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updateLinks="never" codeName="ThisWorkbook"/>
  <bookViews>
    <workbookView xWindow="-15" yWindow="8250" windowWidth="28830" windowHeight="8295" tabRatio="863"/>
  </bookViews>
  <sheets>
    <sheet name="Front" sheetId="119" r:id="rId1"/>
    <sheet name="Contact information" sheetId="120" r:id="rId2"/>
    <sheet name="Contents" sheetId="121" r:id="rId3"/>
    <sheet name="A01" sheetId="43" r:id="rId4"/>
    <sheet name="A02" sheetId="44" r:id="rId5"/>
    <sheet name="A03" sheetId="46" r:id="rId6"/>
    <sheet name="A04" sheetId="18" r:id="rId7"/>
    <sheet name="A05" sheetId="54" r:id="rId8"/>
    <sheet name="A06" sheetId="40" r:id="rId9"/>
    <sheet name="A07" sheetId="112" r:id="rId10"/>
    <sheet name="A08" sheetId="10" r:id="rId11"/>
    <sheet name="A09" sheetId="48" r:id="rId12"/>
    <sheet name="A10" sheetId="63" r:id="rId13"/>
    <sheet name="A11" sheetId="7" r:id="rId14"/>
    <sheet name="A12" sheetId="22" r:id="rId15"/>
    <sheet name="A13" sheetId="127" r:id="rId16"/>
    <sheet name="A14" sheetId="173" r:id="rId17"/>
    <sheet name="A15" sheetId="131" r:id="rId18"/>
    <sheet name="A16" sheetId="133" r:id="rId19"/>
    <sheet name="A17" sheetId="175" r:id="rId20"/>
    <sheet name="A18" sheetId="135" r:id="rId21"/>
    <sheet name="A19" sheetId="128" r:id="rId22"/>
    <sheet name="A20" sheetId="38" r:id="rId23"/>
    <sheet name="A21" sheetId="68" r:id="rId24"/>
    <sheet name="A22" sheetId="161" r:id="rId25"/>
    <sheet name="CR1" sheetId="138" r:id="rId26"/>
    <sheet name="CR2" sheetId="139" r:id="rId27"/>
    <sheet name="CR3" sheetId="140" r:id="rId28"/>
    <sheet name="CR4" sheetId="141" r:id="rId29"/>
    <sheet name="CR5" sheetId="142" r:id="rId30"/>
    <sheet name="CR6" sheetId="143" r:id="rId31"/>
    <sheet name="CR7" sheetId="144" r:id="rId32"/>
    <sheet name="CR8" sheetId="145" r:id="rId33"/>
    <sheet name="CR9" sheetId="146" r:id="rId34"/>
    <sheet name="CCR1" sheetId="147" r:id="rId35"/>
    <sheet name="CCR2" sheetId="148" r:id="rId36"/>
    <sheet name="CCR3" sheetId="149" r:id="rId37"/>
    <sheet name="CCR4" sheetId="150" r:id="rId38"/>
    <sheet name="CCR5" sheetId="151" r:id="rId39"/>
    <sheet name="CCR6" sheetId="152" r:id="rId40"/>
    <sheet name="CCR8" sheetId="154" r:id="rId41"/>
    <sheet name="OR2" sheetId="156" r:id="rId42"/>
    <sheet name="Back" sheetId="176" r:id="rId43"/>
  </sheets>
  <externalReferences>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123Graph_ABALADAGS" localSheetId="19" hidden="1">[1]Tabell!#REF!</definedName>
    <definedName name="__123Graph_ABALADAGS" hidden="1">[1]Tabell!#REF!</definedName>
    <definedName name="__123Graph_BBALADAGS" localSheetId="19" hidden="1">[1]Tabell!#REF!</definedName>
    <definedName name="__123Graph_BBALADAGS" hidden="1">[1]Tabell!#REF!</definedName>
    <definedName name="__123Graph_CBALADAGS" localSheetId="19" hidden="1">[1]Tabell!#REF!</definedName>
    <definedName name="__123Graph_CBALADAGS" hidden="1">[1]Tabell!#REF!</definedName>
    <definedName name="__123Graph_DBALADAGS" localSheetId="19" hidden="1">[1]Tabell!#REF!</definedName>
    <definedName name="__123Graph_DBALADAGS" hidden="1">[1]Tabell!#REF!</definedName>
    <definedName name="__123Graph_EBALADAGS" localSheetId="19" hidden="1">[1]Tabell!#REF!</definedName>
    <definedName name="__123Graph_EBALADAGS" hidden="1">[1]Tabell!#REF!</definedName>
    <definedName name="__123Graph_FBALADAGS" localSheetId="19" hidden="1">[1]Tabell!#REF!</definedName>
    <definedName name="__123Graph_FBALADAGS" hidden="1">[1]Tabell!#REF!</definedName>
    <definedName name="__123Graph_LBL_ABALADAGS" localSheetId="19" hidden="1">[1]Tabell!#REF!</definedName>
    <definedName name="__123Graph_LBL_ABALADAGS" hidden="1">[1]Tabell!#REF!</definedName>
    <definedName name="__123Graph_LBL_BBALADAGS" localSheetId="19" hidden="1">[1]Tabell!#REF!</definedName>
    <definedName name="__123Graph_LBL_BBALADAGS" hidden="1">[1]Tabell!#REF!</definedName>
    <definedName name="__123Graph_LBL_CBALADAGS" localSheetId="19" hidden="1">[1]Tabell!#REF!</definedName>
    <definedName name="__123Graph_LBL_CBALADAGS" hidden="1">[1]Tabell!#REF!</definedName>
    <definedName name="__123Graph_LBL_DBALADAGS" localSheetId="19" hidden="1">[1]Tabell!#REF!</definedName>
    <definedName name="__123Graph_LBL_DBALADAGS" hidden="1">[1]Tabell!#REF!</definedName>
    <definedName name="__123Graph_LBL_EBALADAGS" localSheetId="19" hidden="1">[1]Tabell!#REF!</definedName>
    <definedName name="__123Graph_LBL_EBALADAGS" hidden="1">[1]Tabell!#REF!</definedName>
    <definedName name="__123Graph_LBL_FBALADAGS" localSheetId="19" hidden="1">[1]Tabell!#REF!</definedName>
    <definedName name="__123Graph_LBL_FBALADAGS" hidden="1">[1]Tabell!#REF!</definedName>
    <definedName name="__123Graph_XBALADAGS" localSheetId="19" hidden="1">[1]Tabell!#REF!</definedName>
    <definedName name="__123Graph_XBALADAGS" hidden="1">[1]Tabell!#REF!</definedName>
    <definedName name="__TL21" localSheetId="19" hidden="1">[2]Tabell!#REF!</definedName>
    <definedName name="__TL21" hidden="1">[2]Tabell!#REF!</definedName>
    <definedName name="_a10" hidden="1">{#N/A,#N/A,TRUE,"0 Deckbl.";#N/A,#N/A,TRUE,"S 1 Komm";#N/A,#N/A,TRUE,"S 1a Komm";#N/A,#N/A,TRUE,"S 1b Komm";#N/A,#N/A,TRUE,"S  2 DBR";#N/A,#N/A,TRUE,"S  3 Sparten";#N/A,#N/A,TRUE,"S 4  Betr. K.";#N/A,#N/A,TRUE,"6 Bilanz";#N/A,#N/A,TRUE,"6a Bilanz ";#N/A,#N/A,TRUE,"6b Bilanz ";#N/A,#N/A,TRUE,"7 GS I";#N/A,#N/A,TRUE,"S 8 EQ-GuV"}</definedName>
    <definedName name="_a3" hidden="1">{#N/A,#N/A,TRUE,"0 Deckbl.";#N/A,#N/A,TRUE,"S 1 Komm";#N/A,#N/A,TRUE,"S 1a Komm";#N/A,#N/A,TRUE,"S 1b Komm";#N/A,#N/A,TRUE,"S  2 DBR";#N/A,#N/A,TRUE,"S  3 Sparten";#N/A,#N/A,TRUE,"S 4  Betr. K.";#N/A,#N/A,TRUE,"6 Bilanz";#N/A,#N/A,TRUE,"6a Bilanz ";#N/A,#N/A,TRUE,"6b Bilanz ";#N/A,#N/A,TRUE,"7 GS I";#N/A,#N/A,TRUE,"S 8 EQ-GuV"}</definedName>
    <definedName name="_a50" hidden="1">{#N/A,#N/A,TRUE,"0 Deckbl.";#N/A,#N/A,TRUE,"S 1 Komm";#N/A,#N/A,TRUE,"S 1a Komm";#N/A,#N/A,TRUE,"S 1b Komm";#N/A,#N/A,TRUE,"S  2 DBR";#N/A,#N/A,TRUE,"S  3 Sparten";#N/A,#N/A,TRUE,"S 4  Betr. K.";#N/A,#N/A,TRUE,"6 Bilanz";#N/A,#N/A,TRUE,"6a Bilanz ";#N/A,#N/A,TRUE,"6b Bilanz ";#N/A,#N/A,TRUE,"7 GS I";#N/A,#N/A,TRUE,"S 8 EQ-GuV"}</definedName>
    <definedName name="_GSRATES_1" hidden="1">"CT30000119990101        "</definedName>
    <definedName name="_GSRATES_2" hidden="1">"CT30000119990919        "</definedName>
    <definedName name="_GSRATES_3" hidden="1">"CT30000119990928        "</definedName>
    <definedName name="_GSRATES_4" hidden="1">"CT30000119990928        "</definedName>
    <definedName name="_GSRATES_5" hidden="1">"CT30000119990331        "</definedName>
    <definedName name="_GSRATES_6" hidden="1">"CT30000119990101        "</definedName>
    <definedName name="_GSRATES_7" hidden="1">"CT30000119980930        "</definedName>
    <definedName name="_GSRATES_8" hidden="1">"CT30000119980630        "</definedName>
    <definedName name="_GSRATES_9" hidden="1">"CT30000119980331        "</definedName>
    <definedName name="_GSRATES_COUNT" hidden="1">2</definedName>
    <definedName name="_GSRATESR_1" hidden="1">'[3]Market Cap'!$A$25:$B$26</definedName>
    <definedName name="_GSRATESR_2" localSheetId="19" hidden="1">'[3]Market Cap'!#REF!</definedName>
    <definedName name="_GSRATESR_2" hidden="1">'[3]Market Cap'!#REF!</definedName>
    <definedName name="_GSRATESR_3" hidden="1">'[3]Market Cap'!$A$24:$B$25</definedName>
    <definedName name="_GSRATESR_4" hidden="1">'[3]Market Cap'!$A$22:$B$23</definedName>
    <definedName name="_GSRATESR_5" hidden="1">'[3]Market Cap'!$A$28:$B$29</definedName>
    <definedName name="_GSRATESR_6" hidden="1">'[3]Market Cap'!$A$31:$B$32</definedName>
    <definedName name="_GSRATESR_7" hidden="1">'[3]Market Cap'!$A$34:$B$35</definedName>
    <definedName name="_GSRATESR_8" hidden="1">'[3]Market Cap'!$A$37:$B$38</definedName>
    <definedName name="_GSRATESR_9" hidden="1">'[3]Market Cap'!$A$40:$B$41</definedName>
    <definedName name="_Key1" localSheetId="19" hidden="1">#REF!</definedName>
    <definedName name="_Key1" hidden="1">#REF!</definedName>
    <definedName name="_L2" hidden="1">{#N/A,#N/A,TRUE,"0 Deckbl.";#N/A,#N/A,TRUE,"S 1 Komm";#N/A,#N/A,TRUE,"S 1a Komm";#N/A,#N/A,TRUE,"S 1b Komm";#N/A,#N/A,TRUE,"S  2 DBR";#N/A,#N/A,TRUE,"S  3 Sparten";#N/A,#N/A,TRUE,"S 4  Betr. K.";#N/A,#N/A,TRUE,"6 Bilanz";#N/A,#N/A,TRUE,"6a Bilanz ";#N/A,#N/A,TRUE,"6b Bilanz ";#N/A,#N/A,TRUE,"7 GS I";#N/A,#N/A,TRUE,"S 8 EQ-GuV"}</definedName>
    <definedName name="_Order1" hidden="1">255</definedName>
    <definedName name="_SA1" hidden="1">{#N/A,#N/A,TRUE,"0 Deckbl.";#N/A,#N/A,TRUE,"S 1 Komm";#N/A,#N/A,TRUE,"S 1a Komm";#N/A,#N/A,TRUE,"S 1b Komm";#N/A,#N/A,TRUE,"S  2 DBR";#N/A,#N/A,TRUE,"S  3 Sparten";#N/A,#N/A,TRUE,"S 4  Betr. K.";#N/A,#N/A,TRUE,"6 Bilanz";#N/A,#N/A,TRUE,"6a Bilanz ";#N/A,#N/A,TRUE,"6b Bilanz ";#N/A,#N/A,TRUE,"7 GS I";#N/A,#N/A,TRUE,"S 8 EQ-GuV"}</definedName>
    <definedName name="_ZZ2" hidden="1">{#N/A,#N/A,TRUE,"0 Deckbl.";#N/A,#N/A,TRUE,"S 1 Komm";#N/A,#N/A,TRUE,"S 1a Komm";#N/A,#N/A,TRUE,"S 1b Komm";#N/A,#N/A,TRUE,"S  2 DBR";#N/A,#N/A,TRUE,"S  3 Sparten";#N/A,#N/A,TRUE,"S 4  Betr. K.";#N/A,#N/A,TRUE,"6 Bilanz";#N/A,#N/A,TRUE,"6a Bilanz ";#N/A,#N/A,TRUE,"6b Bilanz ";#N/A,#N/A,TRUE,"7 GS I";#N/A,#N/A,TRUE,"S 8 EQ-GuV"}</definedName>
    <definedName name="A" hidden="1">{#N/A,#N/A,TRUE,"0 Deckbl.";#N/A,#N/A,TRUE,"S 1 Komm";#N/A,#N/A,TRUE,"S 1a Komm";#N/A,#N/A,TRUE,"S 1b Komm";#N/A,#N/A,TRUE,"S  2 DBR";#N/A,#N/A,TRUE,"S  3 Sparten";#N/A,#N/A,TRUE,"S 4  Betr. K.";#N/A,#N/A,TRUE,"6 Bilanz";#N/A,#N/A,TRUE,"6a Bilanz ";#N/A,#N/A,TRUE,"6b Bilanz ";#N/A,#N/A,TRUE,"7 GS I";#N/A,#N/A,TRUE,"S 8 EQ-GuV"}</definedName>
    <definedName name="AAA_DOCTOPS" hidden="1">"AAA_SET"</definedName>
    <definedName name="AAA_duser" hidden="1">"OFF"</definedName>
    <definedName name="AAAAAA" hidden="1">{#N/A,#N/A,TRUE,"0 Deckbl.";#N/A,#N/A,TRUE,"S 1 Komm";#N/A,#N/A,TRUE,"S 1a Komm";#N/A,#N/A,TRUE,"S 1b Komm";#N/A,#N/A,TRUE,"S  2 DBR";#N/A,#N/A,TRUE,"S  3 Sparten";#N/A,#N/A,TRUE,"S 4  Betr. K.";#N/A,#N/A,TRUE,"6 Bilanz";#N/A,#N/A,TRUE,"6a Bilanz ";#N/A,#N/A,TRUE,"6b Bilanz ";#N/A,#N/A,TRUE,"7 GS I";#N/A,#N/A,TRUE,"S 8 EQ-GuV"}</definedName>
    <definedName name="AAB_Addin5" hidden="1">"AAB_Description for addin 5,Description for addin 5,Description for addin 5,Description for addin 5,Description for addin 5,Description for addin 5"</definedName>
    <definedName name="abc" hidden="1">{#N/A,#N/A,TRUE,"0 Deckbl.";#N/A,#N/A,TRUE,"S 1 Komm";#N/A,#N/A,TRUE,"S 1a Komm";#N/A,#N/A,TRUE,"S 1b Komm";#N/A,#N/A,TRUE,"S  2 DBR";#N/A,#N/A,TRUE,"S  3 Sparten";#N/A,#N/A,TRUE,"S 4  Betr. K.";#N/A,#N/A,TRUE,"6 Bilanz";#N/A,#N/A,TRUE,"6a Bilanz ";#N/A,#N/A,TRUE,"6b Bilanz ";#N/A,#N/A,TRUE,"7 GS I";#N/A,#N/A,TRUE,"S 8 EQ-GuV"}</definedName>
    <definedName name="AccessDatabase" hidden="1">"H:\KAPFORV\FELLES\accessdb\MndRapport.mdb"</definedName>
    <definedName name="ark" hidden="1">{#N/A,#N/A,TRUE,"0 Deckbl.";#N/A,#N/A,TRUE,"S 1 Komm";#N/A,#N/A,TRUE,"S 1a Komm";#N/A,#N/A,TRUE,"S 1b Komm";#N/A,#N/A,TRUE,"S  2 DBR";#N/A,#N/A,TRUE,"S  3 Sparten";#N/A,#N/A,TRUE,"S 4  Betr. K.";#N/A,#N/A,TRUE,"6 Bilanz";#N/A,#N/A,TRUE,"6a Bilanz ";#N/A,#N/A,TRUE,"6b Bilanz ";#N/A,#N/A,TRUE,"7 GS I";#N/A,#N/A,TRUE,"S 8 EQ-GuV"}</definedName>
    <definedName name="b" hidden="1">{#N/A,#N/A,TRUE,"0 Deckbl.";#N/A,#N/A,TRUE,"S 1 Komm";#N/A,#N/A,TRUE,"S 1a Komm";#N/A,#N/A,TRUE,"S 1b Komm";#N/A,#N/A,TRUE,"S  2 DBR";#N/A,#N/A,TRUE,"S  3 Sparten";#N/A,#N/A,TRUE,"S 4  Betr. K.";#N/A,#N/A,TRUE,"6 Bilanz";#N/A,#N/A,TRUE,"6a Bilanz ";#N/A,#N/A,TRUE,"6b Bilanz ";#N/A,#N/A,TRUE,"7 GS I";#N/A,#N/A,TRUE,"S 8 EQ-GuV"}</definedName>
    <definedName name="BLPH1" hidden="1">[4]Renter!$J$44</definedName>
    <definedName name="BLPH2" localSheetId="19" hidden="1">#REF!</definedName>
    <definedName name="BLPH2" hidden="1">#REF!</definedName>
    <definedName name="BLPH3" localSheetId="19" hidden="1">#REF!</definedName>
    <definedName name="BLPH3" hidden="1">#REF!</definedName>
    <definedName name="BLPH4" localSheetId="19" hidden="1">#REF!</definedName>
    <definedName name="BLPH4" hidden="1">#REF!</definedName>
    <definedName name="BLPH5" localSheetId="19" hidden="1">#REF!</definedName>
    <definedName name="BLPH5" hidden="1">#REF!</definedName>
    <definedName name="BLPH6" localSheetId="19" hidden="1">#REF!</definedName>
    <definedName name="BLPH6" hidden="1">#REF!</definedName>
    <definedName name="BLPH7" localSheetId="19" hidden="1">#REF!</definedName>
    <definedName name="BLPH7" hidden="1">#REF!</definedName>
    <definedName name="BLPH8" localSheetId="19" hidden="1">#REF!</definedName>
    <definedName name="BLPH8" hidden="1">#REF!</definedName>
    <definedName name="DUST" localSheetId="19" hidden="1">[5]In99!#REF!</definedName>
    <definedName name="DUST" hidden="1">[5]In99!#REF!</definedName>
    <definedName name="E" hidden="1">{#N/A,#N/A,TRUE,"0 Deckbl.";#N/A,#N/A,TRUE,"S 1 Komm";#N/A,#N/A,TRUE,"S 1a Komm";#N/A,#N/A,TRUE,"S 1b Komm";#N/A,#N/A,TRUE,"S  2 DBR";#N/A,#N/A,TRUE,"S  3 Sparten";#N/A,#N/A,TRUE,"S 4  Betr. K.";#N/A,#N/A,TRUE,"6 Bilanz";#N/A,#N/A,TRUE,"6a Bilanz ";#N/A,#N/A,TRUE,"6b Bilanz ";#N/A,#N/A,TRUE,"7 GS I";#N/A,#N/A,TRUE,"S 8 EQ-GuV"}</definedName>
    <definedName name="EFFEKT" hidden="1">{#N/A,#N/A,TRUE,"0 Deckbl.";#N/A,#N/A,TRUE,"S 1 Komm";#N/A,#N/A,TRUE,"S 1a Komm";#N/A,#N/A,TRUE,"S 1b Komm";#N/A,#N/A,TRUE,"S  2 DBR";#N/A,#N/A,TRUE,"S  3 Sparten";#N/A,#N/A,TRUE,"S 4  Betr. K.";#N/A,#N/A,TRUE,"6 Bilanz";#N/A,#N/A,TRUE,"6a Bilanz ";#N/A,#N/A,TRUE,"6b Bilanz ";#N/A,#N/A,TRUE,"7 GS I";#N/A,#N/A,TRUE,"S 8 EQ-GuV"}</definedName>
    <definedName name="engelsk" hidden="1">{"'Ark1'!$A$1:$CB$34"}</definedName>
    <definedName name="FEIL" hidden="1">{#N/A,#N/A,TRUE,"0 Deckbl.";#N/A,#N/A,TRUE,"S 1 Komm";#N/A,#N/A,TRUE,"S 1a Komm";#N/A,#N/A,TRUE,"S 1b Komm";#N/A,#N/A,TRUE,"S  2 DBR";#N/A,#N/A,TRUE,"S  3 Sparten";#N/A,#N/A,TRUE,"S 4  Betr. K.";#N/A,#N/A,TRUE,"6 Bilanz";#N/A,#N/A,TRUE,"6a Bilanz ";#N/A,#N/A,TRUE,"6b Bilanz ";#N/A,#N/A,TRUE,"7 GS I";#N/A,#N/A,TRUE,"S 8 EQ-GuV"}</definedName>
    <definedName name="FG" hidden="1">{#N/A,#N/A,TRUE,"0 Deckbl.";#N/A,#N/A,TRUE,"S 1 Komm";#N/A,#N/A,TRUE,"S 1a Komm";#N/A,#N/A,TRUE,"S 1b Komm";#N/A,#N/A,TRUE,"S  2 DBR";#N/A,#N/A,TRUE,"S  3 Sparten";#N/A,#N/A,TRUE,"S 4  Betr. K.";#N/A,#N/A,TRUE,"6 Bilanz";#N/A,#N/A,TRUE,"6a Bilanz ";#N/A,#N/A,TRUE,"6b Bilanz ";#N/A,#N/A,TRUE,"7 GS I";#N/A,#N/A,TRUE,"S 8 EQ-GuV"}</definedName>
    <definedName name="GRUPPE" hidden="1">{#N/A,#N/A,TRUE,"0 Deckbl.";#N/A,#N/A,TRUE,"S 1 Komm";#N/A,#N/A,TRUE,"S 1a Komm";#N/A,#N/A,TRUE,"S 1b Komm";#N/A,#N/A,TRUE,"S  2 DBR";#N/A,#N/A,TRUE,"S  3 Sparten";#N/A,#N/A,TRUE,"S 4  Betr. K.";#N/A,#N/A,TRUE,"6 Bilanz";#N/A,#N/A,TRUE,"6a Bilanz ";#N/A,#N/A,TRUE,"6b Bilanz ";#N/A,#N/A,TRUE,"7 GS I";#N/A,#N/A,TRUE,"S 8 EQ-GuV"}</definedName>
    <definedName name="hahahah" localSheetId="19" hidden="1">[6]Tabell!#REF!</definedName>
    <definedName name="hahahah" hidden="1">[6]Tabell!#REF!</definedName>
    <definedName name="HTML_CodePage" hidden="1">1252</definedName>
    <definedName name="HTML_Control" hidden="1">{"'Ark1'!$A$1:$CB$34"}</definedName>
    <definedName name="HTML_Description" hidden="1">""</definedName>
    <definedName name="HTML_Email" hidden="1">"preben.tornes@norges-bank.no"</definedName>
    <definedName name="HTML_Header" hidden="1">"Tabell4. Husholdningenes fordringer, gjeld og nettofordringer. Mill. kr"</definedName>
    <definedName name="HTML_LastUpdate" hidden="1">"16.10.2000"</definedName>
    <definedName name="HTML_LineAfter" hidden="1">TRUE</definedName>
    <definedName name="HTML_LineBefore" hidden="1">TRUE</definedName>
    <definedName name="HTML_Name" hidden="1">"Preben Holthe Tornes"</definedName>
    <definedName name="HTML_OBDlg2" hidden="1">TRUE</definedName>
    <definedName name="HTML_OBDlg4" hidden="1">TRUE</definedName>
    <definedName name="HTML_OS" hidden="1">0</definedName>
    <definedName name="HTML_PathFile" hidden="1">"H:\excel\tabell4_test.htm"</definedName>
    <definedName name="HTML_Title" hidden="1">""</definedName>
    <definedName name="hvitbok" hidden="1">{#N/A,#N/A,FALSE,"Annual Earnings Model";#N/A,#N/A,FALSE,"Quarterly Earnings Model";#N/A,#N/A,FALSE,"Header";#N/A,#N/A,FALSE,"Notes"}</definedName>
    <definedName name="i" hidden="1">{#N/A,#N/A,TRUE,"0 Deckbl.";#N/A,#N/A,TRUE,"S 1 Komm";#N/A,#N/A,TRUE,"S 1a Komm";#N/A,#N/A,TRUE,"S 1b Komm";#N/A,#N/A,TRUE,"S  2 DBR";#N/A,#N/A,TRUE,"S  3 Sparten";#N/A,#N/A,TRUE,"S 4  Betr. K.";#N/A,#N/A,TRUE,"6 Bilanz";#N/A,#N/A,TRUE,"6a Bilanz ";#N/A,#N/A,TRUE,"6b Bilanz ";#N/A,#N/A,TRUE,"7 GS I";#N/A,#N/A,TRUE,"S 8 EQ-GuV"}</definedName>
    <definedName name="janis" hidden="1">{#N/A,#N/A,TRUE,"0 Deckbl.";#N/A,#N/A,TRUE,"S 1 Komm";#N/A,#N/A,TRUE,"S 1a Komm";#N/A,#N/A,TRUE,"S 1b Komm";#N/A,#N/A,TRUE,"S  2 DBR";#N/A,#N/A,TRUE,"S  3 Sparten";#N/A,#N/A,TRUE,"S 4  Betr. K.";#N/A,#N/A,TRUE,"6 Bilanz";#N/A,#N/A,TRUE,"6a Bilanz ";#N/A,#N/A,TRUE,"6b Bilanz ";#N/A,#N/A,TRUE,"7 GS I";#N/A,#N/A,TRUE,"S 8 EQ-GuV"}</definedName>
    <definedName name="JK" hidden="1">{#N/A,#N/A,TRUE,"0 Deckbl.";#N/A,#N/A,TRUE,"S 1 Komm";#N/A,#N/A,TRUE,"S 1a Komm";#N/A,#N/A,TRUE,"S 1b Komm";#N/A,#N/A,TRUE,"S  2 DBR";#N/A,#N/A,TRUE,"S  3 Sparten";#N/A,#N/A,TRUE,"S 4  Betr. K.";#N/A,#N/A,TRUE,"6 Bilanz";#N/A,#N/A,TRUE,"6a Bilanz ";#N/A,#N/A,TRUE,"6b Bilanz ";#N/A,#N/A,TRUE,"7 GS I";#N/A,#N/A,TRUE,"S 8 EQ-GuV"}</definedName>
    <definedName name="L" hidden="1">{#N/A,#N/A,TRUE,"0 Deckbl.";#N/A,#N/A,TRUE,"S 1 Komm";#N/A,#N/A,TRUE,"S 1a Komm";#N/A,#N/A,TRUE,"S 1b Komm";#N/A,#N/A,TRUE,"S  2 DBR";#N/A,#N/A,TRUE,"S  3 Sparten";#N/A,#N/A,TRUE,"S 4  Betr. K.";#N/A,#N/A,TRUE,"6 Bilanz";#N/A,#N/A,TRUE,"6a Bilanz ";#N/A,#N/A,TRUE,"6b Bilanz ";#N/A,#N/A,TRUE,"7 GS I";#N/A,#N/A,TRUE,"S 8 EQ-GuV"}</definedName>
    <definedName name="market" hidden="1">{#N/A,#N/A,TRUE,"0 Deckbl.";#N/A,#N/A,TRUE,"S 1 Komm";#N/A,#N/A,TRUE,"S 1a Komm";#N/A,#N/A,TRUE,"S 1b Komm";#N/A,#N/A,TRUE,"S  2 DBR";#N/A,#N/A,TRUE,"S  3 Sparten";#N/A,#N/A,TRUE,"S 4  Betr. K.";#N/A,#N/A,TRUE,"6 Bilanz";#N/A,#N/A,TRUE,"6a Bilanz ";#N/A,#N/A,TRUE,"6b Bilanz ";#N/A,#N/A,TRUE,"7 GS I";#N/A,#N/A,TRUE,"S 8 EQ-GuV"}</definedName>
    <definedName name="Mette" hidden="1">{#N/A,#N/A,TRUE,"0 Deckbl.";#N/A,#N/A,TRUE,"S 1 Komm";#N/A,#N/A,TRUE,"S 1a Komm";#N/A,#N/A,TRUE,"S 1b Komm";#N/A,#N/A,TRUE,"S  2 DBR";#N/A,#N/A,TRUE,"S  3 Sparten";#N/A,#N/A,TRUE,"S 4  Betr. K.";#N/A,#N/A,TRUE,"6 Bilanz";#N/A,#N/A,TRUE,"6a Bilanz ";#N/A,#N/A,TRUE,"6b Bilanz ";#N/A,#N/A,TRUE,"7 GS I";#N/A,#N/A,TRUE,"S 8 EQ-GuV"}</definedName>
    <definedName name="misl" localSheetId="19" hidden="1">[7]In99!#REF!</definedName>
    <definedName name="misl" hidden="1">[7]In99!#REF!</definedName>
    <definedName name="mislighold" localSheetId="19" hidden="1">[2]Tabell!#REF!</definedName>
    <definedName name="mislighold" hidden="1">[2]Tabell!#REF!</definedName>
    <definedName name="NORD" localSheetId="19" hidden="1">[2]Tabell!#REF!</definedName>
    <definedName name="NORD" hidden="1">[2]Tabell!#REF!</definedName>
    <definedName name="Norden" localSheetId="19" hidden="1">[2]Tabell!#REF!</definedName>
    <definedName name="Norden" hidden="1">[2]Tabell!#REF!</definedName>
    <definedName name="OL" hidden="1">{#N/A,#N/A,TRUE,"0 Deckbl.";#N/A,#N/A,TRUE,"S 1 Komm";#N/A,#N/A,TRUE,"S 1a Komm";#N/A,#N/A,TRUE,"S 1b Komm";#N/A,#N/A,TRUE,"S  2 DBR";#N/A,#N/A,TRUE,"S  3 Sparten";#N/A,#N/A,TRUE,"S 4  Betr. K.";#N/A,#N/A,TRUE,"6 Bilanz";#N/A,#N/A,TRUE,"6a Bilanz ";#N/A,#N/A,TRUE,"6b Bilanz ";#N/A,#N/A,TRUE,"7 GS I";#N/A,#N/A,TRUE,"S 8 EQ-GuV"}</definedName>
    <definedName name="PO" hidden="1">{#N/A,#N/A,TRUE,"0 Deckbl.";#N/A,#N/A,TRUE,"S 1 Komm";#N/A,#N/A,TRUE,"S 1a Komm";#N/A,#N/A,TRUE,"S 1b Komm";#N/A,#N/A,TRUE,"S  2 DBR";#N/A,#N/A,TRUE,"S  3 Sparten";#N/A,#N/A,TRUE,"S 4  Betr. K.";#N/A,#N/A,TRUE,"6 Bilanz";#N/A,#N/A,TRUE,"6a Bilanz ";#N/A,#N/A,TRUE,"6b Bilanz ";#N/A,#N/A,TRUE,"7 GS I";#N/A,#N/A,TRUE,"S 8 EQ-GuV"}</definedName>
    <definedName name="_xlnm.Print_Area" localSheetId="3">'A01'!$A$4:$I$67,'A01'!$A$71:$J$90</definedName>
    <definedName name="_xlnm.Print_Area" localSheetId="4">'A02'!$A$4:$H$83</definedName>
    <definedName name="_xlnm.Print_Area" localSheetId="5">'A03'!$A$4:$I$95</definedName>
    <definedName name="_xlnm.Print_Area" localSheetId="6">'A04'!$A$4:$J$71</definedName>
    <definedName name="_xlnm.Print_Area" localSheetId="7">'A05'!$A$4:$K$75</definedName>
    <definedName name="_xlnm.Print_Area" localSheetId="8">'A06'!$A$4:$I$60</definedName>
    <definedName name="_xlnm.Print_Area" localSheetId="9">'A07'!$A$4:$G$52</definedName>
    <definedName name="_xlnm.Print_Area" localSheetId="10">'A08'!$A$4:$F$93</definedName>
    <definedName name="_xlnm.Print_Area" localSheetId="11">'A09'!$A$4:$N$81,'A09'!$A$84:$N$159</definedName>
    <definedName name="_xlnm.Print_Area" localSheetId="12">'A10'!$A$4:$I$77</definedName>
    <definedName name="_xlnm.Print_Area" localSheetId="13">'A11'!$A$4:$L$64,'A11'!$A$68:$L$141</definedName>
    <definedName name="_xlnm.Print_Area" localSheetId="14">'A12'!$B$4:$K$81,'A12'!$A$84:$K$125</definedName>
    <definedName name="_xlnm.Print_Area" localSheetId="15">'A13'!$A$4:$H$32</definedName>
    <definedName name="_xlnm.Print_Area" localSheetId="16">'A14'!$A$4:$R$96,'A14'!$T$4:$AH$96</definedName>
    <definedName name="_xlnm.Print_Area" localSheetId="17">'A15'!$A$4:$N$89</definedName>
    <definedName name="_xlnm.Print_Area" localSheetId="18">'A16'!$A$4:$I$66</definedName>
    <definedName name="_xlnm.Print_Area" localSheetId="19">'A17'!$A$4:$O$46</definedName>
    <definedName name="_xlnm.Print_Area" localSheetId="20">'A18'!$A$4:$L$42</definedName>
    <definedName name="_xlnm.Print_Area" localSheetId="21">'A19'!$A$4:$R$38</definedName>
    <definedName name="_xlnm.Print_Area" localSheetId="22">'A20'!$A$4:$I$74</definedName>
    <definedName name="_xlnm.Print_Area" localSheetId="23">'A21'!$A$4:$K$70</definedName>
    <definedName name="_xlnm.Print_Area" localSheetId="24">'A22'!$A$4:$R$66</definedName>
    <definedName name="_xlnm.Print_Area" localSheetId="34">'CCR1'!$A$4:$I$15</definedName>
    <definedName name="_xlnm.Print_Area" localSheetId="35">'CCR2'!$A$4:$I$17</definedName>
    <definedName name="_xlnm.Print_Area" localSheetId="36">'CCR3'!$A$4:$M$28</definedName>
    <definedName name="_xlnm.Print_Area" localSheetId="37">'CCR4'!$A$4:$J$30</definedName>
    <definedName name="_xlnm.Print_Area" localSheetId="38">'CCR5'!$A$4:$I$20</definedName>
    <definedName name="_xlnm.Print_Area" localSheetId="39">'CCR6'!$A$4:$H$19</definedName>
    <definedName name="_xlnm.Print_Area" localSheetId="40">'CCR8'!$A$4:$G$29</definedName>
    <definedName name="_xlnm.Print_Area" localSheetId="2">Contents!$C$1:$E$61</definedName>
    <definedName name="_xlnm.Print_Area" localSheetId="25">'CR1'!$A$4:$I$24</definedName>
    <definedName name="_xlnm.Print_Area" localSheetId="26">'CR2'!$A$4:$H$16</definedName>
    <definedName name="_xlnm.Print_Area" localSheetId="27">'CR3'!$A$4:$J$15</definedName>
    <definedName name="_xlnm.Print_Area" localSheetId="28">'CR4'!$A$4:$I$23</definedName>
    <definedName name="_xlnm.Print_Area" localSheetId="29">'CR5'!$A$4:$M$23</definedName>
    <definedName name="_xlnm.Print_Area" localSheetId="30">'CR6'!$A$4:$O$48</definedName>
    <definedName name="_xlnm.Print_Area" localSheetId="31">'CR7'!$A$4:$H$26</definedName>
    <definedName name="_xlnm.Print_Area" localSheetId="32">'CR8'!$A$4:$H$18</definedName>
    <definedName name="_xlnm.Print_Area" localSheetId="33">'CR9'!$A$4:$K$20</definedName>
    <definedName name="_xlnm.Print_Area" localSheetId="41">'OR2'!$A$4:$H$19</definedName>
    <definedName name="prosent" hidden="1">{"'Ark1'!$A$1:$CB$34"}</definedName>
    <definedName name="q" hidden="1">{#N/A,#N/A,TRUE,"0 Deckbl.";#N/A,#N/A,TRUE,"S 1 Komm";#N/A,#N/A,TRUE,"S 1a Komm";#N/A,#N/A,TRUE,"S 1b Komm";#N/A,#N/A,TRUE,"S  2 DBR";#N/A,#N/A,TRUE,"S  3 Sparten";#N/A,#N/A,TRUE,"S 4  Betr. K.";#N/A,#N/A,TRUE,"6 Bilanz";#N/A,#N/A,TRUE,"6a Bilanz ";#N/A,#N/A,TRUE,"6b Bilanz ";#N/A,#N/A,TRUE,"7 GS I";#N/A,#N/A,TRUE,"S 8 EQ-GuV"}</definedName>
    <definedName name="qweqweqwe" hidden="1">{#N/A,#N/A,TRUE,"0 Deckbl.";#N/A,#N/A,TRUE,"S 1 Komm";#N/A,#N/A,TRUE,"S 1a Komm";#N/A,#N/A,TRUE,"S 1b Komm";#N/A,#N/A,TRUE,"S  2 DBR";#N/A,#N/A,TRUE,"S  3 Sparten";#N/A,#N/A,TRUE,"S 4  Betr. K.";#N/A,#N/A,TRUE,"6 Bilanz";#N/A,#N/A,TRUE,"6a Bilanz ";#N/A,#N/A,TRUE,"6b Bilanz ";#N/A,#N/A,TRUE,"7 GS I";#N/A,#N/A,TRUE,"S 8 EQ-GuV"}</definedName>
    <definedName name="rabota" hidden="1">{#N/A,#N/A,TRUE,"0 Deckbl.";#N/A,#N/A,TRUE,"S 1 Komm";#N/A,#N/A,TRUE,"S 1a Komm";#N/A,#N/A,TRUE,"S 1b Komm";#N/A,#N/A,TRUE,"S  2 DBR";#N/A,#N/A,TRUE,"S  3 Sparten";#N/A,#N/A,TRUE,"S 4  Betr. K.";#N/A,#N/A,TRUE,"6 Bilanz";#N/A,#N/A,TRUE,"6a Bilanz ";#N/A,#N/A,TRUE,"6b Bilanz ";#N/A,#N/A,TRUE,"7 GS I";#N/A,#N/A,TRUE,"S 8 EQ-GuV"}</definedName>
    <definedName name="S" hidden="1">{#N/A,#N/A,TRUE,"0 Deckbl.";#N/A,#N/A,TRUE,"S 1 Komm";#N/A,#N/A,TRUE,"S 1a Komm";#N/A,#N/A,TRUE,"S 1b Komm";#N/A,#N/A,TRUE,"S  2 DBR";#N/A,#N/A,TRUE,"S  3 Sparten";#N/A,#N/A,TRUE,"S 4  Betr. K.";#N/A,#N/A,TRUE,"6 Bilanz";#N/A,#N/A,TRUE,"6a Bilanz ";#N/A,#N/A,TRUE,"6b Bilanz ";#N/A,#N/A,TRUE,"7 GS I";#N/A,#N/A,TRUE,"S 8 EQ-GuV"}</definedName>
    <definedName name="SD" hidden="1">{#N/A,#N/A,TRUE,"0 Deckbl.";#N/A,#N/A,TRUE,"S 1 Komm";#N/A,#N/A,TRUE,"S 1a Komm";#N/A,#N/A,TRUE,"S 1b Komm";#N/A,#N/A,TRUE,"S  2 DBR";#N/A,#N/A,TRUE,"S  3 Sparten";#N/A,#N/A,TRUE,"S 4  Betr. K.";#N/A,#N/A,TRUE,"6 Bilanz";#N/A,#N/A,TRUE,"6a Bilanz ";#N/A,#N/A,TRUE,"6b Bilanz ";#N/A,#N/A,TRUE,"7 GS I";#N/A,#N/A,TRUE,"S 8 EQ-GuV"}</definedName>
    <definedName name="solver" localSheetId="19" hidden="1">[6]Tabell!#REF!</definedName>
    <definedName name="solver" hidden="1">[6]Tabell!#REF!</definedName>
    <definedName name="SUM_Banker_Utlån" hidden="1">{"'Ark1'!$A$1:$CB$34"}</definedName>
    <definedName name="T" hidden="1">{#N/A,#N/A,TRUE,"0 Deckbl.";#N/A,#N/A,TRUE,"S 1 Komm";#N/A,#N/A,TRUE,"S 1a Komm";#N/A,#N/A,TRUE,"S 1b Komm";#N/A,#N/A,TRUE,"S  2 DBR";#N/A,#N/A,TRUE,"S  3 Sparten";#N/A,#N/A,TRUE,"S 4  Betr. K.";#N/A,#N/A,TRUE,"6 Bilanz";#N/A,#N/A,TRUE,"6a Bilanz ";#N/A,#N/A,TRUE,"6b Bilanz ";#N/A,#N/A,TRUE,"7 GS I";#N/A,#N/A,TRUE,"S 8 EQ-GuV"}</definedName>
    <definedName name="Tap" hidden="1">{"'Ark1'!$A$1:$CB$34"}</definedName>
    <definedName name="TRO" localSheetId="19" hidden="1">[6]Tabell!#REF!</definedName>
    <definedName name="TRO" hidden="1">[6]Tabell!#REF!</definedName>
    <definedName name="Tåfis" hidden="1">[8]Renter!$J$44</definedName>
    <definedName name="u" hidden="1">{#N/A,#N/A,TRUE,"0 Deckbl.";#N/A,#N/A,TRUE,"S 1 Komm";#N/A,#N/A,TRUE,"S 1a Komm";#N/A,#N/A,TRUE,"S 1b Komm";#N/A,#N/A,TRUE,"S  2 DBR";#N/A,#N/A,TRUE,"S  3 Sparten";#N/A,#N/A,TRUE,"S 4  Betr. K.";#N/A,#N/A,TRUE,"6 Bilanz";#N/A,#N/A,TRUE,"6a Bilanz ";#N/A,#N/A,TRUE,"6b Bilanz ";#N/A,#N/A,TRUE,"7 GS I";#N/A,#N/A,TRUE,"S 8 EQ-GuV"}</definedName>
    <definedName name="v" hidden="1">{#N/A,#N/A,TRUE,"0 Deckbl.";#N/A,#N/A,TRUE,"S 1 Komm";#N/A,#N/A,TRUE,"S 1a Komm";#N/A,#N/A,TRUE,"S 1b Komm";#N/A,#N/A,TRUE,"S  2 DBR";#N/A,#N/A,TRUE,"S  3 Sparten";#N/A,#N/A,TRUE,"S 4  Betr. K.";#N/A,#N/A,TRUE,"6 Bilanz";#N/A,#N/A,TRUE,"6a Bilanz ";#N/A,#N/A,TRUE,"6b Bilanz ";#N/A,#N/A,TRUE,"7 GS I";#N/A,#N/A,TRUE,"S 8 EQ-GuV"}</definedName>
    <definedName name="VAL.EFF.GRUPPE" hidden="1">{#N/A,#N/A,TRUE,"0 Deckbl.";#N/A,#N/A,TRUE,"S 1 Komm";#N/A,#N/A,TRUE,"S 1a Komm";#N/A,#N/A,TRUE,"S 1b Komm";#N/A,#N/A,TRUE,"S  2 DBR";#N/A,#N/A,TRUE,"S  3 Sparten";#N/A,#N/A,TRUE,"S 4  Betr. K.";#N/A,#N/A,TRUE,"6 Bilanz";#N/A,#N/A,TRUE,"6a Bilanz ";#N/A,#N/A,TRUE,"6b Bilanz ";#N/A,#N/A,TRUE,"7 GS I";#N/A,#N/A,TRUE,"S 8 EQ-GuV"}</definedName>
    <definedName name="Val_kurs_07" hidden="1">{#N/A,#N/A,TRUE,"0 Deckbl.";#N/A,#N/A,TRUE,"S 1 Komm";#N/A,#N/A,TRUE,"S 1a Komm";#N/A,#N/A,TRUE,"S 1b Komm";#N/A,#N/A,TRUE,"S  2 DBR";#N/A,#N/A,TRUE,"S  3 Sparten";#N/A,#N/A,TRUE,"S 4  Betr. K.";#N/A,#N/A,TRUE,"6 Bilanz";#N/A,#N/A,TRUE,"6a Bilanz ";#N/A,#N/A,TRUE,"6b Bilanz ";#N/A,#N/A,TRUE,"7 GS I";#N/A,#N/A,TRUE,"S 8 EQ-GuV"}</definedName>
    <definedName name="W" hidden="1">{#N/A,#N/A,TRUE,"0 Deckbl.";#N/A,#N/A,TRUE,"S 1 Komm";#N/A,#N/A,TRUE,"S 1a Komm";#N/A,#N/A,TRUE,"S 1b Komm";#N/A,#N/A,TRUE,"S  2 DBR";#N/A,#N/A,TRUE,"S  3 Sparten";#N/A,#N/A,TRUE,"S 4  Betr. K.";#N/A,#N/A,TRUE,"6 Bilanz";#N/A,#N/A,TRUE,"6a Bilanz ";#N/A,#N/A,TRUE,"6b Bilanz ";#N/A,#N/A,TRUE,"7 GS I";#N/A,#N/A,TRUE,"S 8 EQ-GuV"}</definedName>
    <definedName name="wrn.All." hidden="1">{#N/A,#N/A,FALSE,"Annual Earnings Model";#N/A,#N/A,FALSE,"Quarterly Earnings Model";#N/A,#N/A,FALSE,"Header";#N/A,#N/A,FALSE,"Notes"}</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x" hidden="1">{#N/A,#N/A,TRUE,"0 Deckbl.";#N/A,#N/A,TRUE,"S 1 Komm";#N/A,#N/A,TRUE,"S 1a Komm";#N/A,#N/A,TRUE,"S 1b Komm";#N/A,#N/A,TRUE,"S  2 DBR";#N/A,#N/A,TRUE,"S  3 Sparten";#N/A,#N/A,TRUE,"S 4  Betr. K.";#N/A,#N/A,TRUE,"6 Bilanz";#N/A,#N/A,TRUE,"6a Bilanz ";#N/A,#N/A,TRUE,"6b Bilanz ";#N/A,#N/A,TRUE,"7 GS I";#N/A,#N/A,TRUE,"S 8 EQ-GuV"}</definedName>
    <definedName name="xx" hidden="1">{#N/A,#N/A,TRUE,"0 Deckbl.";#N/A,#N/A,TRUE,"S 1 Komm";#N/A,#N/A,TRUE,"S 1a Komm";#N/A,#N/A,TRUE,"S 1b Komm";#N/A,#N/A,TRUE,"S  2 DBR";#N/A,#N/A,TRUE,"S  3 Sparten";#N/A,#N/A,TRUE,"S 4  Betr. K.";#N/A,#N/A,TRUE,"6 Bilanz";#N/A,#N/A,TRUE,"6a Bilanz ";#N/A,#N/A,TRUE,"6b Bilanz ";#N/A,#N/A,TRUE,"7 GS I";#N/A,#N/A,TRUE,"S 8 EQ-GuV"}</definedName>
    <definedName name="XXX" localSheetId="19" hidden="1">[6]Tabell!#REF!</definedName>
    <definedName name="XXX" hidden="1">[6]Tabell!#REF!</definedName>
    <definedName name="XXXX" hidden="1">{#N/A,#N/A,TRUE,"0 Deckbl.";#N/A,#N/A,TRUE,"S 1 Komm";#N/A,#N/A,TRUE,"S 1a Komm";#N/A,#N/A,TRUE,"S 1b Komm";#N/A,#N/A,TRUE,"S  2 DBR";#N/A,#N/A,TRUE,"S  3 Sparten";#N/A,#N/A,TRUE,"S 4  Betr. K.";#N/A,#N/A,TRUE,"6 Bilanz";#N/A,#N/A,TRUE,"6a Bilanz ";#N/A,#N/A,TRUE,"6b Bilanz ";#N/A,#N/A,TRUE,"7 GS I";#N/A,#N/A,TRUE,"S 8 EQ-GuV"}</definedName>
    <definedName name="xxxxxxx" localSheetId="19" hidden="1">[9]In99!#REF!</definedName>
    <definedName name="xxxxxxx" hidden="1">[9]In99!#REF!</definedName>
    <definedName name="Y" hidden="1">{#N/A,#N/A,TRUE,"0 Deckbl.";#N/A,#N/A,TRUE,"S 1 Komm";#N/A,#N/A,TRUE,"S 1a Komm";#N/A,#N/A,TRUE,"S 1b Komm";#N/A,#N/A,TRUE,"S  2 DBR";#N/A,#N/A,TRUE,"S  3 Sparten";#N/A,#N/A,TRUE,"S 4  Betr. K.";#N/A,#N/A,TRUE,"6 Bilanz";#N/A,#N/A,TRUE,"6a Bilanz ";#N/A,#N/A,TRUE,"6b Bilanz ";#N/A,#N/A,TRUE,"7 GS I";#N/A,#N/A,TRUE,"S 8 EQ-GuV"}</definedName>
    <definedName name="z" hidden="1">{#N/A,#N/A,TRUE,"0 Deckbl.";#N/A,#N/A,TRUE,"S 1 Komm";#N/A,#N/A,TRUE,"S 1a Komm";#N/A,#N/A,TRUE,"S 1b Komm";#N/A,#N/A,TRUE,"S  2 DBR";#N/A,#N/A,TRUE,"S  3 Sparten";#N/A,#N/A,TRUE,"S 4  Betr. K.";#N/A,#N/A,TRUE,"6 Bilanz";#N/A,#N/A,TRUE,"6a Bilanz ";#N/A,#N/A,TRUE,"6b Bilanz ";#N/A,#N/A,TRUE,"7 GS I";#N/A,#N/A,TRUE,"S 8 EQ-GuV"}</definedName>
    <definedName name="ÅR" hidden="1">{#N/A,#N/A,FALSE,"Annual Earnings Model";#N/A,#N/A,FALSE,"Quarterly Earnings Model";#N/A,#N/A,FALSE,"Header";#N/A,#N/A,FALSE,"Notes"}</definedName>
  </definedNames>
  <calcPr calcId="145621"/>
</workbook>
</file>

<file path=xl/calcChain.xml><?xml version="1.0" encoding="utf-8"?>
<calcChain xmlns="http://schemas.openxmlformats.org/spreadsheetml/2006/main">
  <c r="G15" i="128" l="1"/>
  <c r="O33" i="128"/>
  <c r="H33" i="128"/>
  <c r="H24" i="128"/>
  <c r="H15" i="128"/>
  <c r="N24" i="128"/>
  <c r="P33" i="128"/>
</calcChain>
</file>

<file path=xl/sharedStrings.xml><?xml version="1.0" encoding="utf-8"?>
<sst xmlns="http://schemas.openxmlformats.org/spreadsheetml/2006/main" count="3632" uniqueCount="1296">
  <si>
    <t>Hong Kong</t>
  </si>
  <si>
    <t>Latvia</t>
  </si>
  <si>
    <t>Oslo</t>
  </si>
  <si>
    <t>DNB Boligkreditt AS</t>
  </si>
  <si>
    <t>DNB Bank ASA</t>
  </si>
  <si>
    <t>DNB Latvia</t>
  </si>
  <si>
    <t>Goodwill</t>
  </si>
  <si>
    <t xml:space="preserve">DNB Bank ASA </t>
  </si>
  <si>
    <t>RWA</t>
  </si>
  <si>
    <t>Rating</t>
  </si>
  <si>
    <t>BB</t>
  </si>
  <si>
    <t>BBB</t>
  </si>
  <si>
    <t>A</t>
  </si>
  <si>
    <t>AA</t>
  </si>
  <si>
    <t>AAA</t>
  </si>
  <si>
    <t>CLN - Credit Linked Notes</t>
  </si>
  <si>
    <t>CDS - Credit Default Swaps</t>
  </si>
  <si>
    <t>2017</t>
  </si>
  <si>
    <t>GBP</t>
  </si>
  <si>
    <t>EUR</t>
  </si>
  <si>
    <t>JPY</t>
  </si>
  <si>
    <t>USD</t>
  </si>
  <si>
    <t>NOK</t>
  </si>
  <si>
    <t>1)</t>
  </si>
  <si>
    <t>Eksportfinans (40%)</t>
  </si>
  <si>
    <t>DNB Næringskreditt AS</t>
  </si>
  <si>
    <t>EAD</t>
  </si>
  <si>
    <t>A+</t>
  </si>
  <si>
    <t>A-</t>
  </si>
  <si>
    <t>BBB+</t>
  </si>
  <si>
    <t>BBB-</t>
  </si>
  <si>
    <t>BB+</t>
  </si>
  <si>
    <t>BB-</t>
  </si>
  <si>
    <t>2029</t>
  </si>
  <si>
    <t>Total</t>
  </si>
  <si>
    <t>Leverage ratio, Basel III (%)</t>
  </si>
  <si>
    <t>2020</t>
  </si>
  <si>
    <t>2015</t>
  </si>
  <si>
    <t>2018</t>
  </si>
  <si>
    <t>2014</t>
  </si>
  <si>
    <t>Other assets</t>
  </si>
  <si>
    <t>Primary capital</t>
  </si>
  <si>
    <t xml:space="preserve">DNB Bank Group </t>
  </si>
  <si>
    <t xml:space="preserve">DNB Group </t>
  </si>
  <si>
    <t xml:space="preserve">31 Dec. </t>
  </si>
  <si>
    <t xml:space="preserve">2015 </t>
  </si>
  <si>
    <t>Amounts in NOK million</t>
  </si>
  <si>
    <t>Total equity</t>
  </si>
  <si>
    <t>Effect from regulatory consolidation</t>
  </si>
  <si>
    <t>Non-eligible capital, DNB Livsforsikring</t>
  </si>
  <si>
    <t>Additional Tier 1 capital instruments included in total equity</t>
  </si>
  <si>
    <t>Net accrued interest on additional Tier 1
  capital instruments</t>
  </si>
  <si>
    <t>Common equity Tier 1 capital instruments</t>
  </si>
  <si>
    <t>Deductions</t>
  </si>
  <si>
    <t>Pension funds above pension commitments</t>
  </si>
  <si>
    <t>Deferred tax assets that are not due to
  temporary differences</t>
  </si>
  <si>
    <t xml:space="preserve">Other intangible assets </t>
  </si>
  <si>
    <t>Dividends payable etc.</t>
  </si>
  <si>
    <t>Expected losses exceeding actual losses, IRB portfolios</t>
  </si>
  <si>
    <t>Value adjustments due to the requirements for prudent 
  valuation (AVA)</t>
  </si>
  <si>
    <t>Adjustments for unrealised losses/(gains) on debt
  recorded at fair value</t>
  </si>
  <si>
    <t>Adjustments for unrealised losses/(gains) arising from
  the institution's own credit risk related to derivative
  liabilities (DVA)</t>
  </si>
  <si>
    <t>Minimum requirement reassurance allocation</t>
  </si>
  <si>
    <t>Common equity Tier 1 capital</t>
  </si>
  <si>
    <t>Additional Tier 1 capital instruments</t>
  </si>
  <si>
    <t>Tier 1 capital</t>
  </si>
  <si>
    <t xml:space="preserve">Perpetual subordinated loan capital </t>
  </si>
  <si>
    <t>Term subordinated loan capital</t>
  </si>
  <si>
    <t>Tier 2 capital</t>
  </si>
  <si>
    <t>Total eligible capital</t>
  </si>
  <si>
    <t>Risk-weighted volume, transitional rules</t>
  </si>
  <si>
    <t>Minimum capital requirement, transitional rules</t>
  </si>
  <si>
    <t>Common equity Tier 1 capital ratio, transitional rules (%)</t>
  </si>
  <si>
    <t>Tier 1 capital ratio, transitional rules (%)</t>
  </si>
  <si>
    <t>Capital ratio, transitional rules (%)</t>
  </si>
  <si>
    <t xml:space="preserve">15.2 </t>
  </si>
  <si>
    <t xml:space="preserve">DNB Boligkreditt AS  </t>
  </si>
  <si>
    <t>Share capital</t>
  </si>
  <si>
    <t xml:space="preserve">Other equity </t>
  </si>
  <si>
    <t>Expected losses exceeding actual losses, IRB-portfolios</t>
  </si>
  <si>
    <t>Value adjustments due to the requirements for prudent valuation (AVA)</t>
  </si>
  <si>
    <t>Adjustments for unrealised losses/(gains) on liabilites recorded at fair value</t>
  </si>
  <si>
    <t>Allocated group contributions for payment</t>
  </si>
  <si>
    <t xml:space="preserve">Common equity Tier 1 capital </t>
  </si>
  <si>
    <t>Total eligible primary capital</t>
  </si>
  <si>
    <t xml:space="preserve">17.3 </t>
  </si>
  <si>
    <t>Specification of risk-weighted volume and capital requirements</t>
  </si>
  <si>
    <t xml:space="preserve">Average </t>
  </si>
  <si>
    <t xml:space="preserve">Risk- </t>
  </si>
  <si>
    <t xml:space="preserve">Capital </t>
  </si>
  <si>
    <t xml:space="preserve">Nominal </t>
  </si>
  <si>
    <t xml:space="preserve">risk weights </t>
  </si>
  <si>
    <t xml:space="preserve">weighted </t>
  </si>
  <si>
    <t xml:space="preserve">require- </t>
  </si>
  <si>
    <t xml:space="preserve">exposure </t>
  </si>
  <si>
    <t xml:space="preserve">in per cent </t>
  </si>
  <si>
    <t xml:space="preserve">volume </t>
  </si>
  <si>
    <t xml:space="preserve">ments </t>
  </si>
  <si>
    <t>31 Dec.</t>
  </si>
  <si>
    <t>IRB approach</t>
  </si>
  <si>
    <t>Corporate</t>
  </si>
  <si>
    <t>Specialised Lending (SL)</t>
  </si>
  <si>
    <t>Retail - mortgage loans</t>
  </si>
  <si>
    <t xml:space="preserve">Retail - other exposures </t>
  </si>
  <si>
    <t>Securitisation</t>
  </si>
  <si>
    <t>Total credit risk, IRB approach</t>
  </si>
  <si>
    <t xml:space="preserve"> </t>
  </si>
  <si>
    <t>Standardised approach</t>
  </si>
  <si>
    <t>Central government</t>
  </si>
  <si>
    <t>Institutions</t>
  </si>
  <si>
    <t>Retail - other exposures</t>
  </si>
  <si>
    <t>Equity positions</t>
  </si>
  <si>
    <t>Total credit risk, standardised approach</t>
  </si>
  <si>
    <t>Total credit risk</t>
  </si>
  <si>
    <t>Market risk</t>
  </si>
  <si>
    <t>Position risk, debt instruments</t>
  </si>
  <si>
    <t>Position risk, equity instruments</t>
  </si>
  <si>
    <t>Currency risk</t>
  </si>
  <si>
    <t>Commodity risk</t>
  </si>
  <si>
    <t>Credit value adjustment risk (CVA)</t>
  </si>
  <si>
    <t>Total market risk</t>
  </si>
  <si>
    <t>Operational risk</t>
  </si>
  <si>
    <t>Total risk-weighted volume and capital requirements before transitional rules</t>
  </si>
  <si>
    <t>Total risk-weighted volume and capital requirements</t>
  </si>
  <si>
    <t>1) EAD, exposure at default.</t>
  </si>
  <si>
    <t xml:space="preserve">DNB Bank group </t>
  </si>
  <si>
    <t>Total risk-weighted volume and capital requirements
  before transitional rules</t>
  </si>
  <si>
    <t>Net insurance, after eliminations</t>
  </si>
  <si>
    <t>Retail - residential property</t>
  </si>
  <si>
    <t>Credit value adjustment (CVA)</t>
  </si>
  <si>
    <t>Additional capital requirements according to transitional rules</t>
  </si>
  <si>
    <t>Leverage ratio</t>
  </si>
  <si>
    <t>Amounts i NOK million</t>
  </si>
  <si>
    <t>Leverage exposure</t>
  </si>
  <si>
    <t>Securities financing transaction (SFTs)</t>
  </si>
  <si>
    <t>Derivatives market value</t>
  </si>
  <si>
    <t>Potential future exposure on derivatives</t>
  </si>
  <si>
    <t>Eligible cash variation margin</t>
  </si>
  <si>
    <t>Off balance sheet commitments</t>
  </si>
  <si>
    <t>Loans and advances and other assets</t>
  </si>
  <si>
    <t>Leverage ratio calculation</t>
  </si>
  <si>
    <t>Calculation of Leverage Ratio</t>
  </si>
  <si>
    <t>Equity-positions, shareholdings not in the trading portfolio</t>
  </si>
  <si>
    <t>DNB Group</t>
  </si>
  <si>
    <t>Financial Institutions</t>
  </si>
  <si>
    <t>Companies based abroad</t>
  </si>
  <si>
    <t>Shareholdings DNB Bank and investments (designated as at fair value)</t>
  </si>
  <si>
    <t>Net gains on shareholdings, designated as at fair value DNB Bank and DNB asset management</t>
  </si>
  <si>
    <t>1)   Of which listed on a stock exchange</t>
  </si>
  <si>
    <t>2)   Of which investments in Private Equity Funds</t>
  </si>
  <si>
    <t>Shareholdings in DNB Livsforsikring</t>
  </si>
  <si>
    <t>Equity positions - shares outside of the trading portfolio</t>
  </si>
  <si>
    <t>International bond portfolio held to maturity</t>
  </si>
  <si>
    <t>Counterparty risk and derivatives</t>
  </si>
  <si>
    <t>Gross nominal amount before netting</t>
  </si>
  <si>
    <t>Net nominal amount after netting</t>
  </si>
  <si>
    <t>Credit equivalent / EAD</t>
  </si>
  <si>
    <t>Risk-weighted amount RWA</t>
  </si>
  <si>
    <t>Counterparty risk, financial derivatives</t>
  </si>
  <si>
    <t>Credit derivatives used for hedging</t>
  </si>
  <si>
    <t>Total credit derivatives</t>
  </si>
  <si>
    <t>Replacement cost, MTM before netting</t>
  </si>
  <si>
    <t>Replacement cost, MTM after netting</t>
  </si>
  <si>
    <t>Asset class:</t>
  </si>
  <si>
    <t xml:space="preserve">Consumer credit </t>
  </si>
  <si>
    <t xml:space="preserve">Residential mortgages </t>
  </si>
  <si>
    <t>Corporate loans</t>
  </si>
  <si>
    <t xml:space="preserve">Government related </t>
  </si>
  <si>
    <t>Covered bonds</t>
  </si>
  <si>
    <t>Accrued interest, amortisation effects and fair value adjustments</t>
  </si>
  <si>
    <t>Total international bond portfolio, held to maturity</t>
  </si>
  <si>
    <t>International bond portfolio, held to maturity</t>
  </si>
  <si>
    <t xml:space="preserve">Per cent </t>
  </si>
  <si>
    <t xml:space="preserve">NOK million </t>
  </si>
  <si>
    <t>31 Dec.15</t>
  </si>
  <si>
    <t>Below BB-</t>
  </si>
  <si>
    <t>Calculation of capital buffer requirements</t>
  </si>
  <si>
    <t>Capital buffers</t>
  </si>
  <si>
    <t>Capital conservation buffer</t>
  </si>
  <si>
    <t>Conservation buffer due to macro-prudential or 
   systemic risk identified at the level of a Member State</t>
  </si>
  <si>
    <t>Institution specific countercyclical capital buffer</t>
  </si>
  <si>
    <t>Systemic risk buffer</t>
  </si>
  <si>
    <t>Systemical important institution buffer</t>
  </si>
  <si>
    <t>Other Systemically Important Institution buffer</t>
  </si>
  <si>
    <t>Combined buffer requirement</t>
  </si>
  <si>
    <t>DNB Bank Group</t>
  </si>
  <si>
    <t>Risk-weighted assets</t>
  </si>
  <si>
    <t>Additional Tier 1 securities</t>
  </si>
  <si>
    <t>CET1 buffer requirements</t>
  </si>
  <si>
    <t>Common equity Tier 1 capital vs combined capital requirements</t>
  </si>
  <si>
    <t>Minimum capital requirement - CET1</t>
  </si>
  <si>
    <t>Buffer capital requirements</t>
  </si>
  <si>
    <t>Rate</t>
  </si>
  <si>
    <t>DNB Baltics and Poland</t>
  </si>
  <si>
    <t>DNB Lithuania</t>
  </si>
  <si>
    <t>DNB Estonia</t>
  </si>
  <si>
    <t>DNB Poland</t>
  </si>
  <si>
    <t>Other equity</t>
  </si>
  <si>
    <t xml:space="preserve">Total equity </t>
  </si>
  <si>
    <t>Deferred tax assets</t>
  </si>
  <si>
    <t>Other deductions</t>
  </si>
  <si>
    <t>Common Equity Tier 1 capital</t>
  </si>
  <si>
    <t>Minimum capital requirement</t>
  </si>
  <si>
    <t>Common Equity Tier 1 capital ratio (%)</t>
  </si>
  <si>
    <t>Capital ratio (%)</t>
  </si>
  <si>
    <t>Restricted and available assets</t>
  </si>
  <si>
    <t>Due to central banks</t>
  </si>
  <si>
    <t>Repurchase agreements</t>
  </si>
  <si>
    <t>Derivatives</t>
  </si>
  <si>
    <t>Covered bonds issued</t>
  </si>
  <si>
    <t>Retained covered bonds</t>
  </si>
  <si>
    <t>Offsetting</t>
  </si>
  <si>
    <t xml:space="preserve">Amounts </t>
  </si>
  <si>
    <t xml:space="preserve">offset in the </t>
  </si>
  <si>
    <t xml:space="preserve">statement </t>
  </si>
  <si>
    <t xml:space="preserve">after </t>
  </si>
  <si>
    <t xml:space="preserve">Gross </t>
  </si>
  <si>
    <t xml:space="preserve">of financial </t>
  </si>
  <si>
    <t xml:space="preserve">Carrying </t>
  </si>
  <si>
    <t xml:space="preserve">Netting </t>
  </si>
  <si>
    <t xml:space="preserve">Other </t>
  </si>
  <si>
    <t xml:space="preserve">possible </t>
  </si>
  <si>
    <t xml:space="preserve">amount </t>
  </si>
  <si>
    <t xml:space="preserve">position </t>
  </si>
  <si>
    <t xml:space="preserve">agreements </t>
  </si>
  <si>
    <t xml:space="preserve">netting </t>
  </si>
  <si>
    <t>Ordinary shares</t>
  </si>
  <si>
    <t>Additional Tier 1 capital</t>
  </si>
  <si>
    <t>Subordinated loans</t>
  </si>
  <si>
    <t>Perpetual loans</t>
  </si>
  <si>
    <t>GBP Notes</t>
  </si>
  <si>
    <t>NOK Notes</t>
  </si>
  <si>
    <t>USD Notes</t>
  </si>
  <si>
    <t>EUR loan 2012</t>
  </si>
  <si>
    <t>EUR loan 2013</t>
  </si>
  <si>
    <t>NOK loan</t>
  </si>
  <si>
    <t>SEK loan</t>
  </si>
  <si>
    <t>USD loan</t>
  </si>
  <si>
    <t>YEN loan</t>
  </si>
  <si>
    <t>1. Issuer</t>
  </si>
  <si>
    <t>2. Unique identifier (e.g. CUSIP, ISIN, or Bloomberg identifier for private placement)</t>
  </si>
  <si>
    <t>NO0010031479</t>
  </si>
  <si>
    <t>XS0285087358</t>
  </si>
  <si>
    <t>NO0010730708</t>
  </si>
  <si>
    <t>XS1207306652</t>
  </si>
  <si>
    <t>XS0754846235</t>
  </si>
  <si>
    <t>XS0974373515</t>
  </si>
  <si>
    <t>NO0010682511</t>
  </si>
  <si>
    <t>XS1239410043</t>
  </si>
  <si>
    <t>XS1239410712</t>
  </si>
  <si>
    <t>LU0001344653</t>
  </si>
  <si>
    <t>GB0040940875</t>
  </si>
  <si>
    <t>GB0042636166</t>
  </si>
  <si>
    <t>NA</t>
  </si>
  <si>
    <t>3. Governing law for the instrument</t>
  </si>
  <si>
    <t>Norway</t>
  </si>
  <si>
    <t xml:space="preserve">  Regulatory treatment </t>
  </si>
  <si>
    <t>4. Transitional rules</t>
  </si>
  <si>
    <t>Common Equity Tier 1</t>
  </si>
  <si>
    <t>Additional Tier 1</t>
  </si>
  <si>
    <t>Tier 2</t>
  </si>
  <si>
    <t>5. Post-transitional rules</t>
  </si>
  <si>
    <t xml:space="preserve">6. Eligible at ind. company/group/group &amp; ind. company level </t>
  </si>
  <si>
    <t xml:space="preserve">Group </t>
  </si>
  <si>
    <t>Ind. company and group</t>
  </si>
  <si>
    <t>7. Instrument type</t>
  </si>
  <si>
    <t>Common shares</t>
  </si>
  <si>
    <t>Other Additional Tier 1</t>
  </si>
  <si>
    <t>Other additional Tier 1</t>
  </si>
  <si>
    <t>Tier 2 subordinated debt</t>
  </si>
  <si>
    <t xml:space="preserve">9. Par value of instrument (amounts in millon in the relevant currency and in NOK million) </t>
  </si>
  <si>
    <t>N/A</t>
  </si>
  <si>
    <t>GBP 350, NOK 4 294</t>
  </si>
  <si>
    <t>NOK 2 150</t>
  </si>
  <si>
    <t>USD 750, NOK 5 903</t>
  </si>
  <si>
    <t>EUR 750, NOK 5 572</t>
  </si>
  <si>
    <t>EUR 750, NOK 5 898</t>
  </si>
  <si>
    <t>SEK 3000</t>
  </si>
  <si>
    <t>SEK 1000</t>
  </si>
  <si>
    <t>USD 215, NOK 1 692</t>
  </si>
  <si>
    <t>USD 200, NOK 1 331</t>
  </si>
  <si>
    <t>USD 150, NOK 1 769</t>
  </si>
  <si>
    <t>JPY 10 000, NOK 655</t>
  </si>
  <si>
    <t>9a. Issue price</t>
  </si>
  <si>
    <t>Various</t>
  </si>
  <si>
    <t>99.756</t>
  </si>
  <si>
    <t>99.548</t>
  </si>
  <si>
    <t>99.15</t>
  </si>
  <si>
    <t>9b. Redemption price</t>
  </si>
  <si>
    <t>Redemption at par</t>
  </si>
  <si>
    <t>10. Accounting classification</t>
  </si>
  <si>
    <t>Shareholder's equity</t>
  </si>
  <si>
    <t>Subordinated loan capital - amortised cost</t>
  </si>
  <si>
    <t>Equity</t>
  </si>
  <si>
    <t>Subordinated loan capital - Fair value option</t>
  </si>
  <si>
    <t>Perpetual subordinated loan capital - amortised cost</t>
  </si>
  <si>
    <t>11. Original date of issuance</t>
  </si>
  <si>
    <t>28 May 2015</t>
  </si>
  <si>
    <t>12. Perpetual or dated</t>
  </si>
  <si>
    <t>Perpetual</t>
  </si>
  <si>
    <t>Dated</t>
  </si>
  <si>
    <t>13. Original maturity date</t>
  </si>
  <si>
    <t>28 May 2025</t>
  </si>
  <si>
    <t>Interest date falling in or nearest to May 2025</t>
  </si>
  <si>
    <t>14. Issuer call subject to prior supervisory approval</t>
  </si>
  <si>
    <t>No</t>
  </si>
  <si>
    <t>Yes</t>
  </si>
  <si>
    <t>15. Optional call date, contingent call dates and redemption amount</t>
  </si>
  <si>
    <t>29 March 2017. The issuer has the right to call at par</t>
  </si>
  <si>
    <t xml:space="preserve"> 26 February 2020 at par</t>
  </si>
  <si>
    <t>26 March 2020 at par</t>
  </si>
  <si>
    <t>8 March 2017. Call at par</t>
  </si>
  <si>
    <t>26 September 2018.  Call at par</t>
  </si>
  <si>
    <t xml:space="preserve">The interest payment date in June 2018 </t>
  </si>
  <si>
    <t>28 May 2020. Call at par.</t>
  </si>
  <si>
    <t>November 1990</t>
  </si>
  <si>
    <t>August 1991</t>
  </si>
  <si>
    <t>5 years after issue</t>
  </si>
  <si>
    <t>February 2029</t>
  </si>
  <si>
    <t>16. Subsequent call dates, if applicable</t>
  </si>
  <si>
    <t>The issuer has the right to call at every coupon payment date thereafter</t>
  </si>
  <si>
    <t>Any interest payment date after the interest payment date in June 2018</t>
  </si>
  <si>
    <t>Any interest payment date thereafter</t>
  </si>
  <si>
    <t>Every 5 years thereafter</t>
  </si>
  <si>
    <t xml:space="preserve">  Coupons/dividends</t>
  </si>
  <si>
    <t>17. Fixed or floating dividend/coupon</t>
  </si>
  <si>
    <t>Floating</t>
  </si>
  <si>
    <t>Fixed to floating</t>
  </si>
  <si>
    <t>Fixed</t>
  </si>
  <si>
    <t>18. Coupon rate and any related index</t>
  </si>
  <si>
    <t>6.0116%.  Thereafter 3m Sterling Libor + 169.5 bp</t>
  </si>
  <si>
    <t>3m Nibor +325</t>
  </si>
  <si>
    <t>5.75%. Fixed interest reset every 5 years at  5y USD MS + 407.5</t>
  </si>
  <si>
    <t>4.75%. Thereafter/ Reset period: EURO MS+ 325</t>
  </si>
  <si>
    <t>3%. Thereafter/  Reset period: EURO MS + 177</t>
  </si>
  <si>
    <t>3-month STIBOR + 140</t>
  </si>
  <si>
    <t>1.97 %</t>
  </si>
  <si>
    <t>6m USD Libor + 13</t>
  </si>
  <si>
    <t>4.51%. From Feb. 2029 6m YEN Libor + 1.65% p.a.</t>
  </si>
  <si>
    <t>19. Existence of a dividend stopper</t>
  </si>
  <si>
    <t>20a. Fully discretionary, partially discretionary or mandatory (in terms of timing)</t>
  </si>
  <si>
    <t xml:space="preserve">Fully discretionary </t>
  </si>
  <si>
    <t>Fully discretionary</t>
  </si>
  <si>
    <t>Mandatory</t>
  </si>
  <si>
    <t>Partially discretionary</t>
  </si>
  <si>
    <t>20b. Fully discretionary, partially discretionary or mandatory (in terms of amount)</t>
  </si>
  <si>
    <t>21. Existence of a step-up or other incentive to redeem</t>
  </si>
  <si>
    <t>22. Non-cumulative or cumulative</t>
  </si>
  <si>
    <t>Non-cumulative</t>
  </si>
  <si>
    <t>Cumulative</t>
  </si>
  <si>
    <t xml:space="preserve">  Convertible or non-convertible</t>
  </si>
  <si>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</si>
  <si>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</si>
  <si>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</si>
  <si>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</si>
  <si>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</si>
  <si>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</si>
  <si>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</si>
  <si>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features</t>
  </si>
  <si>
    <t xml:space="preserve">31. If write-down, write-down trigger (s) </t>
  </si>
  <si>
    <t>32. If write-down, full or partial</t>
  </si>
  <si>
    <t>Full and partial</t>
  </si>
  <si>
    <t>Either full or partial</t>
  </si>
  <si>
    <t>33. If write-down, permanent or temporary</t>
  </si>
  <si>
    <t>Temporary</t>
  </si>
  <si>
    <t>34. If temporary write-down, description of revaluation mechanism</t>
  </si>
  <si>
    <t>See footnote 5</t>
  </si>
  <si>
    <t>See footnote 10</t>
  </si>
  <si>
    <t>35. Position in subordination hierarchy in liquidation (specify
        instrument type immediately senior to instrument)</t>
  </si>
  <si>
    <t>Senior bonds</t>
  </si>
  <si>
    <t>36. Non-compliant transitioned features</t>
  </si>
  <si>
    <t>37. If yes, specify non-compliant features</t>
  </si>
  <si>
    <t>Issued before 31 December 2011</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</si>
  <si>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</si>
  <si>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</si>
  <si>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</si>
  <si>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</si>
  <si>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</si>
  <si>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</si>
  <si>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</si>
  <si>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</si>
  <si>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</si>
  <si>
    <t>Total equity excluding interim profits</t>
  </si>
  <si>
    <t>50 per cent of interim profits for the year to date</t>
  </si>
  <si>
    <t>Non-eligible capital, insurance</t>
  </si>
  <si>
    <t>Net additional Tier 1 capital instruments included in total equity</t>
  </si>
  <si>
    <t xml:space="preserve">Tier 1 capital </t>
  </si>
  <si>
    <t>Risk-weighted volume, basis for transitional rule, Basel I</t>
  </si>
  <si>
    <t>80 per cent of RWA, transitional rule</t>
  </si>
  <si>
    <t>Net risk-weighted volume, insurance</t>
  </si>
  <si>
    <t>Risk-weighted volume, Basel III</t>
  </si>
  <si>
    <t>Minimum capital requirement, Basel III</t>
  </si>
  <si>
    <t>Common equity Tier 1 capital ratio, Basel III (%)</t>
  </si>
  <si>
    <t>Tier 1 capital ratio, Basel III (%)</t>
  </si>
  <si>
    <t>Capital ratio, Basel III (%)</t>
  </si>
  <si>
    <t xml:space="preserve">30 Sept. </t>
  </si>
  <si>
    <t xml:space="preserve">30 June </t>
  </si>
  <si>
    <t>31 March</t>
  </si>
  <si>
    <t>IRB appoach</t>
  </si>
  <si>
    <t xml:space="preserve">   Corporate</t>
  </si>
  <si>
    <t xml:space="preserve">   Specialised Lending (SL)</t>
  </si>
  <si>
    <t xml:space="preserve">   Retail - mortgage loans</t>
  </si>
  <si>
    <t xml:space="preserve">   Retail - other exposures</t>
  </si>
  <si>
    <t xml:space="preserve">   Securitisation</t>
  </si>
  <si>
    <t xml:space="preserve">   Central government</t>
  </si>
  <si>
    <t xml:space="preserve">   Institutions</t>
  </si>
  <si>
    <t xml:space="preserve">   Equity positions</t>
  </si>
  <si>
    <t xml:space="preserve">   Other assets</t>
  </si>
  <si>
    <t xml:space="preserve">   Position risk, debt instruments</t>
  </si>
  <si>
    <t xml:space="preserve">   Position risk, equity instruments</t>
  </si>
  <si>
    <t xml:space="preserve">   Currency risk</t>
  </si>
  <si>
    <t xml:space="preserve">   Commodity risk</t>
  </si>
  <si>
    <t xml:space="preserve">   Credit value adjustment risk (CVA)</t>
  </si>
  <si>
    <t xml:space="preserve">Carrying amount in </t>
  </si>
  <si>
    <t>Call</t>
  </si>
  <si>
    <t>Year raised</t>
  </si>
  <si>
    <t xml:space="preserve">foreign currency </t>
  </si>
  <si>
    <t>Interest rate</t>
  </si>
  <si>
    <t>Maturity</t>
  </si>
  <si>
    <t>date</t>
  </si>
  <si>
    <t>Total, nominal amount</t>
  </si>
  <si>
    <t>Perpetual subordinated loan capital</t>
  </si>
  <si>
    <t>Perpetual subordinated loan capital securities</t>
  </si>
  <si>
    <t>SEK</t>
  </si>
  <si>
    <t>STIBOR + 140 bp</t>
  </si>
  <si>
    <t xml:space="preserve">Matured/ </t>
  </si>
  <si>
    <t xml:space="preserve">Exchange rate </t>
  </si>
  <si>
    <t xml:space="preserve">Balance sheet </t>
  </si>
  <si>
    <t xml:space="preserve">Issued </t>
  </si>
  <si>
    <t xml:space="preserve">redeemed </t>
  </si>
  <si>
    <t xml:space="preserve">movements </t>
  </si>
  <si>
    <t xml:space="preserve">adjustments </t>
  </si>
  <si>
    <t>Changes in subordinated loan capital and perpetual subordinated loan capital securities</t>
  </si>
  <si>
    <t>Term subordinated loan capital, nominal amount</t>
  </si>
  <si>
    <t>Perpetual subordinated loan capital, nominal amount</t>
  </si>
  <si>
    <t>Adjustments</t>
  </si>
  <si>
    <t>Perpetual subordinated loan capital securities,
  nominal amount</t>
  </si>
  <si>
    <t>Total subordinated loan capital and perpetual
  subordinated loan capital securities</t>
  </si>
  <si>
    <t>31 Dec. 2015</t>
  </si>
  <si>
    <t>4.75 % p.a.</t>
  </si>
  <si>
    <t>4.51 % p.a.</t>
  </si>
  <si>
    <t>3.00 % p.a.</t>
  </si>
  <si>
    <t>1.97 % p.a.</t>
  </si>
  <si>
    <t xml:space="preserve"> 6.01 % p.a. </t>
  </si>
  <si>
    <t>amount</t>
  </si>
  <si>
    <t>in NOK</t>
  </si>
  <si>
    <t>3M NIBOR + 1.70 %</t>
  </si>
  <si>
    <t>3M LIBOR + 0.25 %</t>
  </si>
  <si>
    <t>6M LIBOR + 0.13 %</t>
  </si>
  <si>
    <t>6M LIBOR + 0.15 %</t>
  </si>
  <si>
    <t>Total Exposure</t>
  </si>
  <si>
    <t>Leverage ratio (%)</t>
  </si>
  <si>
    <t>Investments in non-financial subsidiaries and associated companies</t>
  </si>
  <si>
    <t>Specification of risk-weighted assets  and capital requirements, Baltics and Poland</t>
  </si>
  <si>
    <t xml:space="preserve">Risk-weighted </t>
  </si>
  <si>
    <t>assets</t>
  </si>
  <si>
    <t>requirements</t>
  </si>
  <si>
    <t>Central and regional government</t>
  </si>
  <si>
    <t>Market risk, standardised approach</t>
  </si>
  <si>
    <t>Of which:</t>
  </si>
  <si>
    <t>Position risk</t>
  </si>
  <si>
    <t>Other items</t>
  </si>
  <si>
    <t>Specification of risk-weighted assets  and capital requirements, Eksportfinans</t>
  </si>
  <si>
    <t xml:space="preserve">assets </t>
  </si>
  <si>
    <t xml:space="preserve">requirements </t>
  </si>
  <si>
    <t>Total capital requirements according to Basel III</t>
  </si>
  <si>
    <t xml:space="preserve">Calculation basis </t>
  </si>
  <si>
    <t>Risk weights</t>
  </si>
  <si>
    <t>Corporate finance</t>
  </si>
  <si>
    <t>Trading and sales</t>
  </si>
  <si>
    <t>Retail brokerage</t>
  </si>
  <si>
    <t>Commercial banking</t>
  </si>
  <si>
    <t>Retail banking</t>
  </si>
  <si>
    <t>Payment end settelments</t>
  </si>
  <si>
    <t>Agency services</t>
  </si>
  <si>
    <t>Asset management</t>
  </si>
  <si>
    <t>Total operational risk</t>
  </si>
  <si>
    <t>Total standardised approach</t>
  </si>
  <si>
    <t>Total basic indicator approach</t>
  </si>
  <si>
    <t>Corporate banking</t>
  </si>
  <si>
    <t>Basic approach</t>
  </si>
  <si>
    <t>Loans and commitments for principal customer groups and geographical location</t>
  </si>
  <si>
    <t>Loans and receivables</t>
  </si>
  <si>
    <t xml:space="preserve">      Guarantees </t>
  </si>
  <si>
    <t xml:space="preserve">      Unutilised credit lines</t>
  </si>
  <si>
    <t>Total loans and commitments</t>
  </si>
  <si>
    <t>Private individuals</t>
  </si>
  <si>
    <t>Transportation by sea and pipelines and vessel construction</t>
  </si>
  <si>
    <t>Real estate</t>
  </si>
  <si>
    <t>Manufacturing</t>
  </si>
  <si>
    <t xml:space="preserve">Services </t>
  </si>
  <si>
    <t>Trade</t>
  </si>
  <si>
    <t>Oil and gas</t>
  </si>
  <si>
    <t>Transportation and communication</t>
  </si>
  <si>
    <t>Building and construction</t>
  </si>
  <si>
    <t>Power and water supply</t>
  </si>
  <si>
    <t>Seafood</t>
  </si>
  <si>
    <t>Hotels and restaurants</t>
  </si>
  <si>
    <t>Agriculture and forestry</t>
  </si>
  <si>
    <t>Central and local government</t>
  </si>
  <si>
    <t>Other sectors</t>
  </si>
  <si>
    <t>Total customers, nominal amount</t>
  </si>
  <si>
    <t xml:space="preserve"> after individual impairment</t>
  </si>
  <si>
    <t>–  Collective impairment, customers</t>
  </si>
  <si>
    <t>+  Other adjustments</t>
  </si>
  <si>
    <t>Loans to customers</t>
  </si>
  <si>
    <t>*) Average</t>
  </si>
  <si>
    <t xml:space="preserve">Credit institutions, nominal amount </t>
  </si>
  <si>
    <t>after individual impairment</t>
  </si>
  <si>
    <t>Loans to and due</t>
  </si>
  <si>
    <t xml:space="preserve"> from credit institutions</t>
  </si>
  <si>
    <t>1) The breakdown into principal customer groups corresponds to the EU's standard industrial classification NACE Rev.2</t>
  </si>
  <si>
    <t xml:space="preserve">Guarantees </t>
  </si>
  <si>
    <t xml:space="preserve"> Unutilised credit lines</t>
  </si>
  <si>
    <t>Eastern and southern Norway</t>
  </si>
  <si>
    <t>Western Norway</t>
  </si>
  <si>
    <t>Northern and central Norway</t>
  </si>
  <si>
    <t>Total Norway</t>
  </si>
  <si>
    <t>Sweden</t>
  </si>
  <si>
    <t>United Kingdom</t>
  </si>
  <si>
    <t>Other Western European countries</t>
  </si>
  <si>
    <t>Russia</t>
  </si>
  <si>
    <t xml:space="preserve">Estonia </t>
  </si>
  <si>
    <t>Lithuania</t>
  </si>
  <si>
    <t>Poland</t>
  </si>
  <si>
    <t>Other Eastern European countries</t>
  </si>
  <si>
    <t>Total Europe outside Norway</t>
  </si>
  <si>
    <t>USA and Canada</t>
  </si>
  <si>
    <t>South and Central American countries</t>
  </si>
  <si>
    <t>Total America</t>
  </si>
  <si>
    <t>Asian countries</t>
  </si>
  <si>
    <t>Total Asia</t>
  </si>
  <si>
    <t>African  countries</t>
  </si>
  <si>
    <t>- Collective impairment</t>
  </si>
  <si>
    <t>+ Other adjustments</t>
  </si>
  <si>
    <t>Lending and guarantees</t>
  </si>
  <si>
    <t>1) Based on the customer’s address.</t>
  </si>
  <si>
    <t>2) Represents shipping commitments.</t>
  </si>
  <si>
    <t>Commitments by exposure class, exposure type and residual maturity</t>
  </si>
  <si>
    <t>On balance sheet items</t>
  </si>
  <si>
    <t>Off balance sheet items</t>
  </si>
  <si>
    <t>Remaining maturity</t>
  </si>
  <si>
    <t xml:space="preserve">From </t>
  </si>
  <si>
    <t>From</t>
  </si>
  <si>
    <t xml:space="preserve">Up to </t>
  </si>
  <si>
    <t xml:space="preserve">1 month </t>
  </si>
  <si>
    <t xml:space="preserve">3 months </t>
  </si>
  <si>
    <t xml:space="preserve">1 year </t>
  </si>
  <si>
    <t xml:space="preserve">Over </t>
  </si>
  <si>
    <t xml:space="preserve">No fixed </t>
  </si>
  <si>
    <t xml:space="preserve">to 3 months </t>
  </si>
  <si>
    <t xml:space="preserve">to 1 year </t>
  </si>
  <si>
    <t xml:space="preserve">to 5 years </t>
  </si>
  <si>
    <t xml:space="preserve">5 years </t>
  </si>
  <si>
    <t xml:space="preserve">maturity </t>
  </si>
  <si>
    <t>Lending to and deposits with credit institutions</t>
  </si>
  <si>
    <t>Net lending to customers</t>
  </si>
  <si>
    <t>Unutilised credit lines under 1 year</t>
  </si>
  <si>
    <t>Unutilised credit lines over 1 year</t>
  </si>
  <si>
    <t>Guarantees</t>
  </si>
  <si>
    <t>Gross non-performing and</t>
  </si>
  <si>
    <t>Total individual</t>
  </si>
  <si>
    <t>Net non-performing and</t>
  </si>
  <si>
    <t xml:space="preserve"> doubtful commitments</t>
  </si>
  <si>
    <t>doubtful commitments</t>
  </si>
  <si>
    <t>Estonia</t>
  </si>
  <si>
    <t>Other South and Central American countries</t>
  </si>
  <si>
    <t>Other Asian countries</t>
  </si>
  <si>
    <t>Other African countries</t>
  </si>
  <si>
    <t xml:space="preserve">Lending and guarantees </t>
  </si>
  <si>
    <t>Of which: Credit institutions</t>
  </si>
  <si>
    <t>loans and guarantees</t>
  </si>
  <si>
    <t>impairment</t>
  </si>
  <si>
    <t>Services</t>
  </si>
  <si>
    <t>Total customers</t>
  </si>
  <si>
    <t>Total impaired loans and guarantees</t>
  </si>
  <si>
    <t>Non-performing loans and guarantees</t>
  </si>
  <si>
    <t>not subject to impairment</t>
  </si>
  <si>
    <t>Total non-performing and impaired</t>
  </si>
  <si>
    <t>Impaired loans and guarantees by principal customer groups and geografical location</t>
  </si>
  <si>
    <t>Specification of risk-weighted assets  and capital requirements, DNB Bank</t>
  </si>
  <si>
    <t>Specification of risk-weighted assets  and capital requirements, DNB Bank Group</t>
  </si>
  <si>
    <t>Specification of risk-weighted assets  and capital requirements, DNB Group</t>
  </si>
  <si>
    <t>Specification of risk-weighted assets  and capital requirements, DNB Boligkreditt AS 
and DNB Næringskreditt AS</t>
  </si>
  <si>
    <t>Subordinated loan capital and perpetual subordinated loan capital securities</t>
  </si>
  <si>
    <t>2) Representing shipping commitments.</t>
  </si>
  <si>
    <t>Past due loans not subject to impairment</t>
  </si>
  <si>
    <t xml:space="preserve">Outstanding </t>
  </si>
  <si>
    <t xml:space="preserve">Past due/ </t>
  </si>
  <si>
    <t xml:space="preserve">balance on </t>
  </si>
  <si>
    <t xml:space="preserve">overdrawn </t>
  </si>
  <si>
    <t xml:space="preserve">past due loans </t>
  </si>
  <si>
    <t>10-29 days</t>
  </si>
  <si>
    <t>30-59 days</t>
  </si>
  <si>
    <t>60-89 days</t>
  </si>
  <si>
    <t>&gt; 90 days</t>
  </si>
  <si>
    <t xml:space="preserve">The table shows overdue amounts on loans and overdrafts on credits/deposits and the total residual debt for these loans broken down on the number of days after the due date, assuming a deterioration of customer solvency or unwillingness to pay. Past due loans and overdrafts on credits/deposits are subject to continual monitoring.
Loans and guarantees where a probable deterioration of customer solvency is identified are reviewed for impairment. Such reviews have also been carried out for the loans and guarantees included in the table for which no need for impairment has been identified. 
Past due loans subject to impairment are not included in the table but are included in tables showing impaired loans and guarantees.        
</t>
  </si>
  <si>
    <t>Impairment of loans and guarantees</t>
  </si>
  <si>
    <r>
      <t xml:space="preserve">Impairment of loans and guarantees for principal customer groups </t>
    </r>
    <r>
      <rPr>
        <b/>
        <vertAlign val="superscript"/>
        <sz val="8"/>
        <rFont val="Arial"/>
        <family val="2"/>
      </rPr>
      <t>1)</t>
    </r>
  </si>
  <si>
    <t xml:space="preserve">Recoveries </t>
  </si>
  <si>
    <t xml:space="preserve">on loans and </t>
  </si>
  <si>
    <t xml:space="preserve">New </t>
  </si>
  <si>
    <t xml:space="preserve">Reassessed </t>
  </si>
  <si>
    <t xml:space="preserve">guarantees </t>
  </si>
  <si>
    <t xml:space="preserve">individual </t>
  </si>
  <si>
    <t xml:space="preserve">previously </t>
  </si>
  <si>
    <t xml:space="preserve">Net </t>
  </si>
  <si>
    <t xml:space="preserve">impairment </t>
  </si>
  <si>
    <t xml:space="preserve">written off </t>
  </si>
  <si>
    <t xml:space="preserve">Credit institutions </t>
  </si>
  <si>
    <t xml:space="preserve">Changes in collective impairment of loans </t>
  </si>
  <si>
    <t>Of which individual impairment</t>
  </si>
  <si>
    <t>of guarantees</t>
  </si>
  <si>
    <t>1) The breakdown into principal customer groups corresponds to the EU's standard industrial classification, NACE Rev.2.</t>
  </si>
  <si>
    <t xml:space="preserve">Impairment of loans and guarantees, development </t>
  </si>
  <si>
    <t xml:space="preserve">Loans </t>
  </si>
  <si>
    <t xml:space="preserve">to credit </t>
  </si>
  <si>
    <t xml:space="preserve">Loans to </t>
  </si>
  <si>
    <t xml:space="preserve">institutions </t>
  </si>
  <si>
    <t xml:space="preserve">customers </t>
  </si>
  <si>
    <t xml:space="preserve">Total </t>
  </si>
  <si>
    <t>Impairment as at 1 January</t>
  </si>
  <si>
    <t>New impairment</t>
  </si>
  <si>
    <t>Reassessed impairment</t>
  </si>
  <si>
    <t>Changes in collective impairment</t>
  </si>
  <si>
    <t>Changes due to exchange rate movement</t>
  </si>
  <si>
    <t>Impairment as at 31 December</t>
  </si>
  <si>
    <t>Individual impairment</t>
  </si>
  <si>
    <t>Collective impairment</t>
  </si>
  <si>
    <t>Impairment of loans and guarantees, by individual and collective impairment</t>
  </si>
  <si>
    <t xml:space="preserve">Write-offs </t>
  </si>
  <si>
    <t>Reassessed individual impairment</t>
  </si>
  <si>
    <t>Net individual impairment</t>
  </si>
  <si>
    <t>Changes in collective impairment of loans</t>
  </si>
  <si>
    <t>1) Including impairment of loans at fair value.</t>
  </si>
  <si>
    <t>amortisation</t>
  </si>
  <si>
    <t xml:space="preserve">Individual impairment of </t>
  </si>
  <si>
    <t xml:space="preserve">accrued interest and </t>
  </si>
  <si>
    <t>Rune Bjerke</t>
  </si>
  <si>
    <t>terje.turnes@dnb.no</t>
  </si>
  <si>
    <t>+47 4151 1010</t>
  </si>
  <si>
    <t>nina.schjolberg@dnb.no</t>
  </si>
  <si>
    <t>+47 9959 2715</t>
  </si>
  <si>
    <t>DNB ASA, P.O.Box 1600 Sentrum, N-0021 Oslo</t>
  </si>
  <si>
    <t>Contact information</t>
  </si>
  <si>
    <t>Group Chief Executive Officer</t>
  </si>
  <si>
    <t>For further information, please contact</t>
  </si>
  <si>
    <t>Nina Schjølberg, head of Risk Reporting and Analysis</t>
  </si>
  <si>
    <t>Address</t>
  </si>
  <si>
    <t>Visiting address: Dronning Eufemias gate 30, Bjørvika, 0191 Oslo</t>
  </si>
  <si>
    <t>Information on the Internet</t>
  </si>
  <si>
    <t>DNB's Investor Relations page: dnb.no/ir</t>
  </si>
  <si>
    <t>Updated</t>
  </si>
  <si>
    <t>Quarterly</t>
  </si>
  <si>
    <t>IRB portfolio, by principal customer groups and geografical location</t>
  </si>
  <si>
    <t>IRB portfolio, additional information about corporate exposure</t>
  </si>
  <si>
    <t>IRB portfolio, comparison of risk parameters versus actual outcome</t>
  </si>
  <si>
    <t>IRB portfolio, value adjustments</t>
  </si>
  <si>
    <t>Rune Helland, Investor Relations</t>
  </si>
  <si>
    <t>rune.helland@dnb.no</t>
  </si>
  <si>
    <t>+47 2326 8400</t>
  </si>
  <si>
    <t>Commitments by exposure class and exposure type</t>
  </si>
  <si>
    <t>Commitments by residual maturity</t>
  </si>
  <si>
    <t>Specification of risk-weighted assets and capital requirements, Baltics and Poland</t>
  </si>
  <si>
    <t>Specification of risk-weighted assets and capital requirements, Eksportfinans</t>
  </si>
  <si>
    <t>Specification of risk-weighted assets and capital requirements, DNB Bank</t>
  </si>
  <si>
    <t>Specification of risk-weighted assets and capital requirements, DNB Bank Group</t>
  </si>
  <si>
    <t>Specification of risk-weighted assets and capital requirements, DNB Group</t>
  </si>
  <si>
    <t>Specification of risk-weighted assets and capital requirements, DNB Boligkreditt AS 
and DNB Næringskreditt AS</t>
  </si>
  <si>
    <t>Portfolio</t>
  </si>
  <si>
    <t>RWA NOK billion</t>
  </si>
  <si>
    <t>Model description and method</t>
  </si>
  <si>
    <t>Number of years of loss data</t>
  </si>
  <si>
    <t>Limit from the Norwegian FSA</t>
  </si>
  <si>
    <t>Large corporates Scorecard</t>
  </si>
  <si>
    <t>&gt;10 years</t>
  </si>
  <si>
    <t xml:space="preserve">Level determined based on a formula from the Norwegian FSA (Finanstilsynet) </t>
  </si>
  <si>
    <t>Large corporates Simulation</t>
  </si>
  <si>
    <t>Simulation models are used for companies like SPVs (Single Purpose Vehicle) where the main source of debt servicing is  income generated by the entity's assets. Possible future scenarios are randomly generated based on a set of risk drivers.  The simulated PD is then adjusted by qualitative factors  based on a scorecard approach. The models are based on industry segments. The Norwegian banking crisis during the early 90s is taken into account when calculating the  long-term calibration level.</t>
  </si>
  <si>
    <t>6-10 years</t>
  </si>
  <si>
    <t>SME</t>
  </si>
  <si>
    <t>Retail</t>
  </si>
  <si>
    <t>Retail, residential mortgages</t>
  </si>
  <si>
    <t>Statical regression models using information regarding the customer's financial position, demography, and payment record. The calibration level is set by the Norwegian FSA (Finanstilsynet), with minimum requirements for to AIRB parameters  for retail mortgage portfolios.</t>
  </si>
  <si>
    <t xml:space="preserve">Limit (floor) determined based on a formula from the Norwegian FSA (Finanstilsynet) </t>
  </si>
  <si>
    <t>Object and accounts recievable financing</t>
  </si>
  <si>
    <t xml:space="preserve">Statistical regression model based on information on the customer's financial position, demography, and payment record. Private customers only. Calibrated with more than 20 years of loss data. </t>
  </si>
  <si>
    <t>&gt; 10 years</t>
  </si>
  <si>
    <t xml:space="preserve">Retail </t>
  </si>
  <si>
    <t>Credit cards</t>
  </si>
  <si>
    <t>Statistical regression model based on information on the customer's financial position, demography and payment record.  The Norwegian banking crisis  during the early 90s is taken into account when calculating the  long-term calibrating level.</t>
  </si>
  <si>
    <t>3 - 5 years</t>
  </si>
  <si>
    <t>Large corporates General</t>
  </si>
  <si>
    <t>Simulation models are used on companies like SPVs  where the main source of debt servicing is the income that is generated by the entity's assets. Possible future scenarios is randomly generated based on a set of risk drivers. The model identifies under which scenarios the cash flow are not sufficient to cover the entity's debt obligations.  These scenarios are used to calculate the LGD. The downturn calibration level is set  in light of  the Norwegian banking crisis during the early 90s.</t>
  </si>
  <si>
    <t>Statical scorecard models where collateralisationis a key explanatory variable. In the model, the downturn calibration is set in light of  the Norwegian banking crisis  during the early 90s.</t>
  </si>
  <si>
    <t>Classification model based on demographic information and  collateral values.  The calibration level is set by the Norwegian FSA (Finanstilsynet) with minimum requirements for to AIRB parameters  for retail mortgage portfolios.</t>
  </si>
  <si>
    <t xml:space="preserve">Classification model with demographic infomation combined with regression analysis of collateral values and actual losses. Calibrated with more than 20 years of loss data. </t>
  </si>
  <si>
    <t xml:space="preserve">Regression model based on information on the customer's financial position, demography and payment record. The calibration level is set in light of periodes of recession. </t>
  </si>
  <si>
    <t xml:space="preserve">Credit conversion factors estimated using statistical methods. </t>
  </si>
  <si>
    <t xml:space="preserve">Conversion factor is estimated using statistical methodes. </t>
  </si>
  <si>
    <t>Risk-weighted volume (minimum capital requirement)</t>
  </si>
  <si>
    <t>Minimum Common equity Tier 1 capital req.</t>
  </si>
  <si>
    <t>MinimumTier 1 capital req.</t>
  </si>
  <si>
    <t>Minimum Total primary capital req.</t>
  </si>
  <si>
    <t>Allocation of capital to cover minimum capital requirements</t>
  </si>
  <si>
    <t>Buffer for other systemically important institutions (O-SII)</t>
  </si>
  <si>
    <t>Counter-cyclical buffer</t>
  </si>
  <si>
    <t>Surplus of Common equity Tier 1 Capital</t>
  </si>
  <si>
    <t>-</t>
  </si>
  <si>
    <t>Expected and actual value adjustments according to risk parameters</t>
  </si>
  <si>
    <t>Expected loss (EL), year-start</t>
  </si>
  <si>
    <t xml:space="preserve">Expected loss(EL) at year-start, in per cent </t>
  </si>
  <si>
    <t xml:space="preserve"> Other retail </t>
  </si>
  <si>
    <t xml:space="preserve"> Corporates </t>
  </si>
  <si>
    <t xml:space="preserve"> Corporates, SL </t>
  </si>
  <si>
    <t>Of which, 
Corporates - SME</t>
  </si>
  <si>
    <t>Impairment losses, year-end</t>
  </si>
  <si>
    <t>Impairment losses, new non-performing commitments at  year-end in per cent of year-start</t>
  </si>
  <si>
    <t>Used in internal reporting</t>
  </si>
  <si>
    <t>PD %</t>
  </si>
  <si>
    <t xml:space="preserve">LGD % </t>
  </si>
  <si>
    <t xml:space="preserve">Risk grade </t>
  </si>
  <si>
    <t>Unutilised credit lines, NOK million</t>
  </si>
  <si>
    <t>CCF %</t>
  </si>
  <si>
    <t>Risk grade</t>
  </si>
  <si>
    <t>Defaulted</t>
  </si>
  <si>
    <t>Retail, other</t>
  </si>
  <si>
    <t>EAD, NOK million</t>
  </si>
  <si>
    <t>Risk 
weight, %</t>
  </si>
  <si>
    <t>Corporates, excl. SME</t>
  </si>
  <si>
    <t>Maturity, years</t>
  </si>
  <si>
    <t>Risk weight, %</t>
  </si>
  <si>
    <t>Corporates, small and medium-sized enterprises (SME)</t>
  </si>
  <si>
    <t>Corporates, specialized lending</t>
  </si>
  <si>
    <t>PD, %</t>
  </si>
  <si>
    <t>LGD, %</t>
  </si>
  <si>
    <t>EAD, NOK billion</t>
  </si>
  <si>
    <t>IRB model LGD, %</t>
  </si>
  <si>
    <t>Total Portfolio</t>
  </si>
  <si>
    <t>Total Corporate Portfolio</t>
  </si>
  <si>
    <t>Total Retail Portfolio</t>
  </si>
  <si>
    <t>Risk grade 1 to 10</t>
  </si>
  <si>
    <t>Rest of Europe</t>
  </si>
  <si>
    <t>North America</t>
  </si>
  <si>
    <t>Asia &amp; Pacific</t>
  </si>
  <si>
    <t>Arab States</t>
  </si>
  <si>
    <t>South/Latin America</t>
  </si>
  <si>
    <t>Africa</t>
  </si>
  <si>
    <t>1) Geografical location is based on the customer’s address.</t>
  </si>
  <si>
    <t>IRB portfolio by principal customer group</t>
  </si>
  <si>
    <t>CEMEA ²</t>
  </si>
  <si>
    <t>Americas</t>
  </si>
  <si>
    <t>Asia</t>
  </si>
  <si>
    <t>North Europe</t>
  </si>
  <si>
    <t>Low risk (Risk grade 1-4)</t>
  </si>
  <si>
    <t>Moderate risk (Risk grade 5-7)</t>
  </si>
  <si>
    <t>High risk (Risk grade 8-10 and defaulted)</t>
  </si>
  <si>
    <t>1) Based on where loan is booked.</t>
  </si>
  <si>
    <t>2) Central Europe, Middle East and Africa</t>
  </si>
  <si>
    <t>Low risk 
(Risk grade
 1-4)</t>
  </si>
  <si>
    <t>Moderate risk 
(Risk grade
 5-7)</t>
  </si>
  <si>
    <t>PD models (per cent)</t>
  </si>
  <si>
    <t>Predicted</t>
  </si>
  <si>
    <t>Observed</t>
  </si>
  <si>
    <t>Corporates</t>
  </si>
  <si>
    <t>EAD models (per cent)</t>
  </si>
  <si>
    <t>Observed/
Predicted</t>
  </si>
  <si>
    <t>Acceptance ratio</t>
  </si>
  <si>
    <t>1) The results also include limited corporations with other retail exposures in DNB Finans from 2010. The models were recalibrated in 2012.</t>
  </si>
  <si>
    <t>2) The results also include sole proprietorships with other retail exposures in DNB Finans from 2010.</t>
  </si>
  <si>
    <t xml:space="preserve">3) PD level for the portfolio of passive credt card agreements was downgraded in 2012 compared to one year before. The revolving credit portfolio in DNB is reported as “Other retail”. </t>
  </si>
  <si>
    <t>4) Predicted LGD is an average of the defaulted part of the portfolios, except for the large corporates, where the predicted LGD is an average of the total portfolio.</t>
  </si>
  <si>
    <t>Impairment losses, % of EAD</t>
  </si>
  <si>
    <r>
      <t xml:space="preserve">LGD modeller (per cent) </t>
    </r>
    <r>
      <rPr>
        <b/>
        <vertAlign val="superscript"/>
        <sz val="8"/>
        <rFont val="Arial"/>
        <family val="2"/>
        <scheme val="major"/>
      </rPr>
      <t>4)</t>
    </r>
  </si>
  <si>
    <r>
      <t xml:space="preserve">Total </t>
    </r>
    <r>
      <rPr>
        <b/>
        <vertAlign val="superscript"/>
        <sz val="8"/>
        <rFont val="Arial"/>
        <family val="2"/>
        <scheme val="major"/>
      </rPr>
      <t>1)</t>
    </r>
  </si>
  <si>
    <r>
      <t xml:space="preserve">written off </t>
    </r>
    <r>
      <rPr>
        <vertAlign val="superscript"/>
        <sz val="8"/>
        <rFont val="Arial"/>
        <family val="2"/>
        <scheme val="major"/>
      </rPr>
      <t>2)</t>
    </r>
  </si>
  <si>
    <r>
      <t xml:space="preserve">Loans </t>
    </r>
    <r>
      <rPr>
        <vertAlign val="superscript"/>
        <sz val="8"/>
        <rFont val="Arial"/>
        <family val="2"/>
        <scheme val="major"/>
      </rPr>
      <t>1)</t>
    </r>
  </si>
  <si>
    <r>
      <t xml:space="preserve">Non-performing and doubtful commitments according to geographical location </t>
    </r>
    <r>
      <rPr>
        <b/>
        <vertAlign val="superscript"/>
        <sz val="8"/>
        <rFont val="Arial"/>
        <family val="2"/>
        <scheme val="major"/>
      </rPr>
      <t>1)</t>
    </r>
  </si>
  <si>
    <r>
      <t>Loans and commitments for principal customer groups</t>
    </r>
    <r>
      <rPr>
        <b/>
        <vertAlign val="superscript"/>
        <sz val="8"/>
        <rFont val="Arial"/>
        <family val="2"/>
        <scheme val="major"/>
      </rPr>
      <t xml:space="preserve"> 1)</t>
    </r>
  </si>
  <si>
    <r>
      <t xml:space="preserve">Loans and commitments by geographical location </t>
    </r>
    <r>
      <rPr>
        <b/>
        <vertAlign val="superscript"/>
        <sz val="8"/>
        <rFont val="Arial"/>
        <family val="2"/>
        <scheme val="major"/>
      </rPr>
      <t>1)</t>
    </r>
  </si>
  <si>
    <r>
      <t>Singapore</t>
    </r>
    <r>
      <rPr>
        <vertAlign val="superscript"/>
        <sz val="8"/>
        <rFont val="Arial"/>
        <family val="2"/>
        <scheme val="major"/>
      </rPr>
      <t xml:space="preserve"> 2)</t>
    </r>
  </si>
  <si>
    <r>
      <t>EAD</t>
    </r>
    <r>
      <rPr>
        <vertAlign val="superscript"/>
        <sz val="8"/>
        <rFont val="Arial"/>
        <family val="2"/>
        <scheme val="major"/>
      </rPr>
      <t xml:space="preserve"> 1)</t>
    </r>
  </si>
  <si>
    <r>
      <t>EAD</t>
    </r>
    <r>
      <rPr>
        <vertAlign val="superscript"/>
        <sz val="8"/>
        <rFont val="Arial"/>
        <family val="2"/>
      </rPr>
      <t xml:space="preserve"> 1)</t>
    </r>
  </si>
  <si>
    <t>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</si>
  <si>
    <t>Back to contents page</t>
  </si>
  <si>
    <t>Development in capital requirement</t>
  </si>
  <si>
    <t>The following table compares expected loss for the performing portfolio as of the beginning of the year, with the actual impairment losses for the defaulted exposures. The information allows to compare expected and experienced losses for the approved IRB portfolios.</t>
  </si>
  <si>
    <r>
      <t>Corporate IRB portfolio by geografical location</t>
    </r>
    <r>
      <rPr>
        <b/>
        <vertAlign val="superscript"/>
        <sz val="8"/>
        <rFont val="Arial"/>
        <family val="2"/>
        <scheme val="major"/>
      </rPr>
      <t xml:space="preserve"> 1)</t>
    </r>
  </si>
  <si>
    <t>Assets as at 31 December 2015</t>
  </si>
  <si>
    <t>Liabilities as at 31 December 2015</t>
  </si>
  <si>
    <t>Due to credit institutions</t>
  </si>
  <si>
    <t>2)   Includes repurchase and reverse repurchase agreements, securities borrowing and lending transactions.</t>
  </si>
  <si>
    <t>3)   Gross amounts represent the market value of the derivatives subject to master netting agreements or collateralised by cash or securities under Credit Support Annex.</t>
  </si>
  <si>
    <t>1)   Includes cash collateral and securities received/transferred from/to counterparties and securities received/placed as collateral in depositories in Clearstream or Euroclear.</t>
  </si>
  <si>
    <r>
      <t xml:space="preserve">collateral </t>
    </r>
    <r>
      <rPr>
        <vertAlign val="superscript"/>
        <sz val="8"/>
        <rFont val="Arial"/>
        <family val="2"/>
        <scheme val="major"/>
      </rPr>
      <t xml:space="preserve">1) </t>
    </r>
  </si>
  <si>
    <r>
      <t xml:space="preserve">Due from credit institutions </t>
    </r>
    <r>
      <rPr>
        <vertAlign val="superscript"/>
        <sz val="8"/>
        <rFont val="Arial"/>
        <family val="2"/>
        <scheme val="major"/>
      </rPr>
      <t>2)</t>
    </r>
  </si>
  <si>
    <r>
      <t xml:space="preserve">Loans to customers </t>
    </r>
    <r>
      <rPr>
        <vertAlign val="superscript"/>
        <sz val="8"/>
        <rFont val="Arial"/>
        <family val="2"/>
        <scheme val="major"/>
      </rPr>
      <t>2)</t>
    </r>
  </si>
  <si>
    <r>
      <t xml:space="preserve">Financial derivatives </t>
    </r>
    <r>
      <rPr>
        <vertAlign val="superscript"/>
        <sz val="8"/>
        <rFont val="Arial"/>
        <family val="2"/>
        <scheme val="major"/>
      </rPr>
      <t>3)</t>
    </r>
  </si>
  <si>
    <t>Terje Turnes, Chief Risk Officer</t>
  </si>
  <si>
    <t>Amra Koluder, Investor Relations</t>
  </si>
  <si>
    <t>amra.koluder@dnb.no</t>
  </si>
  <si>
    <t>Off-balance sheet exposures</t>
  </si>
  <si>
    <t>Debt Securities</t>
  </si>
  <si>
    <t>Loans</t>
  </si>
  <si>
    <t>Non-defaulted exposures</t>
  </si>
  <si>
    <t>Defaulted exposures</t>
  </si>
  <si>
    <t>Net values (a+b-c)</t>
  </si>
  <si>
    <t>Allowances/ impairments</t>
  </si>
  <si>
    <t>Gross carrying values of</t>
  </si>
  <si>
    <t>d</t>
  </si>
  <si>
    <t>c</t>
  </si>
  <si>
    <t>b</t>
  </si>
  <si>
    <t>a</t>
  </si>
  <si>
    <t>Defaulted loans and debt securities at end of the reporting period (1+2-3-4±5)</t>
  </si>
  <si>
    <t>Other changes</t>
  </si>
  <si>
    <t>Amounts written off</t>
  </si>
  <si>
    <t>Returned to non-defaulted status</t>
  </si>
  <si>
    <t>Loans and debt securities that have defaulted since the last reporting period</t>
  </si>
  <si>
    <t>Defaulted loans and debt securities at end of the previous reporting period</t>
  </si>
  <si>
    <t>Of which defaulted</t>
  </si>
  <si>
    <t>Debt securities</t>
  </si>
  <si>
    <t>Exposures secured by
credit derivatives, of which: secured amount</t>
  </si>
  <si>
    <t>Exposures secured by credit derivatives</t>
  </si>
  <si>
    <t>Exposures secured by
financial guarantees, of which: secured amount</t>
  </si>
  <si>
    <t>Exposures secured by financial guarantees</t>
  </si>
  <si>
    <t>Exposures secured
by collateral, of which: secured amount</t>
  </si>
  <si>
    <t>Exposures secured by collateral</t>
  </si>
  <si>
    <t>Exposures unsecured: carrying amount</t>
  </si>
  <si>
    <t>g</t>
  </si>
  <si>
    <t>f</t>
  </si>
  <si>
    <t>e</t>
  </si>
  <si>
    <t>Higher-risk categories</t>
  </si>
  <si>
    <t>Past-due loans</t>
  </si>
  <si>
    <t>Secured by commercial real estate</t>
  </si>
  <si>
    <t>Secured by residential property</t>
  </si>
  <si>
    <t>Regulatory retail portfolios</t>
  </si>
  <si>
    <t>Securities firms</t>
  </si>
  <si>
    <t>Banks</t>
  </si>
  <si>
    <t>Sovereigns and their central banks</t>
  </si>
  <si>
    <t>RWA density</t>
  </si>
  <si>
    <t>Multilateral development banks (MDBs)</t>
  </si>
  <si>
    <t>Non-central government public sector entities (PSEs)</t>
  </si>
  <si>
    <t>Others</t>
  </si>
  <si>
    <t>150%</t>
  </si>
  <si>
    <t>100%</t>
  </si>
  <si>
    <t>75%</t>
  </si>
  <si>
    <t>50%</t>
  </si>
  <si>
    <t>35%</t>
  </si>
  <si>
    <t>20%</t>
  </si>
  <si>
    <t>10%</t>
  </si>
  <si>
    <t>0%</t>
  </si>
  <si>
    <t>j</t>
  </si>
  <si>
    <t>i</t>
  </si>
  <si>
    <t>h</t>
  </si>
  <si>
    <t>Total (all portfolios)</t>
  </si>
  <si>
    <t>Sub-total</t>
  </si>
  <si>
    <t>100.00 (Default)</t>
  </si>
  <si>
    <t>10.00 to &lt;100.00</t>
  </si>
  <si>
    <t>2.50 to &lt;10.00</t>
  </si>
  <si>
    <t>0.75 to &lt;2.50</t>
  </si>
  <si>
    <t>0.50 to &lt;0.75</t>
  </si>
  <si>
    <t>0.25 to &lt;0.50</t>
  </si>
  <si>
    <t>0.15 to &lt;0.25</t>
  </si>
  <si>
    <t>0.00 to &lt;0.15</t>
  </si>
  <si>
    <t>Provisions</t>
  </si>
  <si>
    <t>EL</t>
  </si>
  <si>
    <t>Average maturity</t>
  </si>
  <si>
    <t>Average LGD</t>
  </si>
  <si>
    <t>Number of obligors</t>
  </si>
  <si>
    <t>Average PD</t>
  </si>
  <si>
    <t>Average CCF</t>
  </si>
  <si>
    <t>Off- balance sheet exposures pre CCF</t>
  </si>
  <si>
    <t>Original on- balance sheet gross exposure</t>
  </si>
  <si>
    <t>l</t>
  </si>
  <si>
    <t>k</t>
  </si>
  <si>
    <t>PD scale</t>
  </si>
  <si>
    <t>Purchased receivables – AIRB</t>
  </si>
  <si>
    <t>Purchased receivables – FIRB</t>
  </si>
  <si>
    <t>Equity – AIRB</t>
  </si>
  <si>
    <t>Equity – FIRB</t>
  </si>
  <si>
    <t>Other retail exposures</t>
  </si>
  <si>
    <t>Retail –SME</t>
  </si>
  <si>
    <t>Retail – residential mortgage exposures</t>
  </si>
  <si>
    <t>Retail – qualifying revolving (QRRE)</t>
  </si>
  <si>
    <t>Specialised lending – AIRB</t>
  </si>
  <si>
    <t>Specialised lending – FIRB</t>
  </si>
  <si>
    <t>Corporate – AIRB</t>
  </si>
  <si>
    <t>Corporate – FIRB</t>
  </si>
  <si>
    <t>Banks – AIRB</t>
  </si>
  <si>
    <t>Banks – FIRB</t>
  </si>
  <si>
    <t>Sovereign – AIRB</t>
  </si>
  <si>
    <t>Sovereign – FIRB</t>
  </si>
  <si>
    <t>Actual RWA</t>
  </si>
  <si>
    <t>pre-credit derivatives RWA</t>
  </si>
  <si>
    <t>RWA as at end of reporting period</t>
  </si>
  <si>
    <t>Other</t>
  </si>
  <si>
    <t>Foreign exchange movements</t>
  </si>
  <si>
    <t>Acquisitions and disposals</t>
  </si>
  <si>
    <t>Methodology and policy</t>
  </si>
  <si>
    <t>Model updates</t>
  </si>
  <si>
    <t>Asset quality</t>
  </si>
  <si>
    <t>Asset size</t>
  </si>
  <si>
    <t>RWA as at end of previous reporting period</t>
  </si>
  <si>
    <t>Endof the year</t>
  </si>
  <si>
    <t>Endof previous year</t>
  </si>
  <si>
    <t>Average historical annual default rate</t>
  </si>
  <si>
    <t>of which: new defaulted obligors in the year</t>
  </si>
  <si>
    <t>Defaulted obligors in the year</t>
  </si>
  <si>
    <t>Numberof obligors</t>
  </si>
  <si>
    <t>Arithmetic average PD by obligors</t>
  </si>
  <si>
    <t>Weighted average PD</t>
  </si>
  <si>
    <t>External rating equivalent</t>
  </si>
  <si>
    <t>PD Range</t>
  </si>
  <si>
    <t>VaR for SFTs</t>
  </si>
  <si>
    <t>Comprehensive Approach for credit risk mitigation (for SFTs)</t>
  </si>
  <si>
    <t>Simple Approach for credit risk mitigation (for SFTs)</t>
  </si>
  <si>
    <t>Internal Model Method (for derivatives and SFTs)</t>
  </si>
  <si>
    <t>EAD post- CRM</t>
  </si>
  <si>
    <t>Alpha used for computing regulatory EAD</t>
  </si>
  <si>
    <t>EEPE</t>
  </si>
  <si>
    <t>Potential future exposure</t>
  </si>
  <si>
    <t>Replacement cost</t>
  </si>
  <si>
    <t>Total subject to the CVA capital charge</t>
  </si>
  <si>
    <t>All portfolios subject to the Standardised CVA capital charge</t>
  </si>
  <si>
    <t>(ii) Stressed VaR component (including the 3×multiplier)</t>
  </si>
  <si>
    <t>(i) VaR component (including the 3×multiplier)</t>
  </si>
  <si>
    <t>Total portfolios subject to the Advanced CVA capital charge</t>
  </si>
  <si>
    <t>EAD post-CRM</t>
  </si>
  <si>
    <t>template with the breakdown of asset classes according to the local implementation of the Basel framework.</t>
  </si>
  <si>
    <t>*The breakdown by risk weight and regulatory portfolio included in the template is for illustrative purposes. Banks may complete the</t>
  </si>
  <si>
    <t>Sovereigns</t>
  </si>
  <si>
    <t>Total credit exposure</t>
  </si>
  <si>
    <t>Total (sum of portfolios)</t>
  </si>
  <si>
    <t>Other collateral</t>
  </si>
  <si>
    <t>Equity securities</t>
  </si>
  <si>
    <t>Corporate bonds</t>
  </si>
  <si>
    <t>Government agency debt</t>
  </si>
  <si>
    <t>Other sovereign debt</t>
  </si>
  <si>
    <t>Domestic sovereign debt</t>
  </si>
  <si>
    <t>Cash – other currencies</t>
  </si>
  <si>
    <t>Cash – domestic currency</t>
  </si>
  <si>
    <t>Unsegregated</t>
  </si>
  <si>
    <t>Segregated</t>
  </si>
  <si>
    <t>Fair valueof posted collateral</t>
  </si>
  <si>
    <t>Fair valueof collateral received</t>
  </si>
  <si>
    <t>Fair value of posted collateral</t>
  </si>
  <si>
    <t>Fair value of collateral received</t>
  </si>
  <si>
    <t>Collateral used in SFTs</t>
  </si>
  <si>
    <t>Collateral used in derivative transactions</t>
  </si>
  <si>
    <t>Template CCR5: Composition of collateral for CCR exposure</t>
  </si>
  <si>
    <t>Negative fair value (liability)</t>
  </si>
  <si>
    <t>Positive fair value (asset)</t>
  </si>
  <si>
    <t>Fair values</t>
  </si>
  <si>
    <t>Total notionals</t>
  </si>
  <si>
    <t>Other credit derivatives</t>
  </si>
  <si>
    <t>Credit options</t>
  </si>
  <si>
    <t>Total return swaps</t>
  </si>
  <si>
    <t>Index credit default swaps</t>
  </si>
  <si>
    <t>Single-name credit default swaps</t>
  </si>
  <si>
    <t>Notionals</t>
  </si>
  <si>
    <t>Protection sold</t>
  </si>
  <si>
    <t>Protection bought</t>
  </si>
  <si>
    <t>Template CCR6: Credit derivatives exposures</t>
  </si>
  <si>
    <t>Unfunded default fund contributions</t>
  </si>
  <si>
    <t>Pre-funded default fund contributions</t>
  </si>
  <si>
    <t>Non-segregated initial margin</t>
  </si>
  <si>
    <t>Segregated initial margin</t>
  </si>
  <si>
    <t>(iv) Netting sets where cross-product netting has been approved</t>
  </si>
  <si>
    <t>(iii) Securities financing transactions</t>
  </si>
  <si>
    <t>(ii) Exchange-traded derivatives</t>
  </si>
  <si>
    <t>(i) OTC derivatives</t>
  </si>
  <si>
    <t>Exposures for trades at non-QCCPs (excluding initial margin and default fund contributions); of which</t>
  </si>
  <si>
    <t>Exposures to non-QCCPs (total)</t>
  </si>
  <si>
    <t>EAD (post-CRM)</t>
  </si>
  <si>
    <t>T-2</t>
  </si>
  <si>
    <t>T</t>
  </si>
  <si>
    <t>Of which Net P&amp;L on Banking Book</t>
  </si>
  <si>
    <t>3b</t>
  </si>
  <si>
    <t>Of which Net P&amp;L on Trading Book</t>
  </si>
  <si>
    <t>3a</t>
  </si>
  <si>
    <t>Financial</t>
  </si>
  <si>
    <t>Of which Other operating expense</t>
  </si>
  <si>
    <t>2d</t>
  </si>
  <si>
    <t>Of which Other operating income</t>
  </si>
  <si>
    <t>2c</t>
  </si>
  <si>
    <t>Of which Fee expense</t>
  </si>
  <si>
    <t>2b</t>
  </si>
  <si>
    <t>Of which Fee income</t>
  </si>
  <si>
    <t>2a</t>
  </si>
  <si>
    <t>Of which Dividend income</t>
  </si>
  <si>
    <t>1c</t>
  </si>
  <si>
    <t>Of which Interest expense</t>
  </si>
  <si>
    <t>1b</t>
  </si>
  <si>
    <t>Of which Interest income</t>
  </si>
  <si>
    <t>1a</t>
  </si>
  <si>
    <t>Interest</t>
  </si>
  <si>
    <t>T-1</t>
  </si>
  <si>
    <t>Business indicator / subcomponent</t>
  </si>
  <si>
    <t>Template OR2 – SMA – business indicator and subcomponents</t>
  </si>
  <si>
    <t>Disclosure of main features of regulatory capital instruments as at 31 December 2016</t>
  </si>
  <si>
    <t>JPY loan</t>
  </si>
  <si>
    <t>NO0010767957</t>
  </si>
  <si>
    <t>XS1506066676</t>
  </si>
  <si>
    <t>8. Amount recognised in regulatory capital (in NOK million as at 31 December 2016)</t>
  </si>
  <si>
    <t>NOK 1 400</t>
  </si>
  <si>
    <t>USD 750, NOK 6120</t>
  </si>
  <si>
    <t>JPY 10 000, NOK 793</t>
  </si>
  <si>
    <t>27 June 2016</t>
  </si>
  <si>
    <t>18 October 2016</t>
  </si>
  <si>
    <t>27 June 2021 at par</t>
  </si>
  <si>
    <t>26 March 2022 at par</t>
  </si>
  <si>
    <t>Annual call thereafter</t>
  </si>
  <si>
    <t>3m Nibor +525</t>
  </si>
  <si>
    <t>3-month NIBOR + 170</t>
  </si>
  <si>
    <t>Fixed 1.00 %. 
Reset/ after first call date:
 6-month JPY LIBOR + 0.97 per cent</t>
  </si>
  <si>
    <t>3m USD Libor + 25</t>
  </si>
  <si>
    <t>6m USD Libor + 15</t>
  </si>
  <si>
    <t>Disclosure of main features of regulatory capital instruments as at 31 December 2016 - Footnotes</t>
  </si>
  <si>
    <t>Assets as at 31 December 2016</t>
  </si>
  <si>
    <t>Liabilities as at 31 December 2016</t>
  </si>
  <si>
    <r>
      <t>Deposits from customers</t>
    </r>
    <r>
      <rPr>
        <vertAlign val="superscript"/>
        <sz val="8"/>
        <rFont val="Arial"/>
        <family val="2"/>
        <scheme val="major"/>
      </rPr>
      <t xml:space="preserve"> 2)</t>
    </r>
  </si>
  <si>
    <t xml:space="preserve">Increase in impairment </t>
  </si>
  <si>
    <t>Write-offs covered by previous</t>
  </si>
  <si>
    <t xml:space="preserve">  impairment </t>
  </si>
  <si>
    <t>Changes in individual impairment of</t>
  </si>
  <si>
    <t xml:space="preserve">  accrued interest and amortisation</t>
  </si>
  <si>
    <t>Baltics, reclassified as assets held for sale</t>
  </si>
  <si>
    <t>Credit institutions</t>
  </si>
  <si>
    <r>
      <t xml:space="preserve">Net non-performing and net doubtful loans and guarantees by principal customer groups </t>
    </r>
    <r>
      <rPr>
        <b/>
        <vertAlign val="superscript"/>
        <sz val="8"/>
        <rFont val="Arial"/>
        <family val="2"/>
        <scheme val="major"/>
      </rPr>
      <t>1)</t>
    </r>
  </si>
  <si>
    <t>31 Dec. 2016</t>
  </si>
  <si>
    <t>Gross non-performing</t>
  </si>
  <si>
    <t>and doubtful</t>
  </si>
  <si>
    <t>Net non-performing</t>
  </si>
  <si>
    <t>and net doubtful</t>
  </si>
  <si>
    <t>Exposures before CCF and CRM</t>
  </si>
  <si>
    <t>Exposures post-CCF and CRM</t>
  </si>
  <si>
    <t>RWA and RWA density</t>
  </si>
  <si>
    <t>Asset classes</t>
  </si>
  <si>
    <t>On-balance sheet amount</t>
  </si>
  <si>
    <t>Off-balance sheet amount</t>
  </si>
  <si>
    <t>Non-central government public sector entities</t>
  </si>
  <si>
    <t>Multilateral development banks</t>
  </si>
  <si>
    <r>
      <t xml:space="preserve">Norwegian companies  </t>
    </r>
    <r>
      <rPr>
        <vertAlign val="superscript"/>
        <sz val="8"/>
        <rFont val="Arial"/>
        <family val="2"/>
        <scheme val="major"/>
      </rPr>
      <t>1)</t>
    </r>
  </si>
  <si>
    <r>
      <t>Mutual funds</t>
    </r>
    <r>
      <rPr>
        <vertAlign val="superscript"/>
        <sz val="8"/>
        <rFont val="Arial"/>
        <family val="2"/>
        <scheme val="major"/>
      </rPr>
      <t xml:space="preserve"> 2)</t>
    </r>
  </si>
  <si>
    <t>31 Dec.16</t>
  </si>
  <si>
    <t>Of which, 
Corporates - other</t>
  </si>
  <si>
    <t>2) Previously ommitted write-downs for 2014 are included for "Corporates, SL" segment.</t>
  </si>
  <si>
    <t>Total 2015</t>
  </si>
  <si>
    <t>Commercial real estate</t>
  </si>
  <si>
    <t>Shipping</t>
  </si>
  <si>
    <t>Oil, gas, offshore</t>
  </si>
  <si>
    <t>Power and renewables</t>
  </si>
  <si>
    <t>Healthcare</t>
  </si>
  <si>
    <t>Public, state, municipality</t>
  </si>
  <si>
    <t>Fishing, fish farming, farming</t>
  </si>
  <si>
    <t>Technology, media and telecom</t>
  </si>
  <si>
    <t>Hotel, cruise, tourism</t>
  </si>
  <si>
    <t>Residential property</t>
  </si>
  <si>
    <t>Construction</t>
  </si>
  <si>
    <t>Transport road/rail</t>
  </si>
  <si>
    <t>Bank, insurance,  portfolio management</t>
  </si>
  <si>
    <t>Other exposures, corporate customers</t>
  </si>
  <si>
    <t>Corporate IRB portfolio by office and industry segment, 31 December 2016 ¹</t>
  </si>
  <si>
    <t>Corporate IRB portfolio by risk class and industry segment, 31 December 2016</t>
  </si>
  <si>
    <t>Corporate IRB portfolio by office and risk class, 31 December 2016 ¹</t>
  </si>
  <si>
    <t>Other exposures, private customers</t>
  </si>
  <si>
    <t xml:space="preserve">2016 </t>
  </si>
  <si>
    <t>Non-eligible Tier 1 capital, DNB Group</t>
  </si>
  <si>
    <t>Deduction of holdings of Tier 2 instruments in 
  DNB Livsforsikring and DNB Forsikring</t>
  </si>
  <si>
    <t>Non-eligible Tier 2 capital, DNB Group</t>
  </si>
  <si>
    <t>2016</t>
  </si>
  <si>
    <r>
      <t>Additional capital requirements according to  transitional rules</t>
    </r>
    <r>
      <rPr>
        <vertAlign val="superscript"/>
        <sz val="8"/>
        <rFont val="Arial"/>
        <family val="2"/>
      </rPr>
      <t xml:space="preserve"> 2)</t>
    </r>
  </si>
  <si>
    <r>
      <t>Additional capital requirements according to  transitional rules</t>
    </r>
    <r>
      <rPr>
        <vertAlign val="superscript"/>
        <sz val="8"/>
        <rFont val="Arial"/>
        <family val="2"/>
        <scheme val="major"/>
      </rPr>
      <t xml:space="preserve"> 2)</t>
    </r>
  </si>
  <si>
    <t>Specification of risk-weighted assets and capital requirements, 31 December 2016</t>
  </si>
  <si>
    <t>Tier 2 capital, net</t>
  </si>
  <si>
    <t xml:space="preserve">Basel III </t>
  </si>
  <si>
    <t xml:space="preserve">31 Dec. 2016 </t>
  </si>
  <si>
    <t>31 Dec.2016</t>
  </si>
  <si>
    <t>Capital</t>
  </si>
  <si>
    <r>
      <t>Bermuda and Panama</t>
    </r>
    <r>
      <rPr>
        <vertAlign val="superscript"/>
        <sz val="8"/>
        <rFont val="Arial"/>
        <family val="2"/>
        <scheme val="major"/>
      </rPr>
      <t xml:space="preserve"> 2)</t>
    </r>
  </si>
  <si>
    <r>
      <t>Liberia</t>
    </r>
    <r>
      <rPr>
        <vertAlign val="superscript"/>
        <sz val="8"/>
        <rFont val="Arial"/>
        <family val="2"/>
        <scheme val="major"/>
      </rPr>
      <t xml:space="preserve"> 2)</t>
    </r>
  </si>
  <si>
    <t>Securities financing transactions</t>
  </si>
  <si>
    <t>EAD according to exposure class and exposure type, 31 December 2016</t>
  </si>
  <si>
    <t>EAD according to exposure class and exposure type, 31 December 2015</t>
  </si>
  <si>
    <t>Total credit exposures amount(post CCF and post-CRM)</t>
  </si>
  <si>
    <r>
      <t xml:space="preserve">English </t>
    </r>
    <r>
      <rPr>
        <vertAlign val="superscript"/>
        <sz val="8"/>
        <rFont val="Arial"/>
        <family val="2"/>
        <scheme val="major"/>
      </rPr>
      <t>1)</t>
    </r>
  </si>
  <si>
    <r>
      <t xml:space="preserve">English </t>
    </r>
    <r>
      <rPr>
        <vertAlign val="superscript"/>
        <sz val="8"/>
        <rFont val="Arial"/>
        <family val="2"/>
        <scheme val="major"/>
      </rPr>
      <t>9)</t>
    </r>
  </si>
  <si>
    <r>
      <t xml:space="preserve">English </t>
    </r>
    <r>
      <rPr>
        <vertAlign val="superscript"/>
        <sz val="8"/>
        <rFont val="Arial"/>
        <family val="2"/>
        <scheme val="major"/>
      </rPr>
      <t>2)</t>
    </r>
  </si>
  <si>
    <r>
      <t xml:space="preserve">The issuer has the right to call at every interest payment date thereafter </t>
    </r>
    <r>
      <rPr>
        <vertAlign val="superscript"/>
        <sz val="8"/>
        <rFont val="Arial"/>
        <family val="2"/>
        <scheme val="major"/>
      </rPr>
      <t>8)</t>
    </r>
  </si>
  <si>
    <r>
      <t xml:space="preserve">The issuer has the right to call at every interest payment date  thereafter </t>
    </r>
    <r>
      <rPr>
        <vertAlign val="superscript"/>
        <sz val="8"/>
        <rFont val="Arial"/>
        <family val="2"/>
        <scheme val="major"/>
      </rPr>
      <t xml:space="preserve">8)  </t>
    </r>
  </si>
  <si>
    <r>
      <t xml:space="preserve">Mandatory </t>
    </r>
    <r>
      <rPr>
        <vertAlign val="superscript"/>
        <sz val="8"/>
        <rFont val="Arial"/>
        <family val="2"/>
        <scheme val="major"/>
      </rPr>
      <t>3)</t>
    </r>
  </si>
  <si>
    <r>
      <t xml:space="preserve">Yes </t>
    </r>
    <r>
      <rPr>
        <vertAlign val="superscript"/>
        <sz val="8"/>
        <rFont val="Arial"/>
        <family val="2"/>
        <scheme val="major"/>
      </rPr>
      <t>7)</t>
    </r>
  </si>
  <si>
    <r>
      <t xml:space="preserve">Non-cumulative </t>
    </r>
    <r>
      <rPr>
        <vertAlign val="superscript"/>
        <sz val="8"/>
        <rFont val="Arial"/>
        <family val="2"/>
        <scheme val="major"/>
      </rPr>
      <t>6)</t>
    </r>
  </si>
  <si>
    <r>
      <t xml:space="preserve">23. Convertible or non-convertible </t>
    </r>
    <r>
      <rPr>
        <vertAlign val="superscript"/>
        <sz val="8"/>
        <rFont val="Arial"/>
        <family val="2"/>
        <scheme val="major"/>
      </rPr>
      <t>4)</t>
    </r>
  </si>
  <si>
    <t>EAD
post CRM and post- CCF</t>
  </si>
  <si>
    <t>RWA
density</t>
  </si>
  <si>
    <t>A01</t>
  </si>
  <si>
    <t>A03</t>
  </si>
  <si>
    <t>A04</t>
  </si>
  <si>
    <t>A05</t>
  </si>
  <si>
    <t>A06</t>
  </si>
  <si>
    <t>A07</t>
  </si>
  <si>
    <t>A08</t>
  </si>
  <si>
    <t>A09</t>
  </si>
  <si>
    <t>A10</t>
  </si>
  <si>
    <t>A11</t>
  </si>
  <si>
    <t>A12</t>
  </si>
  <si>
    <t>A13</t>
  </si>
  <si>
    <t>A14</t>
  </si>
  <si>
    <t>A15</t>
  </si>
  <si>
    <t>A16</t>
  </si>
  <si>
    <t>A17</t>
  </si>
  <si>
    <t>A18</t>
  </si>
  <si>
    <t>A19</t>
  </si>
  <si>
    <t>A20</t>
  </si>
  <si>
    <t>A21</t>
  </si>
  <si>
    <t>A22</t>
  </si>
  <si>
    <t>Template CR2: Changes in stock of defaulted loans and debt securities</t>
  </si>
  <si>
    <t>Template CR3: Credit risk mitigation techniques – overview</t>
  </si>
  <si>
    <t xml:space="preserve">Template CR4: Standardised approach – credit risk exposure and Credit Risk Mitigation (CRM) effects </t>
  </si>
  <si>
    <t>Template CR5: Standardised approach – exposures by asset classes and risk weights</t>
  </si>
  <si>
    <t>Template CCR2: Credit valuation adjustment (CVA) capital charge</t>
  </si>
  <si>
    <t xml:space="preserve">Template CCR3: Standardised approach – CCR exposures by regulatory portfolio and risk </t>
  </si>
  <si>
    <t>Template CCR4: IRB – CCR exposures by portfolio and PD scale</t>
  </si>
  <si>
    <t>CR1</t>
  </si>
  <si>
    <t>CR2</t>
  </si>
  <si>
    <t>CR3</t>
  </si>
  <si>
    <t>CR4</t>
  </si>
  <si>
    <t>CR5</t>
  </si>
  <si>
    <t>CR6</t>
  </si>
  <si>
    <t>CR7</t>
  </si>
  <si>
    <t>CR8</t>
  </si>
  <si>
    <t>CR9</t>
  </si>
  <si>
    <t>CCR1</t>
  </si>
  <si>
    <t>CCR2</t>
  </si>
  <si>
    <t>CCR3</t>
  </si>
  <si>
    <t>CCR4</t>
  </si>
  <si>
    <t>CCR5</t>
  </si>
  <si>
    <t>CCR6</t>
  </si>
  <si>
    <t>CCR8</t>
  </si>
  <si>
    <t>OR2</t>
  </si>
  <si>
    <t>Appendixes</t>
  </si>
  <si>
    <t xml:space="preserve">Template CR1: Credit quality of assets </t>
  </si>
  <si>
    <t xml:space="preserve">Template CR6: IRB – Credit risk exposures by portfolio and PD range </t>
  </si>
  <si>
    <t xml:space="preserve">Template CR7: IRB – Effect on RWA of credit derivatives used as CRM techniques </t>
  </si>
  <si>
    <t xml:space="preserve">Template CR8: RWA flow statements of credit risk exposures under IRB </t>
  </si>
  <si>
    <t xml:space="preserve">Template CR9: IRB – Backtesting of probability of default (PD) per portfolio </t>
  </si>
  <si>
    <t xml:space="preserve">Template CCR1: Analysis of counterparty credit risk (CCR) exposure by approach </t>
  </si>
  <si>
    <t>Template CCR8: Exposures to central counterparties</t>
  </si>
  <si>
    <t>CR1: Credit quality of assets</t>
  </si>
  <si>
    <t>CR2: Changes in stock of defaulted loans and debt securities</t>
  </si>
  <si>
    <t>CR3: Credit risk mitigation techniques – overview</t>
  </si>
  <si>
    <t xml:space="preserve">CR4: Standardised approach – credit risk exposure and Credit Risk Mitigation (CRM) effects </t>
  </si>
  <si>
    <t>CR5: Standardised approach – exposures by asset classes and risk weights</t>
  </si>
  <si>
    <t>CR6: IRB – Credit risk exposures by portfolio and PD range</t>
  </si>
  <si>
    <t>CR7: IRB – Effect on RWA of credit derivatives used as CRM techniques</t>
  </si>
  <si>
    <t>CR8: RWA flow statements of credit risk exposures under IRB</t>
  </si>
  <si>
    <t>CR9: IRB – Backtesting of probability of default (PD) per portfolio</t>
  </si>
  <si>
    <t>CCR1: Analysis of counterparty credit risk (CCR) exposure by approach</t>
  </si>
  <si>
    <t>CCR2: Credit valuation adjustment (CVA) capital charge</t>
  </si>
  <si>
    <t xml:space="preserve">CCR3: Standardised approach – CCR exposures by regulatory portfolio and risk </t>
  </si>
  <si>
    <t>CCR4: IRB – CCR exposures by portfolio and PD scale</t>
  </si>
  <si>
    <t>CCR5: Composition of collateral for CCR exposure</t>
  </si>
  <si>
    <t>CCR6: Credit derivatives exposures</t>
  </si>
  <si>
    <t xml:space="preserve">CCR8: Exposures to central counterparties </t>
  </si>
  <si>
    <t>OR2 – SMA – business indicator and subcomponents</t>
  </si>
  <si>
    <t xml:space="preserve">Basel Committee on Banking Supervision </t>
  </si>
  <si>
    <t>Pillar 3 disclosure requirements – consolidated and enhanced framework / Jan. 2015</t>
  </si>
  <si>
    <t>Asset (commitment) category</t>
  </si>
  <si>
    <t>Statistical scorcard models based on industry segment and size, to ensure that variables and critical values may vary between different segments . Accounting data are included, as is some behavioural indicators. The Norwegian bank crisis during the early 90s is taken into account when calculating the long-term calibration level.</t>
  </si>
  <si>
    <t>Scorecard models based on expert evaluations combined with a statistical approach. Expert evaluations are an essential amendment as the bank has too few observed defaults in the portfolio to rely exclusively on statistics. The input includes seniority, covenants and collateral. The Norwegian banking crisis during the early 90s is taken into account. The downturn period is set by the Norwegian FSA  (Finanstilsynet).</t>
  </si>
  <si>
    <t>Large corporates SPV (Single Purpose Vehicle)</t>
  </si>
  <si>
    <t xml:space="preserve">Model combining expert evaluations and a statistical approach to determine credit conversion factors. Expert evaluations are chosen where the bank does not have a sufficient number of defaults  in the portfolio to calculate the credit conversion factors. </t>
  </si>
  <si>
    <t>IRB portfolio, by DNB internal risk classification</t>
  </si>
  <si>
    <t>1) Historical figures for 2015 have been updated.</t>
  </si>
  <si>
    <t>31 December 2016</t>
  </si>
  <si>
    <t xml:space="preserve">New/increased individual impairment </t>
  </si>
  <si>
    <t>Total new/increased individual impairment</t>
  </si>
  <si>
    <t>Write-offs covered by individual impairment made
  in previous years</t>
  </si>
  <si>
    <t>2) Recoveries in 2015 and 2016 largely reflected the effects of the agreement with Lindorff Capital AS on the sale of portfolios of non-performing loans in Norway.</t>
  </si>
  <si>
    <r>
      <t>Recoveries on loans and guarantees previously written off</t>
    </r>
    <r>
      <rPr>
        <vertAlign val="superscript"/>
        <sz val="8"/>
        <rFont val="Arial"/>
        <family val="2"/>
        <scheme val="major"/>
      </rPr>
      <t xml:space="preserve"> 2)</t>
    </r>
  </si>
  <si>
    <t xml:space="preserve">Distribution by type of liability (rows) and encumbered asset (columns) </t>
  </si>
  <si>
    <t xml:space="preserve">Debt </t>
  </si>
  <si>
    <t xml:space="preserve">guaranteed </t>
  </si>
  <si>
    <t xml:space="preserve">issued </t>
  </si>
  <si>
    <t xml:space="preserve">issued by </t>
  </si>
  <si>
    <t xml:space="preserve">Asset- </t>
  </si>
  <si>
    <t xml:space="preserve">debt </t>
  </si>
  <si>
    <t xml:space="preserve">by credit </t>
  </si>
  <si>
    <t xml:space="preserve">corporate </t>
  </si>
  <si>
    <t xml:space="preserve">Commercial </t>
  </si>
  <si>
    <t xml:space="preserve">backed </t>
  </si>
  <si>
    <t xml:space="preserve">Covered </t>
  </si>
  <si>
    <t xml:space="preserve">and other </t>
  </si>
  <si>
    <t>Home</t>
  </si>
  <si>
    <t xml:space="preserve">real estate </t>
  </si>
  <si>
    <t xml:space="preserve">securities </t>
  </si>
  <si>
    <t xml:space="preserve">bonds </t>
  </si>
  <si>
    <t xml:space="preserve">issuers </t>
  </si>
  <si>
    <t xml:space="preserve">loans </t>
  </si>
  <si>
    <t xml:space="preserve">(ABS) </t>
  </si>
  <si>
    <t>Asset encumbrance, 31 December 2016</t>
  </si>
  <si>
    <t>instruments</t>
  </si>
  <si>
    <t>Government</t>
  </si>
  <si>
    <t xml:space="preserve">Supranational </t>
  </si>
  <si>
    <t>institutions</t>
  </si>
  <si>
    <t>mortgages</t>
  </si>
  <si>
    <t>Additional assets available for secured funding, 31 December 2016</t>
  </si>
  <si>
    <r>
      <t>Securities</t>
    </r>
    <r>
      <rPr>
        <vertAlign val="superscript"/>
        <sz val="8"/>
        <rFont val="Arial"/>
        <family val="2"/>
        <scheme val="major"/>
      </rPr>
      <t xml:space="preserve"> 1)</t>
    </r>
  </si>
  <si>
    <r>
      <t>Cover pool overcollateralisation</t>
    </r>
    <r>
      <rPr>
        <vertAlign val="superscript"/>
        <sz val="8"/>
        <rFont val="Arial"/>
        <family val="2"/>
        <scheme val="major"/>
      </rPr>
      <t xml:space="preserve"> 2)</t>
    </r>
  </si>
  <si>
    <r>
      <t>Cover pool eligible assets</t>
    </r>
    <r>
      <rPr>
        <vertAlign val="superscript"/>
        <sz val="8"/>
        <rFont val="Arial"/>
        <family val="2"/>
        <scheme val="major"/>
      </rPr>
      <t xml:space="preserve"> 3)</t>
    </r>
  </si>
  <si>
    <t>2)  Collateralisation in excess of the regulatory minimum. Uncommitted, rating-supportive overcollateralisation forms part of this volume.</t>
  </si>
  <si>
    <t>3)  Estimate.</t>
  </si>
  <si>
    <t>1)  Including available repo collateral.</t>
  </si>
  <si>
    <t xml:space="preserve">Distribution by type of liability (rows) and available asset (columns) </t>
  </si>
  <si>
    <t>Bought</t>
  </si>
  <si>
    <t>Sold</t>
  </si>
  <si>
    <t>Total capital requirements, December 2016</t>
  </si>
  <si>
    <t>Pillar 2 capital requirement</t>
  </si>
  <si>
    <t>Models used in IRB reporting in DNB in 2016</t>
  </si>
  <si>
    <t>Other adjustments</t>
  </si>
  <si>
    <t>Total non-performing and impaired loans and guarantees</t>
  </si>
  <si>
    <r>
      <t>Australia, New Zealand and Marshall Islands</t>
    </r>
    <r>
      <rPr>
        <vertAlign val="superscript"/>
        <sz val="8"/>
        <rFont val="Arial"/>
        <family val="2"/>
        <scheme val="major"/>
      </rPr>
      <t xml:space="preserve"> 2)</t>
    </r>
  </si>
  <si>
    <t>Specification of subordinated loan capital and perpetual subordinated loan capital securities</t>
  </si>
  <si>
    <t>2021</t>
  </si>
  <si>
    <t>Includes volumes in the Baltics, reclassified as assets held for sale in August 2016, of which net non-performing and net doubtful loans and guarantees totalled NOK 2 256 million at end-December.
The breakdown into principal customer groups corresponds to the EU's standard industrial classification, NACE Rev.2 and deviates from the industry classification otherwise used in DNBs risk management.</t>
  </si>
  <si>
    <t>Transportation by sea and pipelines 
  and vessel construction</t>
  </si>
  <si>
    <r>
      <rPr>
        <b/>
        <sz val="8"/>
        <rFont val="Arial"/>
        <family val="2"/>
      </rPr>
      <t>RWA
amounts</t>
    </r>
  </si>
  <si>
    <r>
      <t>SMEs</t>
    </r>
    <r>
      <rPr>
        <vertAlign val="superscript"/>
        <sz val="8"/>
        <rFont val="Arial"/>
        <family val="2"/>
        <scheme val="minor"/>
      </rPr>
      <t xml:space="preserve"> 1)</t>
    </r>
  </si>
  <si>
    <r>
      <t>Sole proprietorship</t>
    </r>
    <r>
      <rPr>
        <vertAlign val="superscript"/>
        <sz val="8"/>
        <rFont val="Arial"/>
        <family val="2"/>
        <scheme val="minor"/>
      </rPr>
      <t xml:space="preserve"> 1)</t>
    </r>
  </si>
  <si>
    <r>
      <t>General partnership</t>
    </r>
    <r>
      <rPr>
        <vertAlign val="superscript"/>
        <sz val="8"/>
        <rFont val="Arial"/>
        <family val="2"/>
        <scheme val="minor"/>
      </rPr>
      <t xml:space="preserve"> 1)</t>
    </r>
  </si>
  <si>
    <r>
      <t>Retail mortgages</t>
    </r>
    <r>
      <rPr>
        <vertAlign val="superscript"/>
        <sz val="8"/>
        <rFont val="Arial"/>
        <family val="2"/>
        <scheme val="minor"/>
      </rPr>
      <t xml:space="preserve"> 2)</t>
    </r>
  </si>
  <si>
    <r>
      <t>Retail - credit cards</t>
    </r>
    <r>
      <rPr>
        <vertAlign val="superscript"/>
        <sz val="8"/>
        <rFont val="Arial"/>
        <family val="2"/>
        <scheme val="minor"/>
      </rPr>
      <t xml:space="preserve"> 2)</t>
    </r>
  </si>
  <si>
    <r>
      <t>Large Corporate models</t>
    </r>
    <r>
      <rPr>
        <vertAlign val="superscript"/>
        <sz val="8"/>
        <rFont val="Arial"/>
        <family val="2"/>
        <scheme val="minor"/>
      </rPr>
      <t xml:space="preserve"> 3)</t>
    </r>
  </si>
  <si>
    <t>SA-CCR (for derivatives) 19</t>
  </si>
  <si>
    <t>Risk weight*,**
Regulatory portfolio*</t>
  </si>
  <si>
    <t>**Banks subject to the simplified standardised approach should indicate risk weights determined by the supervisory authority in the columns.</t>
  </si>
  <si>
    <r>
      <rPr>
        <i/>
        <sz val="8"/>
        <rFont val="Arial"/>
        <family val="2"/>
      </rPr>
      <t>Total credit exposure</t>
    </r>
    <r>
      <rPr>
        <sz val="8"/>
        <rFont val="Arial"/>
        <family val="2"/>
      </rPr>
      <t>: the amount relevant for the capital requirements calculation, having applied CRM techniques.</t>
    </r>
  </si>
  <si>
    <r>
      <rPr>
        <i/>
        <sz val="8"/>
        <rFont val="Arial"/>
        <family val="2"/>
      </rPr>
      <t>Other assets:</t>
    </r>
    <r>
      <rPr>
        <sz val="8"/>
        <rFont val="Arial"/>
        <family val="2"/>
      </rPr>
      <t xml:space="preserve"> the amount excludes exposures to CCPs, which are reported in CCR8.</t>
    </r>
  </si>
  <si>
    <t/>
  </si>
  <si>
    <t xml:space="preserve">Exposures to QCCPs (total)
</t>
  </si>
  <si>
    <t>Exposures for trades at QCCPs (excluding initial margin and default fund contributions); of which</t>
  </si>
  <si>
    <t>Annually</t>
  </si>
  <si>
    <t>Commercial Real Estate</t>
  </si>
  <si>
    <t>Oil, gas &amp; offshore</t>
  </si>
  <si>
    <t>Power &amp; Renewables</t>
  </si>
  <si>
    <t>Public, State &amp; Municipality</t>
  </si>
  <si>
    <t>Fishing, fish farming and farming</t>
  </si>
  <si>
    <t>Technology, Media and Telecom</t>
  </si>
  <si>
    <t>Hotel, cruise &amp; tourism</t>
  </si>
  <si>
    <t>Bank, insurance and portfolio management</t>
  </si>
  <si>
    <t>Adjustments for unrealised losses/(gains) arising from the  institution's own credit risk related to derivative liabilities (DVA)</t>
  </si>
  <si>
    <t>1) By obligors.</t>
  </si>
  <si>
    <t>2) By agreements.</t>
  </si>
  <si>
    <t>Banks / Institutions</t>
  </si>
  <si>
    <t>3) By risk points.</t>
  </si>
  <si>
    <t>A02</t>
  </si>
  <si>
    <t>+47 2326 8400 / +47 9773 5378</t>
  </si>
  <si>
    <t>Specification of risk-weighted assets and capital requirements, 31 December 2016, DNB's ownership</t>
  </si>
  <si>
    <t xml:space="preserve">Scorecard models based on expert evaluations combined with a statistical approach. Expert evaluations are an essential amendment as the bank has too few observed defaults in the portfolio to rely exclusively on statistics.  The models include both quantitative and qualitative risk drivers, and the bank has separate scorecards for shipping and acquisition financing. The Norwegian banking crisis  during the early 90s is taken into account when calculating the long-term calibration level, while the recent shipping crisis sets the extreme economic downturn  for this scorecard. </t>
  </si>
  <si>
    <t>Carrying amount in million</t>
  </si>
  <si>
    <t>Used in calculation of capital requirements</t>
  </si>
  <si>
    <t>Capital requirements, DNB Bank ASA, DNB Bank Group, DNB Group</t>
  </si>
  <si>
    <t xml:space="preserve">Capital requirements subsidiaries, DNB Boligkreditt AS, DNB Næringskreditt AS </t>
  </si>
  <si>
    <t>Capital requirements subsidiaries, Baltics and Poland</t>
  </si>
  <si>
    <t>Development in capital requirements and capital requirement in DNB Group</t>
  </si>
  <si>
    <t>2) Due to transitional rules, the minimum capital requirements requirements cannot be reduced below 80 per cent of the corresponding figure calculated according to the Basel I regulations.</t>
  </si>
  <si>
    <t>Development in capital requirements</t>
  </si>
  <si>
    <t>Total equity for capital requirements purpose</t>
  </si>
  <si>
    <t>PD models approved for capital requirements calculations (IRB)</t>
  </si>
  <si>
    <t>LGD models approved for capital requirements calculations (IRB)</t>
  </si>
  <si>
    <t>EAD models approved for capital requirements calculations (IRB)</t>
  </si>
  <si>
    <t>Telephone numbers</t>
  </si>
  <si>
    <t>From outside Norway: +47 915 04800</t>
  </si>
  <si>
    <t>Investor Relations</t>
  </si>
  <si>
    <t>E-mail: investor.relations@dnb.no</t>
  </si>
  <si>
    <t>Note: Templates CR10, CCR7, OR1, and OR3 are not relevant to DNB for 2016 reporting.</t>
  </si>
  <si>
    <t>1.00 % p.a.</t>
  </si>
  <si>
    <t xml:space="preserve">6.500%. Fixed interest reset every 5 years at  5y USD MS + 508.0 </t>
  </si>
  <si>
    <t>0.03 - 40 %</t>
  </si>
  <si>
    <t>0.10 - 40 %</t>
  </si>
  <si>
    <r>
      <t xml:space="preserve">Australia, New Zealand and Marshall Islands </t>
    </r>
    <r>
      <rPr>
        <vertAlign val="superscript"/>
        <sz val="8"/>
        <rFont val="Arial"/>
        <family val="2"/>
        <scheme val="major"/>
      </rPr>
      <t>2)</t>
    </r>
  </si>
  <si>
    <t>Risk weight
Asset classes</t>
  </si>
  <si>
    <r>
      <t>Retail - Exposures within DNB Finans</t>
    </r>
    <r>
      <rPr>
        <vertAlign val="superscript"/>
        <sz val="8"/>
        <rFont val="Arial"/>
        <family val="2"/>
        <scheme val="minor"/>
      </rPr>
      <t xml:space="preserve"> 2)</t>
    </r>
  </si>
  <si>
    <t xml:space="preserve">IRB portfolio by principal customer group (includes defaulted portfolio), 31 December 2016 </t>
  </si>
  <si>
    <r>
      <t>Corporate IRB portfolio by geografical location (includes defaulted portfolio), 31 December 2016</t>
    </r>
    <r>
      <rPr>
        <b/>
        <vertAlign val="superscript"/>
        <sz val="8"/>
        <rFont val="Arial"/>
        <family val="2"/>
        <scheme val="major"/>
      </rPr>
      <t xml:space="preserve"> 1)</t>
    </r>
  </si>
  <si>
    <t>Average maturity (corporate portfolio only)</t>
  </si>
  <si>
    <t>IRB portfolio, by principal customer groups and geografical location  (CR6 template format)</t>
  </si>
  <si>
    <t>DNB Risk and capital management / Pillar 3 Appendix</t>
  </si>
  <si>
    <t>Semiannually</t>
  </si>
  <si>
    <t>1)Total portfolio PD is EAD weighted, and includes only risk grade 1-10.</t>
  </si>
  <si>
    <r>
      <t>Retail mortgages</t>
    </r>
    <r>
      <rPr>
        <vertAlign val="superscript"/>
        <sz val="8"/>
        <rFont val="Arial"/>
        <family val="2"/>
        <scheme val="major"/>
      </rPr>
      <t xml:space="preserve"> 2)</t>
    </r>
  </si>
  <si>
    <r>
      <t>Retail other</t>
    </r>
    <r>
      <rPr>
        <vertAlign val="superscript"/>
        <sz val="8"/>
        <rFont val="Arial"/>
        <family val="2"/>
        <scheme val="major"/>
      </rPr>
      <t xml:space="preserve"> 2)</t>
    </r>
  </si>
  <si>
    <r>
      <t>Large corporates</t>
    </r>
    <r>
      <rPr>
        <vertAlign val="superscript"/>
        <sz val="8"/>
        <rFont val="Arial"/>
        <family val="2"/>
        <scheme val="major"/>
      </rPr>
      <t xml:space="preserve"> 3)</t>
    </r>
  </si>
  <si>
    <r>
      <t>Small and medium-sized enterprises</t>
    </r>
    <r>
      <rPr>
        <vertAlign val="superscript"/>
        <sz val="8"/>
        <rFont val="Arial"/>
        <family val="2"/>
        <scheme val="major"/>
      </rPr>
      <t xml:space="preserve"> 1)</t>
    </r>
  </si>
  <si>
    <t>In Norway: 915 04800</t>
  </si>
</sst>
</file>

<file path=xl/styles.xml><?xml version="1.0" encoding="utf-8"?>
<styleSheet xmlns="http://schemas.openxmlformats.org/spreadsheetml/2006/main" xmlns:mc="http://schemas.openxmlformats.org/markup-compatibility/2006" xmlns:x14ac="http://schemas.microsoft.com/office/spreadsheetml/2009/9/ac" mc:Ignorable="x14ac">
  <numFmts count="77">
    <numFmt numFmtId="43" formatCode="_ * #,##0.00_ ;_ * \-#,##0.00_ ;_ * &quot;-&quot;??_ ;_ @_ "/>
    <numFmt numFmtId="164" formatCode="_(* #,##0_);_(* \(#,##0\);_(* &quot;0&quot;_);_(@_)"/>
    <numFmt numFmtId="165" formatCode="_(* #,##0_);_(* \(#,##0\);_(* &quot;-&quot;??_);_(@_)"/>
    <numFmt numFmtId="166" formatCode="_ * #,##0_ ;_ * \-#,##0_ ;_ * &quot;-&quot;??_ ;_ @_ "/>
    <numFmt numFmtId="167" formatCode="_(* #,##0_);_(* \(#,##0\);_(* &quot;-&quot;_);_(@_)"/>
    <numFmt numFmtId="168" formatCode="_(* #,##0.00_);_(* \(#,##0.00\);_(* &quot;-&quot;??_);_(@_)"/>
    <numFmt numFmtId="169" formatCode="#,##0.0_);\(#,##0.0\)"/>
    <numFmt numFmtId="170" formatCode="&quot;£&quot;_(#,##0.00_);&quot;£&quot;\(#,##0.00\)"/>
    <numFmt numFmtId="171" formatCode="#,##0.0_)\x;\(#,##0.0\)\x"/>
    <numFmt numFmtId="172" formatCode="#,##0.0_)_x;\(#,##0.0\)_x"/>
    <numFmt numFmtId="173" formatCode="0.0_)\%;\(0.0\)\%"/>
    <numFmt numFmtId="174" formatCode="#,##0.0_)_%;\(#,##0.0\)_%"/>
    <numFmt numFmtId="175" formatCode="#,##0;\(#,##0\)"/>
    <numFmt numFmtId="176" formatCode="0\A"/>
    <numFmt numFmtId="177" formatCode="###0.0;\(###0.0\)"/>
    <numFmt numFmtId="178" formatCode="_-* #,##0.00_-;\-* #,##0.00_-;_-* &quot;-&quot;??_-;_-@_-"/>
    <numFmt numFmtId="179" formatCode="m/d/yy\ h:mm"/>
    <numFmt numFmtId="180" formatCode="dd/mm/yyyy;@"/>
    <numFmt numFmtId="181" formatCode="###0;\(###0\)"/>
    <numFmt numFmtId="182" formatCode="\$0.00;\(\$0.00\)"/>
    <numFmt numFmtId="183" formatCode="_-* #,##0.00\ [$€-1]_-;\-* #,##0.00\ [$€-1]_-;_-* &quot;-&quot;??\ [$€-1]_-"/>
    <numFmt numFmtId="184" formatCode="0.0&quot;  &quot;"/>
    <numFmt numFmtId="185" formatCode="_-* #,##0_-;\(#,##0\);_-* &quot;–&quot;_-;_-@_-"/>
    <numFmt numFmtId="186" formatCode="###0.0&quot;x&quot;;\(###0.0\)&quot;x&quot;"/>
    <numFmt numFmtId="187" formatCode="###0.0_x;\(###0.0\)_x"/>
    <numFmt numFmtId="188" formatCode="0.00%;\(0.00\)%"/>
    <numFmt numFmtId="189" formatCode="0.0"/>
    <numFmt numFmtId="190" formatCode="mmm\ dd\,\ yyyy"/>
    <numFmt numFmtId="191" formatCode="mmm\-yyyy"/>
    <numFmt numFmtId="192" formatCode="yyyy"/>
    <numFmt numFmtId="193" formatCode="&quot;£&quot;\ #,##0.00_);[Red]\(&quot;£&quot;\ #,##0.00\)"/>
    <numFmt numFmtId="194" formatCode="#,##0;\(#,##0\);\–;@"/>
    <numFmt numFmtId="195" formatCode="_-* #,##0\ _€_-;\-* #,##0\ _€_-;_-* &quot;-&quot;\ _€_-;_-@_-"/>
    <numFmt numFmtId="196" formatCode="_-* #,##0.00\ _€_-;\-* #,##0.00\ _€_-;_-* &quot;-&quot;??\ _€_-;_-@_-"/>
    <numFmt numFmtId="197" formatCode="_-* #,##0\ &quot;€&quot;_-;\-* #,##0\ &quot;€&quot;_-;_-* &quot;-&quot;\ &quot;€&quot;_-;_-@_-"/>
    <numFmt numFmtId="198" formatCode="_-* #,##0.00\ &quot;€&quot;_-;\-* #,##0.00\ &quot;€&quot;_-;_-* &quot;-&quot;??\ &quot;€&quot;_-;_-@_-"/>
    <numFmt numFmtId="199" formatCode="_(* #,##0_);_(* \(#,##0\);_(* &quot;&quot;_);_(@_)"/>
    <numFmt numFmtId="200" formatCode="_(* #,##0.0_);_(* \(#,##0.0\);_(* &quot;0&quot;_);_(@_)"/>
    <numFmt numFmtId="201" formatCode="0.0\ %"/>
    <numFmt numFmtId="202" formatCode="0.00_);\(0.00\);&quot;&quot;"/>
    <numFmt numFmtId="203" formatCode="_(* #,##0_);_(* \(#,##0\);_(* &quot;0&quot;_)"/>
    <numFmt numFmtId="204" formatCode="@_)"/>
    <numFmt numFmtId="205" formatCode="0.0_);\(0.0\);\-_)"/>
    <numFmt numFmtId="206" formatCode="#,##0_ ;\-#,##0\ "/>
    <numFmt numFmtId="207" formatCode="#,##0_);\(#,##0\);&quot;&quot;\ "/>
    <numFmt numFmtId="208" formatCode="#,##0.0_);\(#,##0.0\);&quot;&quot;"/>
    <numFmt numFmtId="209" formatCode="#,##0_);\(#,##0\);&quot;&quot;"/>
    <numFmt numFmtId="210" formatCode="#,##0.0_);\(#,##0.0\);&quot;&quot;\ "/>
    <numFmt numFmtId="211" formatCode="[$-809]d\ mmmm\ yyyy;@"/>
    <numFmt numFmtId="212" formatCode="_-* #,##0.00_-;\-* #,##0.00_-;_-* \-??_-;_-@_-"/>
    <numFmt numFmtId="213" formatCode="_-&quot;£&quot;* #,##0.00_-;\-&quot;£&quot;* #,##0.00_-;_-&quot;£&quot;* &quot;-&quot;??_-;_-@_-"/>
    <numFmt numFmtId="214" formatCode="_(&quot;kr&quot;* #,##0.00_);_(&quot;kr&quot;* \(#,##0.00\);_(&quot;kr&quot;* &quot;-&quot;??_);_(@_)"/>
    <numFmt numFmtId="215" formatCode="_(&quot;kr&quot;* #,##0_);_(&quot;kr&quot;* \(#,##0\);_(&quot;kr&quot;* &quot;-&quot;_);_(@_)"/>
    <numFmt numFmtId="216" formatCode="#,##0,,,"/>
    <numFmt numFmtId="217" formatCode="_(* #,##0.0_);_(* \(#,##0.0\);_(* &quot;-&quot;?_);@_)"/>
    <numFmt numFmtId="218" formatCode="0.0%"/>
    <numFmt numFmtId="219" formatCode="_(* #,##0.0_);_(* \(#,##0.00\);_(* &quot;-&quot;??_);_(@_)"/>
    <numFmt numFmtId="220" formatCode="General_)"/>
    <numFmt numFmtId="221" formatCode="0.000"/>
    <numFmt numFmtId="222" formatCode="&quot;fl&quot;#,##0_);\(&quot;fl&quot;#,##0\)"/>
    <numFmt numFmtId="223" formatCode="&quot;fl&quot;#,##0_);[Red]\(&quot;fl&quot;#,##0\)"/>
    <numFmt numFmtId="224" formatCode="&quot;fl&quot;#,##0.00_);\(&quot;fl&quot;#,##0.00\)"/>
    <numFmt numFmtId="225" formatCode="_-* #,##0.00\ _L_t_-;\-* #,##0.00\ _L_t_-;_-* &quot;-&quot;??\ _L_t_-;_-@_-"/>
    <numFmt numFmtId="226" formatCode="_-&quot;$&quot;* #,##0.00_-;\-&quot;$&quot;* #,##0.00_-;_-&quot;$&quot;* &quot;-&quot;??_-;_-@_-"/>
    <numFmt numFmtId="227" formatCode="_-&quot;$&quot;* #,##0_-;\-&quot;$&quot;* #,##0_-;_-&quot;$&quot;* &quot;-&quot;_-;_-@_-"/>
    <numFmt numFmtId="228" formatCode="\_x0000_\_x0000__ * #,##0.00_ ;_ * \-#,##0.00_ ;_ * &quot;-&quot;??_ ;_ @"/>
    <numFmt numFmtId="229" formatCode="\_x0000_\_x0000__ &quot;kr&quot;\ * #,##0_ ;_ &quot;kr&quot;\ * \-#,##0_ ;_ &quot;kr&quot;\ * &quot;-&quot;_ ;_ @"/>
    <numFmt numFmtId="230" formatCode="\_x0000_\_x0000__ &quot;kr&quot;\ * #,##0.00_ ;_ &quot;kr&quot;\ * \-#,##0.00_ ;_ &quot;kr&quot;\ * &quot;-&quot;??_ ;_ @"/>
    <numFmt numFmtId="231" formatCode="\_x0000_\_x0000__(* #,##0.00_);_(* \(#,##0.00\);_(* &quot;-&quot;??_);_(@"/>
    <numFmt numFmtId="232" formatCode="_(* #,##0.0_);_(* \(#,##0.0\);_(* &quot;-&quot;??_);_(@_)"/>
    <numFmt numFmtId="233" formatCode="_ * #,##0.0,,"/>
    <numFmt numFmtId="234" formatCode="#,##0.0"/>
    <numFmt numFmtId="235" formatCode="_ * #,##0.0_ ;_ * \-#,##0.0_ ;_ * &quot;-&quot;??_ ;_ @_ "/>
    <numFmt numFmtId="236" formatCode="###0;###0"/>
    <numFmt numFmtId="237" formatCode="0.00_);\(0.00\);\-_)"/>
    <numFmt numFmtId="238" formatCode="#,##0.00000"/>
    <numFmt numFmtId="239" formatCode="_ * #,##0.0000_ ;_ * \-#,##0.0000_ ;_ * &quot;-&quot;??_ ;_ @_ "/>
  </numFmts>
  <fonts count="237">
    <font>
      <sz val="11"/>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9"/>
      <color theme="1"/>
      <name val="Arial"/>
      <family val="2"/>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indexed="8"/>
      <name val="Calibri"/>
      <family val="2"/>
    </font>
    <font>
      <sz val="10"/>
      <name val="MS Sans Serif"/>
      <family val="2"/>
    </font>
    <font>
      <sz val="10"/>
      <name val="Arial"/>
      <family val="2"/>
    </font>
    <font>
      <u/>
      <sz val="10"/>
      <color indexed="12"/>
      <name val="Arial"/>
      <family val="2"/>
    </font>
    <font>
      <sz val="7.5"/>
      <name val="Arial"/>
      <family val="2"/>
    </font>
    <font>
      <sz val="10"/>
      <name val="Arial"/>
      <family val="2"/>
    </font>
    <font>
      <sz val="11"/>
      <color indexed="9"/>
      <name val="Calibri"/>
      <family val="2"/>
    </font>
    <font>
      <b/>
      <sz val="11"/>
      <color indexed="52"/>
      <name val="Calibri"/>
      <family val="2"/>
    </font>
    <font>
      <sz val="11"/>
      <color indexed="20"/>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b/>
      <sz val="11"/>
      <color indexed="9"/>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name val="Arial"/>
      <family val="2"/>
    </font>
    <font>
      <sz val="8"/>
      <name val="Arial"/>
      <family val="2"/>
    </font>
    <font>
      <b/>
      <sz val="8"/>
      <name val="Arial"/>
      <family val="2"/>
    </font>
    <font>
      <sz val="10"/>
      <name val="Arial"/>
      <family val="2"/>
    </font>
    <font>
      <sz val="9"/>
      <name val="Arial"/>
      <family val="2"/>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sz val="9"/>
      <color indexed="8"/>
      <name val="Times New Roman"/>
      <family val="1"/>
    </font>
    <font>
      <b/>
      <sz val="10"/>
      <color indexed="8"/>
      <name val="Times New Roman"/>
      <family val="1"/>
    </font>
    <font>
      <i/>
      <sz val="11"/>
      <color indexed="23"/>
      <name val="Calibri"/>
      <family val="2"/>
      <charset val="186"/>
    </font>
    <font>
      <sz val="11"/>
      <color indexed="36"/>
      <name val="Calibri"/>
      <family val="2"/>
    </font>
    <font>
      <sz val="9"/>
      <color indexed="9"/>
      <name val="Times New Roman"/>
      <family val="1"/>
    </font>
    <font>
      <sz val="11"/>
      <color indexed="20"/>
      <name val="Calibri"/>
      <family val="2"/>
      <charset val="186"/>
    </font>
    <font>
      <sz val="10"/>
      <color indexed="22"/>
      <name val="Arial"/>
      <family val="2"/>
    </font>
    <font>
      <b/>
      <sz val="24"/>
      <name val="Times New Roman"/>
      <family val="1"/>
    </font>
    <font>
      <sz val="9"/>
      <color indexed="8"/>
      <name val="Arial"/>
      <family val="2"/>
    </font>
    <font>
      <sz val="9"/>
      <name val="Times New Roman"/>
      <family val="1"/>
    </font>
    <font>
      <sz val="10"/>
      <name val="Times New Roman Baltic"/>
      <charset val="186"/>
    </font>
    <font>
      <sz val="10"/>
      <color indexed="8"/>
      <name val="Arial"/>
      <family val="2"/>
    </font>
    <font>
      <sz val="8"/>
      <color indexed="8"/>
      <name val="Arial"/>
      <family val="2"/>
    </font>
    <font>
      <u/>
      <sz val="10.1"/>
      <color indexed="36"/>
      <name val="Arial"/>
      <family val="2"/>
    </font>
    <font>
      <b/>
      <sz val="20"/>
      <color indexed="57"/>
      <name val="Times New Roman"/>
      <family val="1"/>
    </font>
    <font>
      <b/>
      <sz val="12"/>
      <color indexed="8"/>
      <name val="Arial"/>
      <family val="2"/>
    </font>
    <font>
      <b/>
      <sz val="8.5"/>
      <color indexed="17"/>
      <name val="Arial"/>
      <family val="2"/>
    </font>
    <font>
      <sz val="11"/>
      <color indexed="17"/>
      <name val="Calibri"/>
      <family val="2"/>
      <charset val="186"/>
    </font>
    <font>
      <b/>
      <sz val="7"/>
      <color indexed="17"/>
      <name val="Arial"/>
      <family val="2"/>
    </font>
    <font>
      <sz val="8.5"/>
      <color indexed="8"/>
      <name val="Arial"/>
      <family val="2"/>
    </font>
    <font>
      <b/>
      <sz val="15"/>
      <color indexed="62"/>
      <name val="Calibri"/>
      <family val="2"/>
    </font>
    <font>
      <b/>
      <sz val="13"/>
      <color indexed="62"/>
      <name val="Calibri"/>
      <family val="2"/>
    </font>
    <font>
      <b/>
      <sz val="11"/>
      <color indexed="62"/>
      <name val="Calibri"/>
      <family val="2"/>
    </font>
    <font>
      <b/>
      <sz val="12"/>
      <name val="Arial"/>
      <family val="2"/>
    </font>
    <font>
      <u/>
      <sz val="8"/>
      <color indexed="12"/>
      <name val="Arial"/>
      <family val="2"/>
    </font>
    <font>
      <u/>
      <sz val="10.1"/>
      <color indexed="12"/>
      <name val="Arial"/>
      <family val="2"/>
    </font>
    <font>
      <sz val="11"/>
      <color indexed="10"/>
      <name val="Calibri"/>
      <family val="2"/>
      <charset val="186"/>
    </font>
    <font>
      <b/>
      <sz val="11"/>
      <color indexed="63"/>
      <name val="Calibri"/>
      <family val="2"/>
      <charset val="186"/>
    </font>
    <font>
      <sz val="11"/>
      <color indexed="62"/>
      <name val="Calibri"/>
      <family val="2"/>
      <charset val="186"/>
    </font>
    <font>
      <b/>
      <sz val="14"/>
      <name val="Arial"/>
      <family val="2"/>
    </font>
    <font>
      <sz val="11"/>
      <color indexed="19"/>
      <name val="Calibri"/>
      <family val="2"/>
      <charset val="186"/>
    </font>
    <font>
      <b/>
      <sz val="10"/>
      <name val="Arial"/>
      <family val="2"/>
    </font>
    <font>
      <sz val="9"/>
      <name val="Verdana"/>
      <family val="2"/>
    </font>
    <font>
      <i/>
      <sz val="10"/>
      <name val="Helv"/>
    </font>
    <font>
      <b/>
      <sz val="14"/>
      <name val="Times New Roman"/>
      <family val="1"/>
    </font>
    <font>
      <b/>
      <sz val="18"/>
      <color indexed="62"/>
      <name val="Cambria"/>
      <family val="2"/>
      <charset val="186"/>
    </font>
    <font>
      <sz val="12"/>
      <name val="Helvetica"/>
    </font>
    <font>
      <sz val="9"/>
      <color indexed="8"/>
      <name val="Verdana"/>
      <family val="2"/>
    </font>
    <font>
      <b/>
      <sz val="11"/>
      <color indexed="10"/>
      <name val="Calibri"/>
      <family val="2"/>
      <charset val="186"/>
    </font>
    <font>
      <b/>
      <sz val="8"/>
      <name val="HelveticaNeue Condensed"/>
    </font>
    <font>
      <sz val="8"/>
      <name val="HelveticaNeue LightCond"/>
      <family val="2"/>
    </font>
    <font>
      <b/>
      <sz val="7"/>
      <name val="HelveticaNeue Condensed"/>
      <family val="2"/>
    </font>
    <font>
      <b/>
      <sz val="9"/>
      <name val="Times New Roman"/>
      <family val="1"/>
    </font>
    <font>
      <b/>
      <sz val="11"/>
      <color indexed="8"/>
      <name val="Calibri"/>
      <family val="2"/>
      <charset val="186"/>
    </font>
    <font>
      <b/>
      <sz val="11"/>
      <name val="Times New Roman"/>
      <family val="1"/>
    </font>
    <font>
      <b/>
      <sz val="8.5"/>
      <color indexed="8"/>
      <name val="Arial"/>
      <family val="2"/>
    </font>
    <font>
      <b/>
      <sz val="11"/>
      <color indexed="9"/>
      <name val="Calibri"/>
      <family val="2"/>
      <charset val="186"/>
    </font>
    <font>
      <b/>
      <sz val="18"/>
      <color indexed="62"/>
      <name val="Cambria"/>
      <family val="2"/>
    </font>
    <font>
      <b/>
      <sz val="10"/>
      <name val="Times New Roman"/>
      <family val="1"/>
    </font>
    <font>
      <sz val="8"/>
      <color indexed="9"/>
      <name val="Arial"/>
      <family val="2"/>
    </font>
    <font>
      <sz val="8"/>
      <color indexed="22"/>
      <name val="Arial"/>
      <family val="2"/>
    </font>
    <font>
      <sz val="10"/>
      <name val="Arial"/>
      <family val="2"/>
    </font>
    <font>
      <sz val="10"/>
      <name val="Arial"/>
      <family val="2"/>
    </font>
    <font>
      <vertAlign val="superscript"/>
      <sz val="8"/>
      <name val="Arial"/>
      <family val="2"/>
    </font>
    <font>
      <b/>
      <sz val="9"/>
      <name val="Arial"/>
      <family val="2"/>
    </font>
    <font>
      <sz val="10"/>
      <name val="Arial"/>
      <family val="2"/>
    </font>
    <font>
      <b/>
      <sz val="7.5"/>
      <name val="Arial"/>
      <family val="2"/>
    </font>
    <font>
      <b/>
      <vertAlign val="superscript"/>
      <sz val="8"/>
      <name val="Arial"/>
      <family val="2"/>
    </font>
    <font>
      <sz val="11"/>
      <color indexed="63"/>
      <name val="Arial"/>
      <family val="2"/>
    </font>
    <font>
      <sz val="9"/>
      <color indexed="63"/>
      <name val="Arial"/>
      <family val="2"/>
    </font>
    <font>
      <sz val="9"/>
      <color indexed="63"/>
      <name val="Arial"/>
      <family val="2"/>
    </font>
    <font>
      <sz val="10"/>
      <color indexed="63"/>
      <name val="Arial"/>
      <family val="2"/>
    </font>
    <font>
      <b/>
      <u/>
      <sz val="8"/>
      <name val="Arial"/>
      <family val="2"/>
    </font>
    <font>
      <sz val="9"/>
      <color indexed="63"/>
      <name val="Arial"/>
      <family val="2"/>
    </font>
    <font>
      <b/>
      <sz val="10"/>
      <color indexed="63"/>
      <name val="Arial"/>
      <family val="2"/>
    </font>
    <font>
      <sz val="11"/>
      <color indexed="63"/>
      <name val="Arial"/>
      <family val="2"/>
    </font>
    <font>
      <sz val="9"/>
      <color indexed="63"/>
      <name val="Arial"/>
      <family val="2"/>
    </font>
    <font>
      <sz val="8"/>
      <name val="Arial"/>
      <family val="2"/>
    </font>
    <font>
      <sz val="8"/>
      <name val="Times"/>
    </font>
    <font>
      <b/>
      <sz val="12"/>
      <name val="Helv"/>
    </font>
    <font>
      <sz val="10"/>
      <name val="Verdana"/>
      <family val="2"/>
    </font>
    <font>
      <b/>
      <sz val="9"/>
      <name val="Helv"/>
    </font>
    <font>
      <sz val="9"/>
      <name val="Helv"/>
    </font>
    <font>
      <sz val="11"/>
      <name val="Arial"/>
      <family val="2"/>
    </font>
    <font>
      <b/>
      <sz val="10"/>
      <name val="Helv"/>
    </font>
    <font>
      <sz val="11"/>
      <name val="Helv"/>
    </font>
    <font>
      <u/>
      <sz val="8"/>
      <name val="Arial"/>
      <family val="2"/>
    </font>
    <font>
      <b/>
      <sz val="10"/>
      <color indexed="21"/>
      <name val="Arial"/>
      <family val="2"/>
    </font>
    <font>
      <b/>
      <u/>
      <sz val="12"/>
      <color indexed="21"/>
      <name val="Arial"/>
      <family val="2"/>
    </font>
    <font>
      <sz val="10"/>
      <color indexed="9"/>
      <name val="Arial"/>
      <family val="2"/>
    </font>
    <font>
      <sz val="9"/>
      <color indexed="63"/>
      <name val="Arial"/>
      <family val="2"/>
    </font>
    <font>
      <sz val="8"/>
      <name val="Arial"/>
      <family val="2"/>
    </font>
    <font>
      <sz val="11"/>
      <color indexed="63"/>
      <name val="Arial"/>
      <family val="2"/>
    </font>
    <font>
      <sz val="9"/>
      <color indexed="63"/>
      <name val="Arial"/>
      <family val="2"/>
    </font>
    <font>
      <sz val="11"/>
      <color theme="1"/>
      <name val="Arial"/>
      <family val="2"/>
    </font>
    <font>
      <sz val="9"/>
      <color theme="1"/>
      <name val="Arial"/>
      <family val="2"/>
    </font>
    <font>
      <sz val="9"/>
      <color theme="0"/>
      <name val="Arial"/>
      <family val="2"/>
    </font>
    <font>
      <sz val="9"/>
      <color rgb="FF9C0006"/>
      <name val="Arial"/>
      <family val="2"/>
    </font>
    <font>
      <b/>
      <sz val="9"/>
      <color rgb="FFFA7D00"/>
      <name val="Arial"/>
      <family val="2"/>
    </font>
    <font>
      <b/>
      <sz val="9"/>
      <color theme="0"/>
      <name val="Arial"/>
      <family val="2"/>
    </font>
    <font>
      <i/>
      <sz val="9"/>
      <color rgb="FF7F7F7F"/>
      <name val="Arial"/>
      <family val="2"/>
    </font>
    <font>
      <sz val="9"/>
      <color rgb="FF006100"/>
      <name val="Arial"/>
      <family val="2"/>
    </font>
    <font>
      <b/>
      <sz val="15"/>
      <color theme="3"/>
      <name val="Arial"/>
      <family val="2"/>
    </font>
    <font>
      <b/>
      <sz val="13"/>
      <color theme="3"/>
      <name val="Arial"/>
      <family val="2"/>
    </font>
    <font>
      <b/>
      <sz val="11"/>
      <color theme="3"/>
      <name val="Arial"/>
      <family val="2"/>
    </font>
    <font>
      <u/>
      <sz val="9"/>
      <color theme="10"/>
      <name val="Arial"/>
      <family val="2"/>
    </font>
    <font>
      <sz val="9"/>
      <color rgb="FF3F3F76"/>
      <name val="Arial"/>
      <family val="2"/>
    </font>
    <font>
      <sz val="9"/>
      <color rgb="FFFA7D00"/>
      <name val="Arial"/>
      <family val="2"/>
    </font>
    <font>
      <sz val="9"/>
      <color rgb="FF9C6500"/>
      <name val="Arial"/>
      <family val="2"/>
    </font>
    <font>
      <sz val="8"/>
      <color theme="1"/>
      <name val="Arial"/>
      <family val="2"/>
    </font>
    <font>
      <b/>
      <sz val="9"/>
      <color rgb="FF3F3F3F"/>
      <name val="Arial"/>
      <family val="2"/>
    </font>
    <font>
      <b/>
      <sz val="18"/>
      <color theme="3"/>
      <name val="Arial"/>
      <family val="2"/>
    </font>
    <font>
      <b/>
      <sz val="9"/>
      <color theme="1"/>
      <name val="Arial"/>
      <family val="2"/>
    </font>
    <font>
      <sz val="9"/>
      <color rgb="FFFF0000"/>
      <name val="Arial"/>
      <family val="2"/>
    </font>
    <font>
      <sz val="9"/>
      <color theme="1"/>
      <name val="Arial"/>
      <family val="2"/>
      <scheme val="minor"/>
    </font>
    <font>
      <b/>
      <sz val="18"/>
      <color indexed="21"/>
      <name val="Arial"/>
      <family val="2"/>
    </font>
    <font>
      <u/>
      <sz val="10"/>
      <name val="Arial"/>
      <family val="2"/>
    </font>
    <font>
      <b/>
      <sz val="18"/>
      <color theme="3"/>
      <name val="Arial"/>
      <family val="2"/>
      <scheme val="maj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9C6500"/>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sz val="11"/>
      <color rgb="FFFF0000"/>
      <name val="Arial"/>
      <family val="2"/>
      <scheme val="minor"/>
    </font>
    <font>
      <i/>
      <sz val="11"/>
      <color rgb="FF7F7F7F"/>
      <name val="Arial"/>
      <family val="2"/>
      <scheme val="minor"/>
    </font>
    <font>
      <b/>
      <sz val="11"/>
      <color theme="1"/>
      <name val="Arial"/>
      <family val="2"/>
      <scheme val="minor"/>
    </font>
    <font>
      <sz val="11"/>
      <color theme="0"/>
      <name val="Arial"/>
      <family val="2"/>
      <scheme val="minor"/>
    </font>
    <font>
      <sz val="10"/>
      <color indexed="20"/>
      <name val="Arial"/>
      <family val="2"/>
    </font>
    <font>
      <b/>
      <sz val="10"/>
      <color indexed="52"/>
      <name val="Arial"/>
      <family val="2"/>
    </font>
    <font>
      <sz val="11"/>
      <color theme="9" tint="-0.24924466689046906"/>
      <name val="Arial"/>
      <family val="2"/>
      <scheme val="minor"/>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u/>
      <sz val="11"/>
      <color theme="10"/>
      <name val="Arial"/>
      <family val="2"/>
      <scheme val="minor"/>
    </font>
    <font>
      <sz val="10"/>
      <color indexed="62"/>
      <name val="Arial"/>
      <family val="2"/>
    </font>
    <font>
      <sz val="10"/>
      <name val="Arial"/>
      <family val="2"/>
    </font>
    <font>
      <sz val="10"/>
      <name val="Times New Roman"/>
      <family val="1"/>
    </font>
    <font>
      <u/>
      <sz val="6.5"/>
      <color indexed="12"/>
      <name val="Arial"/>
      <family val="2"/>
    </font>
    <font>
      <sz val="10"/>
      <color indexed="52"/>
      <name val="Arial"/>
      <family val="2"/>
    </font>
    <font>
      <sz val="10"/>
      <color indexed="60"/>
      <name val="Arial"/>
      <family val="2"/>
    </font>
    <font>
      <b/>
      <sz val="11"/>
      <color rgb="FF00B050"/>
      <name val="Arial"/>
      <family val="2"/>
      <scheme val="minor"/>
    </font>
    <font>
      <b/>
      <sz val="10"/>
      <color indexed="8"/>
      <name val="Arial"/>
      <family val="2"/>
    </font>
    <font>
      <sz val="10"/>
      <color indexed="10"/>
      <name val="Arial"/>
      <family val="2"/>
    </font>
    <font>
      <b/>
      <sz val="20"/>
      <color indexed="21"/>
      <name val="Arial"/>
      <family val="2"/>
    </font>
    <font>
      <sz val="8"/>
      <color indexed="63"/>
      <name val="Arial"/>
      <family val="2"/>
    </font>
    <font>
      <u/>
      <sz val="10"/>
      <color indexed="21"/>
      <name val="Arial"/>
      <family val="2"/>
    </font>
    <font>
      <b/>
      <sz val="8"/>
      <color rgb="FF007272"/>
      <name val="Arial"/>
      <family val="2"/>
    </font>
    <font>
      <b/>
      <sz val="8"/>
      <color theme="1"/>
      <name val="Arial"/>
      <family val="2"/>
    </font>
    <font>
      <sz val="8"/>
      <color rgb="FF000000"/>
      <name val="Arial"/>
      <family val="2"/>
    </font>
    <font>
      <b/>
      <sz val="8"/>
      <color indexed="24"/>
      <name val="Arial"/>
      <family val="2"/>
    </font>
    <font>
      <b/>
      <sz val="9"/>
      <color indexed="24"/>
      <name val="Arial"/>
      <family val="2"/>
    </font>
    <font>
      <b/>
      <sz val="11"/>
      <color indexed="24"/>
      <name val="Arial"/>
      <family val="2"/>
    </font>
    <font>
      <sz val="11"/>
      <color theme="1"/>
      <name val="Arial"/>
      <family val="2"/>
      <charset val="186"/>
      <scheme val="minor"/>
    </font>
    <font>
      <sz val="10"/>
      <name val="BERNHARD"/>
    </font>
    <font>
      <sz val="10"/>
      <name val="Helv"/>
    </font>
    <font>
      <sz val="1"/>
      <color indexed="8"/>
      <name val="Courier"/>
      <family val="3"/>
    </font>
    <font>
      <b/>
      <sz val="1"/>
      <color indexed="8"/>
      <name val="Courier"/>
      <family val="3"/>
    </font>
    <font>
      <sz val="11"/>
      <name val="Times New Roman"/>
      <family val="1"/>
    </font>
    <font>
      <sz val="10"/>
      <name val="Arial"/>
      <family val="1"/>
    </font>
    <font>
      <sz val="10"/>
      <color indexed="64"/>
      <name val="Arial"/>
      <family val="2"/>
    </font>
    <font>
      <sz val="8"/>
      <color indexed="64"/>
      <name val="Arial"/>
      <family val="2"/>
    </font>
    <font>
      <b/>
      <sz val="12"/>
      <color indexed="21"/>
      <name val="Arial"/>
      <family val="2"/>
    </font>
    <font>
      <sz val="8"/>
      <name val="Arial"/>
      <family val="2"/>
      <scheme val="major"/>
    </font>
    <font>
      <b/>
      <sz val="8"/>
      <name val="Arial"/>
      <family val="2"/>
      <scheme val="major"/>
    </font>
    <font>
      <b/>
      <u/>
      <sz val="8"/>
      <name val="Arial"/>
      <family val="2"/>
      <scheme val="major"/>
    </font>
    <font>
      <sz val="8"/>
      <color theme="1"/>
      <name val="Arial"/>
      <family val="2"/>
      <scheme val="major"/>
    </font>
    <font>
      <vertAlign val="superscript"/>
      <sz val="8"/>
      <name val="Arial"/>
      <family val="2"/>
      <scheme val="major"/>
    </font>
    <font>
      <sz val="8"/>
      <color rgb="FF000000"/>
      <name val="Arial"/>
      <family val="2"/>
      <scheme val="major"/>
    </font>
    <font>
      <b/>
      <sz val="8"/>
      <color theme="1"/>
      <name val="Arial"/>
      <family val="2"/>
      <scheme val="major"/>
    </font>
    <font>
      <b/>
      <vertAlign val="superscript"/>
      <sz val="8"/>
      <name val="Arial"/>
      <family val="2"/>
      <scheme val="major"/>
    </font>
    <font>
      <b/>
      <sz val="8"/>
      <color theme="0" tint="-4.9989318521683403E-2"/>
      <name val="Arial"/>
      <family val="2"/>
      <scheme val="major"/>
    </font>
    <font>
      <b/>
      <sz val="8"/>
      <color theme="1" tint="0.34998626667073579"/>
      <name val="Arial"/>
      <family val="2"/>
      <scheme val="major"/>
    </font>
    <font>
      <b/>
      <u/>
      <sz val="8"/>
      <color indexed="21"/>
      <name val="Arial"/>
      <family val="2"/>
      <scheme val="major"/>
    </font>
    <font>
      <b/>
      <u/>
      <sz val="8"/>
      <color indexed="59"/>
      <name val="Arial"/>
      <family val="2"/>
    </font>
    <font>
      <sz val="10"/>
      <color rgb="FF000000"/>
      <name val="Times New Roman"/>
      <family val="1"/>
    </font>
    <font>
      <sz val="10"/>
      <color theme="1"/>
      <name val="Arial"/>
      <family val="2"/>
    </font>
    <font>
      <sz val="10"/>
      <color rgb="FFFF0000"/>
      <name val="Arial"/>
      <family val="2"/>
    </font>
    <font>
      <sz val="11"/>
      <color rgb="FFFF0000"/>
      <name val="Arial"/>
      <family val="2"/>
    </font>
    <font>
      <b/>
      <sz val="8"/>
      <name val="Arial"/>
      <family val="1"/>
      <scheme val="major"/>
    </font>
    <font>
      <sz val="8"/>
      <color theme="1"/>
      <name val="Arial"/>
      <family val="1"/>
      <scheme val="major"/>
    </font>
    <font>
      <sz val="8"/>
      <name val="Arial"/>
      <family val="1"/>
      <scheme val="major"/>
    </font>
    <font>
      <sz val="11"/>
      <name val="Arial"/>
      <family val="2"/>
      <scheme val="major"/>
    </font>
    <font>
      <sz val="11"/>
      <color theme="1"/>
      <name val="Arial"/>
      <family val="2"/>
      <scheme val="major"/>
    </font>
    <font>
      <sz val="9"/>
      <name val="Arial"/>
      <family val="2"/>
      <scheme val="major"/>
    </font>
    <font>
      <sz val="9"/>
      <color theme="1"/>
      <name val="Arial"/>
      <family val="2"/>
      <scheme val="major"/>
    </font>
    <font>
      <sz val="11"/>
      <name val="Arial"/>
      <family val="2"/>
      <scheme val="minor"/>
    </font>
    <font>
      <sz val="8"/>
      <name val="Arial"/>
      <family val="2"/>
      <scheme val="minor"/>
    </font>
    <font>
      <vertAlign val="superscript"/>
      <sz val="8"/>
      <name val="Arial"/>
      <family val="2"/>
      <scheme val="minor"/>
    </font>
    <font>
      <i/>
      <sz val="8"/>
      <name val="Arial"/>
      <family val="2"/>
    </font>
    <font>
      <b/>
      <sz val="8"/>
      <name val="Arial"/>
      <family val="2"/>
      <scheme val="minor"/>
    </font>
    <font>
      <b/>
      <sz val="11"/>
      <color theme="1"/>
      <name val="Arial"/>
      <family val="2"/>
    </font>
    <font>
      <sz val="12"/>
      <name val="Arial"/>
      <family val="2"/>
      <scheme val="major"/>
    </font>
    <font>
      <sz val="12"/>
      <name val="Arial"/>
      <family val="2"/>
    </font>
    <font>
      <sz val="12"/>
      <name val="Arial"/>
      <family val="2"/>
      <scheme val="minor"/>
    </font>
    <font>
      <b/>
      <sz val="8"/>
      <color rgb="FF000000"/>
      <name val="Arial"/>
      <family val="2"/>
    </font>
  </fonts>
  <fills count="111">
    <fill>
      <patternFill patternType="none"/>
    </fill>
    <fill>
      <patternFill patternType="gray125"/>
    </fill>
    <fill>
      <patternFill patternType="solid">
        <fgColor indexed="9"/>
      </patternFill>
    </fill>
    <fill>
      <patternFill patternType="solid">
        <fgColor indexed="15"/>
      </patternFill>
    </fill>
    <fill>
      <patternFill patternType="solid">
        <fgColor indexed="27"/>
      </patternFill>
    </fill>
    <fill>
      <patternFill patternType="solid">
        <fgColor indexed="47"/>
      </patternFill>
    </fill>
    <fill>
      <patternFill patternType="solid">
        <fgColor indexed="46"/>
      </patternFill>
    </fill>
    <fill>
      <patternFill patternType="solid">
        <fgColor indexed="26"/>
      </patternFill>
    </fill>
    <fill>
      <patternFill patternType="solid">
        <fgColor indexed="45"/>
      </patternFill>
    </fill>
    <fill>
      <patternFill patternType="solid">
        <fgColor indexed="44"/>
      </patternFill>
    </fill>
    <fill>
      <patternFill patternType="solid">
        <fgColor indexed="29"/>
      </patternFill>
    </fill>
    <fill>
      <patternFill patternType="solid">
        <fgColor indexed="31"/>
      </patternFill>
    </fill>
    <fill>
      <patternFill patternType="solid">
        <fgColor indexed="42"/>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49"/>
      </patternFill>
    </fill>
    <fill>
      <patternFill patternType="solid">
        <fgColor indexed="61"/>
      </patternFill>
    </fill>
    <fill>
      <patternFill patternType="solid">
        <fgColor indexed="53"/>
      </patternFill>
    </fill>
    <fill>
      <patternFill patternType="solid">
        <fgColor indexed="30"/>
      </patternFill>
    </fill>
    <fill>
      <patternFill patternType="solid">
        <fgColor indexed="36"/>
      </patternFill>
    </fill>
    <fill>
      <patternFill patternType="solid">
        <fgColor indexed="52"/>
      </patternFill>
    </fill>
    <fill>
      <patternFill patternType="solid">
        <fgColor indexed="21"/>
      </patternFill>
    </fill>
    <fill>
      <patternFill patternType="solid">
        <fgColor indexed="20"/>
      </patternFill>
    </fill>
    <fill>
      <patternFill patternType="solid">
        <fgColor indexed="23"/>
      </patternFill>
    </fill>
    <fill>
      <patternFill patternType="gray0625">
        <fgColor indexed="10"/>
        <bgColor indexed="9"/>
      </patternFill>
    </fill>
    <fill>
      <patternFill patternType="lightGray">
        <fgColor indexed="14"/>
        <bgColor indexed="9"/>
      </patternFill>
    </fill>
    <fill>
      <patternFill patternType="solid">
        <fgColor indexed="55"/>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indexed="45"/>
        <bgColor indexed="64"/>
      </patternFill>
    </fill>
    <fill>
      <patternFill patternType="solid">
        <fgColor indexed="55"/>
        <bgColor indexed="64"/>
      </patternFill>
    </fill>
    <fill>
      <patternFill patternType="solid">
        <fgColor indexed="11"/>
        <bgColor indexed="9"/>
      </patternFill>
    </fill>
    <fill>
      <patternFill patternType="solid">
        <fgColor indexed="56"/>
      </patternFill>
    </fill>
    <fill>
      <patternFill patternType="solid">
        <fgColor indexed="54"/>
      </patternFill>
    </fill>
    <fill>
      <patternFill patternType="solid">
        <fgColor indexed="10"/>
      </patternFill>
    </fill>
    <fill>
      <patternFill patternType="lightGray">
        <fgColor indexed="22"/>
        <bgColor indexed="9"/>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
      <patternFill patternType="solid">
        <fgColor indexed="9"/>
        <bgColor indexed="64"/>
      </patternFill>
    </fill>
    <fill>
      <patternFill patternType="solid">
        <fgColor indexed="62"/>
      </patternFill>
    </fill>
    <fill>
      <patternFill patternType="solid">
        <fgColor indexed="57"/>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46"/>
        <bgColor indexed="64"/>
      </patternFill>
    </fill>
    <fill>
      <patternFill patternType="solid">
        <fgColor indexed="51"/>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3"/>
        <bgColor indexed="64"/>
      </patternFill>
    </fill>
    <fill>
      <patternFill patternType="solid">
        <fgColor indexed="47"/>
        <bgColor indexed="64"/>
      </patternFill>
    </fill>
    <fill>
      <patternFill patternType="solid">
        <fgColor indexed="13"/>
        <bgColor indexed="64"/>
      </patternFill>
    </fill>
    <fill>
      <patternFill patternType="solid">
        <fgColor indexed="26"/>
        <bgColor indexed="64"/>
      </patternFill>
    </fill>
    <fill>
      <patternFill patternType="solid">
        <fgColor rgb="FFFFFFCC"/>
        <bgColor indexed="64"/>
      </patternFill>
    </fill>
    <fill>
      <patternFill patternType="solid">
        <fgColor indexed="43"/>
        <bgColor indexed="64"/>
      </patternFill>
    </fill>
    <fill>
      <patternFill patternType="solid">
        <fgColor indexed="23"/>
        <bgColor indexed="64"/>
      </patternFill>
    </fill>
    <fill>
      <patternFill patternType="solid">
        <fgColor theme="0" tint="-0.249977111117893"/>
        <bgColor indexed="64"/>
      </patternFill>
    </fill>
    <fill>
      <patternFill patternType="solid">
        <fgColor rgb="FFBEBEBE"/>
      </patternFill>
    </fill>
  </fills>
  <borders count="89">
    <border>
      <left/>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right/>
      <top/>
      <bottom style="thick">
        <color indexed="21"/>
      </bottom>
      <diagonal/>
    </border>
    <border>
      <left/>
      <right/>
      <top/>
      <bottom style="thick">
        <color indexed="15"/>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ck">
        <color indexed="62"/>
      </bottom>
      <diagonal/>
    </border>
    <border>
      <left/>
      <right/>
      <top/>
      <bottom style="medium">
        <color indexed="30"/>
      </bottom>
      <diagonal/>
    </border>
    <border>
      <left style="thin">
        <color indexed="64"/>
      </left>
      <right style="thin">
        <color indexed="64"/>
      </right>
      <top/>
      <bottom style="thin">
        <color indexed="64"/>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56"/>
      </top>
      <bottom style="double">
        <color indexed="56"/>
      </bottom>
      <diagonal/>
    </border>
    <border>
      <left/>
      <right/>
      <top/>
      <bottom style="thin">
        <color indexed="64"/>
      </bottom>
      <diagonal/>
    </border>
    <border>
      <left/>
      <right/>
      <top/>
      <bottom style="double">
        <color indexed="10"/>
      </bottom>
      <diagonal/>
    </border>
    <border>
      <left/>
      <right/>
      <top style="thin">
        <color indexed="64"/>
      </top>
      <bottom style="medium">
        <color indexed="64"/>
      </bottom>
      <diagonal/>
    </border>
    <border>
      <left/>
      <right/>
      <top style="thin">
        <color indexed="21"/>
      </top>
      <bottom style="double">
        <color indexed="21"/>
      </bottom>
      <diagonal/>
    </border>
    <border>
      <left/>
      <right/>
      <top style="thin">
        <color indexed="62"/>
      </top>
      <bottom style="double">
        <color indexed="62"/>
      </bottom>
      <diagonal/>
    </border>
    <border>
      <left/>
      <right/>
      <top/>
      <bottom style="thin">
        <color indexed="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21"/>
      </top>
      <bottom/>
      <diagonal/>
    </border>
    <border>
      <left/>
      <right/>
      <top style="medium">
        <color indexed="64"/>
      </top>
      <bottom style="medium">
        <color indexed="64"/>
      </bottom>
      <diagonal/>
    </border>
    <border>
      <left/>
      <right/>
      <top/>
      <bottom style="medium">
        <color indexed="24"/>
      </bottom>
      <diagonal/>
    </border>
    <border>
      <left/>
      <right/>
      <top style="double">
        <color indexed="64"/>
      </top>
      <bottom style="double">
        <color indexed="64"/>
      </bottom>
      <diagonal/>
    </border>
    <border>
      <left/>
      <right/>
      <top/>
      <bottom style="medium">
        <color indexed="8"/>
      </bottom>
      <diagonal/>
    </border>
    <border>
      <left style="thin">
        <color indexed="64"/>
      </left>
      <right/>
      <top/>
      <bottom/>
      <diagonal/>
    </border>
    <border>
      <left style="thin">
        <color indexed="64"/>
      </left>
      <right/>
      <top style="thin">
        <color auto="1"/>
      </top>
      <bottom/>
      <diagonal/>
    </border>
    <border>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style="thin">
        <color auto="1"/>
      </top>
      <bottom style="thin">
        <color indexed="64"/>
      </bottom>
      <diagonal/>
    </border>
    <border>
      <left/>
      <right style="thin">
        <color indexed="64"/>
      </right>
      <top style="thin">
        <color auto="1"/>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indexed="64"/>
      </right>
      <top style="thin">
        <color rgb="FF000000"/>
      </top>
      <bottom style="thin">
        <color rgb="FF000000"/>
      </bottom>
      <diagonal/>
    </border>
    <border>
      <left/>
      <right style="thin">
        <color rgb="FF000000"/>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rgb="FF000000"/>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right/>
      <top style="thin">
        <color indexed="21"/>
      </top>
      <bottom style="double">
        <color indexed="21"/>
      </bottom>
      <diagonal/>
    </border>
    <border>
      <left/>
      <right/>
      <top style="thin">
        <color indexed="62"/>
      </top>
      <bottom style="double">
        <color indexed="62"/>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rgb="FF000000"/>
      </left>
      <right style="thin">
        <color indexed="64"/>
      </right>
      <top/>
      <bottom/>
      <diagonal/>
    </border>
    <border>
      <left/>
      <right style="thin">
        <color rgb="FF000000"/>
      </right>
      <top/>
      <bottom style="thin">
        <color indexed="64"/>
      </bottom>
      <diagonal/>
    </border>
    <border>
      <left/>
      <right/>
      <top/>
      <bottom style="thin">
        <color indexed="21"/>
      </bottom>
      <diagonal/>
    </border>
    <border>
      <left style="thin">
        <color auto="1"/>
      </left>
      <right/>
      <top/>
      <bottom style="thin">
        <color auto="1"/>
      </bottom>
      <diagonal/>
    </border>
    <border>
      <left/>
      <right/>
      <top/>
      <bottom style="thin">
        <color indexed="64"/>
      </bottom>
      <diagonal/>
    </border>
    <border>
      <left/>
      <right style="thin">
        <color indexed="64"/>
      </right>
      <top/>
      <bottom style="thin">
        <color indexed="64"/>
      </bottom>
      <diagonal/>
    </border>
    <border>
      <left/>
      <right style="thin">
        <color rgb="FF000000"/>
      </right>
      <top/>
      <bottom style="thin">
        <color indexed="64"/>
      </bottom>
      <diagonal/>
    </border>
  </borders>
  <cellStyleXfs count="6165">
    <xf numFmtId="0" fontId="0" fillId="0" borderId="0"/>
    <xf numFmtId="0" fontId="13" fillId="0" borderId="0" applyFont="0" applyFill="0" applyBorder="0" applyAlignment="0" applyProtection="0"/>
    <xf numFmtId="0" fontId="13" fillId="0" borderId="0" applyNumberFormat="0" applyFill="0" applyBorder="0" applyAlignment="0" applyProtection="0"/>
    <xf numFmtId="169" fontId="13" fillId="0" borderId="0" applyFont="0" applyFill="0" applyBorder="0" applyAlignment="0" applyProtection="0"/>
    <xf numFmtId="169"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0" fontId="13" fillId="0" borderId="0" applyNumberFormat="0" applyFill="0" applyBorder="0" applyAlignment="0" applyProtection="0"/>
    <xf numFmtId="173" fontId="13" fillId="0" borderId="0" applyFont="0" applyFill="0" applyBorder="0" applyAlignment="0" applyProtection="0"/>
    <xf numFmtId="173" fontId="13" fillId="0" borderId="0" applyFont="0" applyFill="0" applyBorder="0" applyAlignment="0" applyProtection="0"/>
    <xf numFmtId="174" fontId="13" fillId="0" borderId="0" applyFont="0" applyFill="0" applyBorder="0" applyAlignment="0" applyProtection="0"/>
    <xf numFmtId="174" fontId="13" fillId="0" borderId="0" applyFont="0" applyFill="0" applyBorder="0" applyAlignment="0" applyProtection="0"/>
    <xf numFmtId="174" fontId="37" fillId="0" borderId="0" applyFill="0" applyProtection="0">
      <alignment horizontal="center"/>
    </xf>
    <xf numFmtId="174" fontId="13" fillId="0" borderId="0" applyFont="0" applyFill="0" applyBorder="0" applyAlignment="0" applyProtection="0"/>
    <xf numFmtId="174" fontId="13" fillId="0" borderId="0" applyFont="0" applyFill="0" applyBorder="0" applyAlignment="0" applyProtection="0"/>
    <xf numFmtId="0" fontId="13" fillId="0" borderId="0" applyNumberFormat="0" applyFill="0" applyBorder="0" applyAlignment="0" applyProtection="0"/>
    <xf numFmtId="0" fontId="38" fillId="0" borderId="1" applyNumberFormat="0" applyFill="0" applyAlignment="0" applyProtection="0"/>
    <xf numFmtId="0" fontId="39" fillId="0" borderId="2" applyNumberFormat="0" applyFill="0" applyAlignment="0" applyProtection="0"/>
    <xf numFmtId="0" fontId="11" fillId="3" borderId="0" applyNumberFormat="0" applyBorder="0" applyAlignment="0" applyProtection="0"/>
    <xf numFmtId="0" fontId="128" fillId="48" borderId="0" applyNumberFormat="0" applyBorder="0" applyAlignment="0" applyProtection="0"/>
    <xf numFmtId="0" fontId="128" fillId="4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28" fillId="49" borderId="0" applyNumberFormat="0" applyBorder="0" applyAlignment="0" applyProtection="0"/>
    <xf numFmtId="0" fontId="128" fillId="49"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28" fillId="50" borderId="0" applyNumberFormat="0" applyBorder="0" applyAlignment="0" applyProtection="0"/>
    <xf numFmtId="0" fontId="128" fillId="50"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2" borderId="0" applyNumberFormat="0" applyBorder="0" applyAlignment="0" applyProtection="0"/>
    <xf numFmtId="0" fontId="128" fillId="51" borderId="0" applyNumberFormat="0" applyBorder="0" applyAlignment="0" applyProtection="0"/>
    <xf numFmtId="0" fontId="128" fillId="51"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28" fillId="52" borderId="0" applyNumberFormat="0" applyBorder="0" applyAlignment="0" applyProtection="0"/>
    <xf numFmtId="0" fontId="128" fillId="5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28" fillId="53" borderId="0" applyNumberFormat="0" applyBorder="0" applyAlignment="0" applyProtection="0"/>
    <xf numFmtId="0" fontId="128" fillId="5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7" borderId="0" applyNumberFormat="0" applyBorder="0" applyAlignment="0" applyProtection="0"/>
    <xf numFmtId="0" fontId="40" fillId="5" borderId="0" applyNumberFormat="0" applyBorder="0" applyAlignment="0" applyProtection="0"/>
    <xf numFmtId="0" fontId="40" fillId="4" borderId="0" applyNumberFormat="0" applyBorder="0" applyAlignment="0" applyProtection="0"/>
    <xf numFmtId="0" fontId="40" fillId="7" borderId="0" applyNumberFormat="0" applyBorder="0" applyAlignment="0" applyProtection="0"/>
    <xf numFmtId="0" fontId="11" fillId="11" borderId="0" applyNumberFormat="0" applyBorder="0" applyAlignment="0" applyProtection="0"/>
    <xf numFmtId="0" fontId="11" fillId="8" borderId="0" applyNumberFormat="0" applyBorder="0" applyAlignment="0" applyProtection="0"/>
    <xf numFmtId="0" fontId="11" fillId="12" borderId="0" applyNumberFormat="0" applyBorder="0" applyAlignment="0" applyProtection="0"/>
    <xf numFmtId="0" fontId="11" fillId="6"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1" fillId="0" borderId="3" applyNumberFormat="0" applyFill="0" applyAlignment="0" applyProtection="0"/>
    <xf numFmtId="0" fontId="41" fillId="0" borderId="0" applyNumberFormat="0" applyFill="0" applyBorder="0" applyAlignment="0" applyProtection="0"/>
    <xf numFmtId="0" fontId="11" fillId="3" borderId="0" applyNumberFormat="0" applyBorder="0" applyAlignment="0" applyProtection="0"/>
    <xf numFmtId="0" fontId="128" fillId="54" borderId="0" applyNumberFormat="0" applyBorder="0" applyAlignment="0" applyProtection="0"/>
    <xf numFmtId="0" fontId="128" fillId="54"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10" borderId="0" applyNumberFormat="0" applyBorder="0" applyAlignment="0" applyProtection="0"/>
    <xf numFmtId="0" fontId="128" fillId="55" borderId="0" applyNumberFormat="0" applyBorder="0" applyAlignment="0" applyProtection="0"/>
    <xf numFmtId="0" fontId="128" fillId="55"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8" fillId="56" borderId="0" applyNumberFormat="0" applyBorder="0" applyAlignment="0" applyProtection="0"/>
    <xf numFmtId="0" fontId="128" fillId="56"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8" fillId="57" borderId="0" applyNumberFormat="0" applyBorder="0" applyAlignment="0" applyProtection="0"/>
    <xf numFmtId="0" fontId="128" fillId="5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 borderId="0" applyNumberFormat="0" applyBorder="0" applyAlignment="0" applyProtection="0"/>
    <xf numFmtId="0" fontId="128" fillId="58" borderId="0" applyNumberFormat="0" applyBorder="0" applyAlignment="0" applyProtection="0"/>
    <xf numFmtId="0" fontId="128" fillId="5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28" fillId="59" borderId="0" applyNumberFormat="0" applyBorder="0" applyAlignment="0" applyProtection="0"/>
    <xf numFmtId="0" fontId="128" fillId="59"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40" fillId="4" borderId="0" applyNumberFormat="0" applyBorder="0" applyAlignment="0" applyProtection="0"/>
    <xf numFmtId="0" fontId="40" fillId="10" borderId="0" applyNumberFormat="0" applyBorder="0" applyAlignment="0" applyProtection="0"/>
    <xf numFmtId="0" fontId="40" fillId="13" borderId="0" applyNumberFormat="0" applyBorder="0" applyAlignment="0" applyProtection="0"/>
    <xf numFmtId="0" fontId="40" fillId="8" borderId="0" applyNumberFormat="0" applyBorder="0" applyAlignment="0" applyProtection="0"/>
    <xf numFmtId="0" fontId="40" fillId="4" borderId="0" applyNumberFormat="0" applyBorder="0" applyAlignment="0" applyProtection="0"/>
    <xf numFmtId="0" fontId="40" fillId="7"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5" borderId="0" applyNumberFormat="0" applyBorder="0" applyAlignment="0" applyProtection="0"/>
    <xf numFmtId="0" fontId="11" fillId="6" borderId="0" applyNumberFormat="0" applyBorder="0" applyAlignment="0" applyProtection="0"/>
    <xf numFmtId="0" fontId="11" fillId="9" borderId="0" applyNumberFormat="0" applyBorder="0" applyAlignment="0" applyProtection="0"/>
    <xf numFmtId="0" fontId="11" fillId="16" borderId="0" applyNumberFormat="0" applyBorder="0" applyAlignment="0" applyProtection="0"/>
    <xf numFmtId="0" fontId="17" fillId="17" borderId="0" applyNumberFormat="0" applyBorder="0" applyAlignment="0" applyProtection="0"/>
    <xf numFmtId="0" fontId="129" fillId="60"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0" borderId="0" applyNumberFormat="0" applyBorder="0" applyAlignment="0" applyProtection="0"/>
    <xf numFmtId="0" fontId="129" fillId="61"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8" borderId="0" applyNumberFormat="0" applyBorder="0" applyAlignment="0" applyProtection="0"/>
    <xf numFmtId="0" fontId="129" fillId="62"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4" borderId="0" applyNumberFormat="0" applyBorder="0" applyAlignment="0" applyProtection="0"/>
    <xf numFmtId="0" fontId="129" fillId="6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0" fontId="17" fillId="17" borderId="0" applyNumberFormat="0" applyBorder="0" applyAlignment="0" applyProtection="0"/>
    <xf numFmtId="0" fontId="129" fillId="64"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5" borderId="0" applyNumberFormat="0" applyBorder="0" applyAlignment="0" applyProtection="0"/>
    <xf numFmtId="0" fontId="129" fillId="6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17" fillId="5" borderId="0" applyNumberFormat="0" applyBorder="0" applyAlignment="0" applyProtection="0"/>
    <xf numFmtId="0" fontId="42" fillId="4" borderId="0" applyNumberFormat="0" applyBorder="0" applyAlignment="0" applyProtection="0"/>
    <xf numFmtId="0" fontId="42" fillId="19" borderId="0" applyNumberFormat="0" applyBorder="0" applyAlignment="0" applyProtection="0"/>
    <xf numFmtId="0" fontId="42" fillId="16" borderId="0" applyNumberFormat="0" applyBorder="0" applyAlignment="0" applyProtection="0"/>
    <xf numFmtId="0" fontId="42" fillId="8" borderId="0" applyNumberFormat="0" applyBorder="0" applyAlignment="0" applyProtection="0"/>
    <xf numFmtId="0" fontId="42" fillId="4" borderId="0" applyNumberFormat="0" applyBorder="0" applyAlignment="0" applyProtection="0"/>
    <xf numFmtId="0" fontId="42" fillId="10" borderId="0" applyNumberFormat="0" applyBorder="0" applyAlignment="0" applyProtection="0"/>
    <xf numFmtId="0" fontId="17" fillId="20"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29" fillId="66"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29" fillId="67"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18" borderId="0" applyNumberFormat="0" applyBorder="0" applyAlignment="0" applyProtection="0"/>
    <xf numFmtId="0" fontId="129" fillId="6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25" borderId="0" applyNumberFormat="0" applyBorder="0" applyAlignment="0" applyProtection="0"/>
    <xf numFmtId="0" fontId="129" fillId="69"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0" fontId="17" fillId="23" borderId="0" applyNumberFormat="0" applyBorder="0" applyAlignment="0" applyProtection="0"/>
    <xf numFmtId="0" fontId="129" fillId="70"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29" fillId="71"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0" fontId="17" fillId="24" borderId="0" applyNumberFormat="0" applyBorder="0" applyAlignment="0" applyProtection="0"/>
    <xf numFmtId="175" fontId="43" fillId="26" borderId="0" applyNumberFormat="0" applyFont="0" applyBorder="0" applyAlignment="0">
      <alignment horizontal="right"/>
    </xf>
    <xf numFmtId="175" fontId="43" fillId="26" borderId="0" applyNumberFormat="0" applyFont="0" applyBorder="0" applyAlignment="0">
      <alignment horizontal="right"/>
    </xf>
    <xf numFmtId="176" fontId="44" fillId="26" borderId="4" applyFont="0">
      <alignment horizontal="right"/>
    </xf>
    <xf numFmtId="176" fontId="44" fillId="26" borderId="4" applyFont="0">
      <alignment horizontal="right"/>
    </xf>
    <xf numFmtId="0" fontId="34" fillId="0" borderId="0" applyNumberFormat="0" applyFill="0" applyBorder="0" applyAlignment="0" applyProtection="0"/>
    <xf numFmtId="0" fontId="34" fillId="0" borderId="0" applyNumberFormat="0" applyFill="0" applyBorder="0" applyAlignment="0" applyProtection="0"/>
    <xf numFmtId="0" fontId="111" fillId="0" borderId="0"/>
    <xf numFmtId="0" fontId="45" fillId="0" borderId="0" applyNumberFormat="0" applyFill="0" applyBorder="0" applyAlignment="0" applyProtection="0"/>
    <xf numFmtId="0" fontId="46" fillId="8" borderId="0" applyNumberFormat="0" applyBorder="0" applyAlignment="0" applyProtection="0"/>
    <xf numFmtId="0" fontId="130" fillId="72"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46" fillId="8" borderId="0" applyNumberFormat="0" applyBorder="0" applyAlignment="0" applyProtection="0"/>
    <xf numFmtId="0" fontId="18" fillId="14" borderId="5" applyNumberFormat="0" applyAlignment="0" applyProtection="0"/>
    <xf numFmtId="0" fontId="47" fillId="0" borderId="0" applyNumberFormat="0" applyFill="0" applyBorder="0" applyAlignment="0"/>
    <xf numFmtId="0" fontId="112" fillId="0" borderId="0" applyNumberFormat="0" applyFill="0" applyBorder="0">
      <alignment horizontal="left"/>
    </xf>
    <xf numFmtId="0" fontId="48" fillId="6" borderId="0" applyNumberFormat="0" applyBorder="0" applyAlignment="0" applyProtection="0"/>
    <xf numFmtId="2" fontId="34" fillId="27" borderId="0" applyNumberFormat="0" applyFont="0" applyBorder="0" applyAlignment="0" applyProtection="0"/>
    <xf numFmtId="2" fontId="34" fillId="27" borderId="0" applyNumberFormat="0" applyFont="0" applyBorder="0" applyAlignment="0" applyProtection="0"/>
    <xf numFmtId="0" fontId="18" fillId="2" borderId="5" applyNumberFormat="0" applyAlignment="0" applyProtection="0"/>
    <xf numFmtId="0" fontId="131" fillId="73" borderId="32" applyNumberFormat="0" applyAlignment="0" applyProtection="0"/>
    <xf numFmtId="0" fontId="24" fillId="28" borderId="6" applyNumberFormat="0" applyAlignment="0" applyProtection="0"/>
    <xf numFmtId="0" fontId="132" fillId="74" borderId="33"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0" fontId="24" fillId="28" borderId="6" applyNumberFormat="0" applyAlignment="0" applyProtection="0"/>
    <xf numFmtId="177" fontId="13" fillId="0" borderId="0"/>
    <xf numFmtId="177" fontId="13" fillId="0" borderId="0"/>
    <xf numFmtId="168" fontId="13" fillId="0" borderId="0" applyFont="0" applyFill="0" applyBorder="0" applyAlignment="0" applyProtection="0"/>
    <xf numFmtId="178" fontId="13" fillId="0" borderId="0" applyFont="0" applyFill="0" applyBorder="0" applyAlignment="0" applyProtection="0"/>
    <xf numFmtId="43"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68" fontId="13" fillId="0" borderId="0" applyFont="0" applyFill="0" applyBorder="0" applyAlignment="0" applyProtection="0"/>
    <xf numFmtId="178" fontId="13" fillId="0" borderId="0" applyFont="0" applyFill="0" applyBorder="0" applyAlignment="0" applyProtection="0"/>
    <xf numFmtId="168" fontId="113" fillId="0" borderId="0" applyFont="0" applyFill="0" applyBorder="0" applyAlignment="0" applyProtection="0"/>
    <xf numFmtId="178" fontId="13" fillId="0" borderId="0" applyFont="0" applyFill="0" applyBorder="0" applyAlignment="0" applyProtection="0"/>
    <xf numFmtId="168" fontId="75"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43" fontId="13"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168" fontId="36" fillId="0" borderId="0" applyFont="0" applyFill="0" applyBorder="0" applyAlignment="0" applyProtection="0"/>
    <xf numFmtId="168" fontId="13" fillId="0" borderId="0" applyFont="0" applyFill="0" applyBorder="0" applyAlignment="0" applyProtection="0"/>
    <xf numFmtId="178" fontId="54" fillId="0" borderId="0" applyFont="0" applyFill="0" applyBorder="0" applyAlignment="0" applyProtection="0"/>
    <xf numFmtId="43" fontId="106" fillId="0" borderId="0" applyFont="0" applyFill="0" applyBorder="0" applyAlignment="0" applyProtection="0"/>
    <xf numFmtId="43" fontId="126" fillId="0" borderId="0" applyFont="0" applyFill="0" applyBorder="0" applyAlignment="0" applyProtection="0"/>
    <xf numFmtId="168" fontId="34" fillId="0" borderId="0" applyFont="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3" fontId="49" fillId="0" borderId="0" applyFont="0" applyFill="0" applyBorder="0" applyAlignment="0" applyProtection="0"/>
    <xf numFmtId="3" fontId="49" fillId="0" borderId="0" applyFont="0" applyFill="0" applyBorder="0" applyAlignment="0" applyProtection="0"/>
    <xf numFmtId="0" fontId="50" fillId="0" borderId="0" applyNumberFormat="0" applyFill="0" applyBorder="0">
      <alignment horizontal="right"/>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79" fontId="13" fillId="0" borderId="0" applyFont="0" applyFill="0" applyBorder="0" applyAlignment="0" applyProtection="0">
      <alignment wrapText="1"/>
    </xf>
    <xf numFmtId="180" fontId="51" fillId="0" borderId="0"/>
    <xf numFmtId="180" fontId="51" fillId="0" borderId="0"/>
    <xf numFmtId="181" fontId="13" fillId="0" borderId="0"/>
    <xf numFmtId="181" fontId="13" fillId="0" borderId="0"/>
    <xf numFmtId="182" fontId="52" fillId="0" borderId="0" applyFont="0" applyFill="0" applyBorder="0" applyAlignment="0" applyProtection="0">
      <alignment horizontal="right"/>
    </xf>
    <xf numFmtId="182" fontId="52" fillId="0" borderId="0" applyFont="0" applyFill="0" applyBorder="0" applyAlignment="0" applyProtection="0">
      <alignment horizontal="right"/>
    </xf>
    <xf numFmtId="0" fontId="19" fillId="8" borderId="0" applyNumberFormat="0" applyBorder="0" applyAlignment="0" applyProtection="0"/>
    <xf numFmtId="183" fontId="53" fillId="0" borderId="0" applyFont="0" applyFill="0" applyBorder="0" applyAlignment="0" applyProtection="0"/>
    <xf numFmtId="0" fontId="20" fillId="0" borderId="0" applyNumberFormat="0" applyFill="0" applyBorder="0" applyAlignment="0" applyProtection="0"/>
    <xf numFmtId="0" fontId="133"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184" fontId="34" fillId="29" borderId="7" applyNumberFormat="0" applyFont="0" applyBorder="0" applyAlignment="0" applyProtection="0">
      <alignment horizontal="right"/>
    </xf>
    <xf numFmtId="184" fontId="34" fillId="29" borderId="7" applyNumberFormat="0" applyFont="0" applyBorder="0" applyAlignment="0" applyProtection="0">
      <alignment horizontal="right"/>
    </xf>
    <xf numFmtId="3" fontId="54" fillId="30" borderId="8">
      <alignment wrapText="1"/>
      <protection locked="0"/>
    </xf>
    <xf numFmtId="0" fontId="55" fillId="31" borderId="9">
      <alignment horizontal="center" vertical="center"/>
    </xf>
    <xf numFmtId="0" fontId="56" fillId="0" borderId="0" applyNumberFormat="0" applyFill="0" applyBorder="0" applyAlignment="0" applyProtection="0">
      <alignment vertical="top"/>
      <protection locked="0"/>
    </xf>
    <xf numFmtId="1" fontId="34" fillId="0" borderId="0" applyNumberFormat="0" applyBorder="0" applyAlignment="0" applyProtection="0"/>
    <xf numFmtId="1" fontId="34" fillId="0" borderId="0" applyNumberFormat="0" applyBorder="0" applyAlignment="0" applyProtection="0"/>
    <xf numFmtId="0" fontId="20" fillId="0" borderId="0" applyNumberFormat="0" applyFill="0" applyBorder="0" applyAlignment="0" applyProtection="0"/>
    <xf numFmtId="0" fontId="57" fillId="0" borderId="0"/>
    <xf numFmtId="0" fontId="58" fillId="0" borderId="0"/>
    <xf numFmtId="3" fontId="34" fillId="32" borderId="10">
      <alignment horizontal="right" vertical="center" indent="1"/>
    </xf>
    <xf numFmtId="0" fontId="92" fillId="33" borderId="10">
      <alignment horizontal="center" vertical="center" wrapText="1"/>
    </xf>
    <xf numFmtId="0" fontId="92" fillId="34" borderId="10">
      <alignment horizontal="center" vertical="center" wrapText="1"/>
    </xf>
    <xf numFmtId="0" fontId="34" fillId="0" borderId="0">
      <alignment vertical="center"/>
    </xf>
    <xf numFmtId="0" fontId="93" fillId="30" borderId="10">
      <alignment vertical="center"/>
    </xf>
    <xf numFmtId="3" fontId="34" fillId="0" borderId="10" applyBorder="0">
      <alignment horizontal="right" vertical="center" indent="1"/>
      <protection locked="0"/>
    </xf>
    <xf numFmtId="49" fontId="34" fillId="35" borderId="0">
      <alignment horizontal="center" vertical="center"/>
    </xf>
    <xf numFmtId="0" fontId="74" fillId="0" borderId="0">
      <alignment horizontal="left" vertical="center"/>
    </xf>
    <xf numFmtId="0" fontId="34" fillId="0" borderId="0">
      <alignment horizontal="left" vertical="center" wrapText="1"/>
    </xf>
    <xf numFmtId="0" fontId="92" fillId="36" borderId="0">
      <alignment horizontal="left" vertical="center" wrapText="1"/>
    </xf>
    <xf numFmtId="185" fontId="59" fillId="0" borderId="0">
      <alignment vertical="center"/>
    </xf>
    <xf numFmtId="0" fontId="60" fillId="4"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134" fillId="75" borderId="0" applyNumberFormat="0" applyBorder="0" applyAlignment="0" applyProtection="0"/>
    <xf numFmtId="49" fontId="33" fillId="0" borderId="0">
      <alignment horizontal="right"/>
    </xf>
    <xf numFmtId="49" fontId="33" fillId="0" borderId="0">
      <alignment horizontal="right"/>
    </xf>
    <xf numFmtId="49" fontId="61" fillId="0" borderId="0">
      <alignment horizontal="right"/>
    </xf>
    <xf numFmtId="185" fontId="62" fillId="0" borderId="0">
      <alignment vertical="center"/>
    </xf>
    <xf numFmtId="0" fontId="63" fillId="0" borderId="12" applyNumberFormat="0" applyFill="0" applyAlignment="0" applyProtection="0"/>
    <xf numFmtId="0" fontId="135" fillId="0" borderId="34"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3" fillId="0" borderId="12" applyNumberFormat="0" applyFill="0" applyAlignment="0" applyProtection="0"/>
    <xf numFmtId="0" fontId="64" fillId="0" borderId="13" applyNumberFormat="0" applyFill="0" applyAlignment="0" applyProtection="0"/>
    <xf numFmtId="0" fontId="136" fillId="0" borderId="35"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4" fillId="0" borderId="13" applyNumberFormat="0" applyFill="0" applyAlignment="0" applyProtection="0"/>
    <xf numFmtId="0" fontId="65" fillId="0" borderId="14" applyNumberFormat="0" applyFill="0" applyAlignment="0" applyProtection="0"/>
    <xf numFmtId="0" fontId="137" fillId="0" borderId="36"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14" applyNumberFormat="0" applyFill="0" applyAlignment="0" applyProtection="0"/>
    <xf numFmtId="0" fontId="65" fillId="0" borderId="0" applyNumberFormat="0" applyFill="0" applyBorder="0" applyAlignment="0" applyProtection="0"/>
    <xf numFmtId="0" fontId="137"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0"/>
    <xf numFmtId="0" fontId="67"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2" fillId="5" borderId="5" applyNumberFormat="0" applyAlignment="0" applyProtection="0"/>
    <xf numFmtId="0" fontId="22" fillId="5" borderId="5" applyNumberFormat="0" applyAlignment="0" applyProtection="0"/>
    <xf numFmtId="0" fontId="139" fillId="76" borderId="32" applyNumberFormat="0" applyAlignment="0" applyProtection="0"/>
    <xf numFmtId="0" fontId="12" fillId="37" borderId="0" applyNumberFormat="0" applyFont="0" applyBorder="0" applyAlignment="0" applyProtection="0"/>
    <xf numFmtId="0" fontId="12" fillId="37" borderId="0" applyNumberFormat="0" applyFont="0" applyBorder="0" applyAlignment="0" applyProtection="0"/>
    <xf numFmtId="0" fontId="69" fillId="0" borderId="0" applyNumberFormat="0" applyFill="0" applyBorder="0" applyAlignment="0" applyProtection="0"/>
    <xf numFmtId="0" fontId="70" fillId="2" borderId="15" applyNumberFormat="0" applyAlignment="0" applyProtection="0"/>
    <xf numFmtId="0" fontId="71" fillId="13" borderId="5" applyNumberFormat="0" applyAlignment="0" applyProtection="0"/>
    <xf numFmtId="0" fontId="23" fillId="0" borderId="16" applyNumberFormat="0" applyFill="0" applyAlignment="0" applyProtection="0"/>
    <xf numFmtId="0" fontId="51" fillId="30" borderId="0">
      <alignment horizontal="right"/>
    </xf>
    <xf numFmtId="0" fontId="51" fillId="30" borderId="0">
      <alignment horizontal="right"/>
    </xf>
    <xf numFmtId="0" fontId="114" fillId="0" borderId="10" applyNumberFormat="0" applyFill="0" applyBorder="0">
      <alignment horizontal="center"/>
    </xf>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1" fillId="0" borderId="0" applyFont="0" applyFill="0" applyBorder="0" applyAlignment="0" applyProtection="0"/>
    <xf numFmtId="43" fontId="34" fillId="0" borderId="0" applyFont="0" applyFill="0" applyBorder="0" applyAlignment="0" applyProtection="0"/>
    <xf numFmtId="168" fontId="13" fillId="0" borderId="0" applyFont="0" applyFill="0" applyBorder="0" applyAlignment="0" applyProtection="0"/>
    <xf numFmtId="168" fontId="75"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6" fillId="0" borderId="0" applyFont="0" applyFill="0" applyBorder="0" applyAlignment="0" applyProtection="0"/>
    <xf numFmtId="43" fontId="126" fillId="0" borderId="0" applyFont="0" applyFill="0" applyBorder="0" applyAlignment="0" applyProtection="0"/>
    <xf numFmtId="43"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168" fontId="13" fillId="0" borderId="0" applyFont="0" applyFill="0" applyBorder="0" applyAlignment="0" applyProtection="0"/>
    <xf numFmtId="43" fontId="108"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0" fontId="24" fillId="28" borderId="6" applyNumberFormat="0" applyAlignment="0" applyProtection="0"/>
    <xf numFmtId="0" fontId="115" fillId="0" borderId="10" applyNumberFormat="0" applyFill="0" applyBorder="0">
      <alignment horizontal="left"/>
    </xf>
    <xf numFmtId="0" fontId="23" fillId="0" borderId="16" applyNumberFormat="0" applyFill="0" applyAlignment="0" applyProtection="0"/>
    <xf numFmtId="0" fontId="140" fillId="0" borderId="37" applyNumberFormat="0" applyFill="0" applyAlignment="0" applyProtection="0"/>
    <xf numFmtId="0" fontId="72" fillId="0" borderId="0"/>
    <xf numFmtId="0" fontId="13" fillId="7" borderId="17" applyNumberFormat="0" applyFont="0" applyAlignment="0" applyProtection="0"/>
    <xf numFmtId="195" fontId="13" fillId="0" borderId="0" applyFont="0" applyFill="0" applyBorder="0" applyAlignment="0" applyProtection="0"/>
    <xf numFmtId="196" fontId="13" fillId="0" borderId="0" applyFon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186" fontId="13" fillId="0" borderId="0"/>
    <xf numFmtId="186" fontId="13" fillId="0" borderId="0"/>
    <xf numFmtId="0" fontId="25" fillId="13" borderId="0" applyNumberFormat="0" applyBorder="0" applyAlignment="0" applyProtection="0"/>
    <xf numFmtId="0" fontId="141" fillId="77"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25" fillId="13" borderId="0" applyNumberFormat="0" applyBorder="0" applyAlignment="0" applyProtection="0"/>
    <xf numFmtId="0" fontId="73" fillId="13" borderId="0" applyNumberFormat="0" applyBorder="0" applyAlignment="0" applyProtection="0"/>
    <xf numFmtId="187" fontId="13" fillId="0" borderId="0"/>
    <xf numFmtId="187" fontId="13" fillId="0" borderId="0"/>
    <xf numFmtId="0" fontId="13" fillId="0" borderId="0"/>
    <xf numFmtId="0" fontId="11" fillId="0" borderId="0"/>
    <xf numFmtId="0" fontId="74" fillId="0" borderId="0"/>
    <xf numFmtId="0" fontId="74" fillId="0" borderId="0"/>
    <xf numFmtId="0" fontId="74" fillId="0" borderId="0"/>
    <xf numFmtId="0" fontId="74"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3" fillId="0" borderId="0"/>
    <xf numFmtId="0" fontId="74" fillId="0" borderId="0"/>
    <xf numFmtId="0" fontId="54" fillId="0" borderId="0"/>
    <xf numFmtId="0" fontId="54" fillId="0" borderId="0"/>
    <xf numFmtId="0" fontId="54" fillId="0" borderId="0"/>
    <xf numFmtId="0" fontId="54" fillId="0" borderId="0"/>
    <xf numFmtId="0" fontId="11" fillId="0" borderId="0"/>
    <xf numFmtId="0" fontId="11" fillId="0" borderId="0"/>
    <xf numFmtId="0" fontId="13" fillId="0" borderId="0"/>
    <xf numFmtId="0" fontId="54" fillId="0" borderId="0"/>
    <xf numFmtId="0" fontId="54" fillId="0" borderId="0"/>
    <xf numFmtId="0" fontId="54" fillId="0" borderId="0"/>
    <xf numFmtId="0" fontId="54" fillId="0" borderId="0"/>
    <xf numFmtId="0" fontId="54" fillId="0" borderId="0"/>
    <xf numFmtId="0" fontId="54" fillId="0" borderId="0"/>
    <xf numFmtId="0" fontId="74" fillId="0" borderId="0"/>
    <xf numFmtId="0" fontId="13" fillId="0" borderId="0"/>
    <xf numFmtId="0" fontId="13" fillId="0" borderId="0"/>
    <xf numFmtId="0" fontId="13" fillId="0" borderId="0"/>
    <xf numFmtId="0" fontId="13" fillId="0" borderId="0"/>
    <xf numFmtId="0" fontId="54" fillId="0" borderId="0"/>
    <xf numFmtId="0" fontId="54" fillId="0" borderId="0"/>
    <xf numFmtId="0" fontId="54"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6" fillId="0" borderId="0"/>
    <xf numFmtId="0" fontId="74" fillId="0" borderId="0"/>
    <xf numFmtId="0" fontId="13" fillId="0" borderId="0"/>
    <xf numFmtId="0" fontId="74" fillId="0" borderId="0"/>
    <xf numFmtId="0" fontId="74"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1"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1" fillId="0" borderId="0"/>
    <xf numFmtId="0" fontId="13" fillId="0" borderId="0"/>
    <xf numFmtId="0" fontId="13" fillId="0" borderId="0"/>
    <xf numFmtId="0" fontId="11" fillId="0" borderId="0"/>
    <xf numFmtId="0" fontId="11" fillId="0" borderId="0"/>
    <xf numFmtId="0" fontId="13" fillId="0" borderId="0"/>
    <xf numFmtId="0" fontId="11" fillId="0" borderId="0"/>
    <xf numFmtId="0" fontId="13"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11" fillId="0" borderId="0"/>
    <xf numFmtId="0" fontId="11" fillId="0" borderId="0"/>
    <xf numFmtId="0" fontId="11" fillId="0" borderId="0"/>
    <xf numFmtId="0" fontId="11" fillId="0" borderId="0"/>
    <xf numFmtId="0" fontId="142"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74"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74" fillId="0" borderId="0"/>
    <xf numFmtId="0" fontId="74" fillId="0" borderId="0"/>
    <xf numFmtId="0" fontId="74" fillId="0" borderId="0"/>
    <xf numFmtId="0" fontId="11" fillId="0" borderId="0"/>
    <xf numFmtId="0" fontId="11" fillId="0" borderId="0"/>
    <xf numFmtId="0" fontId="11" fillId="0" borderId="0"/>
    <xf numFmtId="0" fontId="13" fillId="0" borderId="0"/>
    <xf numFmtId="0" fontId="11"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74" fillId="0" borderId="0"/>
    <xf numFmtId="0" fontId="74"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11" fillId="0" borderId="0"/>
    <xf numFmtId="0" fontId="11" fillId="0" borderId="0"/>
    <xf numFmtId="0" fontId="11" fillId="0" borderId="0"/>
    <xf numFmtId="0" fontId="11"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74" fillId="0" borderId="0"/>
    <xf numFmtId="0" fontId="74" fillId="0" borderId="0"/>
    <xf numFmtId="0" fontId="11" fillId="0" borderId="0"/>
    <xf numFmtId="0" fontId="7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74" fillId="0" borderId="0"/>
    <xf numFmtId="0" fontId="7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3" fillId="0" borderId="0"/>
    <xf numFmtId="0" fontId="13" fillId="0" borderId="0"/>
    <xf numFmtId="0" fontId="13" fillId="0" borderId="0"/>
    <xf numFmtId="0" fontId="13" fillId="0" borderId="0"/>
    <xf numFmtId="0" fontId="13" fillId="0" borderId="0"/>
    <xf numFmtId="0" fontId="13" fillId="0" borderId="0"/>
    <xf numFmtId="0" fontId="13" fillId="0" borderId="0" applyBorder="0"/>
    <xf numFmtId="0" fontId="75" fillId="0" borderId="0"/>
    <xf numFmtId="0" fontId="128" fillId="0" borderId="0"/>
    <xf numFmtId="0" fontId="128" fillId="0" borderId="0"/>
    <xf numFmtId="0" fontId="12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75"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3" fillId="0" borderId="0"/>
    <xf numFmtId="0" fontId="13" fillId="0" borderId="0"/>
    <xf numFmtId="0" fontId="34"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74" fillId="0" borderId="0"/>
    <xf numFmtId="0" fontId="7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74" fillId="0" borderId="0"/>
    <xf numFmtId="0" fontId="74" fillId="0" borderId="0"/>
    <xf numFmtId="0" fontId="11" fillId="0" borderId="0"/>
    <xf numFmtId="0" fontId="11" fillId="0" borderId="0"/>
    <xf numFmtId="0" fontId="13" fillId="0" borderId="0" applyBorder="0"/>
    <xf numFmtId="0" fontId="13" fillId="0" borderId="0" applyBorder="0"/>
    <xf numFmtId="0" fontId="13" fillId="0" borderId="0"/>
    <xf numFmtId="0" fontId="75" fillId="0" borderId="0"/>
    <xf numFmtId="0" fontId="75" fillId="0" borderId="0"/>
    <xf numFmtId="0" fontId="13" fillId="0" borderId="0"/>
    <xf numFmtId="0" fontId="13" fillId="0" borderId="0"/>
    <xf numFmtId="0" fontId="13" fillId="0" borderId="0" applyBorder="0"/>
    <xf numFmtId="0" fontId="13" fillId="0" borderId="0"/>
    <xf numFmtId="0" fontId="13" fillId="0" borderId="0"/>
    <xf numFmtId="0" fontId="75" fillId="0" borderId="0"/>
    <xf numFmtId="0" fontId="13" fillId="0" borderId="0"/>
    <xf numFmtId="0" fontId="13" fillId="0" borderId="0"/>
    <xf numFmtId="0" fontId="13" fillId="0" borderId="0"/>
    <xf numFmtId="0" fontId="13" fillId="0" borderId="0"/>
    <xf numFmtId="0" fontId="75" fillId="0" borderId="0"/>
    <xf numFmtId="0" fontId="74" fillId="0" borderId="0"/>
    <xf numFmtId="0" fontId="74" fillId="0" borderId="0"/>
    <xf numFmtId="0" fontId="74" fillId="0" borderId="0"/>
    <xf numFmtId="0" fontId="127" fillId="0" borderId="0"/>
    <xf numFmtId="0" fontId="127" fillId="0" borderId="0"/>
    <xf numFmtId="0" fontId="127" fillId="0" borderId="0"/>
    <xf numFmtId="0" fontId="1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74" fillId="0" borderId="0"/>
    <xf numFmtId="0" fontId="74" fillId="0" borderId="0"/>
    <xf numFmtId="0" fontId="74" fillId="0" borderId="0"/>
    <xf numFmtId="0" fontId="74" fillId="0" borderId="0"/>
    <xf numFmtId="0" fontId="127" fillId="0" borderId="0"/>
    <xf numFmtId="0" fontId="127" fillId="0" borderId="0"/>
    <xf numFmtId="0" fontId="127" fillId="0" borderId="0"/>
    <xf numFmtId="0" fontId="127" fillId="0" borderId="0"/>
    <xf numFmtId="0" fontId="74" fillId="0" borderId="0"/>
    <xf numFmtId="0" fontId="127" fillId="0" borderId="0"/>
    <xf numFmtId="0" fontId="127" fillId="0" borderId="0"/>
    <xf numFmtId="0" fontId="127" fillId="0" borderId="0"/>
    <xf numFmtId="0" fontId="127" fillId="0" borderId="0"/>
    <xf numFmtId="0" fontId="74" fillId="0" borderId="0"/>
    <xf numFmtId="0" fontId="74" fillId="0" borderId="0"/>
    <xf numFmtId="0" fontId="74" fillId="0" borderId="0"/>
    <xf numFmtId="0" fontId="13" fillId="0" borderId="0"/>
    <xf numFmtId="0" fontId="13" fillId="0" borderId="0"/>
    <xf numFmtId="0" fontId="13" fillId="0" borderId="0" applyBorder="0"/>
    <xf numFmtId="0" fontId="13" fillId="0" borderId="0"/>
    <xf numFmtId="0" fontId="13" fillId="0" borderId="0" applyBorder="0"/>
    <xf numFmtId="0" fontId="13" fillId="0" borderId="0"/>
    <xf numFmtId="0" fontId="11" fillId="0" borderId="0"/>
    <xf numFmtId="0" fontId="11" fillId="0" borderId="0"/>
    <xf numFmtId="0" fontId="13" fillId="0" borderId="0"/>
    <xf numFmtId="0" fontId="13" fillId="0" borderId="0"/>
    <xf numFmtId="0" fontId="13" fillId="0" borderId="0"/>
    <xf numFmtId="0" fontId="11" fillId="0" borderId="0"/>
    <xf numFmtId="0" fontId="54" fillId="0" borderId="0"/>
    <xf numFmtId="0" fontId="54" fillId="0" borderId="0"/>
    <xf numFmtId="0" fontId="54" fillId="0" borderId="0"/>
    <xf numFmtId="0" fontId="13" fillId="0" borderId="0"/>
    <xf numFmtId="0" fontId="54" fillId="0" borderId="0"/>
    <xf numFmtId="0" fontId="54" fillId="0" borderId="0"/>
    <xf numFmtId="0" fontId="13" fillId="0" borderId="0"/>
    <xf numFmtId="0" fontId="54" fillId="0" borderId="0"/>
    <xf numFmtId="0" fontId="54" fillId="0" borderId="0"/>
    <xf numFmtId="0" fontId="54" fillId="0" borderId="0"/>
    <xf numFmtId="0" fontId="54" fillId="0" borderId="0"/>
    <xf numFmtId="0" fontId="54" fillId="0" borderId="0"/>
    <xf numFmtId="0" fontId="54" fillId="0" borderId="0"/>
    <xf numFmtId="0" fontId="13"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28" fillId="0" borderId="0"/>
    <xf numFmtId="0" fontId="128" fillId="0" borderId="0"/>
    <xf numFmtId="0" fontId="54" fillId="0" borderId="0"/>
    <xf numFmtId="0" fontId="54" fillId="0" borderId="0"/>
    <xf numFmtId="0" fontId="54" fillId="0" borderId="0"/>
    <xf numFmtId="0" fontId="54" fillId="0" borderId="0"/>
    <xf numFmtId="0" fontId="54" fillId="0" borderId="0"/>
    <xf numFmtId="0" fontId="54" fillId="0" borderId="0"/>
    <xf numFmtId="0" fontId="11" fillId="0" borderId="0"/>
    <xf numFmtId="0" fontId="11" fillId="0" borderId="0"/>
    <xf numFmtId="0" fontId="13" fillId="0" borderId="0"/>
    <xf numFmtId="0" fontId="54" fillId="0" borderId="0"/>
    <xf numFmtId="0" fontId="54" fillId="0" borderId="0"/>
    <xf numFmtId="0" fontId="54" fillId="0" borderId="0"/>
    <xf numFmtId="0" fontId="13" fillId="0" borderId="0"/>
    <xf numFmtId="0" fontId="54" fillId="0" borderId="0"/>
    <xf numFmtId="0" fontId="13" fillId="0" borderId="0"/>
    <xf numFmtId="0" fontId="13" fillId="0" borderId="0"/>
    <xf numFmtId="0" fontId="13" fillId="0" borderId="0"/>
    <xf numFmtId="0" fontId="36" fillId="0" borderId="0"/>
    <xf numFmtId="0" fontId="54" fillId="0" borderId="0"/>
    <xf numFmtId="0" fontId="54" fillId="0" borderId="0"/>
    <xf numFmtId="0" fontId="54" fillId="0" borderId="0"/>
    <xf numFmtId="0" fontId="54" fillId="0" borderId="0"/>
    <xf numFmtId="0" fontId="54" fillId="0" borderId="0"/>
    <xf numFmtId="0" fontId="54" fillId="0" borderId="0"/>
    <xf numFmtId="0" fontId="13" fillId="0" borderId="0"/>
    <xf numFmtId="0" fontId="128" fillId="0" borderId="0"/>
    <xf numFmtId="0" fontId="128" fillId="0" borderId="0"/>
    <xf numFmtId="0" fontId="128" fillId="0" borderId="0"/>
    <xf numFmtId="0" fontId="54" fillId="0" borderId="0"/>
    <xf numFmtId="0" fontId="54" fillId="0" borderId="0"/>
    <xf numFmtId="0" fontId="142"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3" fillId="0" borderId="0"/>
    <xf numFmtId="0" fontId="13" fillId="0" borderId="0"/>
    <xf numFmtId="0" fontId="75" fillId="0" borderId="0"/>
    <xf numFmtId="0" fontId="13" fillId="0" borderId="0"/>
    <xf numFmtId="0" fontId="13" fillId="0" borderId="0"/>
    <xf numFmtId="0" fontId="13" fillId="0" borderId="0"/>
    <xf numFmtId="0" fontId="13" fillId="0" borderId="0"/>
    <xf numFmtId="0" fontId="94" fillId="0" borderId="0"/>
    <xf numFmtId="0" fontId="13" fillId="0" borderId="0"/>
    <xf numFmtId="0" fontId="95" fillId="0" borderId="0"/>
    <xf numFmtId="0" fontId="13" fillId="0" borderId="0"/>
    <xf numFmtId="0" fontId="13" fillId="0" borderId="0"/>
    <xf numFmtId="0" fontId="98" fillId="0" borderId="0"/>
    <xf numFmtId="0" fontId="13" fillId="0" borderId="0"/>
    <xf numFmtId="0" fontId="127" fillId="0" borderId="0"/>
    <xf numFmtId="0" fontId="127" fillId="0" borderId="0"/>
    <xf numFmtId="0" fontId="11" fillId="0" borderId="0"/>
    <xf numFmtId="0" fontId="127" fillId="0" borderId="0"/>
    <xf numFmtId="0" fontId="127" fillId="0" borderId="0"/>
    <xf numFmtId="0" fontId="127" fillId="0" borderId="0"/>
    <xf numFmtId="0" fontId="127"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3" fillId="0" borderId="0"/>
    <xf numFmtId="0" fontId="127" fillId="0" borderId="0"/>
    <xf numFmtId="0" fontId="127" fillId="0" borderId="0"/>
    <xf numFmtId="0" fontId="13"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27" fillId="0" borderId="0"/>
    <xf numFmtId="0" fontId="110" fillId="0" borderId="0"/>
    <xf numFmtId="0" fontId="124" fillId="0" borderId="0"/>
    <xf numFmtId="0" fontId="54" fillId="0" borderId="0"/>
    <xf numFmtId="0" fontId="54" fillId="0" borderId="0"/>
    <xf numFmtId="0" fontId="54" fillId="0" borderId="0"/>
    <xf numFmtId="0" fontId="128" fillId="0" borderId="0"/>
    <xf numFmtId="0" fontId="128" fillId="0" borderId="0"/>
    <xf numFmtId="0" fontId="54" fillId="0" borderId="0"/>
    <xf numFmtId="0" fontId="54" fillId="0" borderId="0"/>
    <xf numFmtId="0" fontId="75"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xf numFmtId="0" fontId="128" fillId="0" borderId="0"/>
    <xf numFmtId="0" fontId="128" fillId="0" borderId="0"/>
    <xf numFmtId="0" fontId="13" fillId="0" borderId="0"/>
    <xf numFmtId="0" fontId="13" fillId="0" borderId="0"/>
    <xf numFmtId="0" fontId="127" fillId="0" borderId="0"/>
    <xf numFmtId="0" fontId="127" fillId="0" borderId="0"/>
    <xf numFmtId="0" fontId="127" fillId="0" borderId="0"/>
    <xf numFmtId="0" fontId="1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2" fontId="12" fillId="0" borderId="0" applyBorder="0" applyProtection="0"/>
    <xf numFmtId="2" fontId="12" fillId="0" borderId="0" applyBorder="0" applyProtection="0"/>
    <xf numFmtId="0" fontId="13" fillId="0" borderId="0" applyBorder="0"/>
    <xf numFmtId="0" fontId="36" fillId="0" borderId="0" applyBorder="0"/>
    <xf numFmtId="0" fontId="13" fillId="0" borderId="0" applyBorder="0"/>
    <xf numFmtId="0" fontId="95" fillId="0" borderId="0" applyBorder="0"/>
    <xf numFmtId="37" fontId="12" fillId="0" borderId="0"/>
    <xf numFmtId="0" fontId="13" fillId="0" borderId="0"/>
    <xf numFmtId="0" fontId="36" fillId="0" borderId="0"/>
    <xf numFmtId="0" fontId="13" fillId="0" borderId="0"/>
    <xf numFmtId="0" fontId="36" fillId="0" borderId="0"/>
    <xf numFmtId="0" fontId="95" fillId="0" borderId="0"/>
    <xf numFmtId="0" fontId="36" fillId="0" borderId="0"/>
    <xf numFmtId="0" fontId="13" fillId="0" borderId="0"/>
    <xf numFmtId="0" fontId="75" fillId="0" borderId="0"/>
    <xf numFmtId="37" fontId="12" fillId="0" borderId="0"/>
    <xf numFmtId="0" fontId="75" fillId="0" borderId="0"/>
    <xf numFmtId="0" fontId="13" fillId="0" borderId="0"/>
    <xf numFmtId="0" fontId="75" fillId="0" borderId="0"/>
    <xf numFmtId="0" fontId="13" fillId="7" borderId="17" applyNumberFormat="0" applyFont="0" applyAlignment="0" applyProtection="0"/>
    <xf numFmtId="0" fontId="109" fillId="78" borderId="38" applyNumberFormat="0" applyFont="0" applyAlignment="0" applyProtection="0"/>
    <xf numFmtId="0" fontId="123" fillId="78" borderId="38" applyNumberFormat="0" applyFont="0" applyAlignment="0" applyProtection="0"/>
    <xf numFmtId="0" fontId="109" fillId="78" borderId="38" applyNumberFormat="0" applyFont="0" applyAlignment="0" applyProtection="0"/>
    <xf numFmtId="0" fontId="123" fillId="78" borderId="38" applyNumberFormat="0" applyFont="0" applyAlignment="0" applyProtection="0"/>
    <xf numFmtId="0" fontId="51" fillId="7" borderId="17" applyNumberFormat="0" applyFont="0" applyAlignment="0" applyProtection="0"/>
    <xf numFmtId="0" fontId="76" fillId="0" borderId="18"/>
    <xf numFmtId="0" fontId="25" fillId="13" borderId="0" applyNumberFormat="0" applyBorder="0" applyAlignment="0" applyProtection="0"/>
    <xf numFmtId="0" fontId="31" fillId="2" borderId="15" applyNumberFormat="0" applyAlignment="0" applyProtection="0"/>
    <xf numFmtId="0" fontId="143" fillId="73" borderId="39"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31" fillId="2" borderId="15" applyNumberFormat="0" applyAlignment="0" applyProtection="0"/>
    <xf numFmtId="0" fontId="26" fillId="0" borderId="19" applyNumberFormat="0" applyFill="0" applyAlignment="0" applyProtection="0"/>
    <xf numFmtId="0" fontId="27" fillId="0" borderId="11"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77" fillId="0" borderId="0" applyNumberFormat="0" applyFill="0" applyBorder="0">
      <alignment horizontal="left"/>
    </xf>
    <xf numFmtId="0" fontId="77" fillId="0" borderId="0" applyNumberFormat="0" applyFill="0" applyBorder="0">
      <alignment horizontal="left"/>
    </xf>
    <xf numFmtId="0" fontId="42" fillId="38" borderId="0" applyNumberFormat="0" applyBorder="0" applyAlignment="0" applyProtection="0"/>
    <xf numFmtId="0" fontId="42" fillId="19" borderId="0" applyNumberFormat="0" applyBorder="0" applyAlignment="0" applyProtection="0"/>
    <xf numFmtId="0" fontId="42" fillId="16" borderId="0" applyNumberFormat="0" applyBorder="0" applyAlignment="0" applyProtection="0"/>
    <xf numFmtId="0" fontId="42" fillId="39" borderId="0" applyNumberFormat="0" applyBorder="0" applyAlignment="0" applyProtection="0"/>
    <xf numFmtId="0" fontId="42" fillId="17" borderId="0" applyNumberFormat="0" applyBorder="0" applyAlignment="0" applyProtection="0"/>
    <xf numFmtId="0" fontId="42" fillId="40" borderId="0" applyNumberFormat="0" applyBorder="0" applyAlignment="0" applyProtection="0"/>
    <xf numFmtId="0" fontId="12" fillId="7" borderId="17" applyNumberFormat="0" applyFont="0" applyAlignment="0" applyProtection="0"/>
    <xf numFmtId="0" fontId="78" fillId="0" borderId="0" applyNumberForma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1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36"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3" fillId="0" borderId="0" applyFont="0" applyFill="0" applyBorder="0" applyAlignment="0" applyProtection="0"/>
    <xf numFmtId="9" fontId="102" fillId="0" borderId="0" applyFont="0" applyFill="0" applyBorder="0" applyAlignment="0" applyProtection="0"/>
    <xf numFmtId="9" fontId="106" fillId="0" borderId="0" applyFont="0" applyFill="0" applyBorder="0" applyAlignment="0" applyProtection="0"/>
    <xf numFmtId="9" fontId="126" fillId="0" borderId="0" applyFont="0" applyFill="0" applyBorder="0" applyAlignment="0" applyProtection="0"/>
    <xf numFmtId="9" fontId="94"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88" fontId="37" fillId="0" borderId="0">
      <protection locked="0"/>
    </xf>
    <xf numFmtId="0" fontId="79" fillId="0" borderId="0"/>
    <xf numFmtId="9" fontId="109" fillId="0" borderId="0" applyFont="0" applyFill="0" applyBorder="0" applyAlignment="0" applyProtection="0"/>
    <xf numFmtId="9" fontId="123" fillId="0" borderId="0" applyFont="0" applyFill="0" applyBorder="0" applyAlignment="0" applyProtection="0"/>
    <xf numFmtId="9" fontId="101" fillId="0" borderId="0" applyFont="0" applyFill="0" applyBorder="0" applyAlignment="0" applyProtection="0"/>
    <xf numFmtId="9" fontId="34" fillId="0" borderId="0" applyFont="0" applyFill="0" applyBorder="0" applyAlignment="0" applyProtection="0"/>
    <xf numFmtId="9" fontId="80" fillId="0" borderId="0" applyFont="0" applyFill="0" applyBorder="0" applyAlignment="0" applyProtection="0"/>
    <xf numFmtId="9" fontId="75" fillId="0" borderId="0" applyFont="0" applyFill="0" applyBorder="0" applyAlignment="0" applyProtection="0"/>
    <xf numFmtId="9" fontId="34" fillId="0" borderId="0" applyFont="0" applyFill="0" applyBorder="0" applyAlignment="0" applyProtection="0"/>
    <xf numFmtId="9" fontId="13" fillId="0" borderId="0" applyFont="0" applyFill="0" applyBorder="0" applyAlignment="0" applyProtection="0"/>
    <xf numFmtId="9" fontId="10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06" fillId="0" borderId="0" applyFont="0" applyFill="0" applyBorder="0" applyAlignment="0" applyProtection="0"/>
    <xf numFmtId="9" fontId="126" fillId="0" borderId="0" applyFont="0" applyFill="0" applyBorder="0" applyAlignment="0" applyProtection="0"/>
    <xf numFmtId="9" fontId="13"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9" fontId="108" fillId="0" borderId="0" applyFont="0" applyFill="0" applyBorder="0" applyAlignment="0" applyProtection="0"/>
    <xf numFmtId="9" fontId="125" fillId="0" borderId="0" applyFont="0" applyFill="0" applyBorder="0" applyAlignment="0" applyProtection="0"/>
    <xf numFmtId="0" fontId="51" fillId="30" borderId="0"/>
    <xf numFmtId="0" fontId="51" fillId="30" borderId="0"/>
    <xf numFmtId="0" fontId="13" fillId="36" borderId="8" applyNumberFormat="0">
      <alignment vertical="top" wrapText="1"/>
    </xf>
    <xf numFmtId="189" fontId="12" fillId="40" borderId="21" applyNumberFormat="0" applyFont="0" applyBorder="0" applyAlignment="0" applyProtection="0">
      <alignment horizontal="center"/>
    </xf>
    <xf numFmtId="189" fontId="12" fillId="40" borderId="21" applyNumberFormat="0" applyFont="0" applyBorder="0" applyAlignment="0" applyProtection="0">
      <alignment horizontal="center"/>
    </xf>
    <xf numFmtId="1" fontId="79" fillId="41" borderId="0" applyNumberFormat="0" applyFont="0" applyBorder="0" applyAlignment="0">
      <alignment horizontal="left"/>
    </xf>
    <xf numFmtId="0" fontId="81" fillId="2" borderId="5" applyNumberFormat="0" applyAlignment="0" applyProtection="0"/>
    <xf numFmtId="0" fontId="116" fillId="0" borderId="0"/>
    <xf numFmtId="0" fontId="13" fillId="0" borderId="0" applyNumberFormat="0" applyFill="0" applyBorder="0" applyAlignment="0" applyProtection="0"/>
    <xf numFmtId="0" fontId="13" fillId="0" borderId="0" applyFont="0" applyFill="0" applyBorder="0" applyAlignment="0" applyProtection="0"/>
    <xf numFmtId="0" fontId="13" fillId="0" borderId="0"/>
    <xf numFmtId="0" fontId="13" fillId="0" borderId="0" applyFont="0" applyFill="0" applyBorder="0" applyAlignment="0" applyProtection="0"/>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2" applyNumberFormat="0" applyProtection="0">
      <alignment horizontal="center"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74" fillId="42" borderId="23" applyNumberFormat="0" applyAlignment="0" applyProtection="0">
      <alignment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3" borderId="0" applyNumberFormat="0" applyBorder="0">
      <alignment horizontal="center"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24" applyNumberFormat="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44" borderId="0" applyNumberFormat="0" applyBorder="0">
      <alignmen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0"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1"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192" fontId="13" fillId="0" borderId="0" applyFill="0" applyBorder="0" applyAlignment="0" applyProtection="0">
      <alignmen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pplyProtection="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0" fontId="13" fillId="0" borderId="0" applyNumberFormat="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7" fontId="13" fillId="0" borderId="0" applyFill="0" applyBorder="0">
      <alignment horizontal="righ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193" fontId="13" fillId="0" borderId="0" applyFill="0" applyBorder="0" applyAlignment="0" applyProtection="0">
      <alignment wrapText="1"/>
    </xf>
    <xf numFmtId="0" fontId="66" fillId="0" borderId="0" applyNumberFormat="0" applyFill="0" applyBorder="0">
      <alignment horizontal="left" wrapText="1"/>
    </xf>
    <xf numFmtId="0" fontId="66" fillId="0" borderId="0" applyNumberFormat="0" applyFill="0" applyBorder="0">
      <alignment horizontal="left" wrapText="1"/>
    </xf>
    <xf numFmtId="0" fontId="66" fillId="0" borderId="0" applyNumberFormat="0" applyFill="0" applyBorder="0">
      <alignment horizontal="left" wrapText="1"/>
    </xf>
    <xf numFmtId="0" fontId="66" fillId="0" borderId="0" applyNumberFormat="0" applyFill="0" applyBorder="0">
      <alignment horizontal="left"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0" fontId="74" fillId="0" borderId="0" applyNumberFormat="0" applyFill="0" applyBorder="0">
      <alignment horizontal="center" wrapText="1"/>
    </xf>
    <xf numFmtId="194" fontId="82" fillId="0" borderId="0" applyNumberFormat="0" applyFill="0" applyBorder="0" applyAlignment="0" applyProtection="0">
      <alignment horizontal="right" vertical="center" wrapText="1"/>
    </xf>
    <xf numFmtId="0" fontId="83" fillId="0" borderId="0" applyNumberFormat="0" applyFill="0" applyBorder="0" applyAlignment="0" applyProtection="0"/>
    <xf numFmtId="0" fontId="84" fillId="0" borderId="0" applyNumberFormat="0" applyFill="0" applyBorder="0" applyAlignment="0" applyProtection="0">
      <protection locked="0"/>
    </xf>
    <xf numFmtId="0" fontId="85" fillId="0" borderId="7" applyNumberFormat="0" applyFill="0" applyProtection="0">
      <alignment horizontal="right"/>
    </xf>
    <xf numFmtId="0" fontId="85" fillId="0" borderId="7" applyNumberFormat="0" applyFill="0" applyProtection="0">
      <alignment horizontal="right"/>
    </xf>
    <xf numFmtId="0" fontId="86" fillId="0" borderId="25" applyNumberFormat="0" applyFill="0" applyAlignment="0" applyProtection="0"/>
    <xf numFmtId="0" fontId="117" fillId="0" borderId="26" applyNumberFormat="0" applyFill="0" applyBorder="0">
      <alignment horizontal="left"/>
    </xf>
    <xf numFmtId="0" fontId="69" fillId="0" borderId="27" applyNumberFormat="0" applyFill="0" applyAlignment="0" applyProtection="0"/>
    <xf numFmtId="0" fontId="74" fillId="45" borderId="0"/>
    <xf numFmtId="0" fontId="85" fillId="0" borderId="28" applyNumberFormat="0" applyProtection="0">
      <alignment horizontal="right"/>
    </xf>
    <xf numFmtId="0" fontId="85" fillId="0" borderId="28" applyNumberFormat="0" applyProtection="0">
      <alignment horizontal="right"/>
    </xf>
    <xf numFmtId="0" fontId="87" fillId="0" borderId="26" applyNumberFormat="0" applyFill="0" applyProtection="0"/>
    <xf numFmtId="0" fontId="87" fillId="0" borderId="26" applyNumberFormat="0" applyFill="0" applyProtection="0"/>
    <xf numFmtId="0" fontId="88" fillId="0" borderId="0">
      <alignment vertical="center"/>
    </xf>
    <xf numFmtId="0" fontId="88" fillId="0" borderId="0">
      <alignment vertical="center"/>
    </xf>
    <xf numFmtId="0" fontId="59" fillId="0" borderId="0">
      <alignment vertical="center"/>
    </xf>
    <xf numFmtId="0" fontId="59" fillId="0" borderId="0">
      <alignment vertical="center"/>
    </xf>
    <xf numFmtId="0" fontId="62" fillId="0" borderId="0">
      <alignment vertical="center"/>
    </xf>
    <xf numFmtId="0" fontId="62" fillId="0" borderId="0">
      <alignment vertical="center"/>
    </xf>
    <xf numFmtId="0" fontId="118" fillId="0" borderId="0" applyNumberFormat="0" applyFill="0" applyBorder="0">
      <alignment horizontal="left"/>
    </xf>
    <xf numFmtId="0" fontId="89" fillId="28" borderId="6" applyNumberFormat="0" applyAlignment="0" applyProtection="0"/>
    <xf numFmtId="0" fontId="90"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29" fillId="0" borderId="0" applyNumberFormat="0" applyFill="0" applyBorder="0" applyAlignment="0" applyProtection="0"/>
    <xf numFmtId="0" fontId="30" fillId="0" borderId="29" applyNumberFormat="0" applyFill="0" applyAlignment="0" applyProtection="0"/>
    <xf numFmtId="0" fontId="145" fillId="0" borderId="40"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29" applyNumberFormat="0" applyFill="0" applyAlignment="0" applyProtection="0"/>
    <xf numFmtId="0" fontId="30" fillId="0" borderId="30" applyNumberFormat="0" applyFill="0" applyAlignment="0" applyProtection="0"/>
    <xf numFmtId="168" fontId="13" fillId="0" borderId="0" applyFont="0" applyFill="0" applyBorder="0" applyAlignment="0" applyProtection="0"/>
    <xf numFmtId="43" fontId="13" fillId="0" borderId="0" applyFont="0" applyFill="0" applyBorder="0" applyAlignment="0" applyProtection="0"/>
    <xf numFmtId="168" fontId="7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43" fontId="108" fillId="0" borderId="0" applyFont="0" applyFill="0" applyBorder="0" applyAlignment="0" applyProtection="0"/>
    <xf numFmtId="43" fontId="125" fillId="0" borderId="0" applyFont="0" applyFill="0" applyBorder="0" applyAlignment="0" applyProtection="0"/>
    <xf numFmtId="168" fontId="13" fillId="0" borderId="0" applyFont="0" applyFill="0" applyBorder="0" applyAlignment="0" applyProtection="0"/>
    <xf numFmtId="43" fontId="95" fillId="0" borderId="0" applyFont="0" applyFill="0" applyBorder="0" applyAlignment="0" applyProtection="0"/>
    <xf numFmtId="0" fontId="31" fillId="14" borderId="15" applyNumberFormat="0" applyAlignment="0" applyProtection="0"/>
    <xf numFmtId="0" fontId="17" fillId="46" borderId="0" applyNumberFormat="0" applyBorder="0" applyAlignment="0" applyProtection="0"/>
    <xf numFmtId="0" fontId="17" fillId="40" borderId="0" applyNumberFormat="0" applyBorder="0" applyAlignment="0" applyProtection="0"/>
    <xf numFmtId="0" fontId="17" fillId="47" borderId="0" applyNumberFormat="0" applyBorder="0" applyAlignment="0" applyProtection="0"/>
    <xf numFmtId="0" fontId="17" fillId="21" borderId="0" applyNumberFormat="0" applyBorder="0" applyAlignment="0" applyProtection="0"/>
    <xf numFmtId="0" fontId="17" fillId="17" borderId="0" applyNumberFormat="0" applyBorder="0" applyAlignment="0" applyProtection="0"/>
    <xf numFmtId="0" fontId="17" fillId="19" borderId="0" applyNumberFormat="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146" fillId="0" borderId="0" applyNumberFormat="0" applyFill="0" applyBorder="0" applyAlignment="0" applyProtection="0"/>
    <xf numFmtId="1" fontId="91" fillId="0" borderId="4" applyFill="0" applyProtection="0">
      <alignment horizontal="right"/>
    </xf>
    <xf numFmtId="1" fontId="91" fillId="0" borderId="4" applyFill="0" applyProtection="0">
      <alignment horizontal="right"/>
    </xf>
    <xf numFmtId="0" fontId="13" fillId="0" borderId="0"/>
    <xf numFmtId="43" fontId="10" fillId="0" borderId="0" applyFont="0" applyFill="0" applyBorder="0" applyAlignment="0" applyProtection="0"/>
    <xf numFmtId="43" fontId="147" fillId="0" borderId="0" applyFont="0" applyFill="0" applyBorder="0" applyAlignment="0" applyProtection="0"/>
    <xf numFmtId="0" fontId="13" fillId="0" borderId="0"/>
    <xf numFmtId="0" fontId="13" fillId="0" borderId="0"/>
    <xf numFmtId="0" fontId="13" fillId="0" borderId="0" applyBorder="0"/>
    <xf numFmtId="0" fontId="13" fillId="0" borderId="0"/>
    <xf numFmtId="0" fontId="13" fillId="0" borderId="0"/>
    <xf numFmtId="0" fontId="13" fillId="0" borderId="0"/>
    <xf numFmtId="0" fontId="13" fillId="0" borderId="0" applyBorder="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0" fontId="9" fillId="0" borderId="0"/>
    <xf numFmtId="0" fontId="8" fillId="48" borderId="0" applyNumberFormat="0" applyBorder="0" applyAlignment="0" applyProtection="0"/>
    <xf numFmtId="0" fontId="8" fillId="49"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52" borderId="0" applyNumberFormat="0" applyBorder="0" applyAlignment="0" applyProtection="0"/>
    <xf numFmtId="0" fontId="8" fillId="53"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48"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79"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49"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0"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50"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1"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51"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2"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52"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3"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53"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8" fillId="84"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8" fillId="54" borderId="0" applyNumberFormat="0" applyBorder="0" applyAlignment="0" applyProtection="0"/>
    <xf numFmtId="0" fontId="54" fillId="85" borderId="0" applyNumberFormat="0" applyBorder="0" applyAlignment="0" applyProtection="0"/>
    <xf numFmtId="0" fontId="8" fillId="55" borderId="0" applyNumberFormat="0" applyBorder="0" applyAlignment="0" applyProtection="0"/>
    <xf numFmtId="0" fontId="54" fillId="86" borderId="0" applyNumberFormat="0" applyBorder="0" applyAlignment="0" applyProtection="0"/>
    <xf numFmtId="0" fontId="8" fillId="56" borderId="0" applyNumberFormat="0" applyBorder="0" applyAlignment="0" applyProtection="0"/>
    <xf numFmtId="0" fontId="54" fillId="87" borderId="0" applyNumberFormat="0" applyBorder="0" applyAlignment="0" applyProtection="0"/>
    <xf numFmtId="0" fontId="8" fillId="57" borderId="0" applyNumberFormat="0" applyBorder="0" applyAlignment="0" applyProtection="0"/>
    <xf numFmtId="0" fontId="54" fillId="88" borderId="0" applyNumberFormat="0" applyBorder="0" applyAlignment="0" applyProtection="0"/>
    <xf numFmtId="0" fontId="8" fillId="58" borderId="0" applyNumberFormat="0" applyBorder="0" applyAlignment="0" applyProtection="0"/>
    <xf numFmtId="0" fontId="54" fillId="85" borderId="0" applyNumberFormat="0" applyBorder="0" applyAlignment="0" applyProtection="0"/>
    <xf numFmtId="0" fontId="8" fillId="59" borderId="0" applyNumberFormat="0" applyBorder="0" applyAlignment="0" applyProtection="0"/>
    <xf numFmtId="0" fontId="54" fillId="89"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6"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7"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8"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5"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11" fillId="89"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54"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0"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55"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1"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56"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2"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57"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3"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58"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4"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59"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8" fillId="95" borderId="0" applyNumberFormat="0" applyBorder="0" applyAlignment="0" applyProtection="0"/>
    <xf numFmtId="0" fontId="17" fillId="96" borderId="0" applyNumberFormat="0" applyBorder="0" applyAlignment="0" applyProtection="0"/>
    <xf numFmtId="0" fontId="17" fillId="86" borderId="0" applyNumberFormat="0" applyBorder="0" applyAlignment="0" applyProtection="0"/>
    <xf numFmtId="0" fontId="17" fillId="87" borderId="0" applyNumberFormat="0" applyBorder="0" applyAlignment="0" applyProtection="0"/>
    <xf numFmtId="0" fontId="17" fillId="97" borderId="0" applyNumberFormat="0" applyBorder="0" applyAlignment="0" applyProtection="0"/>
    <xf numFmtId="0" fontId="17" fillId="98" borderId="0" applyNumberFormat="0" applyBorder="0" applyAlignment="0" applyProtection="0"/>
    <xf numFmtId="0" fontId="17" fillId="99" borderId="0" applyNumberFormat="0" applyBorder="0" applyAlignment="0" applyProtection="0"/>
    <xf numFmtId="0" fontId="165" fillId="60" borderId="0" applyNumberFormat="0" applyBorder="0" applyAlignment="0" applyProtection="0"/>
    <xf numFmtId="0" fontId="122" fillId="96" borderId="0" applyNumberFormat="0" applyBorder="0" applyAlignment="0" applyProtection="0"/>
    <xf numFmtId="0" fontId="165" fillId="61" borderId="0" applyNumberFormat="0" applyBorder="0" applyAlignment="0" applyProtection="0"/>
    <xf numFmtId="0" fontId="122" fillId="86" borderId="0" applyNumberFormat="0" applyBorder="0" applyAlignment="0" applyProtection="0"/>
    <xf numFmtId="0" fontId="165" fillId="62" borderId="0" applyNumberFormat="0" applyBorder="0" applyAlignment="0" applyProtection="0"/>
    <xf numFmtId="0" fontId="122" fillId="87" borderId="0" applyNumberFormat="0" applyBorder="0" applyAlignment="0" applyProtection="0"/>
    <xf numFmtId="0" fontId="165" fillId="63" borderId="0" applyNumberFormat="0" applyBorder="0" applyAlignment="0" applyProtection="0"/>
    <xf numFmtId="0" fontId="122" fillId="97" borderId="0" applyNumberFormat="0" applyBorder="0" applyAlignment="0" applyProtection="0"/>
    <xf numFmtId="0" fontId="165" fillId="64" borderId="0" applyNumberFormat="0" applyBorder="0" applyAlignment="0" applyProtection="0"/>
    <xf numFmtId="0" fontId="122" fillId="98" borderId="0" applyNumberFormat="0" applyBorder="0" applyAlignment="0" applyProtection="0"/>
    <xf numFmtId="0" fontId="165" fillId="65" borderId="0" applyNumberFormat="0" applyBorder="0" applyAlignment="0" applyProtection="0"/>
    <xf numFmtId="0" fontId="122" fillId="99" borderId="0" applyNumberFormat="0" applyBorder="0" applyAlignment="0" applyProtection="0"/>
    <xf numFmtId="0" fontId="17" fillId="96" borderId="0" applyNumberFormat="0" applyBorder="0" applyAlignment="0" applyProtection="0"/>
    <xf numFmtId="0" fontId="17" fillId="86" borderId="0" applyNumberFormat="0" applyBorder="0" applyAlignment="0" applyProtection="0"/>
    <xf numFmtId="0" fontId="17" fillId="87" borderId="0" applyNumberFormat="0" applyBorder="0" applyAlignment="0" applyProtection="0"/>
    <xf numFmtId="0" fontId="17" fillId="97" borderId="0" applyNumberFormat="0" applyBorder="0" applyAlignment="0" applyProtection="0"/>
    <xf numFmtId="0" fontId="17" fillId="98" borderId="0" applyNumberFormat="0" applyBorder="0" applyAlignment="0" applyProtection="0"/>
    <xf numFmtId="0" fontId="17" fillId="99" borderId="0" applyNumberFormat="0" applyBorder="0" applyAlignment="0" applyProtection="0"/>
    <xf numFmtId="0" fontId="165" fillId="66" borderId="0" applyNumberFormat="0" applyBorder="0" applyAlignment="0" applyProtection="0"/>
    <xf numFmtId="0" fontId="122" fillId="100" borderId="0" applyNumberFormat="0" applyBorder="0" applyAlignment="0" applyProtection="0"/>
    <xf numFmtId="0" fontId="165" fillId="67" borderId="0" applyNumberFormat="0" applyBorder="0" applyAlignment="0" applyProtection="0"/>
    <xf numFmtId="0" fontId="122" fillId="101" borderId="0" applyNumberFormat="0" applyBorder="0" applyAlignment="0" applyProtection="0"/>
    <xf numFmtId="0" fontId="165" fillId="68" borderId="0" applyNumberFormat="0" applyBorder="0" applyAlignment="0" applyProtection="0"/>
    <xf numFmtId="0" fontId="122" fillId="33" borderId="0" applyNumberFormat="0" applyBorder="0" applyAlignment="0" applyProtection="0"/>
    <xf numFmtId="0" fontId="165" fillId="69" borderId="0" applyNumberFormat="0" applyBorder="0" applyAlignment="0" applyProtection="0"/>
    <xf numFmtId="0" fontId="122" fillId="97" borderId="0" applyNumberFormat="0" applyBorder="0" applyAlignment="0" applyProtection="0"/>
    <xf numFmtId="0" fontId="165" fillId="70" borderId="0" applyNumberFormat="0" applyBorder="0" applyAlignment="0" applyProtection="0"/>
    <xf numFmtId="0" fontId="122" fillId="98" borderId="0" applyNumberFormat="0" applyBorder="0" applyAlignment="0" applyProtection="0"/>
    <xf numFmtId="0" fontId="165" fillId="71" borderId="0" applyNumberFormat="0" applyBorder="0" applyAlignment="0" applyProtection="0"/>
    <xf numFmtId="0" fontId="122" fillId="102" borderId="0" applyNumberFormat="0" applyBorder="0" applyAlignment="0" applyProtection="0"/>
    <xf numFmtId="0" fontId="155" fillId="72" borderId="0" applyNumberFormat="0" applyBorder="0" applyAlignment="0" applyProtection="0"/>
    <xf numFmtId="0" fontId="166" fillId="35" borderId="0" applyNumberFormat="0" applyBorder="0" applyAlignment="0" applyProtection="0"/>
    <xf numFmtId="0" fontId="22" fillId="103" borderId="5" applyNumberFormat="0" applyAlignment="0" applyProtection="0"/>
    <xf numFmtId="0" fontId="21" fillId="32" borderId="0" applyNumberFormat="0" applyBorder="0" applyAlignment="0" applyProtection="0"/>
    <xf numFmtId="0" fontId="159" fillId="73" borderId="32" applyNumberFormat="0" applyAlignment="0" applyProtection="0"/>
    <xf numFmtId="0" fontId="167" fillId="30" borderId="5" applyNumberFormat="0" applyAlignment="0" applyProtection="0"/>
    <xf numFmtId="0" fontId="18" fillId="30" borderId="5" applyNumberFormat="0" applyAlignment="0" applyProtection="0"/>
    <xf numFmtId="0" fontId="24" fillId="36" borderId="6" applyNumberFormat="0" applyAlignment="0" applyProtection="0"/>
    <xf numFmtId="0" fontId="23" fillId="0" borderId="16" applyNumberFormat="0" applyFill="0" applyAlignment="0" applyProtection="0"/>
    <xf numFmtId="0" fontId="168" fillId="84" borderId="41" applyBorder="0"/>
    <xf numFmtId="0" fontId="161" fillId="74" borderId="33" applyNumberFormat="0" applyAlignment="0" applyProtection="0"/>
    <xf numFmtId="0" fontId="169" fillId="36" borderId="6" applyNumberFormat="0" applyAlignment="0" applyProtection="0"/>
    <xf numFmtId="0" fontId="29" fillId="0" borderId="0" applyNumberFormat="0" applyFill="0" applyBorder="0" applyAlignment="0" applyProtection="0"/>
    <xf numFmtId="0" fontId="26" fillId="0" borderId="19" applyNumberFormat="0" applyFill="0" applyAlignment="0" applyProtection="0"/>
    <xf numFmtId="0" fontId="27" fillId="0" borderId="11"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162" fillId="80" borderId="0">
      <alignment vertical="center"/>
    </xf>
    <xf numFmtId="0" fontId="24" fillId="36" borderId="6" applyNumberFormat="0" applyAlignment="0" applyProtection="0"/>
    <xf numFmtId="0" fontId="28" fillId="0" borderId="0" applyNumberFormat="0" applyFill="0" applyBorder="0" applyAlignment="0" applyProtection="0"/>
    <xf numFmtId="0" fontId="17" fillId="100" borderId="0" applyNumberFormat="0" applyBorder="0" applyAlignment="0" applyProtection="0"/>
    <xf numFmtId="0" fontId="17" fillId="101" borderId="0" applyNumberFormat="0" applyBorder="0" applyAlignment="0" applyProtection="0"/>
    <xf numFmtId="0" fontId="17" fillId="33" borderId="0" applyNumberFormat="0" applyBorder="0" applyAlignment="0" applyProtection="0"/>
    <xf numFmtId="0" fontId="17" fillId="97" borderId="0" applyNumberFormat="0" applyBorder="0" applyAlignment="0" applyProtection="0"/>
    <xf numFmtId="0" fontId="17" fillId="98" borderId="0" applyNumberFormat="0" applyBorder="0" applyAlignment="0" applyProtection="0"/>
    <xf numFmtId="0" fontId="17" fillId="102" borderId="0" applyNumberFormat="0" applyBorder="0" applyAlignment="0" applyProtection="0"/>
    <xf numFmtId="0" fontId="22" fillId="103" borderId="5" applyNumberFormat="0" applyAlignment="0" applyProtection="0"/>
    <xf numFmtId="0" fontId="163" fillId="0" borderId="0" applyNumberFormat="0" applyFill="0" applyBorder="0" applyAlignment="0" applyProtection="0"/>
    <xf numFmtId="0" fontId="170" fillId="0" borderId="0" applyNumberFormat="0" applyFill="0" applyBorder="0" applyAlignment="0" applyProtection="0"/>
    <xf numFmtId="0" fontId="32" fillId="0" borderId="0" applyNumberFormat="0" applyFill="0" applyBorder="0" applyAlignment="0" applyProtection="0"/>
    <xf numFmtId="0" fontId="154" fillId="75" borderId="0" applyNumberFormat="0" applyBorder="0" applyAlignment="0" applyProtection="0"/>
    <xf numFmtId="0" fontId="171" fillId="32" borderId="0" applyNumberFormat="0" applyBorder="0" applyAlignment="0" applyProtection="0"/>
    <xf numFmtId="0" fontId="13" fillId="30" borderId="10" applyNumberFormat="0" applyFont="0" applyBorder="0" applyProtection="0">
      <alignment horizontal="center" vertical="center"/>
    </xf>
    <xf numFmtId="0" fontId="151" fillId="0" borderId="34" applyNumberFormat="0" applyFill="0" applyAlignment="0" applyProtection="0"/>
    <xf numFmtId="0" fontId="172" fillId="0" borderId="19" applyNumberFormat="0" applyFill="0" applyAlignment="0" applyProtection="0"/>
    <xf numFmtId="0" fontId="152" fillId="0" borderId="35" applyNumberFormat="0" applyFill="0" applyAlignment="0" applyProtection="0"/>
    <xf numFmtId="0" fontId="173" fillId="0" borderId="11" applyNumberFormat="0" applyFill="0" applyAlignment="0" applyProtection="0"/>
    <xf numFmtId="0" fontId="153" fillId="0" borderId="36" applyNumberFormat="0" applyFill="0" applyAlignment="0" applyProtection="0"/>
    <xf numFmtId="0" fontId="174" fillId="0" borderId="20" applyNumberFormat="0" applyFill="0" applyAlignment="0" applyProtection="0"/>
    <xf numFmtId="0" fontId="153" fillId="0" borderId="0" applyNumberFormat="0" applyFill="0" applyBorder="0" applyAlignment="0" applyProtection="0"/>
    <xf numFmtId="0" fontId="174" fillId="0" borderId="0" applyNumberFormat="0" applyFill="0" applyBorder="0" applyAlignment="0" applyProtection="0"/>
    <xf numFmtId="3" fontId="13" fillId="103" borderId="10" applyFont="0" applyProtection="0">
      <alignment horizontal="right" vertical="center"/>
    </xf>
    <xf numFmtId="0" fontId="13" fillId="103" borderId="42" applyNumberFormat="0" applyFont="0" applyBorder="0" applyProtection="0">
      <alignment horizontal="left" vertical="center"/>
    </xf>
    <xf numFmtId="0" fontId="14" fillId="0" borderId="0" applyNumberFormat="0" applyFill="0" applyBorder="0">
      <protection locked="0"/>
    </xf>
    <xf numFmtId="0" fontId="14" fillId="0" borderId="0" applyNumberFormat="0" applyFill="0" applyBorder="0">
      <protection locked="0"/>
    </xf>
    <xf numFmtId="0" fontId="23" fillId="0" borderId="16" applyNumberFormat="0" applyFill="0" applyAlignment="0" applyProtection="0"/>
    <xf numFmtId="0" fontId="14" fillId="0" borderId="0" applyNumberFormat="0" applyFill="0" applyBorder="0" applyAlignment="0" applyProtection="0">
      <alignment vertical="top"/>
      <protection locked="0"/>
    </xf>
    <xf numFmtId="0" fontId="14" fillId="0" borderId="0" applyNumberFormat="0" applyFill="0" applyBorder="0">
      <protection locked="0"/>
    </xf>
    <xf numFmtId="0" fontId="14" fillId="0" borderId="0" applyNumberFormat="0" applyFill="0" applyBorder="0">
      <protection locked="0"/>
    </xf>
    <xf numFmtId="0" fontId="14" fillId="0" borderId="0" applyNumberFormat="0" applyFill="0" applyBorder="0">
      <protection locked="0"/>
    </xf>
    <xf numFmtId="0" fontId="175" fillId="0" borderId="0" applyNumberFormat="0" applyFill="0" applyBorder="0" applyAlignment="0" applyProtection="0"/>
    <xf numFmtId="0" fontId="14" fillId="0" borderId="0" applyNumberFormat="0" applyFill="0" applyBorder="0">
      <protection locked="0"/>
    </xf>
    <xf numFmtId="0" fontId="14" fillId="0" borderId="0" applyNumberFormat="0" applyFill="0" applyBorder="0">
      <protection locked="0"/>
    </xf>
    <xf numFmtId="0" fontId="14" fillId="0" borderId="0" applyNumberFormat="0" applyFill="0" applyBorder="0">
      <protection locked="0"/>
    </xf>
    <xf numFmtId="0" fontId="19" fillId="35" borderId="0" applyNumberFormat="0" applyBorder="0" applyAlignment="0" applyProtection="0"/>
    <xf numFmtId="0" fontId="157" fillId="76" borderId="32" applyNumberFormat="0" applyAlignment="0" applyProtection="0"/>
    <xf numFmtId="0" fontId="176" fillId="103" borderId="5" applyNumberFormat="0" applyAlignment="0" applyProtection="0"/>
    <xf numFmtId="3" fontId="13" fillId="104" borderId="10" applyFont="0">
      <alignment horizontal="right" vertical="center"/>
      <protection locked="0"/>
    </xf>
    <xf numFmtId="0" fontId="13" fillId="105" borderId="17" applyNumberFormat="0" applyFont="0" applyAlignment="0" applyProtection="0"/>
    <xf numFmtId="0" fontId="13" fillId="105" borderId="17" applyNumberFormat="0" applyFont="0" applyAlignment="0" applyProtection="0"/>
    <xf numFmtId="0" fontId="17" fillId="100" borderId="0" applyNumberFormat="0" applyBorder="0" applyAlignment="0" applyProtection="0"/>
    <xf numFmtId="0" fontId="17" fillId="101" borderId="0" applyNumberFormat="0" applyBorder="0" applyAlignment="0" applyProtection="0"/>
    <xf numFmtId="0" fontId="17" fillId="33" borderId="0" applyNumberFormat="0" applyBorder="0" applyAlignment="0" applyProtection="0"/>
    <xf numFmtId="0" fontId="17" fillId="97" borderId="0" applyNumberFormat="0" applyBorder="0" applyAlignment="0" applyProtection="0"/>
    <xf numFmtId="0" fontId="17" fillId="98" borderId="0" applyNumberFormat="0" applyBorder="0" applyAlignment="0" applyProtection="0"/>
    <xf numFmtId="0" fontId="17" fillId="102" borderId="0" applyNumberFormat="0" applyBorder="0" applyAlignment="0" applyProtection="0"/>
    <xf numFmtId="0" fontId="21" fillId="32" borderId="0" applyNumberFormat="0" applyBorder="0" applyAlignment="0" applyProtection="0"/>
    <xf numFmtId="0" fontId="31" fillId="30" borderId="15" applyNumberFormat="0" applyAlignment="0" applyProtection="0"/>
    <xf numFmtId="168" fontId="177"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78" fillId="0" borderId="0" applyFont="0" applyFill="0" applyBorder="0" applyAlignment="0" applyProtection="0"/>
    <xf numFmtId="168" fontId="13" fillId="0" borderId="0" applyFont="0" applyFill="0" applyBorder="0" applyAlignment="0" applyProtection="0"/>
    <xf numFmtId="0" fontId="14" fillId="0" borderId="0" applyNumberFormat="0" applyFill="0" applyBorder="0">
      <protection locked="0"/>
    </xf>
    <xf numFmtId="0" fontId="14" fillId="0" borderId="0" applyNumberFormat="0" applyFill="0" applyBorder="0">
      <protection locked="0"/>
    </xf>
    <xf numFmtId="0" fontId="179" fillId="0" borderId="0" applyNumberFormat="0" applyFill="0" applyBorder="0">
      <protection locked="0"/>
    </xf>
    <xf numFmtId="0" fontId="160" fillId="0" borderId="37" applyNumberFormat="0" applyFill="0" applyAlignment="0" applyProtection="0"/>
    <xf numFmtId="0" fontId="180" fillId="0" borderId="16" applyNumberFormat="0" applyFill="0" applyAlignment="0" applyProtection="0"/>
    <xf numFmtId="0" fontId="20" fillId="0" borderId="0" applyNumberFormat="0" applyFill="0" applyBorder="0" applyAlignment="0" applyProtection="0"/>
    <xf numFmtId="0" fontId="8" fillId="78"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0" fontId="13" fillId="106" borderId="38" applyNumberFormat="0" applyFont="0" applyAlignment="0" applyProtection="0"/>
    <xf numFmtId="212" fontId="13" fillId="0" borderId="0" applyFill="0" applyBorder="0" applyAlignment="0" applyProtection="0"/>
    <xf numFmtId="212" fontId="13" fillId="0" borderId="0" applyFill="0" applyBorder="0" applyAlignment="0" applyProtection="0"/>
    <xf numFmtId="178" fontId="13" fillId="0" borderId="0" applyFont="0" applyFill="0" applyBorder="0" applyAlignment="0" applyProtection="0"/>
    <xf numFmtId="178" fontId="13" fillId="0" borderId="0" applyFont="0" applyFill="0" applyBorder="0" applyAlignment="0" applyProtection="0"/>
    <xf numFmtId="0" fontId="13" fillId="0" borderId="0"/>
    <xf numFmtId="0" fontId="156" fillId="77" borderId="0" applyNumberFormat="0" applyBorder="0" applyAlignment="0" applyProtection="0"/>
    <xf numFmtId="0" fontId="181" fillId="107" borderId="0" applyNumberFormat="0" applyBorder="0" applyAlignment="0" applyProtection="0"/>
    <xf numFmtId="0" fontId="182" fillId="81" borderId="4" applyFont="0" applyBorder="0"/>
    <xf numFmtId="0" fontId="8" fillId="0" borderId="0"/>
    <xf numFmtId="0" fontId="8" fillId="0" borderId="0"/>
    <xf numFmtId="0" fontId="34" fillId="0" borderId="0"/>
    <xf numFmtId="0" fontId="128" fillId="0" borderId="0"/>
    <xf numFmtId="0" fontId="13" fillId="0" borderId="0"/>
    <xf numFmtId="0" fontId="8" fillId="0" borderId="0"/>
    <xf numFmtId="0" fontId="13" fillId="0" borderId="0"/>
    <xf numFmtId="0" fontId="13" fillId="0" borderId="0"/>
    <xf numFmtId="0" fontId="13" fillId="0" borderId="0"/>
    <xf numFmtId="0" fontId="13" fillId="0" borderId="0"/>
    <xf numFmtId="0" fontId="8" fillId="0" borderId="0"/>
    <xf numFmtId="0" fontId="13" fillId="0" borderId="0"/>
    <xf numFmtId="0" fontId="13" fillId="0" borderId="0"/>
    <xf numFmtId="0" fontId="13" fillId="0" borderId="0"/>
    <xf numFmtId="0" fontId="13" fillId="0" borderId="0"/>
    <xf numFmtId="0" fontId="11" fillId="0" borderId="0"/>
    <xf numFmtId="0" fontId="11" fillId="0" borderId="0"/>
    <xf numFmtId="0" fontId="13" fillId="0" borderId="0"/>
    <xf numFmtId="0" fontId="128" fillId="0" borderId="0"/>
    <xf numFmtId="0" fontId="13" fillId="0" borderId="0"/>
    <xf numFmtId="0" fontId="178" fillId="0" borderId="0"/>
    <xf numFmtId="0" fontId="13" fillId="0" borderId="0"/>
    <xf numFmtId="0" fontId="8" fillId="0" borderId="0"/>
    <xf numFmtId="0" fontId="8" fillId="0" borderId="0"/>
    <xf numFmtId="0" fontId="13" fillId="0" borderId="0"/>
    <xf numFmtId="0" fontId="13" fillId="0" borderId="0"/>
    <xf numFmtId="0" fontId="13" fillId="0" borderId="0"/>
    <xf numFmtId="0" fontId="17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13" fillId="0" borderId="0"/>
    <xf numFmtId="0" fontId="13" fillId="105" borderId="17" applyNumberFormat="0" applyFont="0" applyAlignment="0" applyProtection="0"/>
    <xf numFmtId="0" fontId="13" fillId="105" borderId="17" applyNumberFormat="0" applyFont="0" applyAlignment="0" applyProtection="0"/>
    <xf numFmtId="0" fontId="8" fillId="78" borderId="38" applyNumberFormat="0" applyFont="0" applyAlignment="0" applyProtection="0"/>
    <xf numFmtId="0" fontId="13" fillId="105" borderId="17" applyNumberFormat="0" applyFont="0" applyAlignment="0" applyProtection="0"/>
    <xf numFmtId="0" fontId="158" fillId="73" borderId="39" applyNumberFormat="0" applyAlignment="0" applyProtection="0"/>
    <xf numFmtId="0" fontId="107" fillId="30" borderId="15"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9" fillId="35" borderId="0" applyNumberFormat="0" applyBorder="0" applyAlignment="0" applyProtection="0"/>
    <xf numFmtId="0" fontId="31" fillId="30" borderId="15" applyNumberFormat="0" applyAlignment="0" applyProtection="0"/>
    <xf numFmtId="0" fontId="25" fillId="107" borderId="0" applyNumberFormat="0" applyBorder="0" applyAlignment="0" applyProtection="0"/>
    <xf numFmtId="3" fontId="13" fillId="45" borderId="10" applyFont="0">
      <alignment horizontal="right" vertical="center"/>
    </xf>
    <xf numFmtId="0" fontId="13" fillId="0" borderId="0"/>
    <xf numFmtId="0" fontId="13" fillId="0" borderId="0"/>
    <xf numFmtId="0" fontId="13" fillId="0" borderId="0"/>
    <xf numFmtId="0" fontId="11" fillId="0" borderId="0"/>
    <xf numFmtId="0" fontId="13" fillId="0" borderId="0"/>
    <xf numFmtId="0" fontId="13" fillId="0" borderId="0"/>
    <xf numFmtId="0" fontId="11" fillId="0" borderId="0"/>
    <xf numFmtId="0" fontId="11" fillId="0" borderId="0"/>
    <xf numFmtId="0" fontId="13" fillId="0" borderId="0"/>
    <xf numFmtId="0" fontId="13" fillId="0" borderId="0"/>
    <xf numFmtId="0" fontId="18" fillId="30" borderId="5" applyNumberFormat="0" applyAlignment="0" applyProtection="0"/>
    <xf numFmtId="0" fontId="32" fillId="0" borderId="0" applyNumberFormat="0" applyFill="0" applyBorder="0" applyAlignment="0" applyProtection="0"/>
    <xf numFmtId="0" fontId="20" fillId="0" borderId="0" applyNumberFormat="0" applyFill="0" applyBorder="0" applyAlignment="0" applyProtection="0"/>
    <xf numFmtId="0" fontId="150"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6" fillId="0" borderId="19" applyNumberFormat="0" applyFill="0" applyAlignment="0" applyProtection="0"/>
    <xf numFmtId="0" fontId="27" fillId="0" borderId="11" applyNumberFormat="0" applyFill="0" applyAlignment="0" applyProtection="0"/>
    <xf numFmtId="0" fontId="28" fillId="0" borderId="20" applyNumberFormat="0" applyFill="0" applyAlignment="0" applyProtection="0"/>
    <xf numFmtId="0" fontId="29" fillId="0" borderId="0" applyNumberFormat="0" applyFill="0" applyBorder="0" applyAlignment="0" applyProtection="0"/>
    <xf numFmtId="0" fontId="164" fillId="0" borderId="40" applyNumberFormat="0" applyFill="0" applyAlignment="0" applyProtection="0"/>
    <xf numFmtId="0" fontId="183" fillId="0" borderId="30" applyNumberFormat="0" applyFill="0" applyAlignment="0" applyProtection="0"/>
    <xf numFmtId="43" fontId="13" fillId="0" borderId="0" applyFont="0" applyFill="0" applyBorder="0" applyAlignment="0" applyProtection="0"/>
    <xf numFmtId="43" fontId="128"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213" fontId="13" fillId="0" borderId="0" applyFont="0" applyFill="0" applyBorder="0" applyAlignment="0" applyProtection="0"/>
    <xf numFmtId="213" fontId="13" fillId="0" borderId="0" applyFont="0" applyFill="0" applyBorder="0" applyAlignment="0" applyProtection="0"/>
    <xf numFmtId="0" fontId="162" fillId="0" borderId="0" applyNumberFormat="0" applyFill="0" applyBorder="0" applyAlignment="0" applyProtection="0"/>
    <xf numFmtId="0" fontId="184" fillId="0" borderId="0" applyNumberFormat="0" applyFill="0" applyBorder="0" applyAlignment="0" applyProtection="0"/>
    <xf numFmtId="0" fontId="30" fillId="0" borderId="30" applyNumberFormat="0" applyFill="0" applyAlignment="0" applyProtection="0"/>
    <xf numFmtId="0" fontId="7" fillId="48" borderId="0" applyNumberFormat="0" applyBorder="0" applyAlignment="0" applyProtection="0"/>
    <xf numFmtId="0" fontId="7" fillId="49" borderId="0" applyNumberFormat="0" applyBorder="0" applyAlignment="0" applyProtection="0"/>
    <xf numFmtId="0" fontId="7" fillId="50" borderId="0" applyNumberFormat="0" applyBorder="0" applyAlignment="0" applyProtection="0"/>
    <xf numFmtId="0" fontId="7" fillId="51" borderId="0" applyNumberFormat="0" applyBorder="0" applyAlignment="0" applyProtection="0"/>
    <xf numFmtId="0" fontId="7" fillId="52" borderId="0" applyNumberFormat="0" applyBorder="0" applyAlignment="0" applyProtection="0"/>
    <xf numFmtId="0" fontId="7" fillId="84" borderId="0" applyNumberFormat="0" applyBorder="0" applyAlignment="0" applyProtection="0"/>
    <xf numFmtId="0" fontId="7" fillId="54" borderId="0" applyNumberFormat="0" applyBorder="0" applyAlignment="0" applyProtection="0"/>
    <xf numFmtId="0" fontId="7" fillId="55" borderId="0" applyNumberFormat="0" applyBorder="0" applyAlignment="0" applyProtection="0"/>
    <xf numFmtId="0" fontId="7" fillId="56" borderId="0" applyNumberFormat="0" applyBorder="0" applyAlignment="0" applyProtection="0"/>
    <xf numFmtId="0" fontId="7" fillId="57" borderId="0" applyNumberFormat="0" applyBorder="0" applyAlignment="0" applyProtection="0"/>
    <xf numFmtId="0" fontId="7" fillId="58" borderId="0" applyNumberFormat="0" applyBorder="0" applyAlignment="0" applyProtection="0"/>
    <xf numFmtId="0" fontId="7" fillId="59" borderId="0" applyNumberFormat="0" applyBorder="0" applyAlignment="0" applyProtection="0"/>
    <xf numFmtId="167" fontId="13" fillId="0" borderId="0" applyFont="0" applyFill="0" applyBorder="0" applyAlignment="0" applyProtection="0"/>
    <xf numFmtId="214" fontId="13" fillId="0" borderId="0" applyFont="0" applyFill="0" applyBorder="0" applyAlignment="0" applyProtection="0"/>
    <xf numFmtId="215" fontId="13" fillId="0" borderId="0" applyFont="0" applyFill="0" applyBorder="0" applyAlignment="0" applyProtection="0"/>
    <xf numFmtId="0" fontId="13" fillId="0" borderId="0"/>
    <xf numFmtId="168" fontId="147" fillId="0" borderId="0" applyFont="0" applyFill="0" applyBorder="0" applyAlignment="0" applyProtection="0"/>
    <xf numFmtId="214" fontId="147" fillId="0" borderId="0" applyFont="0" applyFill="0" applyBorder="0" applyAlignment="0" applyProtection="0"/>
    <xf numFmtId="0" fontId="13" fillId="0" borderId="0"/>
    <xf numFmtId="0" fontId="5" fillId="0" borderId="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170" fontId="13"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8"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5" borderId="0" applyNumberFormat="0" applyBorder="0" applyAlignment="0" applyProtection="0"/>
    <xf numFmtId="0" fontId="6" fillId="55"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6" fillId="59" borderId="0" applyNumberFormat="0" applyBorder="0" applyAlignment="0" applyProtection="0"/>
    <xf numFmtId="0" fontId="129" fillId="60" borderId="0" applyNumberFormat="0" applyBorder="0" applyAlignment="0" applyProtection="0"/>
    <xf numFmtId="0" fontId="129" fillId="61" borderId="0" applyNumberFormat="0" applyBorder="0" applyAlignment="0" applyProtection="0"/>
    <xf numFmtId="0" fontId="129" fillId="62" borderId="0" applyNumberFormat="0" applyBorder="0" applyAlignment="0" applyProtection="0"/>
    <xf numFmtId="0" fontId="129" fillId="63" borderId="0" applyNumberFormat="0" applyBorder="0" applyAlignment="0" applyProtection="0"/>
    <xf numFmtId="0" fontId="129" fillId="64" borderId="0" applyNumberFormat="0" applyBorder="0" applyAlignment="0" applyProtection="0"/>
    <xf numFmtId="0" fontId="129" fillId="65" borderId="0" applyNumberFormat="0" applyBorder="0" applyAlignment="0" applyProtection="0"/>
    <xf numFmtId="0" fontId="129" fillId="66" borderId="0" applyNumberFormat="0" applyBorder="0" applyAlignment="0" applyProtection="0"/>
    <xf numFmtId="0" fontId="129" fillId="67" borderId="0" applyNumberFormat="0" applyBorder="0" applyAlignment="0" applyProtection="0"/>
    <xf numFmtId="0" fontId="129" fillId="68" borderId="0" applyNumberFormat="0" applyBorder="0" applyAlignment="0" applyProtection="0"/>
    <xf numFmtId="0" fontId="129" fillId="69" borderId="0" applyNumberFormat="0" applyBorder="0" applyAlignment="0" applyProtection="0"/>
    <xf numFmtId="0" fontId="129" fillId="70" borderId="0" applyNumberFormat="0" applyBorder="0" applyAlignment="0" applyProtection="0"/>
    <xf numFmtId="0" fontId="129" fillId="71" borderId="0" applyNumberFormat="0" applyBorder="0" applyAlignment="0" applyProtection="0"/>
    <xf numFmtId="0" fontId="130" fillId="72" borderId="0" applyNumberFormat="0" applyBorder="0" applyAlignment="0" applyProtection="0"/>
    <xf numFmtId="0" fontId="47" fillId="0" borderId="0" applyNumberFormat="0" applyFill="0" applyBorder="0" applyAlignment="0"/>
    <xf numFmtId="49" fontId="191" fillId="0" borderId="0" applyFont="0" applyFill="0" applyBorder="0" applyAlignment="0" applyProtection="0">
      <alignment horizontal="left"/>
    </xf>
    <xf numFmtId="217" fontId="37" fillId="0" borderId="0" applyAlignment="0" applyProtection="0"/>
    <xf numFmtId="218" fontId="34" fillId="0" borderId="0" applyFill="0" applyBorder="0" applyAlignment="0" applyProtection="0"/>
    <xf numFmtId="49" fontId="34" fillId="0" borderId="0" applyNumberFormat="0" applyAlignment="0" applyProtection="0">
      <alignment horizontal="left"/>
    </xf>
    <xf numFmtId="49" fontId="192" fillId="0" borderId="45" applyNumberFormat="0" applyAlignment="0" applyProtection="0">
      <alignment horizontal="left" wrapText="1"/>
    </xf>
    <xf numFmtId="49" fontId="192" fillId="0" borderId="0" applyNumberFormat="0" applyAlignment="0" applyProtection="0">
      <alignment horizontal="left" wrapText="1"/>
    </xf>
    <xf numFmtId="49" fontId="193" fillId="0" borderId="0" applyAlignment="0" applyProtection="0">
      <alignment horizontal="left"/>
    </xf>
    <xf numFmtId="219" fontId="52" fillId="0" borderId="0" applyFill="0" applyBorder="0" applyAlignment="0"/>
    <xf numFmtId="220" fontId="52" fillId="0" borderId="0" applyFill="0" applyBorder="0" applyAlignment="0"/>
    <xf numFmtId="221" fontId="52" fillId="0" borderId="0" applyFill="0" applyBorder="0" applyAlignment="0"/>
    <xf numFmtId="222" fontId="52" fillId="0" borderId="0" applyFill="0" applyBorder="0" applyAlignment="0"/>
    <xf numFmtId="223" fontId="52" fillId="0" borderId="0" applyFill="0" applyBorder="0" applyAlignment="0"/>
    <xf numFmtId="219" fontId="52" fillId="0" borderId="0" applyFill="0" applyBorder="0" applyAlignment="0"/>
    <xf numFmtId="224" fontId="52" fillId="0" borderId="0" applyFill="0" applyBorder="0" applyAlignment="0"/>
    <xf numFmtId="220" fontId="52" fillId="0" borderId="0" applyFill="0" applyBorder="0" applyAlignment="0"/>
    <xf numFmtId="0" fontId="131" fillId="73" borderId="32" applyNumberFormat="0" applyAlignment="0" applyProtection="0"/>
    <xf numFmtId="0" fontId="132" fillId="74" borderId="33" applyNumberFormat="0" applyAlignment="0" applyProtection="0"/>
    <xf numFmtId="219" fontId="5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225" fontId="194"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3" fillId="0" borderId="0" applyFont="0" applyFill="0" applyBorder="0" applyAlignment="0" applyProtection="0"/>
    <xf numFmtId="168" fontId="34" fillId="0" borderId="0" applyFont="0" applyFill="0" applyBorder="0" applyAlignment="0" applyProtection="0"/>
    <xf numFmtId="168" fontId="1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0" fontId="195" fillId="0" borderId="0"/>
    <xf numFmtId="0" fontId="196" fillId="0" borderId="0"/>
    <xf numFmtId="0" fontId="195" fillId="0" borderId="0"/>
    <xf numFmtId="0" fontId="196" fillId="0" borderId="0"/>
    <xf numFmtId="220" fontId="52" fillId="0" borderId="0" applyFont="0" applyFill="0" applyBorder="0" applyAlignment="0" applyProtection="0"/>
    <xf numFmtId="14" fontId="54" fillId="0" borderId="0" applyFill="0" applyBorder="0" applyAlignment="0"/>
    <xf numFmtId="38" fontId="12" fillId="0" borderId="46">
      <alignment vertical="center"/>
    </xf>
    <xf numFmtId="195" fontId="13" fillId="0" borderId="0" applyFont="0" applyFill="0" applyBorder="0" applyAlignment="0" applyProtection="0"/>
    <xf numFmtId="196" fontId="13" fillId="0" borderId="0" applyFont="0" applyFill="0" applyBorder="0" applyAlignment="0" applyProtection="0"/>
    <xf numFmtId="0" fontId="197" fillId="0" borderId="0">
      <protection locked="0"/>
    </xf>
    <xf numFmtId="16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98" fillId="0" borderId="0">
      <protection locked="0"/>
    </xf>
    <xf numFmtId="0" fontId="198" fillId="0" borderId="0">
      <protection locked="0"/>
    </xf>
    <xf numFmtId="219" fontId="52" fillId="0" borderId="0" applyFill="0" applyBorder="0" applyAlignment="0"/>
    <xf numFmtId="220" fontId="52" fillId="0" borderId="0" applyFill="0" applyBorder="0" applyAlignment="0"/>
    <xf numFmtId="219" fontId="52" fillId="0" borderId="0" applyFill="0" applyBorder="0" applyAlignment="0"/>
    <xf numFmtId="224" fontId="52" fillId="0" borderId="0" applyFill="0" applyBorder="0" applyAlignment="0"/>
    <xf numFmtId="220" fontId="52" fillId="0" borderId="0" applyFill="0" applyBorder="0" applyAlignment="0"/>
    <xf numFmtId="0" fontId="133" fillId="0" borderId="0" applyNumberFormat="0" applyFill="0" applyBorder="0" applyAlignment="0" applyProtection="0"/>
    <xf numFmtId="0" fontId="197" fillId="0" borderId="0">
      <protection locked="0"/>
    </xf>
    <xf numFmtId="0" fontId="197" fillId="0" borderId="0">
      <protection locked="0"/>
    </xf>
    <xf numFmtId="0" fontId="197" fillId="0" borderId="0">
      <protection locked="0"/>
    </xf>
    <xf numFmtId="0" fontId="197" fillId="0" borderId="0">
      <protection locked="0"/>
    </xf>
    <xf numFmtId="0" fontId="197" fillId="0" borderId="0">
      <protection locked="0"/>
    </xf>
    <xf numFmtId="0" fontId="197" fillId="0" borderId="0">
      <protection locked="0"/>
    </xf>
    <xf numFmtId="0" fontId="197" fillId="0" borderId="0">
      <protection locked="0"/>
    </xf>
    <xf numFmtId="221" fontId="54" fillId="30" borderId="8">
      <protection locked="0"/>
    </xf>
    <xf numFmtId="0" fontId="197" fillId="0" borderId="0">
      <protection locked="0"/>
    </xf>
    <xf numFmtId="0" fontId="197" fillId="0" borderId="0">
      <protection locked="0"/>
    </xf>
    <xf numFmtId="0" fontId="56" fillId="0" borderId="0" applyNumberFormat="0" applyFill="0" applyBorder="0" applyAlignment="0" applyProtection="0">
      <alignment vertical="top"/>
      <protection locked="0"/>
    </xf>
    <xf numFmtId="0" fontId="134" fillId="75" borderId="0" applyNumberFormat="0" applyBorder="0" applyAlignment="0" applyProtection="0"/>
    <xf numFmtId="0" fontId="54" fillId="108" borderId="0" applyNumberFormat="0" applyBorder="0">
      <alignment vertical="top"/>
    </xf>
    <xf numFmtId="0" fontId="178" fillId="0" borderId="17" applyNumberFormat="0" applyFont="0" applyFill="0" applyAlignment="0" applyProtection="0"/>
    <xf numFmtId="1" fontId="199" fillId="0" borderId="0"/>
    <xf numFmtId="0" fontId="66" fillId="0" borderId="44" applyNumberFormat="0" applyAlignment="0" applyProtection="0">
      <alignment horizontal="left" vertical="center"/>
    </xf>
    <xf numFmtId="0" fontId="66" fillId="0" borderId="4">
      <alignment horizontal="left" vertical="center"/>
    </xf>
    <xf numFmtId="0" fontId="135" fillId="0" borderId="34" applyNumberFormat="0" applyFill="0" applyAlignment="0" applyProtection="0"/>
    <xf numFmtId="0" fontId="136" fillId="0" borderId="35" applyNumberFormat="0" applyFill="0" applyAlignment="0" applyProtection="0"/>
    <xf numFmtId="0" fontId="137" fillId="0" borderId="36" applyNumberFormat="0" applyFill="0" applyAlignment="0" applyProtection="0"/>
    <xf numFmtId="0" fontId="137" fillId="0" borderId="0" applyNumberFormat="0" applyFill="0" applyBorder="0" applyAlignment="0" applyProtection="0"/>
    <xf numFmtId="226" fontId="13" fillId="0" borderId="0" applyFont="0" applyFill="0" applyBorder="0" applyAlignment="0" applyProtection="0"/>
    <xf numFmtId="227" fontId="13" fillId="0" borderId="0" applyFont="0" applyFill="0" applyBorder="0" applyAlignment="0" applyProtection="0"/>
    <xf numFmtId="0" fontId="139" fillId="76" borderId="32" applyNumberFormat="0" applyAlignment="0" applyProtection="0"/>
    <xf numFmtId="0" fontId="183" fillId="0" borderId="0" applyNumberFormat="0" applyBorder="0">
      <alignment vertical="top" wrapText="1"/>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34" fillId="0" borderId="0" applyFont="0" applyFill="0" applyBorder="0" applyAlignment="0" applyProtection="0"/>
    <xf numFmtId="43" fontId="6"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219" fontId="52" fillId="0" borderId="0" applyFill="0" applyBorder="0" applyAlignment="0"/>
    <xf numFmtId="220" fontId="52" fillId="0" borderId="0" applyFill="0" applyBorder="0" applyAlignment="0"/>
    <xf numFmtId="219" fontId="52" fillId="0" borderId="0" applyFill="0" applyBorder="0" applyAlignment="0"/>
    <xf numFmtId="224" fontId="52" fillId="0" borderId="0" applyFill="0" applyBorder="0" applyAlignment="0"/>
    <xf numFmtId="220" fontId="52" fillId="0" borderId="0" applyFill="0" applyBorder="0" applyAlignment="0"/>
    <xf numFmtId="0" fontId="140" fillId="0" borderId="37" applyNumberFormat="0" applyFill="0" applyAlignment="0" applyProtection="0"/>
    <xf numFmtId="167" fontId="13" fillId="0" borderId="0" applyFont="0" applyFill="0" applyBorder="0" applyAlignment="0" applyProtection="0"/>
    <xf numFmtId="0" fontId="141" fillId="77" borderId="0" applyNumberFormat="0" applyBorder="0" applyAlignment="0" applyProtection="0"/>
    <xf numFmtId="0" fontId="127" fillId="0" borderId="0"/>
    <xf numFmtId="0" fontId="5" fillId="0" borderId="0"/>
    <xf numFmtId="0" fontId="5" fillId="0" borderId="0"/>
    <xf numFmtId="0" fontId="194" fillId="0" borderId="0"/>
    <xf numFmtId="0" fontId="34" fillId="0" borderId="0"/>
    <xf numFmtId="0" fontId="34" fillId="0" borderId="0"/>
    <xf numFmtId="0" fontId="12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13" fillId="0" borderId="0"/>
    <xf numFmtId="0" fontId="34" fillId="0" borderId="0"/>
    <xf numFmtId="0" fontId="5" fillId="0" borderId="0"/>
    <xf numFmtId="0" fontId="5" fillId="0" borderId="0"/>
    <xf numFmtId="0" fontId="1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6" fillId="0" borderId="0"/>
    <xf numFmtId="0" fontId="5" fillId="0" borderId="0"/>
    <xf numFmtId="0" fontId="13" fillId="0" borderId="0"/>
    <xf numFmtId="0" fontId="13" fillId="0" borderId="0"/>
    <xf numFmtId="0" fontId="6" fillId="78" borderId="38" applyNumberFormat="0" applyFont="0" applyAlignment="0" applyProtection="0"/>
    <xf numFmtId="0" fontId="6" fillId="78" borderId="38" applyNumberFormat="0" applyFont="0" applyAlignment="0" applyProtection="0"/>
    <xf numFmtId="0" fontId="147" fillId="78" borderId="38" applyNumberFormat="0" applyFont="0" applyAlignment="0" applyProtection="0"/>
    <xf numFmtId="0" fontId="143" fillId="73" borderId="39" applyNumberFormat="0" applyAlignment="0" applyProtection="0"/>
    <xf numFmtId="9" fontId="194" fillId="0" borderId="0" applyFont="0" applyFill="0" applyBorder="0" applyAlignment="0" applyProtection="0"/>
    <xf numFmtId="9" fontId="34" fillId="0" borderId="0" applyFont="0" applyFill="0" applyBorder="0" applyAlignment="0" applyProtection="0"/>
    <xf numFmtId="9" fontId="5" fillId="0" borderId="0" applyFont="0" applyFill="0" applyBorder="0" applyAlignment="0" applyProtection="0"/>
    <xf numFmtId="9" fontId="101" fillId="0" borderId="0" applyFont="0" applyFill="0" applyBorder="0" applyAlignment="0" applyProtection="0"/>
    <xf numFmtId="9" fontId="5" fillId="0" borderId="0" applyFont="0" applyFill="0" applyBorder="0" applyAlignment="0" applyProtection="0"/>
    <xf numFmtId="9" fontId="147" fillId="0" borderId="0" applyFont="0" applyFill="0" applyBorder="0" applyAlignment="0" applyProtection="0"/>
    <xf numFmtId="0" fontId="13" fillId="0" borderId="0" applyNumberFormat="0" applyFont="0" applyBorder="0" applyAlignment="0"/>
    <xf numFmtId="0" fontId="13" fillId="36" borderId="8" applyNumberFormat="0">
      <alignment vertical="top" wrapText="1"/>
    </xf>
    <xf numFmtId="189" fontId="12" fillId="40" borderId="21" applyNumberFormat="0" applyFont="0" applyBorder="0" applyAlignment="0" applyProtection="0">
      <alignment horizontal="center"/>
    </xf>
    <xf numFmtId="189" fontId="12" fillId="40" borderId="21" applyNumberFormat="0" applyFont="0" applyBorder="0" applyAlignment="0" applyProtection="0">
      <alignment horizontal="center"/>
    </xf>
    <xf numFmtId="0" fontId="13" fillId="14" borderId="47" applyNumberFormat="0" applyFon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00" fillId="0" borderId="0" applyNumberFormat="0" applyFont="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200" fillId="0" borderId="0" applyNumberFormat="0" applyFont="0" applyBorder="0" applyAlignment="0" applyProtection="0"/>
    <xf numFmtId="0" fontId="200" fillId="0" borderId="0" applyNumberFormat="0" applyFont="0" applyBorder="0" applyAlignment="0" applyProtection="0"/>
    <xf numFmtId="0" fontId="13"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28"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29" fontId="13" fillId="0" borderId="0" applyFont="0" applyFill="0" applyBorder="0" applyAlignment="0" applyProtection="0"/>
    <xf numFmtId="0" fontId="13" fillId="0" borderId="0" applyFont="0" applyFill="0" applyBorder="0" applyAlignment="0" applyProtection="0"/>
    <xf numFmtId="230" fontId="13" fillId="0" borderId="0" applyFont="0" applyFill="0" applyBorder="0" applyAlignment="0" applyProtection="0"/>
    <xf numFmtId="0" fontId="14" fillId="0" borderId="0" applyNumberFormat="0" applyFill="0" applyBorder="0" applyAlignment="0" applyProtection="0">
      <alignment vertical="top"/>
      <protection locked="0"/>
    </xf>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01" fillId="0" borderId="0"/>
    <xf numFmtId="0" fontId="201" fillId="0" borderId="0"/>
    <xf numFmtId="0" fontId="13" fillId="0" borderId="0"/>
    <xf numFmtId="0" fontId="13" fillId="0" borderId="0"/>
    <xf numFmtId="0" fontId="13" fillId="0" borderId="0"/>
    <xf numFmtId="0" fontId="13" fillId="0" borderId="0"/>
    <xf numFmtId="0" fontId="201" fillId="0" borderId="0"/>
    <xf numFmtId="0" fontId="13" fillId="0" borderId="0" applyNumberFormat="0" applyFill="0" applyBorder="0" applyAlignment="0" applyProtection="0"/>
    <xf numFmtId="0" fontId="201" fillId="0" borderId="0"/>
    <xf numFmtId="0" fontId="13" fillId="14" borderId="47" applyNumberFormat="0" applyFont="0" applyBorder="0" applyAlignment="0" applyProtection="0"/>
    <xf numFmtId="0" fontId="13" fillId="14" borderId="47" applyNumberFormat="0" applyFont="0" applyBorder="0" applyAlignment="0" applyProtection="0"/>
    <xf numFmtId="0" fontId="13" fillId="14" borderId="47" applyNumberFormat="0" applyFont="0" applyBorder="0" applyAlignment="0" applyProtection="0"/>
    <xf numFmtId="0" fontId="13" fillId="14" borderId="47" applyNumberFormat="0" applyFont="0" applyBorder="0" applyAlignment="0" applyProtection="0"/>
    <xf numFmtId="0" fontId="202" fillId="0" borderId="0" applyFont="0" applyFill="0" applyBorder="0" applyAlignment="0" applyProtection="0"/>
    <xf numFmtId="0" fontId="202" fillId="0" borderId="0" applyFont="0" applyFill="0" applyBorder="0" applyAlignment="0" applyProtection="0"/>
    <xf numFmtId="0" fontId="202" fillId="0" borderId="0" applyFont="0" applyFill="0" applyBorder="0" applyAlignment="0" applyProtection="0"/>
    <xf numFmtId="231" fontId="202" fillId="0" borderId="0" applyFon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17" fillId="0" borderId="26" applyNumberFormat="0" applyFill="0" applyBorder="0">
      <alignment horizontal="left"/>
    </xf>
    <xf numFmtId="0" fontId="87" fillId="0" borderId="26" applyNumberFormat="0" applyFill="0" applyProtection="0"/>
    <xf numFmtId="0" fontId="87" fillId="0" borderId="26" applyNumberFormat="0" applyFill="0" applyProtection="0"/>
    <xf numFmtId="0" fontId="150" fillId="0" borderId="0" applyNumberFormat="0" applyFill="0" applyBorder="0" applyAlignment="0" applyProtection="0"/>
    <xf numFmtId="0" fontId="145" fillId="0" borderId="40" applyNumberFormat="0" applyFill="0" applyAlignment="0" applyProtection="0"/>
    <xf numFmtId="0" fontId="146" fillId="0" borderId="0" applyNumberFormat="0" applyFill="0" applyBorder="0" applyAlignment="0" applyProtection="0"/>
    <xf numFmtId="197" fontId="13" fillId="0" borderId="0" applyFont="0" applyFill="0" applyBorder="0" applyAlignment="0" applyProtection="0"/>
    <xf numFmtId="198" fontId="13" fillId="0" borderId="0" applyFont="0" applyFill="0" applyBorder="0" applyAlignment="0" applyProtection="0"/>
    <xf numFmtId="9" fontId="147" fillId="0" borderId="0" applyFont="0" applyFill="0" applyBorder="0" applyAlignment="0" applyProtection="0"/>
    <xf numFmtId="43" fontId="147" fillId="0" borderId="0" applyFont="0" applyFill="0" applyBorder="0" applyAlignment="0" applyProtection="0"/>
    <xf numFmtId="0" fontId="147" fillId="0" borderId="0"/>
    <xf numFmtId="0" fontId="5" fillId="0" borderId="0"/>
    <xf numFmtId="0" fontId="5" fillId="0" borderId="0"/>
    <xf numFmtId="0" fontId="4" fillId="0" borderId="0"/>
    <xf numFmtId="0" fontId="4" fillId="0" borderId="0"/>
    <xf numFmtId="0" fontId="216" fillId="0" borderId="0"/>
    <xf numFmtId="0" fontId="127" fillId="0" borderId="0"/>
    <xf numFmtId="9" fontId="6" fillId="0" borderId="0" applyFont="0" applyFill="0" applyBorder="0" applyAlignment="0" applyProtection="0"/>
    <xf numFmtId="43" fontId="101" fillId="0" borderId="0" applyFont="0" applyFill="0" applyBorder="0" applyAlignment="0" applyProtection="0"/>
    <xf numFmtId="9" fontId="127" fillId="0" borderId="0" applyFont="0" applyFill="0" applyBorder="0" applyAlignment="0" applyProtection="0"/>
    <xf numFmtId="0" fontId="3" fillId="0" borderId="0"/>
    <xf numFmtId="0" fontId="147" fillId="0" borderId="0"/>
    <xf numFmtId="0" fontId="127" fillId="0" borderId="0"/>
    <xf numFmtId="0" fontId="6" fillId="48" borderId="0" applyNumberFormat="0" applyBorder="0" applyAlignment="0" applyProtection="0"/>
    <xf numFmtId="0" fontId="6" fillId="49" borderId="0" applyNumberFormat="0" applyBorder="0" applyAlignment="0" applyProtection="0"/>
    <xf numFmtId="0" fontId="6" fillId="50" borderId="0" applyNumberFormat="0" applyBorder="0" applyAlignment="0" applyProtection="0"/>
    <xf numFmtId="0" fontId="6" fillId="51" borderId="0" applyNumberFormat="0" applyBorder="0" applyAlignment="0" applyProtection="0"/>
    <xf numFmtId="0" fontId="6" fillId="52" borderId="0" applyNumberFormat="0" applyBorder="0" applyAlignment="0" applyProtection="0"/>
    <xf numFmtId="0" fontId="6" fillId="53" borderId="0" applyNumberFormat="0" applyBorder="0" applyAlignment="0" applyProtection="0"/>
    <xf numFmtId="0" fontId="6" fillId="54" borderId="0" applyNumberFormat="0" applyBorder="0" applyAlignment="0" applyProtection="0"/>
    <xf numFmtId="0" fontId="6" fillId="55" borderId="0" applyNumberFormat="0" applyBorder="0" applyAlignment="0" applyProtection="0"/>
    <xf numFmtId="0" fontId="6" fillId="56" borderId="0" applyNumberFormat="0" applyBorder="0" applyAlignment="0" applyProtection="0"/>
    <xf numFmtId="0" fontId="6" fillId="57" borderId="0" applyNumberFormat="0" applyBorder="0" applyAlignment="0" applyProtection="0"/>
    <xf numFmtId="0" fontId="6" fillId="58" borderId="0" applyNumberFormat="0" applyBorder="0" applyAlignment="0" applyProtection="0"/>
    <xf numFmtId="0" fontId="6" fillId="59" borderId="0" applyNumberFormat="0" applyBorder="0" applyAlignment="0" applyProtection="0"/>
    <xf numFmtId="176" fontId="44" fillId="26" borderId="57" applyFont="0">
      <alignment horizontal="right"/>
    </xf>
    <xf numFmtId="176" fontId="44" fillId="26" borderId="57" applyFont="0">
      <alignment horizontal="right"/>
    </xf>
    <xf numFmtId="0" fontId="18" fillId="14" borderId="71" applyNumberFormat="0" applyAlignment="0" applyProtection="0"/>
    <xf numFmtId="0" fontId="18" fillId="2" borderId="71" applyNumberFormat="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184" fontId="34" fillId="29" borderId="50" applyNumberFormat="0" applyFont="0" applyBorder="0" applyAlignment="0" applyProtection="0">
      <alignment horizontal="right"/>
    </xf>
    <xf numFmtId="184" fontId="34" fillId="29" borderId="50" applyNumberFormat="0" applyFont="0" applyBorder="0" applyAlignment="0" applyProtection="0">
      <alignment horizontal="right"/>
    </xf>
    <xf numFmtId="0" fontId="22" fillId="5" borderId="71" applyNumberFormat="0" applyAlignment="0" applyProtection="0"/>
    <xf numFmtId="0" fontId="22" fillId="5" borderId="71" applyNumberFormat="0" applyAlignment="0" applyProtection="0"/>
    <xf numFmtId="0" fontId="70" fillId="2" borderId="72" applyNumberFormat="0" applyAlignment="0" applyProtection="0"/>
    <xf numFmtId="0" fontId="71" fillId="13" borderId="71" applyNumberFormat="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2" fillId="0" borderId="0" applyFont="0" applyFill="0" applyBorder="0" applyAlignment="0" applyProtection="0"/>
    <xf numFmtId="43" fontId="102"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0" fontId="13" fillId="7" borderId="73" applyNumberFormat="0" applyFont="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34" fillId="0" borderId="0"/>
    <xf numFmtId="0" fontId="6" fillId="0" borderId="0"/>
    <xf numFmtId="0" fontId="6" fillId="0" borderId="0"/>
    <xf numFmtId="0" fontId="6" fillId="0" borderId="0"/>
    <xf numFmtId="0" fontId="13" fillId="7" borderId="73" applyNumberFormat="0" applyFont="0" applyAlignment="0" applyProtection="0"/>
    <xf numFmtId="0" fontId="102" fillId="78" borderId="38" applyNumberFormat="0" applyFont="0" applyAlignment="0" applyProtection="0"/>
    <xf numFmtId="0" fontId="102" fillId="78" borderId="38" applyNumberFormat="0" applyFont="0" applyAlignment="0" applyProtection="0"/>
    <xf numFmtId="0" fontId="102" fillId="78" borderId="38" applyNumberFormat="0" applyFont="0" applyAlignment="0" applyProtection="0"/>
    <xf numFmtId="0" fontId="102" fillId="78" borderId="38" applyNumberFormat="0" applyFont="0" applyAlignment="0" applyProtection="0"/>
    <xf numFmtId="0" fontId="51"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12" fillId="7" borderId="73" applyNumberFormat="0" applyFont="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2"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9" fontId="101" fillId="0" borderId="0" applyFont="0" applyFill="0" applyBorder="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81" fillId="2" borderId="71" applyNumberFormat="0" applyAlignment="0" applyProtection="0"/>
    <xf numFmtId="0" fontId="85" fillId="0" borderId="50" applyNumberFormat="0" applyFill="0" applyProtection="0">
      <alignment horizontal="right"/>
    </xf>
    <xf numFmtId="0" fontId="85" fillId="0" borderId="50" applyNumberFormat="0" applyFill="0" applyProtection="0">
      <alignment horizontal="right"/>
    </xf>
    <xf numFmtId="0" fontId="86" fillId="0" borderId="74" applyNumberFormat="0" applyFill="0" applyAlignment="0" applyProtection="0"/>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0" fontId="31" fillId="14" borderId="72" applyNumberFormat="0" applyAlignment="0" applyProtection="0"/>
    <xf numFmtId="1" fontId="91" fillId="0" borderId="57" applyFill="0" applyProtection="0">
      <alignment horizontal="right"/>
    </xf>
    <xf numFmtId="1" fontId="91" fillId="0" borderId="57" applyFill="0" applyProtection="0">
      <alignment horizontal="right"/>
    </xf>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2" fillId="53"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79"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0"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1"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2"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3"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84"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6" borderId="0" applyNumberFormat="0" applyBorder="0" applyAlignment="0" applyProtection="0"/>
    <xf numFmtId="0" fontId="2" fillId="57"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0"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1"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2"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3"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4"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2" fillId="95" borderId="0" applyNumberFormat="0" applyBorder="0" applyAlignment="0" applyProtection="0"/>
    <xf numFmtId="0" fontId="165" fillId="60" borderId="0" applyNumberFormat="0" applyBorder="0" applyAlignment="0" applyProtection="0"/>
    <xf numFmtId="0" fontId="165" fillId="61" borderId="0" applyNumberFormat="0" applyBorder="0" applyAlignment="0" applyProtection="0"/>
    <xf numFmtId="0" fontId="165" fillId="62" borderId="0" applyNumberFormat="0" applyBorder="0" applyAlignment="0" applyProtection="0"/>
    <xf numFmtId="0" fontId="165" fillId="63" borderId="0" applyNumberFormat="0" applyBorder="0" applyAlignment="0" applyProtection="0"/>
    <xf numFmtId="0" fontId="165" fillId="64" borderId="0" applyNumberFormat="0" applyBorder="0" applyAlignment="0" applyProtection="0"/>
    <xf numFmtId="0" fontId="165" fillId="65" borderId="0" applyNumberFormat="0" applyBorder="0" applyAlignment="0" applyProtection="0"/>
    <xf numFmtId="0" fontId="165" fillId="66" borderId="0" applyNumberFormat="0" applyBorder="0" applyAlignment="0" applyProtection="0"/>
    <xf numFmtId="0" fontId="165" fillId="67" borderId="0" applyNumberFormat="0" applyBorder="0" applyAlignment="0" applyProtection="0"/>
    <xf numFmtId="0" fontId="165" fillId="68" borderId="0" applyNumberFormat="0" applyBorder="0" applyAlignment="0" applyProtection="0"/>
    <xf numFmtId="0" fontId="165" fillId="69" borderId="0" applyNumberFormat="0" applyBorder="0" applyAlignment="0" applyProtection="0"/>
    <xf numFmtId="0" fontId="165" fillId="70" borderId="0" applyNumberFormat="0" applyBorder="0" applyAlignment="0" applyProtection="0"/>
    <xf numFmtId="0" fontId="165" fillId="71" borderId="0" applyNumberFormat="0" applyBorder="0" applyAlignment="0" applyProtection="0"/>
    <xf numFmtId="0" fontId="155" fillId="72" borderId="0" applyNumberFormat="0" applyBorder="0" applyAlignment="0" applyProtection="0"/>
    <xf numFmtId="0" fontId="22" fillId="103" borderId="71" applyNumberFormat="0" applyAlignment="0" applyProtection="0"/>
    <xf numFmtId="0" fontId="159" fillId="73" borderId="32" applyNumberFormat="0" applyAlignment="0" applyProtection="0"/>
    <xf numFmtId="0" fontId="18" fillId="30" borderId="71" applyNumberFormat="0" applyAlignment="0" applyProtection="0"/>
    <xf numFmtId="0" fontId="168" fillId="84" borderId="53" applyBorder="0"/>
    <xf numFmtId="0" fontId="161" fillId="74" borderId="33" applyNumberFormat="0" applyAlignment="0" applyProtection="0"/>
    <xf numFmtId="0" fontId="22" fillId="103" borderId="71" applyNumberFormat="0" applyAlignment="0" applyProtection="0"/>
    <xf numFmtId="0" fontId="163" fillId="0" borderId="0" applyNumberFormat="0" applyFill="0" applyBorder="0" applyAlignment="0" applyProtection="0"/>
    <xf numFmtId="0" fontId="154" fillId="75" borderId="0" applyNumberFormat="0" applyBorder="0" applyAlignment="0" applyProtection="0"/>
    <xf numFmtId="0" fontId="151" fillId="0" borderId="34" applyNumberFormat="0" applyFill="0" applyAlignment="0" applyProtection="0"/>
    <xf numFmtId="0" fontId="152" fillId="0" borderId="35" applyNumberFormat="0" applyFill="0" applyAlignment="0" applyProtection="0"/>
    <xf numFmtId="0" fontId="153" fillId="0" borderId="36" applyNumberFormat="0" applyFill="0" applyAlignment="0" applyProtection="0"/>
    <xf numFmtId="0" fontId="153" fillId="0" borderId="0" applyNumberFormat="0" applyFill="0" applyBorder="0" applyAlignment="0" applyProtection="0"/>
    <xf numFmtId="0" fontId="13" fillId="103" borderId="56" applyNumberFormat="0" applyFont="0" applyBorder="0" applyProtection="0">
      <alignment horizontal="left" vertical="center"/>
    </xf>
    <xf numFmtId="0" fontId="157" fillId="76" borderId="32" applyNumberFormat="0" applyAlignment="0" applyProtection="0"/>
    <xf numFmtId="0" fontId="13" fillId="105" borderId="73" applyNumberFormat="0" applyFont="0" applyAlignment="0" applyProtection="0"/>
    <xf numFmtId="0" fontId="13" fillId="105" borderId="73" applyNumberFormat="0" applyFont="0" applyAlignment="0" applyProtection="0"/>
    <xf numFmtId="0" fontId="31" fillId="30" borderId="72" applyNumberFormat="0" applyAlignment="0" applyProtection="0"/>
    <xf numFmtId="0" fontId="160" fillId="0" borderId="37" applyNumberFormat="0" applyFill="0" applyAlignment="0" applyProtection="0"/>
    <xf numFmtId="0" fontId="156" fillId="77" borderId="0" applyNumberFormat="0" applyBorder="0" applyAlignment="0" applyProtection="0"/>
    <xf numFmtId="0" fontId="182" fillId="81" borderId="57" applyFont="0" applyBorder="0"/>
    <xf numFmtId="0" fontId="2" fillId="0" borderId="0"/>
    <xf numFmtId="0" fontId="2" fillId="0" borderId="0"/>
    <xf numFmtId="0" fontId="2" fillId="0" borderId="0"/>
    <xf numFmtId="0" fontId="13" fillId="105" borderId="73" applyNumberFormat="0" applyFont="0" applyAlignment="0" applyProtection="0"/>
    <xf numFmtId="0" fontId="13" fillId="105" borderId="73" applyNumberFormat="0" applyFont="0" applyAlignment="0" applyProtection="0"/>
    <xf numFmtId="0" fontId="2" fillId="78" borderId="38" applyNumberFormat="0" applyFont="0" applyAlignment="0" applyProtection="0"/>
    <xf numFmtId="0" fontId="158" fillId="73" borderId="39" applyNumberFormat="0" applyAlignment="0" applyProtection="0"/>
    <xf numFmtId="0" fontId="31" fillId="30" borderId="72" applyNumberFormat="0" applyAlignment="0" applyProtection="0"/>
    <xf numFmtId="0" fontId="18" fillId="30" borderId="71" applyNumberFormat="0" applyAlignment="0" applyProtection="0"/>
    <xf numFmtId="0" fontId="150" fillId="0" borderId="0" applyNumberFormat="0" applyFill="0" applyBorder="0" applyAlignment="0" applyProtection="0"/>
    <xf numFmtId="0" fontId="164" fillId="0" borderId="40" applyNumberFormat="0" applyFill="0" applyAlignment="0" applyProtection="0"/>
    <xf numFmtId="0" fontId="162" fillId="0" borderId="0" applyNumberFormat="0" applyFill="0" applyBorder="0" applyAlignment="0" applyProtection="0"/>
    <xf numFmtId="0" fontId="30" fillId="0" borderId="76" applyNumberFormat="0" applyFill="0" applyAlignment="0" applyProtection="0"/>
    <xf numFmtId="167" fontId="13" fillId="0" borderId="0" applyFont="0" applyFill="0" applyBorder="0" applyAlignment="0" applyProtection="0"/>
    <xf numFmtId="214" fontId="13" fillId="0" borderId="0" applyFont="0" applyFill="0" applyBorder="0" applyAlignment="0" applyProtection="0"/>
    <xf numFmtId="215" fontId="13"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178" fillId="0" borderId="73" applyNumberFormat="0" applyFont="0" applyFill="0" applyAlignment="0" applyProtection="0"/>
    <xf numFmtId="0" fontId="66" fillId="0" borderId="57">
      <alignment horizontal="lef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0" fontId="2" fillId="0" borderId="0"/>
    <xf numFmtId="0" fontId="2" fillId="0" borderId="0"/>
    <xf numFmtId="0" fontId="2" fillId="0" borderId="0"/>
    <xf numFmtId="0" fontId="2" fillId="0" borderId="0"/>
    <xf numFmtId="43" fontId="127" fillId="0" borderId="0" applyFont="0" applyFill="0" applyBorder="0" applyAlignment="0" applyProtection="0"/>
    <xf numFmtId="9" fontId="127" fillId="0" borderId="0" applyFont="0" applyFill="0" applyBorder="0" applyAlignment="0" applyProtection="0"/>
    <xf numFmtId="0" fontId="2" fillId="0" borderId="0"/>
    <xf numFmtId="0" fontId="127" fillId="0" borderId="0"/>
    <xf numFmtId="0" fontId="87" fillId="0" borderId="68" applyNumberFormat="0" applyFill="0" applyProtection="0"/>
    <xf numFmtId="0" fontId="13" fillId="105" borderId="73" applyNumberFormat="0" applyFont="0" applyAlignment="0" applyProtection="0"/>
    <xf numFmtId="0" fontId="13" fillId="105" borderId="73" applyNumberFormat="0" applyFont="0" applyAlignment="0" applyProtection="0"/>
    <xf numFmtId="0" fontId="157" fillId="76" borderId="32" applyNumberFormat="0" applyAlignment="0" applyProtection="0"/>
    <xf numFmtId="0" fontId="30" fillId="0" borderId="75" applyNumberFormat="0" applyFill="0" applyAlignment="0" applyProtection="0"/>
    <xf numFmtId="0" fontId="18" fillId="30" borderId="71" applyNumberFormat="0" applyAlignment="0" applyProtection="0"/>
    <xf numFmtId="0" fontId="13" fillId="105" borderId="73" applyNumberFormat="0" applyFont="0" applyAlignment="0" applyProtection="0"/>
    <xf numFmtId="0" fontId="85" fillId="0" borderId="50" applyNumberFormat="0" applyFill="0" applyProtection="0">
      <alignment horizontal="right"/>
    </xf>
    <xf numFmtId="189" fontId="12" fillId="40" borderId="52" applyNumberFormat="0" applyFont="0" applyBorder="0" applyAlignment="0" applyProtection="0">
      <alignment horizontal="center"/>
    </xf>
    <xf numFmtId="176" fontId="44" fillId="26" borderId="57" applyFont="0">
      <alignment horizontal="right"/>
    </xf>
    <xf numFmtId="0" fontId="87" fillId="0" borderId="68" applyNumberFormat="0" applyFill="0" applyProtection="0"/>
    <xf numFmtId="214" fontId="13" fillId="0" borderId="0" applyFont="0" applyFill="0" applyBorder="0" applyAlignment="0" applyProtection="0"/>
    <xf numFmtId="0" fontId="127" fillId="0" borderId="0"/>
    <xf numFmtId="0" fontId="71" fillId="13" borderId="71" applyNumberFormat="0" applyAlignment="0" applyProtection="0"/>
    <xf numFmtId="0" fontId="13" fillId="105" borderId="73" applyNumberFormat="0" applyFont="0" applyAlignment="0" applyProtection="0"/>
    <xf numFmtId="0" fontId="31" fillId="2" borderId="72" applyNumberFormat="0" applyAlignment="0" applyProtection="0"/>
    <xf numFmtId="0" fontId="51" fillId="7" borderId="73" applyNumberFormat="0" applyFont="0" applyAlignment="0" applyProtection="0"/>
    <xf numFmtId="0" fontId="13" fillId="105" borderId="73" applyNumberFormat="0" applyFont="0" applyAlignment="0" applyProtection="0"/>
    <xf numFmtId="0" fontId="2" fillId="78" borderId="38" applyNumberFormat="0" applyFont="0" applyAlignment="0" applyProtection="0"/>
    <xf numFmtId="0" fontId="87" fillId="0" borderId="68" applyNumberFormat="0" applyFill="0" applyProtection="0"/>
    <xf numFmtId="0" fontId="87" fillId="0" borderId="68" applyNumberFormat="0" applyFill="0" applyProtection="0"/>
    <xf numFmtId="0" fontId="31" fillId="30" borderId="72" applyNumberFormat="0" applyAlignment="0" applyProtection="0"/>
    <xf numFmtId="0" fontId="18" fillId="30" borderId="71" applyNumberFormat="0" applyAlignment="0" applyProtection="0"/>
    <xf numFmtId="0" fontId="71" fillId="13" borderId="71" applyNumberFormat="0" applyAlignment="0" applyProtection="0"/>
    <xf numFmtId="0" fontId="85" fillId="0" borderId="50" applyNumberFormat="0" applyFill="0" applyProtection="0">
      <alignment horizontal="right"/>
    </xf>
    <xf numFmtId="214" fontId="13" fillId="0" borderId="0" applyFont="0" applyFill="0" applyBorder="0" applyAlignment="0" applyProtection="0"/>
    <xf numFmtId="0" fontId="31" fillId="30" borderId="72" applyNumberFormat="0" applyAlignment="0" applyProtection="0"/>
    <xf numFmtId="0" fontId="31" fillId="2" borderId="72" applyNumberFormat="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30" fillId="0" borderId="75" applyNumberFormat="0" applyFill="0" applyAlignment="0" applyProtection="0"/>
    <xf numFmtId="0" fontId="12"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176" fontId="44" fillId="26" borderId="57" applyFont="0">
      <alignment horizontal="right"/>
    </xf>
    <xf numFmtId="176" fontId="44" fillId="26" borderId="57" applyFont="0">
      <alignment horizontal="right"/>
    </xf>
    <xf numFmtId="0" fontId="18" fillId="14" borderId="71" applyNumberFormat="0" applyAlignment="0" applyProtection="0"/>
    <xf numFmtId="0" fontId="30" fillId="0" borderId="75" applyNumberFormat="0" applyFill="0" applyAlignment="0" applyProtection="0"/>
    <xf numFmtId="0" fontId="18" fillId="2" borderId="71" applyNumberFormat="0" applyAlignment="0" applyProtection="0"/>
    <xf numFmtId="214" fontId="13" fillId="0" borderId="0" applyFont="0" applyFill="0" applyBorder="0" applyAlignment="0" applyProtection="0"/>
    <xf numFmtId="0" fontId="87" fillId="0" borderId="68" applyNumberFormat="0" applyFill="0" applyProtection="0"/>
    <xf numFmtId="0" fontId="13" fillId="7" borderId="73" applyNumberFormat="0" applyFont="0" applyAlignment="0" applyProtection="0"/>
    <xf numFmtId="0" fontId="30" fillId="0" borderId="75" applyNumberFormat="0" applyFill="0" applyAlignment="0" applyProtection="0"/>
    <xf numFmtId="0" fontId="30" fillId="0" borderId="75" applyNumberFormat="0" applyFill="0" applyAlignment="0" applyProtection="0"/>
    <xf numFmtId="0" fontId="87" fillId="0" borderId="68" applyNumberFormat="0" applyFill="0" applyProtection="0"/>
    <xf numFmtId="184" fontId="34" fillId="29" borderId="50" applyNumberFormat="0" applyFont="0" applyBorder="0" applyAlignment="0" applyProtection="0">
      <alignment horizontal="right"/>
    </xf>
    <xf numFmtId="184" fontId="34" fillId="29" borderId="50" applyNumberFormat="0" applyFont="0" applyBorder="0" applyAlignment="0" applyProtection="0">
      <alignment horizontal="right"/>
    </xf>
    <xf numFmtId="0" fontId="22" fillId="5" borderId="71" applyNumberFormat="0" applyAlignment="0" applyProtection="0"/>
    <xf numFmtId="0" fontId="22" fillId="5" borderId="71" applyNumberFormat="0" applyAlignment="0" applyProtection="0"/>
    <xf numFmtId="0" fontId="70" fillId="2" borderId="72" applyNumberFormat="0" applyAlignment="0" applyProtection="0"/>
    <xf numFmtId="0" fontId="71" fillId="13" borderId="71" applyNumberFormat="0" applyAlignment="0" applyProtection="0"/>
    <xf numFmtId="0" fontId="30" fillId="0" borderId="75" applyNumberFormat="0" applyFill="0" applyAlignment="0" applyProtection="0"/>
    <xf numFmtId="0" fontId="13" fillId="7" borderId="73" applyNumberFormat="0" applyFont="0" applyAlignment="0" applyProtection="0"/>
    <xf numFmtId="184" fontId="34" fillId="29" borderId="50" applyNumberFormat="0" applyFont="0" applyBorder="0" applyAlignment="0" applyProtection="0">
      <alignment horizontal="right"/>
    </xf>
    <xf numFmtId="184" fontId="34" fillId="29" borderId="50" applyNumberFormat="0" applyFont="0" applyBorder="0" applyAlignment="0" applyProtection="0">
      <alignment horizontal="right"/>
    </xf>
    <xf numFmtId="0" fontId="22" fillId="5" borderId="71" applyNumberFormat="0" applyAlignment="0" applyProtection="0"/>
    <xf numFmtId="0" fontId="22" fillId="5" borderId="71" applyNumberFormat="0" applyAlignment="0" applyProtection="0"/>
    <xf numFmtId="0" fontId="70" fillId="2" borderId="72" applyNumberFormat="0" applyAlignment="0" applyProtection="0"/>
    <xf numFmtId="0" fontId="87" fillId="0" borderId="68" applyNumberFormat="0" applyFill="0" applyProtection="0"/>
    <xf numFmtId="0" fontId="117" fillId="0" borderId="68" applyNumberFormat="0" applyFill="0" applyBorder="0">
      <alignment horizontal="left"/>
    </xf>
    <xf numFmtId="0" fontId="22" fillId="5" borderId="71" applyNumberFormat="0" applyAlignment="0" applyProtection="0"/>
    <xf numFmtId="0" fontId="22" fillId="5" borderId="71" applyNumberFormat="0" applyAlignment="0" applyProtection="0"/>
    <xf numFmtId="0" fontId="70"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51" fillId="7" borderId="73" applyNumberFormat="0" applyFont="0" applyAlignment="0" applyProtection="0"/>
    <xf numFmtId="0" fontId="13"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184" fontId="34" fillId="29" borderId="50" applyNumberFormat="0" applyFont="0" applyBorder="0" applyAlignment="0" applyProtection="0">
      <alignment horizontal="right"/>
    </xf>
    <xf numFmtId="184" fontId="34" fillId="29" borderId="50" applyNumberFormat="0" applyFont="0" applyBorder="0" applyAlignment="0" applyProtection="0">
      <alignment horizontal="right"/>
    </xf>
    <xf numFmtId="0" fontId="13" fillId="7" borderId="73" applyNumberFormat="0" applyFont="0" applyAlignment="0" applyProtection="0"/>
    <xf numFmtId="0" fontId="71" fillId="13" borderId="71" applyNumberFormat="0" applyAlignment="0" applyProtection="0"/>
    <xf numFmtId="0" fontId="70" fillId="2" borderId="72" applyNumberFormat="0" applyAlignment="0" applyProtection="0"/>
    <xf numFmtId="0" fontId="22" fillId="5" borderId="71" applyNumberFormat="0" applyAlignment="0" applyProtection="0"/>
    <xf numFmtId="0" fontId="13"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214" fontId="13" fillId="0" borderId="0" applyFont="0" applyFill="0" applyBorder="0" applyAlignment="0" applyProtection="0"/>
    <xf numFmtId="0" fontId="30" fillId="0" borderId="76" applyNumberFormat="0" applyFill="0" applyAlignment="0" applyProtection="0"/>
    <xf numFmtId="0" fontId="13" fillId="105" borderId="73" applyNumberFormat="0" applyFont="0" applyAlignment="0" applyProtection="0"/>
    <xf numFmtId="0" fontId="13"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85" fillId="0" borderId="50" applyNumberFormat="0" applyFill="0" applyProtection="0">
      <alignment horizontal="right"/>
    </xf>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0" fontId="30" fillId="0" borderId="75" applyNumberFormat="0" applyFill="0" applyAlignment="0" applyProtection="0"/>
    <xf numFmtId="0" fontId="22" fillId="5" borderId="71" applyNumberFormat="0" applyAlignment="0" applyProtection="0"/>
    <xf numFmtId="0" fontId="87" fillId="0" borderId="68" applyNumberFormat="0" applyFill="0" applyProtection="0"/>
    <xf numFmtId="0" fontId="31" fillId="30" borderId="72" applyNumberFormat="0" applyAlignment="0" applyProtection="0"/>
    <xf numFmtId="0" fontId="154" fillId="75" borderId="0" applyNumberFormat="0" applyBorder="0" applyAlignment="0" applyProtection="0"/>
    <xf numFmtId="0" fontId="13" fillId="7" borderId="73" applyNumberFormat="0" applyFont="0" applyAlignment="0" applyProtection="0"/>
    <xf numFmtId="0" fontId="51" fillId="7" borderId="73" applyNumberFormat="0" applyFon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31" fillId="2" borderId="72" applyNumberFormat="0" applyAlignment="0" applyProtection="0"/>
    <xf numFmtId="0" fontId="12" fillId="7" borderId="73" applyNumberFormat="0" applyFont="0" applyAlignment="0" applyProtection="0"/>
    <xf numFmtId="0" fontId="31" fillId="14" borderId="72" applyNumberFormat="0" applyAlignment="0" applyProtection="0"/>
    <xf numFmtId="0" fontId="85" fillId="0" borderId="50" applyNumberFormat="0" applyFill="0" applyProtection="0">
      <alignment horizontal="right"/>
    </xf>
    <xf numFmtId="0" fontId="85" fillId="0" borderId="50" applyNumberFormat="0" applyFill="0" applyProtection="0">
      <alignment horizontal="right"/>
    </xf>
    <xf numFmtId="0" fontId="86" fillId="0" borderId="74"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0" fontId="81" fillId="2" borderId="71" applyNumberFormat="0" applyAlignment="0" applyProtection="0"/>
    <xf numFmtId="0" fontId="31" fillId="2" borderId="72" applyNumberFormat="0" applyAlignment="0" applyProtection="0"/>
    <xf numFmtId="0" fontId="30" fillId="0" borderId="75" applyNumberFormat="0" applyFill="0" applyAlignment="0" applyProtection="0"/>
    <xf numFmtId="0" fontId="86" fillId="0" borderId="74" applyNumberFormat="0" applyFill="0" applyAlignment="0" applyProtection="0"/>
    <xf numFmtId="0" fontId="81" fillId="2" borderId="71" applyNumberFormat="0" applyAlignment="0" applyProtection="0"/>
    <xf numFmtId="0" fontId="31" fillId="14" borderId="72" applyNumberFormat="0" applyAlignment="0" applyProtection="0"/>
    <xf numFmtId="0" fontId="30" fillId="0" borderId="76"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2" fillId="78" borderId="38" applyNumberFormat="0" applyFont="0" applyAlignment="0" applyProtection="0"/>
    <xf numFmtId="0" fontId="31" fillId="2" borderId="72" applyNumberFormat="0" applyAlignment="0" applyProtection="0"/>
    <xf numFmtId="0" fontId="22" fillId="103" borderId="71" applyNumberFormat="0" applyAlignment="0" applyProtection="0"/>
    <xf numFmtId="0" fontId="157" fillId="76" borderId="32" applyNumberFormat="0" applyAlignment="0" applyProtection="0"/>
    <xf numFmtId="0" fontId="85" fillId="0" borderId="50" applyNumberFormat="0" applyFill="0" applyProtection="0">
      <alignment horizontal="right"/>
    </xf>
    <xf numFmtId="0" fontId="85" fillId="0" borderId="50" applyNumberFormat="0" applyFill="0" applyProtection="0">
      <alignment horizontal="right"/>
    </xf>
    <xf numFmtId="0" fontId="86" fillId="0" borderId="74" applyNumberFormat="0" applyFill="0" applyAlignment="0" applyProtection="0"/>
    <xf numFmtId="0" fontId="30" fillId="0" borderId="75" applyNumberFormat="0" applyFill="0" applyAlignment="0" applyProtection="0"/>
    <xf numFmtId="0" fontId="66" fillId="0" borderId="57">
      <alignment horizontal="left" vertical="center"/>
    </xf>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0" fontId="31" fillId="14" borderId="72" applyNumberFormat="0" applyAlignment="0" applyProtection="0"/>
    <xf numFmtId="189" fontId="12" fillId="40" borderId="52" applyNumberFormat="0" applyFont="0" applyBorder="0" applyAlignment="0" applyProtection="0">
      <alignment horizontal="center"/>
    </xf>
    <xf numFmtId="0" fontId="30" fillId="0" borderId="75" applyNumberFormat="0" applyFill="0" applyAlignment="0" applyProtection="0"/>
    <xf numFmtId="0" fontId="30" fillId="0" borderId="75" applyNumberFormat="0" applyFill="0" applyAlignment="0" applyProtection="0"/>
    <xf numFmtId="0" fontId="30" fillId="0" borderId="76" applyNumberFormat="0" applyFill="0" applyAlignment="0" applyProtection="0"/>
    <xf numFmtId="1" fontId="91" fillId="0" borderId="57" applyFill="0" applyProtection="0">
      <alignment horizontal="right"/>
    </xf>
    <xf numFmtId="1" fontId="91" fillId="0" borderId="57" applyFill="0" applyProtection="0">
      <alignment horizontal="right"/>
    </xf>
    <xf numFmtId="0" fontId="160" fillId="0" borderId="37" applyNumberFormat="0" applyFill="0" applyAlignment="0" applyProtection="0"/>
    <xf numFmtId="189" fontId="12" fillId="40" borderId="52" applyNumberFormat="0" applyFont="0" applyBorder="0" applyAlignment="0" applyProtection="0">
      <alignment horizontal="center"/>
    </xf>
    <xf numFmtId="0" fontId="31" fillId="2" borderId="72" applyNumberFormat="0" applyAlignment="0" applyProtection="0"/>
    <xf numFmtId="0" fontId="30" fillId="0" borderId="75" applyNumberFormat="0" applyFill="0" applyAlignment="0" applyProtection="0"/>
    <xf numFmtId="0" fontId="154" fillId="75" borderId="0" applyNumberFormat="0" applyBorder="0" applyAlignment="0" applyProtection="0"/>
    <xf numFmtId="0" fontId="178" fillId="0" borderId="73" applyNumberFormat="0" applyFont="0" applyFill="0" applyAlignment="0" applyProtection="0"/>
    <xf numFmtId="0" fontId="12" fillId="7" borderId="73" applyNumberFormat="0" applyFont="0" applyAlignment="0" applyProtection="0"/>
    <xf numFmtId="189" fontId="12" fillId="40" borderId="52" applyNumberFormat="0" applyFont="0" applyBorder="0" applyAlignment="0" applyProtection="0">
      <alignment horizontal="center"/>
    </xf>
    <xf numFmtId="0" fontId="30" fillId="0" borderId="75" applyNumberFormat="0" applyFill="0" applyAlignment="0" applyProtection="0"/>
    <xf numFmtId="0" fontId="162" fillId="0" borderId="0" applyNumberFormat="0" applyFill="0" applyBorder="0" applyAlignment="0" applyProtection="0"/>
    <xf numFmtId="0" fontId="18" fillId="30" borderId="71" applyNumberFormat="0" applyAlignment="0" applyProtection="0"/>
    <xf numFmtId="0" fontId="31" fillId="30" borderId="72" applyNumberFormat="0" applyAlignment="0" applyProtection="0"/>
    <xf numFmtId="184" fontId="34" fillId="29" borderId="50" applyNumberFormat="0" applyFont="0" applyBorder="0" applyAlignment="0" applyProtection="0">
      <alignment horizontal="right"/>
    </xf>
    <xf numFmtId="214" fontId="13" fillId="0" borderId="0" applyFont="0" applyFill="0" applyBorder="0" applyAlignment="0" applyProtection="0"/>
    <xf numFmtId="0" fontId="127" fillId="0" borderId="0"/>
    <xf numFmtId="0" fontId="162" fillId="0" borderId="0" applyNumberFormat="0" applyFill="0" applyBorder="0" applyAlignment="0" applyProtection="0"/>
    <xf numFmtId="0" fontId="85" fillId="0" borderId="50" applyNumberFormat="0" applyFill="0" applyProtection="0">
      <alignment horizontal="right"/>
    </xf>
    <xf numFmtId="0" fontId="13" fillId="7" borderId="73" applyNumberFormat="0" applyFont="0" applyAlignment="0" applyProtection="0"/>
    <xf numFmtId="0" fontId="12" fillId="7" borderId="73" applyNumberFormat="0" applyFont="0" applyAlignment="0" applyProtection="0"/>
    <xf numFmtId="0" fontId="71" fillId="13" borderId="71" applyNumberFormat="0" applyAlignment="0" applyProtection="0"/>
    <xf numFmtId="0" fontId="2" fillId="78" borderId="38" applyNumberFormat="0" applyFont="0" applyAlignment="0" applyProtection="0"/>
    <xf numFmtId="0" fontId="31" fillId="2" borderId="72" applyNumberFormat="0" applyAlignment="0" applyProtection="0"/>
    <xf numFmtId="0" fontId="31" fillId="2" borderId="72" applyNumberFormat="0" applyAlignment="0" applyProtection="0"/>
    <xf numFmtId="0" fontId="13" fillId="7" borderId="73" applyNumberFormat="0" applyFont="0" applyAlignment="0" applyProtection="0"/>
    <xf numFmtId="0" fontId="31" fillId="2" borderId="72" applyNumberFormat="0" applyAlignment="0" applyProtection="0"/>
    <xf numFmtId="0" fontId="30" fillId="0" borderId="75" applyNumberFormat="0" applyFill="0" applyAlignment="0" applyProtection="0"/>
    <xf numFmtId="0" fontId="22" fillId="5" borderId="71" applyNumberFormat="0" applyAlignment="0" applyProtection="0"/>
    <xf numFmtId="0" fontId="81" fillId="2" borderId="71" applyNumberFormat="0" applyAlignment="0" applyProtection="0"/>
    <xf numFmtId="0" fontId="13" fillId="105" borderId="73" applyNumberFormat="0" applyFont="0" applyAlignment="0" applyProtection="0"/>
    <xf numFmtId="0" fontId="13" fillId="105" borderId="73" applyNumberFormat="0" applyFont="0" applyAlignment="0" applyProtection="0"/>
    <xf numFmtId="189" fontId="12" fillId="40" borderId="52" applyNumberFormat="0" applyFont="0" applyBorder="0" applyAlignment="0" applyProtection="0">
      <alignment horizontal="center"/>
    </xf>
    <xf numFmtId="0" fontId="51" fillId="7" borderId="73" applyNumberFormat="0" applyFont="0" applyAlignment="0" applyProtection="0"/>
    <xf numFmtId="0" fontId="31" fillId="2" borderId="72" applyNumberFormat="0" applyAlignment="0" applyProtection="0"/>
    <xf numFmtId="0" fontId="160" fillId="0" borderId="37" applyNumberFormat="0" applyFill="0" applyAlignment="0" applyProtection="0"/>
    <xf numFmtId="189" fontId="12" fillId="40" borderId="52" applyNumberFormat="0" applyFont="0" applyBorder="0" applyAlignment="0" applyProtection="0">
      <alignment horizontal="center"/>
    </xf>
    <xf numFmtId="0" fontId="87" fillId="0" borderId="68" applyNumberFormat="0" applyFill="0" applyProtection="0"/>
    <xf numFmtId="0" fontId="22" fillId="103" borderId="71" applyNumberFormat="0" applyAlignment="0" applyProtection="0"/>
    <xf numFmtId="0" fontId="157" fillId="76" borderId="32" applyNumberFormat="0" applyAlignment="0" applyProtection="0"/>
    <xf numFmtId="0" fontId="154" fillId="75" borderId="0" applyNumberFormat="0" applyBorder="0" applyAlignment="0" applyProtection="0"/>
    <xf numFmtId="189" fontId="12" fillId="40" borderId="52" applyNumberFormat="0" applyFont="0" applyBorder="0" applyAlignment="0" applyProtection="0">
      <alignment horizontal="center"/>
    </xf>
    <xf numFmtId="1" fontId="91" fillId="0" borderId="57" applyFill="0" applyProtection="0">
      <alignment horizontal="right"/>
    </xf>
    <xf numFmtId="0" fontId="18" fillId="2" borderId="71" applyNumberFormat="0" applyAlignment="0" applyProtection="0"/>
    <xf numFmtId="176" fontId="44" fillId="26" borderId="57" applyFont="0">
      <alignment horizontal="right"/>
    </xf>
    <xf numFmtId="0" fontId="159" fillId="73" borderId="32" applyNumberFormat="0" applyAlignment="0" applyProtection="0"/>
    <xf numFmtId="0" fontId="87" fillId="0" borderId="68" applyNumberFormat="0" applyFill="0" applyProtection="0"/>
    <xf numFmtId="0" fontId="81" fillId="2" borderId="71" applyNumberFormat="0" applyAlignment="0" applyProtection="0"/>
    <xf numFmtId="0" fontId="160" fillId="0" borderId="37" applyNumberFormat="0" applyFill="0" applyAlignment="0" applyProtection="0"/>
    <xf numFmtId="1" fontId="91" fillId="0" borderId="57" applyFill="0" applyProtection="0">
      <alignment horizontal="right"/>
    </xf>
    <xf numFmtId="189" fontId="12" fillId="40" borderId="52" applyNumberFormat="0" applyFont="0" applyBorder="0" applyAlignment="0" applyProtection="0">
      <alignment horizontal="center"/>
    </xf>
    <xf numFmtId="0" fontId="159" fillId="73" borderId="32" applyNumberFormat="0" applyAlignment="0" applyProtection="0"/>
    <xf numFmtId="0" fontId="168" fillId="84" borderId="53" applyBorder="0"/>
    <xf numFmtId="0" fontId="18" fillId="30" borderId="71" applyNumberFormat="0" applyAlignment="0" applyProtection="0"/>
    <xf numFmtId="0" fontId="159" fillId="73" borderId="32" applyNumberFormat="0" applyAlignment="0" applyProtection="0"/>
    <xf numFmtId="0" fontId="22" fillId="103" borderId="71" applyNumberFormat="0" applyAlignment="0" applyProtection="0"/>
    <xf numFmtId="0" fontId="182" fillId="81" borderId="57" applyFont="0" applyBorder="0"/>
    <xf numFmtId="0" fontId="31" fillId="30" borderId="72" applyNumberFormat="0" applyAlignment="0" applyProtection="0"/>
    <xf numFmtId="0" fontId="13" fillId="105" borderId="73" applyNumberFormat="0" applyFont="0" applyAlignment="0" applyProtection="0"/>
    <xf numFmtId="0" fontId="13" fillId="105" borderId="73" applyNumberFormat="0" applyFont="0" applyAlignment="0" applyProtection="0"/>
    <xf numFmtId="0" fontId="168" fillId="84" borderId="53" applyBorder="0"/>
    <xf numFmtId="0" fontId="18" fillId="30" borderId="71" applyNumberFormat="0" applyAlignment="0" applyProtection="0"/>
    <xf numFmtId="0" fontId="22" fillId="103" borderId="71" applyNumberFormat="0" applyAlignment="0" applyProtection="0"/>
    <xf numFmtId="1" fontId="91" fillId="0" borderId="57" applyFill="0" applyProtection="0">
      <alignment horizontal="right"/>
    </xf>
    <xf numFmtId="1" fontId="91" fillId="0" borderId="57" applyFill="0" applyProtection="0">
      <alignment horizontal="right"/>
    </xf>
    <xf numFmtId="0" fontId="85" fillId="0" borderId="50" applyNumberFormat="0" applyFill="0" applyProtection="0">
      <alignment horizontal="right"/>
    </xf>
    <xf numFmtId="0" fontId="22" fillId="103" borderId="71" applyNumberFormat="0" applyAlignment="0" applyProtection="0"/>
    <xf numFmtId="0" fontId="159" fillId="73" borderId="32" applyNumberFormat="0" applyAlignment="0" applyProtection="0"/>
    <xf numFmtId="0" fontId="18" fillId="30" borderId="71" applyNumberFormat="0" applyAlignment="0" applyProtection="0"/>
    <xf numFmtId="0" fontId="168" fillId="84" borderId="53" applyBorder="0"/>
    <xf numFmtId="0" fontId="22" fillId="103" borderId="71" applyNumberFormat="0" applyAlignment="0" applyProtection="0"/>
    <xf numFmtId="0" fontId="154" fillId="75" borderId="0" applyNumberFormat="0" applyBorder="0" applyAlignment="0" applyProtection="0"/>
    <xf numFmtId="0" fontId="157" fillId="76" borderId="32" applyNumberFormat="0" applyAlignment="0" applyProtection="0"/>
    <xf numFmtId="0" fontId="13" fillId="105" borderId="73" applyNumberFormat="0" applyFont="0" applyAlignment="0" applyProtection="0"/>
    <xf numFmtId="0" fontId="31" fillId="30" borderId="72" applyNumberFormat="0" applyAlignment="0" applyProtection="0"/>
    <xf numFmtId="0" fontId="160" fillId="0" borderId="37" applyNumberFormat="0" applyFill="0" applyAlignment="0" applyProtection="0"/>
    <xf numFmtId="0" fontId="182" fillId="81" borderId="57" applyFont="0" applyBorder="0"/>
    <xf numFmtId="0" fontId="31" fillId="2" borderId="72" applyNumberFormat="0" applyAlignment="0" applyProtection="0"/>
    <xf numFmtId="0" fontId="13" fillId="105" borderId="73" applyNumberFormat="0" applyFont="0" applyAlignment="0" applyProtection="0"/>
    <xf numFmtId="0" fontId="162" fillId="0" borderId="0" applyNumberFormat="0" applyFill="0" applyBorder="0" applyAlignment="0" applyProtection="0"/>
    <xf numFmtId="0" fontId="30" fillId="0" borderId="76" applyNumberFormat="0" applyFill="0" applyAlignment="0" applyProtection="0"/>
    <xf numFmtId="0" fontId="22" fillId="103" borderId="71" applyNumberFormat="0" applyAlignment="0" applyProtection="0"/>
    <xf numFmtId="0" fontId="159" fillId="73" borderId="32" applyNumberFormat="0" applyAlignment="0" applyProtection="0"/>
    <xf numFmtId="0" fontId="18" fillId="30" borderId="71" applyNumberFormat="0" applyAlignment="0" applyProtection="0"/>
    <xf numFmtId="0" fontId="168" fillId="84" borderId="53" applyBorder="0"/>
    <xf numFmtId="0" fontId="22" fillId="103" borderId="71" applyNumberFormat="0" applyAlignment="0" applyProtection="0"/>
    <xf numFmtId="0" fontId="117" fillId="0" borderId="68" applyNumberFormat="0" applyFill="0" applyBorder="0">
      <alignment horizontal="left"/>
    </xf>
    <xf numFmtId="0" fontId="154" fillId="75" borderId="0" applyNumberFormat="0" applyBorder="0" applyAlignment="0" applyProtection="0"/>
    <xf numFmtId="0" fontId="157" fillId="76" borderId="32" applyNumberFormat="0" applyAlignment="0" applyProtection="0"/>
    <xf numFmtId="0" fontId="13" fillId="105" borderId="73" applyNumberFormat="0" applyFont="0" applyAlignment="0" applyProtection="0"/>
    <xf numFmtId="0" fontId="13" fillId="105" borderId="73" applyNumberFormat="0" applyFont="0" applyAlignment="0" applyProtection="0"/>
    <xf numFmtId="0" fontId="31" fillId="30" borderId="72" applyNumberFormat="0" applyAlignment="0" applyProtection="0"/>
    <xf numFmtId="0" fontId="160" fillId="0" borderId="37" applyNumberFormat="0" applyFill="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66" fillId="0" borderId="57">
      <alignment horizontal="left" vertical="center"/>
    </xf>
    <xf numFmtId="0" fontId="182" fillId="81" borderId="57" applyFont="0" applyBorder="0"/>
    <xf numFmtId="0" fontId="13" fillId="105" borderId="73" applyNumberFormat="0" applyFont="0" applyAlignment="0" applyProtection="0"/>
    <xf numFmtId="0" fontId="162" fillId="0" borderId="0" applyNumberFormat="0" applyFill="0" applyBorder="0" applyAlignment="0" applyProtection="0"/>
    <xf numFmtId="0" fontId="30" fillId="0" borderId="76" applyNumberFormat="0" applyFill="0" applyAlignment="0" applyProtection="0"/>
    <xf numFmtId="0" fontId="22" fillId="103" borderId="71" applyNumberFormat="0" applyAlignment="0" applyProtection="0"/>
    <xf numFmtId="0" fontId="159" fillId="73" borderId="32" applyNumberFormat="0" applyAlignment="0" applyProtection="0"/>
    <xf numFmtId="0" fontId="18" fillId="30" borderId="71" applyNumberFormat="0" applyAlignment="0" applyProtection="0"/>
    <xf numFmtId="0" fontId="168" fillId="84" borderId="53" applyBorder="0"/>
    <xf numFmtId="0" fontId="31" fillId="2" borderId="72" applyNumberFormat="0" applyAlignment="0" applyProtection="0"/>
    <xf numFmtId="0" fontId="22" fillId="103" borderId="71" applyNumberFormat="0" applyAlignment="0" applyProtection="0"/>
    <xf numFmtId="0" fontId="117" fillId="0" borderId="68" applyNumberFormat="0" applyFill="0" applyBorder="0">
      <alignment horizontal="left"/>
    </xf>
    <xf numFmtId="0" fontId="154" fillId="75" borderId="0" applyNumberFormat="0" applyBorder="0" applyAlignment="0" applyProtection="0"/>
    <xf numFmtId="0" fontId="13" fillId="105" borderId="73" applyNumberFormat="0" applyFont="0" applyAlignment="0" applyProtection="0"/>
    <xf numFmtId="184" fontId="34" fillId="29" borderId="50" applyNumberFormat="0" applyFont="0" applyBorder="0" applyAlignment="0" applyProtection="0">
      <alignment horizontal="right"/>
    </xf>
    <xf numFmtId="0" fontId="157" fillId="76" borderId="32" applyNumberFormat="0" applyAlignment="0" applyProtection="0"/>
    <xf numFmtId="0" fontId="13" fillId="105" borderId="73" applyNumberFormat="0" applyFont="0" applyAlignment="0" applyProtection="0"/>
    <xf numFmtId="0" fontId="13" fillId="105" borderId="73" applyNumberFormat="0" applyFont="0" applyAlignment="0" applyProtection="0"/>
    <xf numFmtId="0" fontId="18" fillId="30" borderId="71" applyNumberFormat="0" applyAlignment="0" applyProtection="0"/>
    <xf numFmtId="0" fontId="31" fillId="30" borderId="72" applyNumberFormat="0" applyAlignment="0" applyProtection="0"/>
    <xf numFmtId="189" fontId="12" fillId="40" borderId="52" applyNumberFormat="0" applyFont="0" applyBorder="0" applyAlignment="0" applyProtection="0">
      <alignment horizontal="center"/>
    </xf>
    <xf numFmtId="0" fontId="160" fillId="0" borderId="37" applyNumberFormat="0" applyFill="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87" fillId="0" borderId="68" applyNumberFormat="0" applyFill="0" applyProtection="0"/>
    <xf numFmtId="0" fontId="182" fillId="81" borderId="57" applyFont="0" applyBorder="0"/>
    <xf numFmtId="0" fontId="31" fillId="2" borderId="72" applyNumberFormat="0" applyAlignment="0" applyProtection="0"/>
    <xf numFmtId="0" fontId="31" fillId="2" borderId="72" applyNumberFormat="0" applyAlignment="0" applyProtection="0"/>
    <xf numFmtId="0" fontId="51" fillId="7" borderId="73" applyNumberFormat="0" applyFont="0" applyAlignment="0" applyProtection="0"/>
    <xf numFmtId="0" fontId="182" fillId="81" borderId="57" applyFont="0" applyBorder="0"/>
    <xf numFmtId="0" fontId="13" fillId="105" borderId="73" applyNumberFormat="0" applyFont="0" applyAlignment="0" applyProtection="0"/>
    <xf numFmtId="0" fontId="13" fillId="105" borderId="73" applyNumberFormat="0" applyFont="0" applyAlignment="0" applyProtection="0"/>
    <xf numFmtId="0" fontId="2" fillId="78" borderId="38" applyNumberFormat="0" applyFont="0" applyAlignment="0" applyProtection="0"/>
    <xf numFmtId="0" fontId="31" fillId="30" borderId="72" applyNumberFormat="0" applyAlignment="0" applyProtection="0"/>
    <xf numFmtId="0" fontId="18" fillId="30" borderId="71" applyNumberFormat="0" applyAlignment="0" applyProtection="0"/>
    <xf numFmtId="0" fontId="162" fillId="0" borderId="0" applyNumberFormat="0" applyFill="0" applyBorder="0" applyAlignment="0" applyProtection="0"/>
    <xf numFmtId="0" fontId="30" fillId="0" borderId="76" applyNumberFormat="0" applyFill="0" applyAlignment="0" applyProtection="0"/>
    <xf numFmtId="1" fontId="91" fillId="0" borderId="57" applyFill="0" applyProtection="0">
      <alignment horizontal="right"/>
    </xf>
    <xf numFmtId="214" fontId="13" fillId="0" borderId="0" applyFont="0" applyFill="0" applyBorder="0" applyAlignment="0" applyProtection="0"/>
    <xf numFmtId="214" fontId="13" fillId="0" borderId="0" applyFont="0" applyFill="0" applyBorder="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31" fillId="2" borderId="72" applyNumberFormat="0" applyAlignment="0" applyProtection="0"/>
    <xf numFmtId="0" fontId="66" fillId="0" borderId="57">
      <alignment horizontal="left" vertical="center"/>
    </xf>
    <xf numFmtId="0" fontId="30" fillId="0" borderId="75" applyNumberFormat="0" applyFill="0" applyAlignment="0" applyProtection="0"/>
    <xf numFmtId="0" fontId="30" fillId="0" borderId="75" applyNumberFormat="0" applyFill="0" applyAlignment="0" applyProtection="0"/>
    <xf numFmtId="0" fontId="31" fillId="14" borderId="72" applyNumberFormat="0" applyAlignment="0" applyProtection="0"/>
    <xf numFmtId="1" fontId="91" fillId="0" borderId="57" applyFill="0" applyProtection="0">
      <alignment horizontal="right"/>
    </xf>
    <xf numFmtId="0" fontId="30" fillId="0" borderId="75" applyNumberFormat="0" applyFill="0" applyAlignment="0" applyProtection="0"/>
    <xf numFmtId="0" fontId="31" fillId="14" borderId="72" applyNumberFormat="0" applyAlignment="0" applyProtection="0"/>
    <xf numFmtId="1" fontId="91" fillId="0" borderId="57" applyFill="0" applyProtection="0">
      <alignment horizontal="right"/>
    </xf>
    <xf numFmtId="184" fontId="34" fillId="29" borderId="50" applyNumberFormat="0" applyFont="0" applyBorder="0" applyAlignment="0" applyProtection="0">
      <alignment horizontal="right"/>
    </xf>
    <xf numFmtId="0" fontId="13" fillId="7" borderId="73" applyNumberFormat="0" applyFont="0" applyAlignment="0" applyProtection="0"/>
    <xf numFmtId="0" fontId="127" fillId="0" borderId="0"/>
    <xf numFmtId="0" fontId="87" fillId="0" borderId="68" applyNumberFormat="0" applyFill="0" applyProtection="0"/>
    <xf numFmtId="184" fontId="34" fillId="29" borderId="50" applyNumberFormat="0" applyFont="0" applyBorder="0" applyAlignment="0" applyProtection="0">
      <alignment horizontal="right"/>
    </xf>
    <xf numFmtId="189" fontId="12" fillId="40" borderId="52" applyNumberFormat="0" applyFont="0" applyBorder="0" applyAlignment="0" applyProtection="0">
      <alignment horizontal="center"/>
    </xf>
    <xf numFmtId="0" fontId="87" fillId="0" borderId="68" applyNumberFormat="0" applyFill="0" applyProtection="0"/>
    <xf numFmtId="0" fontId="178" fillId="0" borderId="73" applyNumberFormat="0" applyFont="0" applyFill="0" applyAlignment="0" applyProtection="0"/>
    <xf numFmtId="0" fontId="66" fillId="0" borderId="57">
      <alignment horizontal="left" vertical="center"/>
    </xf>
    <xf numFmtId="0" fontId="31" fillId="30" borderId="72" applyNumberFormat="0" applyAlignment="0" applyProtection="0"/>
    <xf numFmtId="214" fontId="13" fillId="0" borderId="0" applyFont="0" applyFill="0" applyBorder="0" applyAlignment="0" applyProtection="0"/>
    <xf numFmtId="0" fontId="22" fillId="5" borderId="71" applyNumberFormat="0" applyAlignment="0" applyProtection="0"/>
    <xf numFmtId="0" fontId="30" fillId="0" borderId="76" applyNumberFormat="0" applyFill="0" applyAlignment="0" applyProtection="0"/>
    <xf numFmtId="0" fontId="12" fillId="7" borderId="73" applyNumberFormat="0" applyFont="0" applyAlignment="0" applyProtection="0"/>
    <xf numFmtId="0" fontId="85" fillId="0" borderId="50" applyNumberFormat="0" applyFill="0" applyProtection="0">
      <alignment horizontal="right"/>
    </xf>
    <xf numFmtId="0" fontId="86" fillId="0" borderId="74" applyNumberFormat="0" applyFill="0" applyAlignment="0" applyProtection="0"/>
    <xf numFmtId="0" fontId="117" fillId="0" borderId="68" applyNumberFormat="0" applyFill="0" applyBorder="0">
      <alignment horizontal="left"/>
    </xf>
    <xf numFmtId="0" fontId="70" fillId="2" borderId="72" applyNumberFormat="0" applyAlignment="0" applyProtection="0"/>
    <xf numFmtId="0" fontId="30" fillId="0" borderId="75" applyNumberFormat="0" applyFill="0" applyAlignment="0" applyProtection="0"/>
    <xf numFmtId="0" fontId="30" fillId="0" borderId="75" applyNumberFormat="0" applyFill="0" applyAlignment="0" applyProtection="0"/>
    <xf numFmtId="0" fontId="30" fillId="0" borderId="75" applyNumberFormat="0" applyFill="0" applyAlignment="0" applyProtection="0"/>
    <xf numFmtId="0" fontId="178" fillId="0" borderId="73" applyNumberFormat="0" applyFont="0" applyFill="0" applyAlignment="0" applyProtection="0"/>
    <xf numFmtId="0" fontId="117" fillId="0" borderId="68" applyNumberFormat="0" applyFill="0" applyBorder="0">
      <alignment horizontal="left"/>
    </xf>
    <xf numFmtId="0" fontId="18" fillId="14" borderId="71" applyNumberFormat="0" applyAlignment="0" applyProtection="0"/>
    <xf numFmtId="0" fontId="162" fillId="0" borderId="0" applyNumberFormat="0" applyFill="0" applyBorder="0" applyAlignment="0" applyProtection="0"/>
    <xf numFmtId="0" fontId="66" fillId="0" borderId="57">
      <alignment horizontal="left" vertical="center"/>
    </xf>
    <xf numFmtId="1" fontId="91" fillId="0" borderId="57" applyFill="0" applyProtection="0">
      <alignment horizontal="right"/>
    </xf>
    <xf numFmtId="0" fontId="127" fillId="0" borderId="0"/>
    <xf numFmtId="43" fontId="127" fillId="0" borderId="0" applyFont="0" applyFill="0" applyBorder="0" applyAlignment="0" applyProtection="0"/>
    <xf numFmtId="0" fontId="18" fillId="2" borderId="71" applyNumberFormat="0" applyAlignment="0" applyProtection="0"/>
    <xf numFmtId="0" fontId="18" fillId="14" borderId="71" applyNumberFormat="0" applyAlignment="0" applyProtection="0"/>
    <xf numFmtId="0" fontId="178" fillId="0" borderId="73" applyNumberFormat="0" applyFont="0" applyFill="0" applyAlignment="0" applyProtection="0"/>
    <xf numFmtId="176" fontId="44" fillId="26" borderId="57" applyFont="0">
      <alignment horizontal="right"/>
    </xf>
    <xf numFmtId="176" fontId="44" fillId="26" borderId="57" applyFont="0">
      <alignment horizontal="right"/>
    </xf>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0" fontId="117" fillId="0" borderId="68" applyNumberFormat="0" applyFill="0" applyBorder="0">
      <alignment horizontal="left"/>
    </xf>
    <xf numFmtId="43" fontId="127" fillId="0" borderId="0" applyFont="0" applyFill="0" applyBorder="0" applyAlignment="0" applyProtection="0"/>
    <xf numFmtId="0" fontId="117" fillId="0" borderId="68" applyNumberFormat="0" applyFill="0" applyBorder="0">
      <alignment horizontal="left"/>
    </xf>
    <xf numFmtId="0" fontId="87" fillId="0" borderId="68" applyNumberFormat="0" applyFill="0" applyProtection="0"/>
    <xf numFmtId="0" fontId="127" fillId="0" borderId="0"/>
    <xf numFmtId="43" fontId="127" fillId="0" borderId="0" applyFont="0" applyFill="0" applyBorder="0" applyAlignment="0" applyProtection="0"/>
    <xf numFmtId="0" fontId="178" fillId="0" borderId="73" applyNumberFormat="0" applyFont="0" applyFill="0" applyAlignment="0" applyProtection="0"/>
    <xf numFmtId="0" fontId="18" fillId="2" borderId="71" applyNumberFormat="0" applyAlignment="0" applyProtection="0"/>
    <xf numFmtId="189" fontId="12" fillId="40" borderId="52" applyNumberFormat="0" applyFont="0" applyBorder="0" applyAlignment="0" applyProtection="0">
      <alignment horizontal="center"/>
    </xf>
    <xf numFmtId="189" fontId="12" fillId="40" borderId="52" applyNumberFormat="0" applyFont="0" applyBorder="0" applyAlignment="0" applyProtection="0">
      <alignment horizontal="center"/>
    </xf>
    <xf numFmtId="0" fontId="18" fillId="14" borderId="71" applyNumberFormat="0" applyAlignment="0" applyProtection="0"/>
    <xf numFmtId="176" fontId="44" fillId="26" borderId="57" applyFont="0">
      <alignment horizontal="right"/>
    </xf>
    <xf numFmtId="176" fontId="44" fillId="26" borderId="57" applyFont="0">
      <alignment horizontal="right"/>
    </xf>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0" fontId="31" fillId="2" borderId="72" applyNumberFormat="0" applyAlignment="0" applyProtection="0"/>
    <xf numFmtId="43" fontId="127" fillId="0" borderId="0" applyFont="0" applyFill="0" applyBorder="0" applyAlignment="0" applyProtection="0"/>
    <xf numFmtId="0" fontId="127" fillId="0" borderId="0"/>
    <xf numFmtId="43" fontId="127" fillId="0" borderId="0" applyFont="0" applyFill="0" applyBorder="0" applyAlignment="0" applyProtection="0"/>
    <xf numFmtId="0" fontId="127" fillId="0" borderId="0"/>
    <xf numFmtId="0" fontId="86" fillId="0" borderId="74" applyNumberFormat="0" applyFill="0" applyAlignment="0" applyProtection="0"/>
    <xf numFmtId="0" fontId="81" fillId="2" borderId="71" applyNumberFormat="0" applyAlignment="0" applyProtection="0"/>
    <xf numFmtId="43" fontId="127" fillId="0" borderId="0" applyFont="0" applyFill="0" applyBorder="0" applyAlignment="0" applyProtection="0"/>
    <xf numFmtId="0" fontId="18" fillId="2" borderId="71" applyNumberFormat="0" applyAlignment="0" applyProtection="0"/>
    <xf numFmtId="0" fontId="18" fillId="14" borderId="71" applyNumberFormat="0" applyAlignment="0" applyProtection="0"/>
    <xf numFmtId="176" fontId="44" fillId="26" borderId="57" applyFont="0">
      <alignment horizontal="right"/>
    </xf>
    <xf numFmtId="176" fontId="44" fillId="26" borderId="57" applyFont="0">
      <alignment horizontal="right"/>
    </xf>
    <xf numFmtId="0" fontId="117" fillId="0" borderId="68" applyNumberFormat="0" applyFill="0" applyBorder="0">
      <alignment horizontal="left"/>
    </xf>
    <xf numFmtId="0" fontId="87" fillId="0" borderId="68" applyNumberFormat="0" applyFill="0" applyProtection="0"/>
    <xf numFmtId="0" fontId="87" fillId="0" borderId="68" applyNumberFormat="0" applyFill="0" applyProtection="0"/>
    <xf numFmtId="43" fontId="127" fillId="0" borderId="0" applyFont="0" applyFill="0" applyBorder="0" applyAlignment="0" applyProtection="0"/>
    <xf numFmtId="43" fontId="127" fillId="0" borderId="0" applyFont="0" applyFill="0" applyBorder="0" applyAlignment="0" applyProtection="0"/>
    <xf numFmtId="0" fontId="1" fillId="0" borderId="0"/>
    <xf numFmtId="0" fontId="1" fillId="0" borderId="0"/>
    <xf numFmtId="168" fontId="75" fillId="0" borderId="0" applyFont="0" applyFill="0" applyBorder="0" applyAlignment="0" applyProtection="0"/>
    <xf numFmtId="168" fontId="13" fillId="0" borderId="0" applyFont="0" applyFill="0" applyBorder="0" applyAlignment="0" applyProtection="0"/>
    <xf numFmtId="43" fontId="102" fillId="0" borderId="0" applyFont="0" applyFill="0" applyBorder="0" applyAlignment="0" applyProtection="0"/>
    <xf numFmtId="0" fontId="13" fillId="0" borderId="0"/>
    <xf numFmtId="0" fontId="13" fillId="0" borderId="0"/>
    <xf numFmtId="0" fontId="74" fillId="0" borderId="0"/>
    <xf numFmtId="0" fontId="13" fillId="0" borderId="0"/>
    <xf numFmtId="0" fontId="13" fillId="0" borderId="0"/>
    <xf numFmtId="0" fontId="74" fillId="0" borderId="0"/>
    <xf numFmtId="0" fontId="13" fillId="0" borderId="0"/>
    <xf numFmtId="0" fontId="54" fillId="0" borderId="0"/>
    <xf numFmtId="0" fontId="13" fillId="0" borderId="0"/>
    <xf numFmtId="0" fontId="11" fillId="0" borderId="0"/>
    <xf numFmtId="0" fontId="54" fillId="0" borderId="0"/>
    <xf numFmtId="0" fontId="11" fillId="0" borderId="0"/>
    <xf numFmtId="9" fontId="13" fillId="0" borderId="0" applyFont="0" applyFill="0" applyBorder="0" applyAlignment="0" applyProtection="0"/>
    <xf numFmtId="9" fontId="75" fillId="0" borderId="0" applyFont="0" applyFill="0" applyBorder="0" applyAlignment="0" applyProtection="0"/>
    <xf numFmtId="9" fontId="8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43" fontId="127" fillId="0" borderId="0" applyFont="0" applyFill="0" applyBorder="0" applyAlignment="0" applyProtection="0"/>
  </cellStyleXfs>
  <cellXfs count="1353">
    <xf numFmtId="0" fontId="0" fillId="0" borderId="0" xfId="0"/>
    <xf numFmtId="0" fontId="34" fillId="0" borderId="0" xfId="1293" applyFont="1" applyFill="1" applyAlignment="1">
      <alignment vertical="center"/>
    </xf>
    <xf numFmtId="0" fontId="34" fillId="0" borderId="0" xfId="0" applyFont="1" applyFill="1"/>
    <xf numFmtId="0" fontId="99" fillId="0" borderId="0" xfId="1329" applyFont="1" applyFill="1" applyAlignment="1">
      <alignment vertical="center"/>
    </xf>
    <xf numFmtId="0" fontId="99" fillId="0" borderId="0" xfId="1329" applyFont="1" applyFill="1" applyAlignment="1">
      <alignment horizontal="right" vertical="center"/>
    </xf>
    <xf numFmtId="0" fontId="105" fillId="0" borderId="0" xfId="469" applyFont="1" applyFill="1" applyAlignment="1" applyProtection="1">
      <alignment horizontal="center" vertical="center"/>
    </xf>
    <xf numFmtId="0" fontId="34" fillId="0" borderId="0" xfId="1329" applyFont="1" applyFill="1" applyAlignment="1">
      <alignment vertical="center"/>
    </xf>
    <xf numFmtId="0" fontId="116" fillId="0" borderId="0" xfId="0" applyFont="1" applyFill="1"/>
    <xf numFmtId="0" fontId="99" fillId="0" borderId="0" xfId="1330" applyFont="1" applyFill="1" applyAlignment="1">
      <alignment vertical="center"/>
    </xf>
    <xf numFmtId="0" fontId="105" fillId="0" borderId="0" xfId="469" applyFont="1" applyFill="1" applyAlignment="1" applyProtection="1">
      <alignment horizontal="right" vertical="center"/>
    </xf>
    <xf numFmtId="0" fontId="34" fillId="0" borderId="0" xfId="1519" applyFont="1" applyFill="1" applyAlignment="1">
      <alignment vertical="center"/>
    </xf>
    <xf numFmtId="0" fontId="119" fillId="0" borderId="0" xfId="469" applyFont="1" applyFill="1" applyAlignment="1" applyProtection="1">
      <alignment vertical="center"/>
    </xf>
    <xf numFmtId="49" fontId="34" fillId="0" borderId="0" xfId="1516" applyNumberFormat="1" applyFont="1" applyFill="1" applyBorder="1" applyAlignment="1">
      <alignment horizontal="right"/>
    </xf>
    <xf numFmtId="0" fontId="34" fillId="0" borderId="0" xfId="545" applyFont="1" applyFill="1" applyAlignment="1">
      <alignment vertical="center"/>
    </xf>
    <xf numFmtId="0" fontId="34" fillId="0" borderId="0" xfId="545" applyFont="1" applyFill="1" applyAlignment="1"/>
    <xf numFmtId="0" fontId="34" fillId="0" borderId="0" xfId="545" applyFont="1" applyFill="1" applyBorder="1" applyAlignment="1"/>
    <xf numFmtId="0" fontId="34" fillId="0" borderId="0" xfId="1524" applyFont="1" applyFill="1" applyAlignment="1">
      <alignment vertical="center"/>
    </xf>
    <xf numFmtId="0" fontId="34" fillId="0" borderId="0" xfId="1524" applyFont="1" applyFill="1" applyBorder="1" applyAlignment="1"/>
    <xf numFmtId="0" fontId="34" fillId="0" borderId="0" xfId="1524" applyFont="1" applyFill="1" applyAlignment="1"/>
    <xf numFmtId="0" fontId="34" fillId="0" borderId="0" xfId="1528" applyFont="1" applyFill="1" applyAlignment="1">
      <alignment vertical="center"/>
    </xf>
    <xf numFmtId="0" fontId="34" fillId="0" borderId="0" xfId="1528" applyFont="1" applyFill="1" applyBorder="1" applyAlignment="1"/>
    <xf numFmtId="0" fontId="34" fillId="0" borderId="0" xfId="1522" applyFont="1" applyFill="1" applyAlignment="1">
      <alignment vertical="center"/>
    </xf>
    <xf numFmtId="0" fontId="34" fillId="0" borderId="0" xfId="1521" applyFont="1" applyFill="1" applyAlignment="1">
      <alignment vertical="center"/>
    </xf>
    <xf numFmtId="0" fontId="34" fillId="0" borderId="0" xfId="1521" applyFont="1" applyFill="1" applyBorder="1" applyAlignment="1"/>
    <xf numFmtId="0" fontId="35" fillId="0" borderId="0" xfId="1525" applyFont="1" applyFill="1" applyAlignment="1">
      <alignment vertical="center"/>
    </xf>
    <xf numFmtId="0" fontId="34" fillId="0" borderId="0" xfId="1525" applyFont="1" applyFill="1" applyAlignment="1">
      <alignment vertical="center"/>
    </xf>
    <xf numFmtId="0" fontId="34" fillId="0" borderId="0" xfId="1525" applyFont="1" applyFill="1" applyAlignment="1"/>
    <xf numFmtId="0" fontId="34" fillId="0" borderId="0" xfId="1525" applyFont="1" applyFill="1" applyBorder="1" applyAlignment="1"/>
    <xf numFmtId="0" fontId="34" fillId="0" borderId="0" xfId="1530" applyFont="1" applyFill="1"/>
    <xf numFmtId="165" fontId="34" fillId="0" borderId="0" xfId="360" applyNumberFormat="1" applyFont="1" applyFill="1" applyAlignment="1">
      <alignment vertical="center"/>
    </xf>
    <xf numFmtId="0" fontId="35" fillId="0" borderId="0" xfId="1524" applyFont="1" applyFill="1" applyAlignment="1">
      <alignment vertical="center"/>
    </xf>
    <xf numFmtId="165" fontId="34" fillId="0" borderId="0" xfId="360" applyNumberFormat="1" applyFont="1" applyFill="1" applyBorder="1" applyAlignment="1"/>
    <xf numFmtId="0" fontId="34" fillId="0" borderId="0" xfId="1526" applyFont="1" applyFill="1"/>
    <xf numFmtId="165" fontId="34" fillId="0" borderId="0" xfId="360" applyNumberFormat="1" applyFont="1" applyFill="1"/>
    <xf numFmtId="0" fontId="34" fillId="0" borderId="0" xfId="1330" applyFont="1" applyFill="1" applyAlignment="1">
      <alignment vertical="center"/>
    </xf>
    <xf numFmtId="0" fontId="97" fillId="0" borderId="0" xfId="1329" applyFont="1" applyFill="1" applyAlignment="1">
      <alignment vertical="center"/>
    </xf>
    <xf numFmtId="0" fontId="105" fillId="0" borderId="0" xfId="468" applyFont="1" applyFill="1" applyAlignment="1" applyProtection="1">
      <alignment horizontal="right" vertical="center"/>
    </xf>
    <xf numFmtId="0" fontId="105" fillId="0" borderId="0" xfId="468" applyFont="1" applyFill="1" applyAlignment="1" applyProtection="1">
      <alignment horizontal="center" vertical="center"/>
    </xf>
    <xf numFmtId="0" fontId="35" fillId="0" borderId="0" xfId="1330" applyFont="1" applyFill="1" applyAlignment="1">
      <alignment vertical="center"/>
    </xf>
    <xf numFmtId="0" fontId="13" fillId="0" borderId="0" xfId="545" applyFont="1" applyFill="1" applyAlignment="1">
      <alignment vertical="center"/>
    </xf>
    <xf numFmtId="0" fontId="13" fillId="0" borderId="0" xfId="1528" applyFont="1" applyFill="1" applyAlignment="1">
      <alignment vertical="center"/>
    </xf>
    <xf numFmtId="0" fontId="13" fillId="0" borderId="0" xfId="1522" applyFont="1" applyFill="1" applyAlignment="1">
      <alignment vertical="center"/>
    </xf>
    <xf numFmtId="0" fontId="13" fillId="0" borderId="0" xfId="1521" applyFont="1" applyFill="1" applyAlignment="1">
      <alignment vertical="center"/>
    </xf>
    <xf numFmtId="0" fontId="13" fillId="0" borderId="0" xfId="0" applyFont="1" applyFill="1"/>
    <xf numFmtId="0" fontId="13" fillId="0" borderId="0" xfId="1525" applyFont="1" applyFill="1" applyAlignment="1">
      <alignment vertical="center"/>
    </xf>
    <xf numFmtId="0" fontId="13" fillId="0" borderId="0" xfId="1530" applyFont="1" applyFill="1"/>
    <xf numFmtId="0" fontId="13" fillId="0" borderId="0" xfId="1524" applyFont="1" applyFill="1" applyAlignment="1">
      <alignment vertical="center"/>
    </xf>
    <xf numFmtId="0" fontId="13" fillId="0" borderId="0" xfId="1526" applyFont="1" applyFill="1"/>
    <xf numFmtId="165" fontId="13" fillId="0" borderId="0" xfId="360" applyNumberFormat="1" applyFont="1" applyFill="1"/>
    <xf numFmtId="0" fontId="34" fillId="0" borderId="0" xfId="545" applyFont="1" applyFill="1" applyBorder="1"/>
    <xf numFmtId="0" fontId="15" fillId="0" borderId="0" xfId="1330" applyFont="1" applyFill="1" applyAlignment="1">
      <alignment vertical="center"/>
    </xf>
    <xf numFmtId="0" fontId="119" fillId="0" borderId="0" xfId="469" applyFont="1" applyFill="1" applyAlignment="1" applyProtection="1">
      <alignment horizontal="right" vertical="center"/>
    </xf>
    <xf numFmtId="0" fontId="15" fillId="0" borderId="0" xfId="1330" applyFont="1" applyFill="1" applyAlignment="1">
      <alignment horizontal="right" vertical="center"/>
    </xf>
    <xf numFmtId="166" fontId="34" fillId="0" borderId="0" xfId="1524" applyNumberFormat="1" applyFont="1" applyFill="1" applyAlignment="1">
      <alignment vertical="center"/>
    </xf>
    <xf numFmtId="0" fontId="34" fillId="0" borderId="0" xfId="545" applyFont="1" applyFill="1"/>
    <xf numFmtId="0" fontId="35" fillId="0" borderId="0" xfId="545" applyFont="1" applyFill="1"/>
    <xf numFmtId="0" fontId="121" fillId="0" borderId="0" xfId="0" applyFont="1" applyFill="1" applyBorder="1"/>
    <xf numFmtId="0" fontId="34" fillId="0" borderId="0" xfId="0" applyFont="1" applyFill="1" applyAlignment="1">
      <alignment wrapText="1"/>
    </xf>
    <xf numFmtId="2" fontId="6" fillId="0" borderId="0" xfId="4091" applyNumberFormat="1" applyFont="1" applyFill="1" applyBorder="1"/>
    <xf numFmtId="0" fontId="6" fillId="0" borderId="0" xfId="4091" applyFont="1" applyFill="1" applyBorder="1"/>
    <xf numFmtId="2" fontId="145" fillId="0" borderId="0" xfId="4091" applyNumberFormat="1" applyFont="1" applyFill="1" applyBorder="1" applyAlignment="1">
      <alignment vertical="center"/>
    </xf>
    <xf numFmtId="0" fontId="34" fillId="0" borderId="0" xfId="1256" applyFont="1" applyFill="1" applyBorder="1" applyAlignment="1">
      <alignment horizontal="center" wrapText="1"/>
    </xf>
    <xf numFmtId="0" fontId="34" fillId="0" borderId="0" xfId="1207" applyFont="1" applyFill="1"/>
    <xf numFmtId="0" fontId="142" fillId="0" borderId="0" xfId="4091" applyFont="1" applyFill="1"/>
    <xf numFmtId="0" fontId="142" fillId="0" borderId="0" xfId="4091" applyFont="1" applyFill="1" applyBorder="1"/>
    <xf numFmtId="0" fontId="13" fillId="0" borderId="0" xfId="1519" applyFont="1" applyFill="1" applyAlignment="1">
      <alignment vertical="center"/>
    </xf>
    <xf numFmtId="166" fontId="35" fillId="0" borderId="0" xfId="4090" applyNumberFormat="1" applyFont="1" applyFill="1" applyBorder="1" applyAlignment="1">
      <alignment horizontal="center" vertical="center"/>
    </xf>
    <xf numFmtId="0" fontId="35" fillId="0" borderId="0" xfId="3970" applyFont="1" applyFill="1" applyBorder="1" applyAlignment="1"/>
    <xf numFmtId="0" fontId="206" fillId="0" borderId="0" xfId="469" applyFont="1" applyFill="1" applyAlignment="1" applyProtection="1">
      <alignment horizontal="center" vertical="center"/>
    </xf>
    <xf numFmtId="0" fontId="204" fillId="0" borderId="0" xfId="545" applyFont="1" applyFill="1" applyBorder="1" applyAlignment="1"/>
    <xf numFmtId="0" fontId="204" fillId="0" borderId="0" xfId="0" applyFont="1" applyFill="1" applyBorder="1"/>
    <xf numFmtId="0" fontId="204" fillId="0" borderId="0" xfId="0" applyFont="1" applyFill="1"/>
    <xf numFmtId="49" fontId="204" fillId="0" borderId="0" xfId="1521" applyNumberFormat="1" applyFont="1" applyFill="1" applyBorder="1" applyAlignment="1" applyProtection="1">
      <alignment horizontal="right"/>
      <protection locked="0"/>
    </xf>
    <xf numFmtId="0" fontId="204" fillId="0" borderId="50" xfId="0" applyFont="1" applyFill="1" applyBorder="1"/>
    <xf numFmtId="164" fontId="204" fillId="0" borderId="0" xfId="1514" applyNumberFormat="1" applyFont="1" applyFill="1" applyBorder="1" applyAlignment="1" applyProtection="1">
      <protection locked="0"/>
    </xf>
    <xf numFmtId="0" fontId="204" fillId="0" borderId="0" xfId="1329" applyFont="1" applyFill="1" applyAlignment="1">
      <alignment vertical="center"/>
    </xf>
    <xf numFmtId="166" fontId="205" fillId="0" borderId="0" xfId="4090" applyNumberFormat="1" applyFont="1" applyFill="1" applyBorder="1" applyAlignment="1">
      <alignment horizontal="center" vertical="center"/>
    </xf>
    <xf numFmtId="166" fontId="205" fillId="0" borderId="50" xfId="4090" applyNumberFormat="1" applyFont="1" applyFill="1" applyBorder="1" applyAlignment="1">
      <alignment horizontal="center" vertical="center"/>
    </xf>
    <xf numFmtId="0" fontId="205" fillId="0" borderId="0" xfId="3970" applyFont="1" applyFill="1" applyBorder="1" applyAlignment="1"/>
    <xf numFmtId="0" fontId="205" fillId="0" borderId="0" xfId="1329" applyFont="1" applyFill="1" applyAlignment="1"/>
    <xf numFmtId="0" fontId="205" fillId="0" borderId="0" xfId="1329" applyFont="1" applyFill="1" applyBorder="1" applyAlignment="1">
      <alignment vertical="top"/>
    </xf>
    <xf numFmtId="0" fontId="204" fillId="0" borderId="0" xfId="1329" applyFont="1" applyFill="1" applyBorder="1" applyAlignment="1"/>
    <xf numFmtId="0" fontId="205" fillId="0" borderId="0" xfId="1519" applyFont="1" applyFill="1" applyAlignment="1"/>
    <xf numFmtId="0" fontId="204" fillId="0" borderId="0" xfId="1330" applyFont="1" applyFill="1" applyAlignment="1">
      <alignment vertical="center"/>
    </xf>
    <xf numFmtId="0" fontId="204" fillId="0" borderId="0" xfId="1519" applyFont="1" applyFill="1" applyAlignment="1">
      <alignment vertical="center"/>
    </xf>
    <xf numFmtId="0" fontId="204" fillId="0" borderId="0" xfId="1519" applyFont="1" applyFill="1" applyAlignment="1">
      <alignment horizontal="left" vertical="center"/>
    </xf>
    <xf numFmtId="0" fontId="204" fillId="0" borderId="0" xfId="1519" applyFont="1" applyFill="1" applyAlignment="1"/>
    <xf numFmtId="0" fontId="204" fillId="0" borderId="0" xfId="1519" applyFont="1" applyFill="1" applyBorder="1" applyAlignment="1"/>
    <xf numFmtId="0" fontId="204" fillId="0" borderId="0" xfId="1519" applyFont="1" applyFill="1" applyBorder="1" applyAlignment="1">
      <alignment vertical="center"/>
    </xf>
    <xf numFmtId="0" fontId="204" fillId="0" borderId="0" xfId="1519" applyFont="1" applyFill="1" applyBorder="1" applyAlignment="1">
      <alignment horizontal="left" vertical="center"/>
    </xf>
    <xf numFmtId="0" fontId="205" fillId="0" borderId="0" xfId="1519" applyFont="1" applyFill="1" applyAlignment="1">
      <alignment vertical="center"/>
    </xf>
    <xf numFmtId="0" fontId="204" fillId="0" borderId="50" xfId="0" applyFont="1" applyFill="1" applyBorder="1" applyAlignment="1"/>
    <xf numFmtId="0" fontId="204" fillId="0" borderId="50" xfId="0" applyFont="1" applyFill="1" applyBorder="1" applyAlignment="1">
      <alignment vertical="center"/>
    </xf>
    <xf numFmtId="0" fontId="204" fillId="0" borderId="0" xfId="0" applyFont="1" applyFill="1" applyBorder="1" applyAlignment="1">
      <alignment vertical="center"/>
    </xf>
    <xf numFmtId="0" fontId="204" fillId="0" borderId="0" xfId="1300" applyFont="1" applyFill="1" applyBorder="1"/>
    <xf numFmtId="0" fontId="205" fillId="0" borderId="0" xfId="1519" applyFont="1" applyFill="1" applyAlignment="1">
      <alignment horizontal="right" vertical="center"/>
    </xf>
    <xf numFmtId="0" fontId="204" fillId="0" borderId="0" xfId="545" applyFont="1" applyFill="1" applyAlignment="1"/>
    <xf numFmtId="0" fontId="207" fillId="0" borderId="0" xfId="4091" applyFont="1" applyFill="1"/>
    <xf numFmtId="0" fontId="207" fillId="0" borderId="0" xfId="4091" applyFont="1" applyFill="1" applyBorder="1"/>
    <xf numFmtId="2" fontId="207" fillId="0" borderId="0" xfId="4091" applyNumberFormat="1" applyFont="1" applyFill="1" applyBorder="1"/>
    <xf numFmtId="0" fontId="210" fillId="0" borderId="0" xfId="4091" applyFont="1" applyFill="1"/>
    <xf numFmtId="165" fontId="204" fillId="0" borderId="0" xfId="3858" applyNumberFormat="1" applyFont="1" applyFill="1"/>
    <xf numFmtId="0" fontId="204" fillId="0" borderId="0" xfId="1207" applyFont="1" applyFill="1"/>
    <xf numFmtId="165" fontId="204" fillId="0" borderId="0" xfId="3858" applyNumberFormat="1" applyFont="1" applyFill="1" applyBorder="1"/>
    <xf numFmtId="0" fontId="204" fillId="0" borderId="0" xfId="1207" applyFont="1" applyFill="1" applyBorder="1"/>
    <xf numFmtId="0" fontId="205" fillId="0" borderId="0" xfId="1207" applyFont="1" applyFill="1"/>
    <xf numFmtId="0" fontId="205" fillId="0" borderId="0" xfId="1256" applyFont="1" applyFill="1" applyBorder="1" applyAlignment="1"/>
    <xf numFmtId="0" fontId="204" fillId="0" borderId="0" xfId="1207" applyFont="1" applyFill="1" applyBorder="1" applyAlignment="1">
      <alignment horizontal="center"/>
    </xf>
    <xf numFmtId="0" fontId="204" fillId="0" borderId="0" xfId="1528" applyFont="1" applyFill="1" applyAlignment="1">
      <alignment vertical="center"/>
    </xf>
    <xf numFmtId="0" fontId="205" fillId="0" borderId="0" xfId="1528" applyFont="1" applyFill="1" applyAlignment="1"/>
    <xf numFmtId="0" fontId="205" fillId="0" borderId="0" xfId="1528" applyFont="1" applyFill="1" applyBorder="1" applyAlignment="1"/>
    <xf numFmtId="0" fontId="204" fillId="0" borderId="0" xfId="1528" applyFont="1" applyFill="1" applyAlignment="1"/>
    <xf numFmtId="0" fontId="204" fillId="0" borderId="0" xfId="1528" applyFont="1" applyFill="1" applyBorder="1" applyAlignment="1"/>
    <xf numFmtId="49" fontId="204" fillId="0" borderId="0" xfId="0" applyNumberFormat="1" applyFont="1" applyFill="1" applyBorder="1" applyAlignment="1" applyProtection="1">
      <alignment horizontal="right"/>
      <protection locked="0"/>
    </xf>
    <xf numFmtId="0" fontId="204" fillId="0" borderId="0" xfId="0" applyFont="1" applyFill="1" applyAlignment="1">
      <alignment wrapText="1"/>
    </xf>
    <xf numFmtId="165" fontId="204" fillId="0" borderId="0" xfId="1515" applyNumberFormat="1" applyFont="1" applyFill="1" applyBorder="1" applyAlignment="1"/>
    <xf numFmtId="0" fontId="205" fillId="0" borderId="0" xfId="1525" applyFont="1" applyFill="1" applyAlignment="1"/>
    <xf numFmtId="167" fontId="204" fillId="0" borderId="0" xfId="1514" applyNumberFormat="1" applyFont="1" applyFill="1" applyBorder="1" applyAlignment="1" applyProtection="1">
      <alignment horizontal="right"/>
      <protection locked="0"/>
    </xf>
    <xf numFmtId="0" fontId="204" fillId="0" borderId="0" xfId="1525" applyFont="1" applyFill="1" applyAlignment="1">
      <alignment vertical="center"/>
    </xf>
    <xf numFmtId="0" fontId="204" fillId="0" borderId="0" xfId="1522" applyFont="1" applyFill="1" applyAlignment="1">
      <alignment vertical="center"/>
    </xf>
    <xf numFmtId="0" fontId="205" fillId="0" borderId="0" xfId="1522" applyFont="1" applyFill="1" applyAlignment="1"/>
    <xf numFmtId="49" fontId="205" fillId="0" borderId="0" xfId="1521" applyNumberFormat="1" applyFont="1" applyFill="1" applyBorder="1" applyAlignment="1">
      <alignment horizontal="right"/>
    </xf>
    <xf numFmtId="0" fontId="204" fillId="0" borderId="0" xfId="1522" applyFont="1" applyFill="1" applyAlignment="1"/>
    <xf numFmtId="0" fontId="204" fillId="0" borderId="0" xfId="1521" applyFont="1" applyFill="1" applyAlignment="1" applyProtection="1">
      <protection locked="0"/>
    </xf>
    <xf numFmtId="0" fontId="204" fillId="0" borderId="0" xfId="1521" applyFont="1" applyFill="1" applyAlignment="1" applyProtection="1">
      <alignment horizontal="left" indent="1"/>
      <protection locked="0"/>
    </xf>
    <xf numFmtId="0" fontId="204" fillId="0" borderId="0" xfId="1522" applyFont="1" applyFill="1" applyBorder="1" applyAlignment="1"/>
    <xf numFmtId="0" fontId="204" fillId="0" borderId="0" xfId="1521" applyFont="1" applyFill="1" applyAlignment="1">
      <alignment vertical="center"/>
    </xf>
    <xf numFmtId="0" fontId="204" fillId="0" borderId="0" xfId="1521" applyFont="1" applyFill="1" applyBorder="1" applyAlignment="1">
      <alignment vertical="center"/>
    </xf>
    <xf numFmtId="0" fontId="205" fillId="0" borderId="0" xfId="1521" applyFont="1" applyFill="1" applyAlignment="1"/>
    <xf numFmtId="0" fontId="204" fillId="0" borderId="0" xfId="1521" applyFont="1" applyFill="1" applyBorder="1" applyAlignment="1"/>
    <xf numFmtId="0" fontId="204" fillId="0" borderId="0" xfId="1521" applyFont="1" applyFill="1" applyAlignment="1"/>
    <xf numFmtId="164" fontId="205" fillId="0" borderId="0" xfId="1514" applyNumberFormat="1" applyFont="1" applyFill="1" applyBorder="1" applyAlignment="1" applyProtection="1">
      <protection locked="0"/>
    </xf>
    <xf numFmtId="0" fontId="204" fillId="0" borderId="0" xfId="1530" applyFont="1" applyFill="1"/>
    <xf numFmtId="0" fontId="204" fillId="0" borderId="0" xfId="1525" applyFont="1" applyFill="1" applyAlignment="1"/>
    <xf numFmtId="0" fontId="204" fillId="0" borderId="0" xfId="1525" applyFont="1" applyFill="1" applyBorder="1" applyAlignment="1"/>
    <xf numFmtId="0" fontId="205" fillId="0" borderId="0" xfId="1525" applyFont="1" applyFill="1" applyBorder="1" applyAlignment="1"/>
    <xf numFmtId="37" fontId="205" fillId="0" borderId="0" xfId="1525" applyNumberFormat="1" applyFont="1" applyFill="1" applyBorder="1" applyAlignment="1"/>
    <xf numFmtId="0" fontId="205" fillId="0" borderId="0" xfId="1525" applyFont="1" applyFill="1" applyAlignment="1">
      <alignment vertical="center"/>
    </xf>
    <xf numFmtId="0" fontId="204" fillId="0" borderId="0" xfId="1526" applyFont="1" applyFill="1"/>
    <xf numFmtId="0" fontId="204" fillId="0" borderId="0" xfId="1293" applyFont="1" applyFill="1" applyAlignment="1">
      <alignment vertical="center"/>
    </xf>
    <xf numFmtId="49" fontId="205" fillId="0" borderId="0" xfId="1515" applyNumberFormat="1" applyFont="1" applyFill="1" applyBorder="1" applyAlignment="1">
      <alignment horizontal="right"/>
    </xf>
    <xf numFmtId="0" fontId="204" fillId="0" borderId="0" xfId="1293" applyFont="1" applyFill="1" applyAlignment="1"/>
    <xf numFmtId="0" fontId="204" fillId="0" borderId="0" xfId="1293" applyFont="1" applyFill="1" applyBorder="1" applyAlignment="1">
      <alignment vertical="center"/>
    </xf>
    <xf numFmtId="0" fontId="205" fillId="0" borderId="0" xfId="1329" applyFont="1" applyFill="1" applyAlignment="1">
      <alignment vertical="center"/>
    </xf>
    <xf numFmtId="2" fontId="210" fillId="0" borderId="0" xfId="4091" applyNumberFormat="1" applyFont="1" applyFill="1" applyBorder="1"/>
    <xf numFmtId="0" fontId="66" fillId="0" borderId="0" xfId="1329" applyFont="1" applyFill="1" applyAlignment="1">
      <alignment vertical="center"/>
    </xf>
    <xf numFmtId="0" fontId="149" fillId="0" borderId="0" xfId="469" applyFont="1" applyFill="1" applyAlignment="1" applyProtection="1">
      <alignment vertical="center"/>
    </xf>
    <xf numFmtId="0" fontId="205" fillId="0" borderId="0" xfId="3970" applyFont="1" applyFill="1" applyAlignment="1">
      <alignment horizontal="left"/>
    </xf>
    <xf numFmtId="0" fontId="205" fillId="0" borderId="0" xfId="4091" applyFont="1" applyFill="1" applyBorder="1"/>
    <xf numFmtId="0" fontId="205" fillId="0" borderId="0" xfId="4091" applyFont="1" applyFill="1"/>
    <xf numFmtId="168" fontId="205" fillId="0" borderId="0" xfId="3858" applyFont="1" applyFill="1" applyBorder="1" applyAlignment="1">
      <alignment horizontal="right"/>
    </xf>
    <xf numFmtId="0" fontId="34" fillId="0" borderId="0" xfId="1167" applyFont="1" applyFill="1" applyAlignment="1">
      <alignment vertical="center"/>
    </xf>
    <xf numFmtId="49" fontId="34" fillId="0" borderId="0" xfId="1167" quotePrefix="1" applyNumberFormat="1" applyFont="1" applyFill="1" applyAlignment="1">
      <alignment horizontal="left" vertical="center"/>
    </xf>
    <xf numFmtId="0" fontId="215" fillId="0" borderId="0" xfId="1529" applyFont="1" applyFill="1" applyAlignment="1"/>
    <xf numFmtId="0" fontId="34" fillId="0" borderId="0" xfId="1519" applyFont="1" applyFill="1" applyBorder="1" applyAlignment="1">
      <alignment vertical="center"/>
    </xf>
    <xf numFmtId="2" fontId="204" fillId="0" borderId="10" xfId="0" applyNumberFormat="1" applyFont="1" applyFill="1" applyBorder="1" applyAlignment="1">
      <alignment horizontal="center" vertical="center"/>
    </xf>
    <xf numFmtId="0" fontId="205" fillId="0" borderId="10" xfId="0" applyFont="1" applyFill="1" applyBorder="1" applyAlignment="1">
      <alignment horizontal="center" vertical="center" wrapText="1"/>
    </xf>
    <xf numFmtId="0" fontId="13" fillId="0" borderId="0" xfId="0" applyFont="1" applyFill="1" applyBorder="1" applyAlignment="1">
      <alignment horizontal="left" vertical="top"/>
    </xf>
    <xf numFmtId="0" fontId="116" fillId="0" borderId="0" xfId="0" applyFont="1" applyFill="1" applyBorder="1" applyAlignment="1">
      <alignment horizontal="left" vertical="top"/>
    </xf>
    <xf numFmtId="0" fontId="6" fillId="0" borderId="0" xfId="0" applyFont="1" applyFill="1" applyBorder="1" applyAlignment="1">
      <alignment horizontal="left" vertical="top"/>
    </xf>
    <xf numFmtId="0" fontId="218" fillId="0" borderId="0" xfId="0" applyFont="1" applyFill="1" applyBorder="1" applyAlignment="1">
      <alignment horizontal="left" vertical="top"/>
    </xf>
    <xf numFmtId="0" fontId="142" fillId="0" borderId="0" xfId="1240" applyFont="1" applyFill="1"/>
    <xf numFmtId="0" fontId="189" fillId="0" borderId="0" xfId="1240" applyFont="1" applyFill="1" applyBorder="1" applyAlignment="1"/>
    <xf numFmtId="0" fontId="220" fillId="0" borderId="0" xfId="1240" applyFont="1" applyFill="1" applyBorder="1" applyAlignment="1">
      <alignment horizontal="left" vertical="center" wrapText="1"/>
    </xf>
    <xf numFmtId="0" fontId="205" fillId="0" borderId="0" xfId="1240" applyFont="1" applyFill="1" applyBorder="1" applyAlignment="1"/>
    <xf numFmtId="0" fontId="204" fillId="0" borderId="49" xfId="1240" applyFont="1" applyFill="1" applyBorder="1" applyAlignment="1">
      <alignment vertical="center" wrapText="1"/>
    </xf>
    <xf numFmtId="3" fontId="204" fillId="0" borderId="49" xfId="1240" applyNumberFormat="1" applyFont="1" applyFill="1" applyBorder="1" applyAlignment="1">
      <alignment horizontal="left" vertical="center" wrapText="1"/>
    </xf>
    <xf numFmtId="0" fontId="204" fillId="0" borderId="49" xfId="1240" applyFont="1" applyFill="1" applyBorder="1" applyAlignment="1">
      <alignment horizontal="left" vertical="center" wrapText="1"/>
    </xf>
    <xf numFmtId="211" fontId="204" fillId="0" borderId="49" xfId="1240" applyNumberFormat="1" applyFont="1" applyFill="1" applyBorder="1" applyAlignment="1">
      <alignment horizontal="left" vertical="center" wrapText="1"/>
    </xf>
    <xf numFmtId="17" fontId="204" fillId="0" borderId="49" xfId="1240" quotePrefix="1" applyNumberFormat="1" applyFont="1" applyFill="1" applyBorder="1" applyAlignment="1">
      <alignment horizontal="left" vertical="center" wrapText="1"/>
    </xf>
    <xf numFmtId="10" fontId="204" fillId="0" borderId="49" xfId="1240" applyNumberFormat="1" applyFont="1" applyFill="1" applyBorder="1" applyAlignment="1">
      <alignment horizontal="left" vertical="center" wrapText="1"/>
    </xf>
    <xf numFmtId="0" fontId="142" fillId="0" borderId="50" xfId="1240" applyFont="1" applyFill="1" applyBorder="1"/>
    <xf numFmtId="0" fontId="204" fillId="0" borderId="0" xfId="1240" applyFont="1" applyFill="1"/>
    <xf numFmtId="49" fontId="35" fillId="0" borderId="0" xfId="1514" applyNumberFormat="1" applyFont="1" applyFill="1" applyBorder="1" applyAlignment="1" applyProtection="1">
      <alignment horizontal="right"/>
      <protection locked="0"/>
    </xf>
    <xf numFmtId="0" fontId="34" fillId="0" borderId="0" xfId="1521" applyFont="1" applyFill="1" applyBorder="1" applyAlignment="1" applyProtection="1">
      <protection locked="0"/>
    </xf>
    <xf numFmtId="49" fontId="34" fillId="0" borderId="0" xfId="1521" applyNumberFormat="1" applyFont="1" applyFill="1" applyBorder="1" applyAlignment="1" applyProtection="1">
      <alignment horizontal="right"/>
      <protection locked="0"/>
    </xf>
    <xf numFmtId="0" fontId="34" fillId="0" borderId="0" xfId="1521" applyFont="1" applyFill="1" applyBorder="1" applyAlignment="1" applyProtection="1">
      <alignment horizontal="right"/>
      <protection locked="0"/>
    </xf>
    <xf numFmtId="0" fontId="204" fillId="0" borderId="0" xfId="1521" applyFont="1" applyFill="1" applyBorder="1" applyAlignment="1" applyProtection="1">
      <protection locked="0"/>
    </xf>
    <xf numFmtId="0" fontId="204" fillId="0" borderId="0" xfId="1521" applyFont="1" applyFill="1" applyBorder="1" applyAlignment="1" applyProtection="1">
      <alignment horizontal="right"/>
      <protection locked="0"/>
    </xf>
    <xf numFmtId="0" fontId="205" fillId="0" borderId="50" xfId="1521" applyFont="1" applyFill="1" applyBorder="1" applyAlignment="1" applyProtection="1">
      <protection locked="0"/>
    </xf>
    <xf numFmtId="164" fontId="205" fillId="0" borderId="50" xfId="1514" applyNumberFormat="1" applyFont="1" applyFill="1" applyBorder="1" applyAlignment="1" applyProtection="1"/>
    <xf numFmtId="0" fontId="204" fillId="0" borderId="0" xfId="1521" applyFont="1" applyFill="1" applyBorder="1" applyAlignment="1" applyProtection="1">
      <alignment horizontal="left"/>
      <protection locked="0"/>
    </xf>
    <xf numFmtId="199" fontId="204" fillId="0" borderId="0" xfId="1514" applyNumberFormat="1" applyFont="1" applyFill="1" applyBorder="1" applyAlignment="1" applyProtection="1"/>
    <xf numFmtId="164" fontId="204" fillId="0" borderId="0" xfId="1514" applyNumberFormat="1" applyFont="1" applyFill="1" applyBorder="1" applyAlignment="1" applyProtection="1"/>
    <xf numFmtId="199" fontId="204" fillId="0" borderId="0" xfId="1514" applyNumberFormat="1" applyFont="1" applyFill="1" applyBorder="1" applyAlignment="1" applyProtection="1">
      <alignment horizontal="right"/>
    </xf>
    <xf numFmtId="0" fontId="204" fillId="0" borderId="0" xfId="0" applyFont="1" applyFill="1" applyAlignment="1">
      <alignment horizontal="left" vertical="center" indent="1"/>
    </xf>
    <xf numFmtId="0" fontId="34" fillId="0" borderId="0" xfId="0" applyFont="1" applyFill="1" applyAlignment="1">
      <alignment horizontal="left" vertical="center" indent="1"/>
    </xf>
    <xf numFmtId="0" fontId="204" fillId="0" borderId="0" xfId="1520" applyFont="1" applyFill="1" applyBorder="1" applyAlignment="1"/>
    <xf numFmtId="0" fontId="205" fillId="0" borderId="0" xfId="1520" applyFont="1" applyFill="1" applyBorder="1" applyAlignment="1"/>
    <xf numFmtId="0" fontId="205" fillId="0" borderId="0" xfId="1520" applyFont="1" applyFill="1" applyAlignment="1"/>
    <xf numFmtId="49" fontId="205" fillId="0" borderId="0" xfId="1520" applyNumberFormat="1" applyFont="1" applyFill="1" applyBorder="1" applyAlignment="1">
      <alignment horizontal="right"/>
    </xf>
    <xf numFmtId="49" fontId="205" fillId="0" borderId="0" xfId="1514" applyNumberFormat="1" applyFont="1" applyFill="1" applyBorder="1" applyAlignment="1">
      <alignment horizontal="right"/>
    </xf>
    <xf numFmtId="0" fontId="204" fillId="0" borderId="0" xfId="1520" applyFont="1" applyFill="1" applyAlignment="1"/>
    <xf numFmtId="49" fontId="204" fillId="0" borderId="50" xfId="1520" applyNumberFormat="1" applyFont="1" applyFill="1" applyBorder="1" applyAlignment="1">
      <alignment horizontal="right"/>
    </xf>
    <xf numFmtId="49" fontId="204" fillId="0" borderId="49" xfId="1520" applyNumberFormat="1" applyFont="1" applyFill="1" applyBorder="1" applyAlignment="1">
      <alignment horizontal="right"/>
    </xf>
    <xf numFmtId="49" fontId="204" fillId="0" borderId="0" xfId="1520" applyNumberFormat="1" applyFont="1" applyFill="1" applyAlignment="1">
      <alignment horizontal="right"/>
    </xf>
    <xf numFmtId="49" fontId="204" fillId="0" borderId="0" xfId="1520" applyNumberFormat="1" applyFont="1" applyFill="1" applyBorder="1" applyAlignment="1">
      <alignment horizontal="right"/>
    </xf>
    <xf numFmtId="49" fontId="204" fillId="0" borderId="48" xfId="1520" applyNumberFormat="1" applyFont="1" applyFill="1" applyBorder="1" applyAlignment="1">
      <alignment horizontal="right"/>
    </xf>
    <xf numFmtId="0" fontId="204" fillId="0" borderId="50" xfId="1520" applyFont="1" applyFill="1" applyBorder="1" applyAlignment="1" applyProtection="1">
      <protection locked="0"/>
    </xf>
    <xf numFmtId="164" fontId="204" fillId="0" borderId="50" xfId="1514" applyNumberFormat="1" applyFont="1" applyFill="1" applyBorder="1" applyAlignment="1" applyProtection="1">
      <protection locked="0"/>
    </xf>
    <xf numFmtId="164" fontId="204" fillId="0" borderId="49" xfId="1514" applyNumberFormat="1" applyFont="1" applyFill="1" applyBorder="1" applyAlignment="1" applyProtection="1">
      <protection locked="0"/>
    </xf>
    <xf numFmtId="0" fontId="204" fillId="0" borderId="0" xfId="1520" applyFont="1" applyFill="1" applyBorder="1" applyAlignment="1" applyProtection="1">
      <protection locked="0"/>
    </xf>
    <xf numFmtId="164" fontId="204" fillId="0" borderId="48" xfId="1514" applyNumberFormat="1" applyFont="1" applyFill="1" applyBorder="1" applyAlignment="1" applyProtection="1">
      <protection locked="0"/>
    </xf>
    <xf numFmtId="0" fontId="204" fillId="0" borderId="0" xfId="1520" applyFont="1" applyFill="1" applyBorder="1" applyAlignment="1" applyProtection="1">
      <alignment horizontal="left" indent="1"/>
      <protection locked="0"/>
    </xf>
    <xf numFmtId="167" fontId="204" fillId="0" borderId="0" xfId="1514" applyNumberFormat="1" applyFont="1" applyFill="1" applyBorder="1" applyAlignment="1">
      <alignment horizontal="right"/>
    </xf>
    <xf numFmtId="0" fontId="204" fillId="0" borderId="50" xfId="1520" applyFont="1" applyFill="1" applyBorder="1" applyAlignment="1"/>
    <xf numFmtId="165" fontId="204" fillId="0" borderId="50" xfId="1514" applyNumberFormat="1" applyFont="1" applyFill="1" applyBorder="1" applyAlignment="1"/>
    <xf numFmtId="165" fontId="204" fillId="0" borderId="49" xfId="1514" applyNumberFormat="1" applyFont="1" applyFill="1" applyBorder="1" applyAlignment="1"/>
    <xf numFmtId="164" fontId="204" fillId="0" borderId="50" xfId="1514" applyNumberFormat="1" applyFont="1" applyFill="1" applyBorder="1" applyAlignment="1" applyProtection="1">
      <alignment horizontal="right"/>
      <protection locked="0"/>
    </xf>
    <xf numFmtId="164" fontId="204" fillId="0" borderId="0" xfId="1514" applyNumberFormat="1" applyFont="1" applyFill="1" applyBorder="1" applyAlignment="1" applyProtection="1">
      <alignment horizontal="right"/>
      <protection locked="0"/>
    </xf>
    <xf numFmtId="165" fontId="204" fillId="0" borderId="50" xfId="1514" applyNumberFormat="1" applyFont="1" applyFill="1" applyBorder="1" applyAlignment="1">
      <alignment horizontal="right"/>
    </xf>
    <xf numFmtId="164" fontId="204" fillId="0" borderId="50" xfId="1514" applyNumberFormat="1" applyFont="1" applyFill="1" applyBorder="1" applyAlignment="1" applyProtection="1">
      <alignment horizontal="center"/>
      <protection locked="0"/>
    </xf>
    <xf numFmtId="49" fontId="204" fillId="0" borderId="0" xfId="1520" applyNumberFormat="1" applyFont="1" applyFill="1" applyBorder="1" applyAlignment="1"/>
    <xf numFmtId="49" fontId="204" fillId="0" borderId="0" xfId="0" applyNumberFormat="1" applyFont="1" applyFill="1"/>
    <xf numFmtId="49" fontId="204" fillId="0" borderId="0" xfId="1514" applyNumberFormat="1" applyFont="1" applyFill="1" applyBorder="1" applyAlignment="1" applyProtection="1">
      <protection locked="0"/>
    </xf>
    <xf numFmtId="49" fontId="204" fillId="0" borderId="0" xfId="1528" applyNumberFormat="1" applyFont="1" applyFill="1" applyAlignment="1">
      <alignment vertical="center"/>
    </xf>
    <xf numFmtId="164" fontId="204" fillId="0" borderId="48" xfId="1514" applyNumberFormat="1" applyFont="1" applyFill="1" applyBorder="1" applyAlignment="1" applyProtection="1">
      <alignment horizontal="right"/>
      <protection locked="0"/>
    </xf>
    <xf numFmtId="164" fontId="204" fillId="0" borderId="56" xfId="1514" applyNumberFormat="1" applyFont="1" applyFill="1" applyBorder="1" applyAlignment="1" applyProtection="1">
      <protection locked="0"/>
    </xf>
    <xf numFmtId="0" fontId="204" fillId="0" borderId="57" xfId="1520" applyFont="1" applyFill="1" applyBorder="1" applyAlignment="1" applyProtection="1">
      <protection locked="0"/>
    </xf>
    <xf numFmtId="164" fontId="204" fillId="0" borderId="57" xfId="1514" applyNumberFormat="1" applyFont="1" applyFill="1" applyBorder="1" applyAlignment="1" applyProtection="1">
      <protection locked="0"/>
    </xf>
    <xf numFmtId="164" fontId="204" fillId="0" borderId="57" xfId="1514" applyNumberFormat="1" applyFont="1" applyFill="1" applyBorder="1" applyAlignment="1" applyProtection="1">
      <alignment horizontal="right"/>
      <protection locked="0"/>
    </xf>
    <xf numFmtId="0" fontId="105" fillId="0" borderId="0" xfId="469" applyFont="1" applyFill="1" applyAlignment="1" applyProtection="1">
      <alignment vertical="center"/>
    </xf>
    <xf numFmtId="0" fontId="205" fillId="0" borderId="0" xfId="0" applyFont="1" applyFill="1" applyAlignment="1">
      <alignment vertical="center"/>
    </xf>
    <xf numFmtId="49" fontId="205" fillId="0" borderId="0" xfId="1528" applyNumberFormat="1" applyFont="1" applyFill="1" applyBorder="1" applyAlignment="1">
      <alignment horizontal="right"/>
    </xf>
    <xf numFmtId="0" fontId="204" fillId="0" borderId="0" xfId="1528" applyFont="1" applyFill="1" applyBorder="1" applyAlignment="1" applyProtection="1">
      <protection locked="0"/>
    </xf>
    <xf numFmtId="49" fontId="204" fillId="0" borderId="50" xfId="1528" applyNumberFormat="1" applyFont="1" applyFill="1" applyBorder="1" applyAlignment="1" applyProtection="1">
      <alignment horizontal="right"/>
      <protection locked="0"/>
    </xf>
    <xf numFmtId="49" fontId="204" fillId="0" borderId="49" xfId="1528" applyNumberFormat="1" applyFont="1" applyFill="1" applyBorder="1" applyAlignment="1" applyProtection="1">
      <alignment horizontal="right"/>
      <protection locked="0"/>
    </xf>
    <xf numFmtId="49" fontId="204" fillId="0" borderId="0" xfId="1528" applyNumberFormat="1" applyFont="1" applyFill="1" applyBorder="1" applyAlignment="1" applyProtection="1">
      <alignment horizontal="right"/>
      <protection locked="0"/>
    </xf>
    <xf numFmtId="49" fontId="204" fillId="0" borderId="48" xfId="1528" applyNumberFormat="1" applyFont="1" applyFill="1" applyBorder="1" applyAlignment="1" applyProtection="1">
      <alignment horizontal="right"/>
      <protection locked="0"/>
    </xf>
    <xf numFmtId="17" fontId="204" fillId="0" borderId="50" xfId="1528" applyNumberFormat="1" applyFont="1" applyFill="1" applyBorder="1" applyAlignment="1" applyProtection="1">
      <alignment horizontal="left"/>
      <protection locked="0"/>
    </xf>
    <xf numFmtId="17" fontId="204" fillId="0" borderId="50" xfId="1528" quotePrefix="1" applyNumberFormat="1" applyFont="1" applyFill="1" applyBorder="1" applyAlignment="1" applyProtection="1">
      <alignment horizontal="left" indent="1"/>
      <protection locked="0"/>
    </xf>
    <xf numFmtId="0" fontId="204" fillId="0" borderId="0" xfId="1528" quotePrefix="1" applyFont="1" applyFill="1" applyBorder="1" applyAlignment="1" applyProtection="1">
      <alignment horizontal="left"/>
      <protection locked="0"/>
    </xf>
    <xf numFmtId="0" fontId="204" fillId="0" borderId="0" xfId="1528" quotePrefix="1" applyFont="1" applyFill="1" applyBorder="1" applyAlignment="1" applyProtection="1">
      <alignment horizontal="left" indent="1"/>
      <protection locked="0"/>
    </xf>
    <xf numFmtId="0" fontId="204" fillId="0" borderId="50" xfId="1528" applyFont="1" applyFill="1" applyBorder="1" applyAlignment="1" applyProtection="1">
      <protection locked="0"/>
    </xf>
    <xf numFmtId="0" fontId="204" fillId="0" borderId="50" xfId="1528" applyFont="1" applyFill="1" applyBorder="1" applyAlignment="1">
      <alignment vertical="center"/>
    </xf>
    <xf numFmtId="0" fontId="34" fillId="0" borderId="0" xfId="0" applyFont="1" applyFill="1" applyAlignment="1">
      <alignment horizontal="left" vertical="top" wrapText="1"/>
    </xf>
    <xf numFmtId="0" fontId="15" fillId="0" borderId="0" xfId="1330" applyFont="1" applyFill="1" applyAlignment="1">
      <alignment vertical="top"/>
    </xf>
    <xf numFmtId="0" fontId="205" fillId="0" borderId="0" xfId="1521" applyFont="1" applyFill="1" applyAlignment="1">
      <alignment vertical="center"/>
    </xf>
    <xf numFmtId="49" fontId="205" fillId="0" borderId="0" xfId="1521" applyNumberFormat="1" applyFont="1" applyFill="1" applyBorder="1" applyAlignment="1">
      <alignment horizontal="left"/>
    </xf>
    <xf numFmtId="49" fontId="204" fillId="0" borderId="0" xfId="1521" applyNumberFormat="1" applyFont="1" applyFill="1" applyBorder="1" applyAlignment="1" applyProtection="1">
      <alignment horizontal="center"/>
      <protection locked="0"/>
    </xf>
    <xf numFmtId="49" fontId="204" fillId="0" borderId="0" xfId="1522" applyNumberFormat="1" applyFont="1" applyFill="1" applyBorder="1" applyAlignment="1" applyProtection="1">
      <alignment horizontal="right"/>
      <protection locked="0"/>
    </xf>
    <xf numFmtId="0" fontId="204" fillId="0" borderId="50" xfId="1521" applyFont="1" applyFill="1" applyBorder="1" applyAlignment="1" applyProtection="1">
      <protection locked="0"/>
    </xf>
    <xf numFmtId="0" fontId="204" fillId="0" borderId="50" xfId="0" applyFont="1" applyFill="1" applyBorder="1" applyAlignment="1" applyProtection="1">
      <protection locked="0"/>
    </xf>
    <xf numFmtId="0" fontId="204" fillId="0" borderId="0" xfId="0" applyFont="1" applyFill="1" applyBorder="1" applyAlignment="1" applyProtection="1">
      <protection locked="0"/>
    </xf>
    <xf numFmtId="0" fontId="204" fillId="0" borderId="0" xfId="0" applyFont="1" applyFill="1" applyBorder="1" applyAlignment="1" applyProtection="1">
      <alignment horizontal="left" indent="1"/>
      <protection locked="0"/>
    </xf>
    <xf numFmtId="167" fontId="204" fillId="0" borderId="48" xfId="1514" applyNumberFormat="1" applyFont="1" applyFill="1" applyBorder="1" applyAlignment="1" applyProtection="1">
      <protection locked="0"/>
    </xf>
    <xf numFmtId="167" fontId="204" fillId="0" borderId="0" xfId="1514" applyNumberFormat="1" applyFont="1" applyFill="1" applyBorder="1" applyAlignment="1" applyProtection="1">
      <protection locked="0"/>
    </xf>
    <xf numFmtId="0" fontId="204" fillId="0" borderId="50" xfId="1523" applyFont="1" applyFill="1" applyBorder="1" applyAlignment="1">
      <alignment vertical="top"/>
    </xf>
    <xf numFmtId="0" fontId="204" fillId="0" borderId="0" xfId="1523" applyFont="1" applyFill="1" applyBorder="1" applyAlignment="1">
      <alignment vertical="top"/>
    </xf>
    <xf numFmtId="0" fontId="223" fillId="0" borderId="0" xfId="0" applyFont="1" applyFill="1" applyBorder="1" applyAlignment="1">
      <alignment horizontal="left" vertical="top"/>
    </xf>
    <xf numFmtId="0" fontId="225" fillId="0" borderId="0" xfId="0" applyFont="1" applyFill="1" applyBorder="1" applyAlignment="1">
      <alignment horizontal="left" vertical="top"/>
    </xf>
    <xf numFmtId="0" fontId="204" fillId="0" borderId="58" xfId="0" applyFont="1" applyFill="1" applyBorder="1" applyAlignment="1">
      <alignment horizontal="center" vertical="top" wrapText="1"/>
    </xf>
    <xf numFmtId="49" fontId="205" fillId="0" borderId="0" xfId="1519" applyNumberFormat="1" applyFont="1" applyFill="1" applyBorder="1" applyAlignment="1">
      <alignment horizontal="right"/>
    </xf>
    <xf numFmtId="49" fontId="204" fillId="0" borderId="0" xfId="1519" applyNumberFormat="1" applyFont="1" applyFill="1" applyBorder="1" applyAlignment="1" applyProtection="1">
      <alignment horizontal="left"/>
      <protection locked="0"/>
    </xf>
    <xf numFmtId="49" fontId="204" fillId="0" borderId="0" xfId="1519" applyNumberFormat="1" applyFont="1" applyFill="1" applyBorder="1" applyAlignment="1" applyProtection="1">
      <alignment horizontal="right"/>
      <protection locked="0"/>
    </xf>
    <xf numFmtId="37" fontId="204" fillId="0" borderId="50" xfId="1518" applyFont="1" applyFill="1" applyBorder="1"/>
    <xf numFmtId="0" fontId="204" fillId="0" borderId="50" xfId="1329" applyFont="1" applyFill="1" applyBorder="1" applyAlignment="1"/>
    <xf numFmtId="37" fontId="204" fillId="0" borderId="50" xfId="1518" applyFont="1" applyFill="1" applyBorder="1" applyProtection="1">
      <protection locked="0"/>
    </xf>
    <xf numFmtId="37" fontId="204" fillId="0" borderId="0" xfId="1518" applyFont="1" applyFill="1" applyBorder="1"/>
    <xf numFmtId="37" fontId="204" fillId="0" borderId="0" xfId="1518" applyFont="1" applyFill="1" applyProtection="1">
      <protection locked="0"/>
    </xf>
    <xf numFmtId="37" fontId="204" fillId="0" borderId="0" xfId="1518" applyFont="1" applyFill="1" applyBorder="1" applyProtection="1">
      <protection locked="0"/>
    </xf>
    <xf numFmtId="37" fontId="204" fillId="0" borderId="50" xfId="1518" applyFont="1" applyFill="1" applyBorder="1" applyAlignment="1">
      <alignment wrapText="1"/>
    </xf>
    <xf numFmtId="165" fontId="204" fillId="0" borderId="50" xfId="1514" applyNumberFormat="1" applyFont="1" applyFill="1" applyBorder="1" applyAlignment="1" applyProtection="1">
      <protection locked="0"/>
    </xf>
    <xf numFmtId="0" fontId="205" fillId="0" borderId="50" xfId="1519" applyFont="1" applyFill="1" applyBorder="1" applyAlignment="1"/>
    <xf numFmtId="164" fontId="205" fillId="0" borderId="50" xfId="1514" applyNumberFormat="1" applyFont="1" applyFill="1" applyBorder="1" applyAlignment="1">
      <alignment horizontal="right"/>
    </xf>
    <xf numFmtId="165" fontId="204" fillId="0" borderId="0" xfId="1514" applyNumberFormat="1" applyFont="1" applyFill="1" applyBorder="1" applyAlignment="1" applyProtection="1">
      <protection locked="0"/>
    </xf>
    <xf numFmtId="166" fontId="204" fillId="0" borderId="0" xfId="503" applyNumberFormat="1" applyFont="1" applyFill="1" applyAlignment="1"/>
    <xf numFmtId="166" fontId="204" fillId="0" borderId="0" xfId="4090" applyNumberFormat="1" applyFont="1" applyFill="1" applyBorder="1" applyAlignment="1">
      <alignment horizontal="left" vertical="center"/>
    </xf>
    <xf numFmtId="0" fontId="204" fillId="0" borderId="49" xfId="3970" applyFont="1" applyFill="1" applyBorder="1" applyAlignment="1">
      <alignment horizontal="center" wrapText="1"/>
    </xf>
    <xf numFmtId="0" fontId="204" fillId="0" borderId="10" xfId="3970" applyFont="1" applyFill="1" applyBorder="1" applyAlignment="1">
      <alignment horizontal="center" wrapText="1"/>
    </xf>
    <xf numFmtId="166" fontId="205" fillId="0" borderId="0" xfId="4090" applyNumberFormat="1" applyFont="1" applyFill="1" applyBorder="1" applyAlignment="1">
      <alignment vertical="center"/>
    </xf>
    <xf numFmtId="10" fontId="204" fillId="0" borderId="49" xfId="4089" applyNumberFormat="1" applyFont="1" applyFill="1" applyBorder="1" applyAlignment="1">
      <alignment vertical="center"/>
    </xf>
    <xf numFmtId="10" fontId="204" fillId="0" borderId="50" xfId="4089" applyNumberFormat="1" applyFont="1" applyFill="1" applyBorder="1" applyAlignment="1">
      <alignment vertical="center"/>
    </xf>
    <xf numFmtId="166" fontId="204" fillId="0" borderId="0" xfId="4090" applyNumberFormat="1" applyFont="1" applyFill="1" applyBorder="1" applyAlignment="1">
      <alignment vertical="center"/>
    </xf>
    <xf numFmtId="166" fontId="205" fillId="0" borderId="50" xfId="4090" applyNumberFormat="1" applyFont="1" applyFill="1" applyBorder="1" applyAlignment="1">
      <alignment vertical="center"/>
    </xf>
    <xf numFmtId="166" fontId="204" fillId="0" borderId="50" xfId="4090" applyNumberFormat="1" applyFont="1" applyFill="1" applyBorder="1" applyAlignment="1">
      <alignment vertical="center"/>
    </xf>
    <xf numFmtId="166" fontId="35" fillId="0" borderId="0" xfId="4090" applyNumberFormat="1" applyFont="1" applyFill="1" applyBorder="1" applyAlignment="1">
      <alignment vertical="center"/>
    </xf>
    <xf numFmtId="166" fontId="34" fillId="0" borderId="0" xfId="4090" applyNumberFormat="1" applyFont="1" applyFill="1" applyBorder="1" applyAlignment="1">
      <alignment vertical="center"/>
    </xf>
    <xf numFmtId="166" fontId="204" fillId="0" borderId="49" xfId="6164" applyNumberFormat="1" applyFont="1" applyFill="1" applyBorder="1" applyAlignment="1">
      <alignment horizontal="right" vertical="center"/>
    </xf>
    <xf numFmtId="43" fontId="204" fillId="0" borderId="49" xfId="6164" applyFont="1" applyFill="1" applyBorder="1" applyAlignment="1">
      <alignment vertical="center"/>
    </xf>
    <xf numFmtId="0" fontId="204" fillId="0" borderId="0" xfId="3547" applyFont="1" applyFill="1"/>
    <xf numFmtId="0" fontId="204" fillId="0" borderId="0" xfId="3547" applyFont="1" applyFill="1" applyBorder="1"/>
    <xf numFmtId="0" fontId="205" fillId="0" borderId="0" xfId="3547" applyFont="1" applyFill="1"/>
    <xf numFmtId="0" fontId="204" fillId="0" borderId="0" xfId="3547" applyFont="1" applyFill="1" applyBorder="1" applyAlignment="1"/>
    <xf numFmtId="0" fontId="204" fillId="0" borderId="0" xfId="3547" applyFont="1" applyFill="1" applyBorder="1" applyAlignment="1">
      <alignment horizontal="right"/>
    </xf>
    <xf numFmtId="0" fontId="204" fillId="0" borderId="50" xfId="3547" applyFont="1" applyFill="1" applyBorder="1"/>
    <xf numFmtId="232" fontId="204" fillId="0" borderId="0" xfId="3858" applyNumberFormat="1" applyFont="1" applyFill="1" applyBorder="1" applyAlignment="1">
      <alignment vertical="center"/>
    </xf>
    <xf numFmtId="165" fontId="204" fillId="0" borderId="50" xfId="3858" applyNumberFormat="1" applyFont="1" applyFill="1" applyBorder="1" applyAlignment="1">
      <alignment vertical="center"/>
    </xf>
    <xf numFmtId="232" fontId="204" fillId="0" borderId="50" xfId="3858" applyNumberFormat="1" applyFont="1" applyFill="1" applyBorder="1" applyAlignment="1">
      <alignment vertical="center"/>
    </xf>
    <xf numFmtId="232" fontId="204" fillId="0" borderId="54" xfId="3858" applyNumberFormat="1" applyFont="1" applyFill="1" applyBorder="1" applyAlignment="1">
      <alignment vertical="center"/>
    </xf>
    <xf numFmtId="165" fontId="204" fillId="0" borderId="0" xfId="3858" applyNumberFormat="1" applyFont="1" applyFill="1" applyAlignment="1">
      <alignment vertical="center"/>
    </xf>
    <xf numFmtId="232" fontId="204" fillId="0" borderId="0" xfId="3858" applyNumberFormat="1" applyFont="1" applyFill="1" applyAlignment="1">
      <alignment vertical="center"/>
    </xf>
    <xf numFmtId="232" fontId="204" fillId="0" borderId="55" xfId="3858" applyNumberFormat="1" applyFont="1" applyFill="1" applyBorder="1" applyAlignment="1">
      <alignment vertical="center"/>
    </xf>
    <xf numFmtId="165" fontId="204" fillId="0" borderId="0" xfId="3858" applyNumberFormat="1" applyFont="1" applyFill="1" applyBorder="1" applyAlignment="1">
      <alignment vertical="center"/>
    </xf>
    <xf numFmtId="232" fontId="204" fillId="0" borderId="50" xfId="3858" applyNumberFormat="1" applyFont="1" applyFill="1" applyBorder="1"/>
    <xf numFmtId="232" fontId="204" fillId="0" borderId="53" xfId="3858" applyNumberFormat="1" applyFont="1" applyFill="1" applyBorder="1"/>
    <xf numFmtId="0" fontId="204" fillId="0" borderId="50" xfId="3547" applyFont="1" applyFill="1" applyBorder="1" applyAlignment="1">
      <alignment horizontal="right" vertical="center"/>
    </xf>
    <xf numFmtId="232" fontId="204" fillId="0" borderId="50" xfId="3858" applyNumberFormat="1" applyFont="1" applyFill="1" applyBorder="1" applyAlignment="1">
      <alignment horizontal="right" vertical="center"/>
    </xf>
    <xf numFmtId="232" fontId="204" fillId="0" borderId="54" xfId="3858" applyNumberFormat="1" applyFont="1" applyFill="1" applyBorder="1" applyAlignment="1">
      <alignment horizontal="right" vertical="center"/>
    </xf>
    <xf numFmtId="165" fontId="204" fillId="0" borderId="0" xfId="3547" applyNumberFormat="1" applyFont="1" applyFill="1" applyAlignment="1"/>
    <xf numFmtId="232" fontId="204" fillId="0" borderId="0" xfId="3858" applyNumberFormat="1" applyFont="1" applyFill="1" applyAlignment="1">
      <alignment horizontal="right" vertical="center"/>
    </xf>
    <xf numFmtId="232" fontId="204" fillId="0" borderId="55" xfId="3858" applyNumberFormat="1" applyFont="1" applyFill="1" applyBorder="1" applyAlignment="1">
      <alignment horizontal="right" vertical="center"/>
    </xf>
    <xf numFmtId="168" fontId="204" fillId="0" borderId="0" xfId="3858" applyNumberFormat="1" applyFont="1" applyFill="1" applyAlignment="1">
      <alignment horizontal="right" vertical="center"/>
    </xf>
    <xf numFmtId="232" fontId="204" fillId="0" borderId="53" xfId="3858" applyNumberFormat="1" applyFont="1" applyFill="1" applyBorder="1" applyAlignment="1">
      <alignment vertical="top"/>
    </xf>
    <xf numFmtId="0" fontId="204" fillId="0" borderId="50" xfId="3547" applyFont="1" applyFill="1" applyBorder="1" applyAlignment="1">
      <alignment vertical="center"/>
    </xf>
    <xf numFmtId="0" fontId="204" fillId="0" borderId="50" xfId="3547" applyFont="1" applyFill="1" applyBorder="1" applyAlignment="1">
      <alignment horizontal="center" vertical="center" wrapText="1"/>
    </xf>
    <xf numFmtId="0" fontId="204" fillId="0" borderId="54" xfId="3547" applyFont="1" applyFill="1" applyBorder="1" applyAlignment="1">
      <alignment horizontal="right" vertical="center"/>
    </xf>
    <xf numFmtId="165" fontId="204" fillId="0" borderId="50" xfId="3547" applyNumberFormat="1" applyFont="1" applyFill="1" applyBorder="1" applyAlignment="1">
      <alignment wrapText="1"/>
    </xf>
    <xf numFmtId="165" fontId="204" fillId="0" borderId="0" xfId="3547" applyNumberFormat="1" applyFont="1" applyFill="1"/>
    <xf numFmtId="232" fontId="204" fillId="0" borderId="53" xfId="3858" applyNumberFormat="1" applyFont="1" applyFill="1" applyBorder="1" applyAlignment="1">
      <alignment vertical="center"/>
    </xf>
    <xf numFmtId="0" fontId="34" fillId="0" borderId="0" xfId="3547" applyFont="1" applyFill="1"/>
    <xf numFmtId="0" fontId="204" fillId="0" borderId="57" xfId="3547" applyFont="1" applyFill="1" applyBorder="1" applyAlignment="1">
      <alignment vertical="center" wrapText="1"/>
    </xf>
    <xf numFmtId="232" fontId="204" fillId="0" borderId="57" xfId="3858" applyNumberFormat="1" applyFont="1" applyFill="1" applyBorder="1" applyAlignment="1">
      <alignment vertical="center"/>
    </xf>
    <xf numFmtId="0" fontId="204" fillId="0" borderId="57" xfId="3547" applyFont="1" applyFill="1" applyBorder="1" applyAlignment="1">
      <alignment vertical="top" wrapText="1"/>
    </xf>
    <xf numFmtId="232" fontId="204" fillId="0" borderId="57" xfId="3858" applyNumberFormat="1" applyFont="1" applyFill="1" applyBorder="1" applyAlignment="1">
      <alignment vertical="top"/>
    </xf>
    <xf numFmtId="168" fontId="204" fillId="0" borderId="57" xfId="3858" applyNumberFormat="1" applyFont="1" applyFill="1" applyBorder="1" applyAlignment="1">
      <alignment vertical="top"/>
    </xf>
    <xf numFmtId="0" fontId="34" fillId="0" borderId="0" xfId="4091" applyFont="1" applyFill="1"/>
    <xf numFmtId="0" fontId="34" fillId="0" borderId="0" xfId="4091" applyFont="1" applyFill="1" applyBorder="1"/>
    <xf numFmtId="0" fontId="204" fillId="0" borderId="0" xfId="4091" applyFont="1" applyFill="1"/>
    <xf numFmtId="0" fontId="205" fillId="0" borderId="0" xfId="4091" applyFont="1" applyFill="1" applyBorder="1" applyAlignment="1">
      <alignment horizontal="center" vertical="center" wrapText="1"/>
    </xf>
    <xf numFmtId="3" fontId="204" fillId="0" borderId="50" xfId="4090" applyNumberFormat="1" applyFont="1" applyFill="1" applyBorder="1" applyAlignment="1"/>
    <xf numFmtId="233" fontId="204" fillId="0" borderId="50" xfId="4090" applyNumberFormat="1" applyFont="1" applyFill="1" applyBorder="1" applyAlignment="1"/>
    <xf numFmtId="1" fontId="204" fillId="0" borderId="50" xfId="4091" applyNumberFormat="1" applyFont="1" applyFill="1" applyBorder="1"/>
    <xf numFmtId="2" fontId="204" fillId="0" borderId="50" xfId="4091" applyNumberFormat="1" applyFont="1" applyFill="1" applyBorder="1"/>
    <xf numFmtId="168" fontId="204" fillId="0" borderId="50" xfId="3858" applyFont="1" applyFill="1" applyBorder="1" applyAlignment="1">
      <alignment horizontal="right"/>
    </xf>
    <xf numFmtId="3" fontId="204" fillId="0" borderId="49" xfId="4090" applyNumberFormat="1" applyFont="1" applyFill="1" applyBorder="1" applyAlignment="1"/>
    <xf numFmtId="3" fontId="204" fillId="0" borderId="0" xfId="4090" applyNumberFormat="1" applyFont="1" applyFill="1" applyBorder="1" applyAlignment="1"/>
    <xf numFmtId="233" fontId="204" fillId="0" borderId="0" xfId="4090" applyNumberFormat="1" applyFont="1" applyFill="1" applyBorder="1" applyAlignment="1"/>
    <xf numFmtId="1" fontId="204" fillId="0" borderId="0" xfId="4091" applyNumberFormat="1" applyFont="1" applyFill="1" applyBorder="1"/>
    <xf numFmtId="2" fontId="204" fillId="0" borderId="0" xfId="4091" applyNumberFormat="1" applyFont="1" applyFill="1" applyBorder="1"/>
    <xf numFmtId="168" fontId="204" fillId="0" borderId="0" xfId="3858" applyFont="1" applyFill="1" applyBorder="1" applyAlignment="1">
      <alignment horizontal="right"/>
    </xf>
    <xf numFmtId="3" fontId="204" fillId="0" borderId="48" xfId="4090" applyNumberFormat="1" applyFont="1" applyFill="1" applyBorder="1" applyAlignment="1"/>
    <xf numFmtId="3" fontId="204" fillId="0" borderId="50" xfId="4090" applyNumberFormat="1" applyFont="1" applyFill="1" applyBorder="1" applyAlignment="1">
      <alignment vertical="center"/>
    </xf>
    <xf numFmtId="233" fontId="204" fillId="0" borderId="50" xfId="4090" applyNumberFormat="1" applyFont="1" applyFill="1" applyBorder="1" applyAlignment="1">
      <alignment vertical="center"/>
    </xf>
    <xf numFmtId="235" fontId="204" fillId="0" borderId="50" xfId="4090" applyNumberFormat="1" applyFont="1" applyFill="1" applyBorder="1" applyAlignment="1">
      <alignment vertical="center"/>
    </xf>
    <xf numFmtId="235" fontId="204" fillId="0" borderId="0" xfId="4090" applyNumberFormat="1" applyFont="1" applyFill="1" applyBorder="1" applyAlignment="1">
      <alignment vertical="center"/>
    </xf>
    <xf numFmtId="233" fontId="204" fillId="0" borderId="0" xfId="4090" applyNumberFormat="1" applyFont="1" applyFill="1" applyBorder="1" applyAlignment="1">
      <alignment vertical="center"/>
    </xf>
    <xf numFmtId="235" fontId="204" fillId="0" borderId="0" xfId="4090" applyNumberFormat="1" applyFont="1" applyFill="1" applyBorder="1" applyAlignment="1"/>
    <xf numFmtId="1" fontId="204" fillId="0" borderId="0" xfId="4091" applyNumberFormat="1" applyFont="1" applyFill="1"/>
    <xf numFmtId="2" fontId="204" fillId="0" borderId="0" xfId="4091" applyNumberFormat="1" applyFont="1" applyFill="1"/>
    <xf numFmtId="3" fontId="205" fillId="0" borderId="50" xfId="4090" applyNumberFormat="1" applyFont="1" applyFill="1" applyBorder="1" applyAlignment="1"/>
    <xf numFmtId="233" fontId="205" fillId="0" borderId="50" xfId="4090" applyNumberFormat="1" applyFont="1" applyFill="1" applyBorder="1" applyAlignment="1"/>
    <xf numFmtId="1" fontId="205" fillId="0" borderId="50" xfId="4091" applyNumberFormat="1" applyFont="1" applyFill="1" applyBorder="1"/>
    <xf numFmtId="2" fontId="205" fillId="0" borderId="50" xfId="4091" applyNumberFormat="1" applyFont="1" applyFill="1" applyBorder="1"/>
    <xf numFmtId="235" fontId="205" fillId="0" borderId="50" xfId="4090" quotePrefix="1" applyNumberFormat="1" applyFont="1" applyFill="1" applyBorder="1" applyAlignment="1">
      <alignment horizontal="right"/>
    </xf>
    <xf numFmtId="3" fontId="205" fillId="0" borderId="49" xfId="4090" applyNumberFormat="1" applyFont="1" applyFill="1" applyBorder="1" applyAlignment="1"/>
    <xf numFmtId="235" fontId="204" fillId="0" borderId="0" xfId="4090" quotePrefix="1" applyNumberFormat="1" applyFont="1" applyFill="1" applyBorder="1" applyAlignment="1">
      <alignment horizontal="right"/>
    </xf>
    <xf numFmtId="3" fontId="204" fillId="0" borderId="0" xfId="4091" applyNumberFormat="1" applyFont="1" applyFill="1"/>
    <xf numFmtId="0" fontId="204" fillId="0" borderId="0" xfId="4091" applyFont="1" applyFill="1" applyBorder="1"/>
    <xf numFmtId="234" fontId="204" fillId="0" borderId="50" xfId="4090" applyNumberFormat="1" applyFont="1" applyFill="1" applyBorder="1" applyAlignment="1"/>
    <xf numFmtId="1" fontId="204" fillId="0" borderId="50" xfId="3858" applyNumberFormat="1" applyFont="1" applyFill="1" applyBorder="1"/>
    <xf numFmtId="234" fontId="204" fillId="0" borderId="49" xfId="4090" applyNumberFormat="1" applyFont="1" applyFill="1" applyBorder="1" applyAlignment="1"/>
    <xf numFmtId="234" fontId="204" fillId="0" borderId="0" xfId="4090" applyNumberFormat="1" applyFont="1" applyFill="1" applyBorder="1" applyAlignment="1"/>
    <xf numFmtId="1" fontId="204" fillId="0" borderId="0" xfId="3858" applyNumberFormat="1" applyFont="1" applyFill="1" applyBorder="1"/>
    <xf numFmtId="234" fontId="204" fillId="0" borderId="48" xfId="4090" applyNumberFormat="1" applyFont="1" applyFill="1" applyBorder="1" applyAlignment="1"/>
    <xf numFmtId="189" fontId="205" fillId="0" borderId="50" xfId="4090" applyNumberFormat="1" applyFont="1" applyFill="1" applyBorder="1" applyAlignment="1"/>
    <xf numFmtId="233" fontId="205" fillId="0" borderId="50" xfId="4090" applyNumberFormat="1" applyFont="1" applyFill="1" applyBorder="1" applyAlignment="1">
      <alignment horizontal="right"/>
    </xf>
    <xf numFmtId="165" fontId="205" fillId="0" borderId="50" xfId="3858" applyNumberFormat="1" applyFont="1" applyFill="1" applyBorder="1"/>
    <xf numFmtId="189" fontId="205" fillId="0" borderId="49" xfId="4090" applyNumberFormat="1" applyFont="1" applyFill="1" applyBorder="1" applyAlignment="1"/>
    <xf numFmtId="189" fontId="204" fillId="0" borderId="0" xfId="4090" applyNumberFormat="1" applyFont="1" applyFill="1" applyBorder="1" applyAlignment="1"/>
    <xf numFmtId="233" fontId="204" fillId="0" borderId="0" xfId="4090" applyNumberFormat="1" applyFont="1" applyFill="1" applyBorder="1" applyAlignment="1">
      <alignment horizontal="right"/>
    </xf>
    <xf numFmtId="189" fontId="204" fillId="0" borderId="48" xfId="4090" applyNumberFormat="1" applyFont="1" applyFill="1" applyBorder="1" applyAlignment="1"/>
    <xf numFmtId="0" fontId="204" fillId="0" borderId="50" xfId="4091" applyFont="1" applyFill="1" applyBorder="1" applyAlignment="1">
      <alignment horizontal="center" vertical="center" wrapText="1"/>
    </xf>
    <xf numFmtId="0" fontId="204" fillId="0" borderId="49" xfId="4091" applyFont="1" applyFill="1" applyBorder="1" applyAlignment="1">
      <alignment horizontal="center" vertical="center" wrapText="1"/>
    </xf>
    <xf numFmtId="0" fontId="204" fillId="0" borderId="50" xfId="4091" applyFont="1" applyFill="1" applyBorder="1" applyAlignment="1">
      <alignment horizontal="left"/>
    </xf>
    <xf numFmtId="3" fontId="204" fillId="0" borderId="49" xfId="4090" applyNumberFormat="1" applyFont="1" applyFill="1" applyBorder="1" applyAlignment="1">
      <alignment horizontal="right" vertical="center"/>
    </xf>
    <xf numFmtId="0" fontId="204" fillId="0" borderId="0" xfId="4091" applyFont="1" applyFill="1" applyBorder="1" applyAlignment="1">
      <alignment horizontal="left"/>
    </xf>
    <xf numFmtId="3" fontId="204" fillId="0" borderId="0" xfId="4090" applyNumberFormat="1" applyFont="1" applyFill="1" applyBorder="1" applyAlignment="1">
      <alignment vertical="center"/>
    </xf>
    <xf numFmtId="3" fontId="204" fillId="0" borderId="48" xfId="4090" applyNumberFormat="1" applyFont="1" applyFill="1" applyBorder="1" applyAlignment="1">
      <alignment horizontal="right" vertical="center"/>
    </xf>
    <xf numFmtId="0" fontId="204" fillId="0" borderId="0" xfId="4091" applyFont="1" applyFill="1" applyBorder="1" applyAlignment="1">
      <alignment horizontal="left" vertical="center" wrapText="1"/>
    </xf>
    <xf numFmtId="0" fontId="205" fillId="0" borderId="50" xfId="4091" applyFont="1" applyFill="1" applyBorder="1" applyAlignment="1">
      <alignment vertical="center" wrapText="1"/>
    </xf>
    <xf numFmtId="3" fontId="205" fillId="0" borderId="50" xfId="4090" applyNumberFormat="1" applyFont="1" applyFill="1" applyBorder="1" applyAlignment="1">
      <alignment horizontal="right" vertical="center"/>
    </xf>
    <xf numFmtId="233" fontId="205" fillId="0" borderId="50" xfId="4090" applyNumberFormat="1" applyFont="1" applyFill="1" applyBorder="1" applyAlignment="1">
      <alignment vertical="center"/>
    </xf>
    <xf numFmtId="1" fontId="205" fillId="0" borderId="50" xfId="4091" applyNumberFormat="1" applyFont="1" applyFill="1" applyBorder="1" applyAlignment="1">
      <alignment vertical="center"/>
    </xf>
    <xf numFmtId="2" fontId="205" fillId="0" borderId="50" xfId="4091" applyNumberFormat="1" applyFont="1" applyFill="1" applyBorder="1" applyAlignment="1">
      <alignment vertical="center"/>
    </xf>
    <xf numFmtId="235" fontId="205" fillId="0" borderId="50" xfId="4090" applyNumberFormat="1" applyFont="1" applyFill="1" applyBorder="1" applyAlignment="1">
      <alignment vertical="center"/>
    </xf>
    <xf numFmtId="3" fontId="205" fillId="0" borderId="49" xfId="4090" applyNumberFormat="1" applyFont="1" applyFill="1" applyBorder="1" applyAlignment="1">
      <alignment horizontal="right" vertical="center"/>
    </xf>
    <xf numFmtId="189" fontId="205" fillId="0" borderId="50" xfId="4091" applyNumberFormat="1" applyFont="1" applyFill="1" applyBorder="1" applyAlignment="1">
      <alignment vertical="center"/>
    </xf>
    <xf numFmtId="168" fontId="205" fillId="0" borderId="0" xfId="3858" applyFont="1" applyFill="1" applyBorder="1" applyAlignment="1">
      <alignment horizontal="right" vertical="center"/>
    </xf>
    <xf numFmtId="0" fontId="204" fillId="0" borderId="50" xfId="4091" applyFont="1" applyFill="1" applyBorder="1" applyAlignment="1">
      <alignment vertical="center" wrapText="1"/>
    </xf>
    <xf numFmtId="234" fontId="204" fillId="0" borderId="50" xfId="4090" applyNumberFormat="1" applyFont="1" applyFill="1" applyBorder="1" applyAlignment="1">
      <alignment horizontal="right"/>
    </xf>
    <xf numFmtId="234" fontId="204" fillId="0" borderId="49" xfId="4090" applyNumberFormat="1" applyFont="1" applyFill="1" applyBorder="1" applyAlignment="1">
      <alignment horizontal="right"/>
    </xf>
    <xf numFmtId="234" fontId="204" fillId="0" borderId="0" xfId="4090" applyNumberFormat="1" applyFont="1" applyFill="1" applyBorder="1" applyAlignment="1">
      <alignment horizontal="right"/>
    </xf>
    <xf numFmtId="234" fontId="204" fillId="0" borderId="48" xfId="4090" applyNumberFormat="1" applyFont="1" applyFill="1" applyBorder="1" applyAlignment="1">
      <alignment horizontal="right"/>
    </xf>
    <xf numFmtId="234" fontId="204" fillId="0" borderId="0" xfId="4090" applyNumberFormat="1" applyFont="1" applyFill="1" applyBorder="1" applyAlignment="1">
      <alignment horizontal="right" vertical="center"/>
    </xf>
    <xf numFmtId="234" fontId="204" fillId="0" borderId="48" xfId="4090" applyNumberFormat="1" applyFont="1" applyFill="1" applyBorder="1" applyAlignment="1">
      <alignment horizontal="right" vertical="center"/>
    </xf>
    <xf numFmtId="232" fontId="204" fillId="0" borderId="0" xfId="3858" applyNumberFormat="1" applyFont="1" applyFill="1" applyBorder="1"/>
    <xf numFmtId="234" fontId="205" fillId="0" borderId="50" xfId="4090" applyNumberFormat="1" applyFont="1" applyFill="1" applyBorder="1" applyAlignment="1">
      <alignment horizontal="right" vertical="center"/>
    </xf>
    <xf numFmtId="233" fontId="205" fillId="0" borderId="50" xfId="4090" applyNumberFormat="1" applyFont="1" applyFill="1" applyBorder="1" applyAlignment="1">
      <alignment horizontal="right" vertical="center"/>
    </xf>
    <xf numFmtId="234" fontId="205" fillId="0" borderId="49" xfId="4090" applyNumberFormat="1" applyFont="1" applyFill="1" applyBorder="1" applyAlignment="1">
      <alignment horizontal="right" vertical="center"/>
    </xf>
    <xf numFmtId="0" fontId="205" fillId="0" borderId="0" xfId="4091" applyFont="1" applyFill="1" applyBorder="1" applyAlignment="1">
      <alignment vertical="center"/>
    </xf>
    <xf numFmtId="0" fontId="35" fillId="0" borderId="0" xfId="4091" applyFont="1" applyFill="1"/>
    <xf numFmtId="0" fontId="37" fillId="0" borderId="0" xfId="4091" applyFont="1" applyFill="1" applyBorder="1"/>
    <xf numFmtId="1" fontId="204" fillId="0" borderId="0" xfId="4091" applyNumberFormat="1" applyFont="1" applyFill="1" applyBorder="1" applyAlignment="1">
      <alignment vertical="center"/>
    </xf>
    <xf numFmtId="2" fontId="204" fillId="0" borderId="0" xfId="4091" applyNumberFormat="1" applyFont="1" applyFill="1" applyBorder="1" applyAlignment="1">
      <alignment vertical="center"/>
    </xf>
    <xf numFmtId="3" fontId="204" fillId="0" borderId="48" xfId="4090" applyNumberFormat="1" applyFont="1" applyFill="1" applyBorder="1" applyAlignment="1">
      <alignment vertical="center"/>
    </xf>
    <xf numFmtId="234" fontId="204" fillId="0" borderId="0" xfId="4090" applyNumberFormat="1" applyFont="1" applyFill="1" applyBorder="1" applyAlignment="1">
      <alignment vertical="center"/>
    </xf>
    <xf numFmtId="1" fontId="204" fillId="0" borderId="0" xfId="3858" applyNumberFormat="1" applyFont="1" applyFill="1" applyBorder="1" applyAlignment="1">
      <alignment vertical="center"/>
    </xf>
    <xf numFmtId="234" fontId="204" fillId="0" borderId="48" xfId="4090" applyNumberFormat="1" applyFont="1" applyFill="1" applyBorder="1" applyAlignment="1">
      <alignment vertical="center"/>
    </xf>
    <xf numFmtId="0" fontId="205" fillId="0" borderId="50" xfId="4091" applyFont="1" applyFill="1" applyBorder="1" applyAlignment="1"/>
    <xf numFmtId="0" fontId="204" fillId="0" borderId="0" xfId="4091" applyFont="1" applyFill="1" applyBorder="1" applyAlignment="1"/>
    <xf numFmtId="43" fontId="204" fillId="0" borderId="0" xfId="6164" applyFont="1" applyFill="1" applyBorder="1" applyAlignment="1">
      <alignment horizontal="right"/>
    </xf>
    <xf numFmtId="233" fontId="204" fillId="0" borderId="0" xfId="4090" applyNumberFormat="1" applyFont="1" applyFill="1" applyBorder="1" applyAlignment="1">
      <alignment horizontal="right" vertical="center"/>
    </xf>
    <xf numFmtId="43" fontId="204" fillId="0" borderId="48" xfId="6164" applyFont="1" applyFill="1" applyBorder="1" applyAlignment="1">
      <alignment horizontal="right"/>
    </xf>
    <xf numFmtId="0" fontId="35" fillId="0" borderId="0" xfId="1330" applyFont="1" applyFill="1" applyAlignment="1">
      <alignment horizontal="right" vertical="center"/>
    </xf>
    <xf numFmtId="0" fontId="35" fillId="0" borderId="0" xfId="1910" applyFont="1" applyFill="1" applyAlignment="1" applyProtection="1">
      <alignment vertical="center"/>
    </xf>
    <xf numFmtId="0" fontId="142" fillId="0" borderId="0" xfId="0" applyFont="1" applyFill="1"/>
    <xf numFmtId="49" fontId="35" fillId="0" borderId="0" xfId="1514" applyNumberFormat="1" applyFont="1" applyFill="1" applyBorder="1" applyAlignment="1" applyProtection="1">
      <alignment horizontal="left" vertical="center"/>
      <protection locked="0"/>
    </xf>
    <xf numFmtId="0" fontId="204" fillId="0" borderId="0" xfId="1910" applyFont="1" applyFill="1" applyAlignment="1" applyProtection="1"/>
    <xf numFmtId="0" fontId="204" fillId="0" borderId="0" xfId="1910" applyFont="1" applyFill="1" applyBorder="1" applyAlignment="1" applyProtection="1">
      <protection locked="0"/>
    </xf>
    <xf numFmtId="49" fontId="204" fillId="0" borderId="0" xfId="1910" applyNumberFormat="1" applyFont="1" applyFill="1" applyBorder="1" applyAlignment="1" applyProtection="1">
      <alignment horizontal="right"/>
      <protection locked="0"/>
    </xf>
    <xf numFmtId="0" fontId="207" fillId="0" borderId="0" xfId="0" applyFont="1" applyFill="1"/>
    <xf numFmtId="0" fontId="204" fillId="0" borderId="0" xfId="1910" applyFont="1" applyFill="1" applyProtection="1"/>
    <xf numFmtId="0" fontId="204" fillId="0" borderId="50" xfId="1910" applyFont="1" applyFill="1" applyBorder="1" applyAlignment="1" applyProtection="1">
      <protection locked="0"/>
    </xf>
    <xf numFmtId="207" fontId="204" fillId="0" borderId="50" xfId="1514" applyNumberFormat="1" applyFont="1" applyFill="1" applyBorder="1" applyAlignment="1" applyProtection="1">
      <alignment horizontal="right"/>
    </xf>
    <xf numFmtId="207" fontId="204" fillId="0" borderId="0" xfId="1514" applyNumberFormat="1" applyFont="1" applyFill="1" applyBorder="1" applyAlignment="1" applyProtection="1">
      <alignment horizontal="right"/>
    </xf>
    <xf numFmtId="0" fontId="204" fillId="0" borderId="0" xfId="1910" applyFont="1" applyFill="1" applyBorder="1" applyAlignment="1" applyProtection="1">
      <alignment wrapText="1"/>
      <protection locked="0"/>
    </xf>
    <xf numFmtId="207" fontId="204" fillId="0" borderId="0" xfId="1514" applyNumberFormat="1" applyFont="1" applyFill="1" applyBorder="1" applyAlignment="1" applyProtection="1">
      <alignment horizontal="right"/>
      <protection locked="0"/>
    </xf>
    <xf numFmtId="0" fontId="204" fillId="0" borderId="0" xfId="1910" applyFont="1" applyFill="1" applyBorder="1" applyAlignment="1" applyProtection="1"/>
    <xf numFmtId="0" fontId="204" fillId="0" borderId="0" xfId="1910" applyFont="1" applyFill="1" applyBorder="1" applyAlignment="1" applyProtection="1">
      <alignment horizontal="left" indent="1"/>
      <protection locked="0"/>
    </xf>
    <xf numFmtId="0" fontId="204" fillId="0" borderId="0" xfId="1910" applyFont="1" applyFill="1" applyBorder="1" applyAlignment="1" applyProtection="1">
      <alignment horizontal="left" wrapText="1" indent="1"/>
      <protection locked="0"/>
    </xf>
    <xf numFmtId="0" fontId="204" fillId="0" borderId="0" xfId="1910" applyFont="1" applyFill="1" applyBorder="1" applyAlignment="1" applyProtection="1">
      <alignment vertical="center"/>
      <protection locked="0"/>
    </xf>
    <xf numFmtId="210" fontId="204" fillId="0" borderId="50" xfId="1514" applyNumberFormat="1" applyFont="1" applyFill="1" applyBorder="1" applyAlignment="1" applyProtection="1">
      <alignment horizontal="right"/>
    </xf>
    <xf numFmtId="210" fontId="204" fillId="0" borderId="0" xfId="1514" applyNumberFormat="1" applyFont="1" applyFill="1" applyBorder="1" applyAlignment="1" applyProtection="1">
      <alignment horizontal="right"/>
    </xf>
    <xf numFmtId="0" fontId="204" fillId="0" borderId="0" xfId="545" applyFont="1" applyFill="1" applyBorder="1"/>
    <xf numFmtId="0" fontId="204" fillId="0" borderId="50" xfId="545" applyFont="1" applyFill="1" applyBorder="1" applyAlignment="1"/>
    <xf numFmtId="0" fontId="34" fillId="0" borderId="0" xfId="1911" applyFont="1" applyFill="1" applyAlignment="1" applyProtection="1">
      <protection locked="0"/>
    </xf>
    <xf numFmtId="0" fontId="34" fillId="0" borderId="0" xfId="1911" applyNumberFormat="1" applyFont="1" applyFill="1" applyAlignment="1" applyProtection="1">
      <alignment horizontal="right"/>
      <protection locked="0"/>
    </xf>
    <xf numFmtId="0" fontId="34" fillId="0" borderId="0" xfId="1911" applyFont="1" applyFill="1" applyBorder="1" applyAlignment="1" applyProtection="1">
      <protection locked="0"/>
    </xf>
    <xf numFmtId="0" fontId="34" fillId="0" borderId="0" xfId="1911" applyNumberFormat="1" applyFont="1" applyFill="1" applyBorder="1" applyAlignment="1" applyProtection="1">
      <alignment horizontal="right"/>
      <protection locked="0"/>
    </xf>
    <xf numFmtId="0" fontId="34" fillId="0" borderId="50" xfId="1911" applyFont="1" applyFill="1" applyBorder="1" applyAlignment="1" applyProtection="1">
      <protection locked="0"/>
    </xf>
    <xf numFmtId="209" fontId="34" fillId="0" borderId="50" xfId="1514" applyNumberFormat="1" applyFont="1" applyFill="1" applyBorder="1" applyAlignment="1" applyProtection="1">
      <alignment horizontal="right"/>
    </xf>
    <xf numFmtId="209" fontId="34" fillId="0" borderId="0" xfId="1514" applyNumberFormat="1" applyFont="1" applyFill="1" applyBorder="1" applyAlignment="1" applyProtection="1">
      <alignment horizontal="right"/>
    </xf>
    <xf numFmtId="0" fontId="34" fillId="0" borderId="50" xfId="545" applyFont="1" applyFill="1" applyBorder="1" applyAlignment="1"/>
    <xf numFmtId="0" fontId="34" fillId="0" borderId="0" xfId="1911" applyFont="1" applyFill="1" applyBorder="1" applyAlignment="1" applyProtection="1">
      <alignment horizontal="left" indent="1"/>
      <protection locked="0"/>
    </xf>
    <xf numFmtId="0" fontId="34" fillId="0" borderId="0" xfId="1911" applyFont="1" applyFill="1" applyBorder="1" applyAlignment="1" applyProtection="1">
      <alignment horizontal="left" wrapText="1" indent="1"/>
      <protection locked="0"/>
    </xf>
    <xf numFmtId="0" fontId="34" fillId="0" borderId="50" xfId="1911" applyFont="1" applyFill="1" applyBorder="1" applyAlignment="1" applyProtection="1">
      <alignment wrapText="1"/>
      <protection locked="0"/>
    </xf>
    <xf numFmtId="164" fontId="34" fillId="0" borderId="50" xfId="1514" applyNumberFormat="1" applyFont="1" applyFill="1" applyBorder="1" applyAlignment="1" applyProtection="1">
      <protection locked="0"/>
    </xf>
    <xf numFmtId="208" fontId="34" fillId="0" borderId="50" xfId="1514" applyNumberFormat="1" applyFont="1" applyFill="1" applyBorder="1" applyAlignment="1" applyProtection="1">
      <alignment horizontal="right"/>
    </xf>
    <xf numFmtId="0" fontId="34" fillId="0" borderId="0" xfId="1911" applyFont="1" applyFill="1" applyBorder="1" applyAlignment="1" applyProtection="1">
      <alignment wrapText="1"/>
      <protection locked="0"/>
    </xf>
    <xf numFmtId="208" fontId="34" fillId="0" borderId="0" xfId="1514" applyNumberFormat="1" applyFont="1" applyFill="1" applyBorder="1" applyAlignment="1" applyProtection="1">
      <alignment horizontal="right"/>
    </xf>
    <xf numFmtId="0" fontId="34" fillId="0" borderId="50" xfId="545" applyFont="1" applyFill="1" applyBorder="1" applyAlignment="1">
      <alignment vertical="center"/>
    </xf>
    <xf numFmtId="0" fontId="34" fillId="0" borderId="0" xfId="1300" applyFont="1" applyFill="1" applyAlignment="1">
      <alignment vertical="center"/>
    </xf>
    <xf numFmtId="0" fontId="205" fillId="0" borderId="0" xfId="1432" applyFont="1" applyFill="1" applyAlignment="1">
      <alignment vertical="center"/>
    </xf>
    <xf numFmtId="0" fontId="204" fillId="0" borderId="0" xfId="1432" applyFont="1" applyFill="1" applyAlignment="1">
      <alignment vertical="center"/>
    </xf>
    <xf numFmtId="49" fontId="205" fillId="0" borderId="0" xfId="1514" applyNumberFormat="1" applyFont="1" applyFill="1" applyBorder="1" applyAlignment="1">
      <alignment horizontal="left"/>
    </xf>
    <xf numFmtId="0" fontId="204" fillId="0" borderId="0" xfId="1432" applyFont="1" applyFill="1" applyAlignment="1" applyProtection="1">
      <protection locked="0"/>
    </xf>
    <xf numFmtId="49" fontId="204" fillId="0" borderId="0" xfId="1432" applyNumberFormat="1" applyFont="1" applyFill="1" applyAlignment="1" applyProtection="1">
      <alignment horizontal="right"/>
      <protection locked="0"/>
    </xf>
    <xf numFmtId="0" fontId="204" fillId="0" borderId="0" xfId="1432" applyFont="1" applyFill="1" applyBorder="1" applyAlignment="1" applyProtection="1">
      <protection locked="0"/>
    </xf>
    <xf numFmtId="49" fontId="204" fillId="0" borderId="0" xfId="1432" applyNumberFormat="1" applyFont="1" applyFill="1" applyBorder="1" applyAlignment="1" applyProtection="1">
      <alignment horizontal="right"/>
      <protection locked="0"/>
    </xf>
    <xf numFmtId="0" fontId="204" fillId="0" borderId="50" xfId="1432" applyFont="1" applyFill="1" applyBorder="1" applyAlignment="1" applyProtection="1">
      <protection locked="0"/>
    </xf>
    <xf numFmtId="164" fontId="204" fillId="0" borderId="50" xfId="1514" applyNumberFormat="1" applyFont="1" applyFill="1" applyBorder="1" applyAlignment="1" applyProtection="1"/>
    <xf numFmtId="0" fontId="204" fillId="0" borderId="0" xfId="1432" applyFont="1" applyFill="1" applyBorder="1" applyAlignment="1" applyProtection="1">
      <alignment horizontal="left" indent="1"/>
      <protection locked="0"/>
    </xf>
    <xf numFmtId="200" fontId="204" fillId="0" borderId="50" xfId="1514" applyNumberFormat="1" applyFont="1" applyFill="1" applyBorder="1" applyAlignment="1" applyProtection="1">
      <protection locked="0"/>
    </xf>
    <xf numFmtId="200" fontId="204" fillId="0" borderId="0" xfId="1514" applyNumberFormat="1" applyFont="1" applyFill="1" applyBorder="1" applyAlignment="1" applyProtection="1">
      <protection locked="0"/>
    </xf>
    <xf numFmtId="49" fontId="205" fillId="0" borderId="0" xfId="1514" applyNumberFormat="1" applyFont="1" applyFill="1" applyBorder="1" applyAlignment="1" applyProtection="1">
      <alignment horizontal="left" vertical="center"/>
      <protection locked="0"/>
    </xf>
    <xf numFmtId="49" fontId="204" fillId="0" borderId="0" xfId="1915" applyNumberFormat="1" applyFont="1" applyFill="1" applyBorder="1" applyAlignment="1" applyProtection="1">
      <alignment horizontal="right"/>
      <protection locked="0"/>
    </xf>
    <xf numFmtId="164" fontId="204" fillId="0" borderId="0" xfId="1516" applyNumberFormat="1" applyFont="1" applyFill="1" applyBorder="1" applyAlignment="1" applyProtection="1">
      <protection locked="0"/>
    </xf>
    <xf numFmtId="0" fontId="99" fillId="0" borderId="0" xfId="1330" applyFont="1" applyFill="1" applyAlignment="1">
      <alignment horizontal="right" vertical="center"/>
    </xf>
    <xf numFmtId="49" fontId="35" fillId="0" borderId="0" xfId="1913" applyNumberFormat="1" applyFont="1" applyFill="1" applyBorder="1" applyAlignment="1" applyProtection="1">
      <alignment horizontal="right" vertical="center"/>
      <protection locked="0"/>
    </xf>
    <xf numFmtId="0" fontId="34" fillId="0" borderId="0" xfId="1913" applyFont="1" applyFill="1" applyBorder="1" applyAlignment="1" applyProtection="1">
      <protection locked="0"/>
    </xf>
    <xf numFmtId="49" fontId="34" fillId="0" borderId="0" xfId="1914" applyNumberFormat="1" applyFont="1" applyFill="1" applyBorder="1" applyAlignment="1" applyProtection="1">
      <alignment horizontal="right"/>
      <protection locked="0"/>
    </xf>
    <xf numFmtId="0" fontId="34" fillId="0" borderId="0" xfId="1913" applyFont="1" applyFill="1" applyBorder="1" applyAlignment="1" applyProtection="1">
      <alignment horizontal="right"/>
    </xf>
    <xf numFmtId="0" fontId="34" fillId="0" borderId="50" xfId="1913" applyFont="1" applyFill="1" applyBorder="1" applyAlignment="1" applyProtection="1">
      <protection locked="0"/>
    </xf>
    <xf numFmtId="164" fontId="34" fillId="0" borderId="50" xfId="1912" applyNumberFormat="1" applyFont="1" applyFill="1" applyBorder="1" applyAlignment="1" applyProtection="1">
      <alignment horizontal="right"/>
    </xf>
    <xf numFmtId="0" fontId="34" fillId="0" borderId="0" xfId="1913" applyFont="1" applyFill="1" applyBorder="1" applyAlignment="1" applyProtection="1">
      <alignment horizontal="left" indent="1"/>
      <protection locked="0"/>
    </xf>
    <xf numFmtId="209" fontId="34" fillId="0" borderId="0" xfId="1912" applyNumberFormat="1" applyFont="1" applyFill="1" applyBorder="1" applyAlignment="1" applyProtection="1">
      <alignment horizontal="right"/>
      <protection locked="0"/>
    </xf>
    <xf numFmtId="0" fontId="34" fillId="0" borderId="50" xfId="1913" applyFont="1" applyFill="1" applyBorder="1" applyAlignment="1" applyProtection="1">
      <alignment horizontal="left"/>
      <protection locked="0"/>
    </xf>
    <xf numFmtId="209" fontId="34" fillId="0" borderId="50" xfId="1912" applyNumberFormat="1" applyFont="1" applyFill="1" applyBorder="1" applyAlignment="1" applyProtection="1">
      <alignment horizontal="right"/>
      <protection locked="0"/>
    </xf>
    <xf numFmtId="164" fontId="34" fillId="0" borderId="0" xfId="1912" applyNumberFormat="1" applyFont="1" applyFill="1" applyBorder="1" applyAlignment="1" applyProtection="1">
      <alignment horizontal="right"/>
    </xf>
    <xf numFmtId="0" fontId="204" fillId="0" borderId="0" xfId="1915" applyFont="1" applyFill="1"/>
    <xf numFmtId="49" fontId="205" fillId="0" borderId="0" xfId="1525" applyNumberFormat="1" applyFont="1" applyFill="1" applyBorder="1" applyAlignment="1" applyProtection="1">
      <alignment horizontal="right" vertical="center"/>
      <protection locked="0"/>
    </xf>
    <xf numFmtId="0" fontId="204" fillId="0" borderId="0" xfId="1525" applyFont="1" applyFill="1" applyBorder="1" applyAlignment="1" applyProtection="1">
      <protection locked="0"/>
    </xf>
    <xf numFmtId="49" fontId="204" fillId="0" borderId="0" xfId="613" applyNumberFormat="1" applyFont="1" applyFill="1" applyBorder="1" applyAlignment="1" applyProtection="1">
      <alignment horizontal="right"/>
      <protection locked="0"/>
    </xf>
    <xf numFmtId="0" fontId="204" fillId="0" borderId="0" xfId="1525" applyFont="1" applyFill="1" applyBorder="1" applyAlignment="1" applyProtection="1">
      <alignment horizontal="right"/>
    </xf>
    <xf numFmtId="0" fontId="204" fillId="0" borderId="50" xfId="1525" applyFont="1" applyFill="1" applyBorder="1" applyAlignment="1" applyProtection="1">
      <protection locked="0"/>
    </xf>
    <xf numFmtId="207" fontId="204" fillId="0" borderId="50" xfId="1516" applyNumberFormat="1" applyFont="1" applyFill="1" applyBorder="1" applyAlignment="1" applyProtection="1">
      <alignment horizontal="right"/>
    </xf>
    <xf numFmtId="0" fontId="204" fillId="0" borderId="0" xfId="1525" applyFont="1" applyFill="1" applyBorder="1" applyAlignment="1" applyProtection="1">
      <alignment horizontal="left" indent="1"/>
      <protection locked="0"/>
    </xf>
    <xf numFmtId="207" fontId="204" fillId="0" borderId="0" xfId="1516" applyNumberFormat="1" applyFont="1" applyFill="1" applyBorder="1" applyAlignment="1" applyProtection="1">
      <alignment horizontal="right"/>
      <protection locked="0"/>
    </xf>
    <xf numFmtId="0" fontId="204" fillId="0" borderId="50" xfId="1525" applyFont="1" applyFill="1" applyBorder="1" applyAlignment="1" applyProtection="1">
      <alignment horizontal="left"/>
      <protection locked="0"/>
    </xf>
    <xf numFmtId="207" fontId="204" fillId="0" borderId="50" xfId="1516" applyNumberFormat="1" applyFont="1" applyFill="1" applyBorder="1" applyAlignment="1" applyProtection="1">
      <alignment horizontal="right"/>
      <protection locked="0"/>
    </xf>
    <xf numFmtId="207" fontId="204" fillId="0" borderId="0" xfId="1516" applyNumberFormat="1" applyFont="1" applyFill="1" applyBorder="1" applyAlignment="1" applyProtection="1">
      <alignment horizontal="right"/>
    </xf>
    <xf numFmtId="209" fontId="204" fillId="0" borderId="0" xfId="1516" applyNumberFormat="1" applyFont="1" applyFill="1" applyBorder="1" applyAlignment="1" applyProtection="1">
      <alignment horizontal="right"/>
      <protection locked="0"/>
    </xf>
    <xf numFmtId="209" fontId="204" fillId="0" borderId="50" xfId="1516" applyNumberFormat="1" applyFont="1" applyFill="1" applyBorder="1" applyAlignment="1" applyProtection="1">
      <alignment horizontal="right"/>
      <protection locked="0"/>
    </xf>
    <xf numFmtId="0" fontId="204" fillId="0" borderId="0" xfId="1525" applyFont="1" applyFill="1" applyBorder="1" applyAlignment="1" applyProtection="1"/>
    <xf numFmtId="164" fontId="204" fillId="0" borderId="50" xfId="1516" applyNumberFormat="1" applyFont="1" applyFill="1" applyBorder="1" applyAlignment="1" applyProtection="1">
      <alignment horizontal="right"/>
    </xf>
    <xf numFmtId="0" fontId="204" fillId="0" borderId="50" xfId="1427" applyFont="1" applyFill="1" applyBorder="1" applyAlignment="1">
      <alignment horizontal="left" indent="1"/>
    </xf>
    <xf numFmtId="0" fontId="204" fillId="0" borderId="50" xfId="1526" applyFont="1" applyFill="1" applyBorder="1"/>
    <xf numFmtId="0" fontId="204" fillId="0" borderId="50" xfId="1525" applyFont="1" applyFill="1" applyBorder="1" applyAlignment="1">
      <alignment vertical="center"/>
    </xf>
    <xf numFmtId="49" fontId="35" fillId="0" borderId="0" xfId="1912" applyNumberFormat="1" applyFont="1" applyFill="1" applyBorder="1" applyAlignment="1" applyProtection="1">
      <alignment vertical="center"/>
      <protection locked="0"/>
    </xf>
    <xf numFmtId="0" fontId="34" fillId="0" borderId="68" xfId="1913" applyFont="1" applyFill="1" applyBorder="1" applyAlignment="1" applyProtection="1">
      <protection locked="0"/>
    </xf>
    <xf numFmtId="0" fontId="34" fillId="0" borderId="57" xfId="1913" applyFont="1" applyFill="1" applyBorder="1" applyAlignment="1" applyProtection="1">
      <protection locked="0"/>
    </xf>
    <xf numFmtId="49" fontId="35" fillId="0" borderId="0" xfId="1912" applyNumberFormat="1" applyFont="1" applyFill="1" applyBorder="1" applyAlignment="1" applyProtection="1">
      <alignment horizontal="right" vertical="center"/>
      <protection locked="0"/>
    </xf>
    <xf numFmtId="49" fontId="205" fillId="0" borderId="0" xfId="1516" applyNumberFormat="1" applyFont="1" applyFill="1" applyBorder="1" applyAlignment="1" applyProtection="1">
      <alignment vertical="center"/>
      <protection locked="0"/>
    </xf>
    <xf numFmtId="0" fontId="204" fillId="0" borderId="57" xfId="1525" applyFont="1" applyFill="1" applyBorder="1" applyAlignment="1" applyProtection="1">
      <protection locked="0"/>
    </xf>
    <xf numFmtId="49" fontId="205" fillId="0" borderId="0" xfId="1516" applyNumberFormat="1" applyFont="1" applyFill="1" applyBorder="1" applyAlignment="1" applyProtection="1">
      <alignment horizontal="right" vertical="center"/>
      <protection locked="0"/>
    </xf>
    <xf numFmtId="0" fontId="204" fillId="0" borderId="50" xfId="1526" applyFont="1" applyFill="1" applyBorder="1" applyAlignment="1">
      <alignment horizontal="left" indent="1"/>
    </xf>
    <xf numFmtId="0" fontId="204" fillId="0" borderId="50" xfId="1525" applyFont="1" applyFill="1" applyBorder="1" applyAlignment="1">
      <alignment horizontal="left" vertical="center" indent="1"/>
    </xf>
    <xf numFmtId="49" fontId="205" fillId="0" borderId="0" xfId="1917" applyNumberFormat="1" applyFont="1" applyFill="1" applyBorder="1" applyAlignment="1" applyProtection="1">
      <alignment horizontal="right" vertical="center"/>
      <protection locked="0"/>
    </xf>
    <xf numFmtId="0" fontId="204" fillId="0" borderId="0" xfId="1917" applyFont="1" applyFill="1" applyBorder="1" applyAlignment="1" applyProtection="1">
      <protection locked="0"/>
    </xf>
    <xf numFmtId="49" fontId="204" fillId="0" borderId="0" xfId="1918" applyNumberFormat="1" applyFont="1" applyFill="1" applyBorder="1" applyAlignment="1" applyProtection="1">
      <alignment horizontal="right"/>
      <protection locked="0"/>
    </xf>
    <xf numFmtId="0" fontId="204" fillId="0" borderId="0" xfId="1917" applyFont="1" applyFill="1" applyBorder="1" applyAlignment="1" applyProtection="1">
      <alignment horizontal="right"/>
    </xf>
    <xf numFmtId="49" fontId="204" fillId="0" borderId="0" xfId="1919" applyNumberFormat="1" applyFont="1" applyFill="1" applyBorder="1" applyAlignment="1" applyProtection="1">
      <alignment horizontal="right"/>
      <protection locked="0"/>
    </xf>
    <xf numFmtId="0" fontId="204" fillId="0" borderId="50" xfId="1917" applyFont="1" applyFill="1" applyBorder="1" applyAlignment="1" applyProtection="1">
      <protection locked="0"/>
    </xf>
    <xf numFmtId="207" fontId="204" fillId="0" borderId="50" xfId="1916" applyNumberFormat="1" applyFont="1" applyFill="1" applyBorder="1" applyAlignment="1" applyProtection="1">
      <alignment horizontal="right"/>
    </xf>
    <xf numFmtId="0" fontId="204" fillId="0" borderId="0" xfId="1917" applyFont="1" applyFill="1" applyBorder="1" applyAlignment="1" applyProtection="1">
      <alignment horizontal="left" indent="1"/>
      <protection locked="0"/>
    </xf>
    <xf numFmtId="207" fontId="204" fillId="0" borderId="0" xfId="1916" applyNumberFormat="1" applyFont="1" applyFill="1" applyBorder="1" applyAlignment="1" applyProtection="1">
      <alignment horizontal="right"/>
      <protection locked="0"/>
    </xf>
    <xf numFmtId="0" fontId="204" fillId="0" borderId="50" xfId="1917" applyFont="1" applyFill="1" applyBorder="1" applyAlignment="1" applyProtection="1">
      <alignment horizontal="left"/>
      <protection locked="0"/>
    </xf>
    <xf numFmtId="207" fontId="204" fillId="0" borderId="50" xfId="1916" applyNumberFormat="1" applyFont="1" applyFill="1" applyBorder="1" applyAlignment="1" applyProtection="1">
      <alignment horizontal="right"/>
      <protection locked="0"/>
    </xf>
    <xf numFmtId="207" fontId="204" fillId="0" borderId="0" xfId="1916" applyNumberFormat="1" applyFont="1" applyFill="1" applyBorder="1" applyAlignment="1" applyProtection="1">
      <alignment horizontal="right"/>
    </xf>
    <xf numFmtId="164" fontId="204" fillId="0" borderId="50" xfId="1916" applyNumberFormat="1" applyFont="1" applyFill="1" applyBorder="1" applyAlignment="1" applyProtection="1">
      <alignment horizontal="right"/>
    </xf>
    <xf numFmtId="164" fontId="204" fillId="0" borderId="0" xfId="1916" applyNumberFormat="1" applyFont="1" applyFill="1" applyBorder="1" applyAlignment="1" applyProtection="1">
      <alignment horizontal="right"/>
    </xf>
    <xf numFmtId="0" fontId="214" fillId="0" borderId="0" xfId="0" applyFont="1" applyFill="1" applyBorder="1" applyAlignment="1">
      <alignment horizontal="left" wrapText="1"/>
    </xf>
    <xf numFmtId="0" fontId="205" fillId="0" borderId="0" xfId="1916" applyNumberFormat="1" applyFont="1" applyFill="1" applyBorder="1" applyAlignment="1" applyProtection="1">
      <alignment horizontal="right" vertical="center"/>
      <protection locked="0"/>
    </xf>
    <xf numFmtId="49" fontId="205" fillId="0" borderId="0" xfId="1514" applyNumberFormat="1" applyFont="1" applyFill="1" applyBorder="1" applyAlignment="1" applyProtection="1">
      <alignment horizontal="right" vertical="center"/>
      <protection locked="0"/>
    </xf>
    <xf numFmtId="0" fontId="204" fillId="0" borderId="0" xfId="1918" applyNumberFormat="1" applyFont="1" applyFill="1" applyBorder="1" applyAlignment="1" applyProtection="1">
      <alignment horizontal="right"/>
      <protection locked="0"/>
    </xf>
    <xf numFmtId="209" fontId="204" fillId="0" borderId="0" xfId="1916" applyNumberFormat="1" applyFont="1" applyFill="1" applyBorder="1" applyAlignment="1" applyProtection="1">
      <alignment horizontal="right"/>
      <protection locked="0"/>
    </xf>
    <xf numFmtId="209" fontId="204" fillId="0" borderId="50" xfId="1916" applyNumberFormat="1" applyFont="1" applyFill="1" applyBorder="1" applyAlignment="1" applyProtection="1">
      <alignment horizontal="right"/>
      <protection locked="0"/>
    </xf>
    <xf numFmtId="0" fontId="204" fillId="0" borderId="50" xfId="1917" applyFont="1" applyFill="1" applyBorder="1" applyAlignment="1" applyProtection="1">
      <alignment wrapText="1"/>
      <protection locked="0"/>
    </xf>
    <xf numFmtId="0" fontId="204" fillId="0" borderId="50" xfId="1525" applyFont="1" applyFill="1" applyBorder="1" applyAlignment="1"/>
    <xf numFmtId="49" fontId="205" fillId="0" borderId="0" xfId="1916" applyNumberFormat="1" applyFont="1" applyFill="1" applyBorder="1" applyAlignment="1" applyProtection="1">
      <alignment horizontal="right" vertical="center"/>
      <protection locked="0"/>
    </xf>
    <xf numFmtId="49" fontId="205" fillId="0" borderId="0" xfId="1916" applyNumberFormat="1" applyFont="1" applyFill="1" applyBorder="1" applyAlignment="1" applyProtection="1">
      <alignment vertical="center"/>
      <protection locked="0"/>
    </xf>
    <xf numFmtId="0" fontId="204" fillId="0" borderId="68" xfId="1917" applyFont="1" applyFill="1" applyBorder="1" applyAlignment="1" applyProtection="1">
      <protection locked="0"/>
    </xf>
    <xf numFmtId="0" fontId="204" fillId="0" borderId="57" xfId="1917" applyFont="1" applyFill="1" applyBorder="1" applyAlignment="1" applyProtection="1">
      <protection locked="0"/>
    </xf>
    <xf numFmtId="43" fontId="204" fillId="0" borderId="0" xfId="6164" applyFont="1" applyFill="1" applyBorder="1" applyAlignment="1" applyProtection="1">
      <alignment horizontal="right"/>
      <protection locked="0"/>
    </xf>
    <xf numFmtId="166" fontId="204" fillId="0" borderId="0" xfId="6164" applyNumberFormat="1" applyFont="1" applyFill="1" applyBorder="1" applyAlignment="1" applyProtection="1">
      <alignment horizontal="right"/>
      <protection locked="0"/>
    </xf>
    <xf numFmtId="166" fontId="34" fillId="0" borderId="0" xfId="6164" applyNumberFormat="1" applyFont="1" applyFill="1" applyBorder="1" applyAlignment="1" applyProtection="1">
      <alignment horizontal="right"/>
      <protection locked="0"/>
    </xf>
    <xf numFmtId="1" fontId="204" fillId="0" borderId="0" xfId="1917" applyNumberFormat="1" applyFont="1" applyFill="1" applyBorder="1" applyAlignment="1" applyProtection="1">
      <protection locked="0"/>
    </xf>
    <xf numFmtId="1" fontId="204" fillId="0" borderId="0" xfId="1525" applyNumberFormat="1" applyFont="1" applyFill="1" applyBorder="1" applyAlignment="1"/>
    <xf numFmtId="0" fontId="34" fillId="0" borderId="0" xfId="1526" applyFont="1" applyFill="1" applyBorder="1"/>
    <xf numFmtId="165" fontId="34" fillId="0" borderId="0" xfId="360" applyNumberFormat="1" applyFont="1" applyFill="1" applyBorder="1"/>
    <xf numFmtId="0" fontId="13" fillId="0" borderId="0" xfId="1526" applyFont="1" applyFill="1" applyBorder="1"/>
    <xf numFmtId="165" fontId="13" fillId="0" borderId="0" xfId="360" applyNumberFormat="1" applyFont="1" applyFill="1" applyBorder="1"/>
    <xf numFmtId="49" fontId="35" fillId="0" borderId="0" xfId="1516" applyNumberFormat="1" applyFont="1" applyFill="1" applyBorder="1" applyAlignment="1" applyProtection="1">
      <alignment horizontal="left" vertical="center"/>
      <protection locked="0"/>
    </xf>
    <xf numFmtId="165" fontId="34" fillId="0" borderId="0" xfId="361" applyNumberFormat="1" applyFont="1" applyFill="1" applyAlignment="1">
      <alignment vertical="center"/>
    </xf>
    <xf numFmtId="0" fontId="34" fillId="0" borderId="0" xfId="1525" applyFont="1" applyFill="1" applyBorder="1" applyAlignment="1" applyProtection="1">
      <protection locked="0"/>
    </xf>
    <xf numFmtId="164" fontId="34" fillId="0" borderId="0" xfId="1516" applyNumberFormat="1" applyFont="1" applyFill="1" applyBorder="1" applyAlignment="1" applyProtection="1">
      <protection locked="0"/>
    </xf>
    <xf numFmtId="0" fontId="35" fillId="0" borderId="0" xfId="1432" applyFont="1" applyFill="1" applyAlignment="1">
      <alignment vertical="center"/>
    </xf>
    <xf numFmtId="49" fontId="35" fillId="0" borderId="0" xfId="1514" applyNumberFormat="1" applyFont="1" applyFill="1" applyBorder="1" applyAlignment="1" applyProtection="1">
      <alignment vertical="center"/>
      <protection locked="0"/>
    </xf>
    <xf numFmtId="49" fontId="34" fillId="0" borderId="0" xfId="1432" applyNumberFormat="1" applyFont="1" applyFill="1" applyBorder="1" applyAlignment="1" applyProtection="1">
      <alignment horizontal="right"/>
      <protection locked="0"/>
    </xf>
    <xf numFmtId="164" fontId="34" fillId="0" borderId="0" xfId="1514" quotePrefix="1" applyNumberFormat="1" applyFont="1" applyFill="1" applyBorder="1" applyAlignment="1" applyProtection="1">
      <alignment horizontal="right"/>
      <protection locked="0"/>
    </xf>
    <xf numFmtId="0" fontId="34" fillId="0" borderId="50" xfId="1525" applyFont="1" applyFill="1" applyBorder="1" applyAlignment="1" applyProtection="1">
      <protection locked="0"/>
    </xf>
    <xf numFmtId="164" fontId="34" fillId="0" borderId="50" xfId="1525" applyNumberFormat="1" applyFont="1" applyFill="1" applyBorder="1" applyAlignment="1" applyProtection="1">
      <alignment horizontal="left" indent="1"/>
      <protection locked="0"/>
    </xf>
    <xf numFmtId="164" fontId="34" fillId="0" borderId="0" xfId="1525" applyNumberFormat="1" applyFont="1" applyFill="1" applyBorder="1" applyAlignment="1" applyProtection="1">
      <alignment horizontal="left" indent="1"/>
      <protection locked="0"/>
    </xf>
    <xf numFmtId="164" fontId="34" fillId="0" borderId="50" xfId="1525" applyNumberFormat="1" applyFont="1" applyFill="1" applyBorder="1" applyAlignment="1" applyProtection="1">
      <protection locked="0"/>
    </xf>
    <xf numFmtId="164" fontId="34" fillId="0" borderId="0" xfId="1525" applyNumberFormat="1" applyFont="1" applyFill="1" applyBorder="1" applyAlignment="1" applyProtection="1">
      <protection locked="0"/>
    </xf>
    <xf numFmtId="0" fontId="34" fillId="0" borderId="50" xfId="1525" applyFont="1" applyFill="1" applyBorder="1" applyAlignment="1"/>
    <xf numFmtId="164" fontId="34" fillId="0" borderId="50" xfId="1525" applyNumberFormat="1" applyFont="1" applyFill="1" applyBorder="1" applyAlignment="1"/>
    <xf numFmtId="164" fontId="34" fillId="0" borderId="50" xfId="1516" applyNumberFormat="1" applyFont="1" applyFill="1" applyBorder="1" applyAlignment="1" applyProtection="1">
      <protection locked="0"/>
    </xf>
    <xf numFmtId="165" fontId="34" fillId="0" borderId="50" xfId="1516" applyNumberFormat="1" applyFont="1" applyFill="1" applyBorder="1" applyAlignment="1"/>
    <xf numFmtId="165" fontId="34" fillId="0" borderId="0" xfId="361" applyNumberFormat="1" applyFont="1" applyFill="1" applyBorder="1" applyAlignment="1"/>
    <xf numFmtId="0" fontId="34" fillId="0" borderId="0" xfId="1300" applyFont="1" applyFill="1" applyAlignment="1" applyProtection="1">
      <alignment vertical="center"/>
    </xf>
    <xf numFmtId="164" fontId="34" fillId="0" borderId="0" xfId="1525" applyNumberFormat="1" applyFont="1" applyFill="1" applyAlignment="1">
      <alignment vertical="center"/>
    </xf>
    <xf numFmtId="165" fontId="34" fillId="0" borderId="0" xfId="361" applyNumberFormat="1" applyFont="1" applyFill="1" applyBorder="1" applyAlignment="1">
      <alignment vertical="center"/>
    </xf>
    <xf numFmtId="49" fontId="35" fillId="0" borderId="0" xfId="1525" applyNumberFormat="1" applyFont="1" applyFill="1" applyBorder="1" applyAlignment="1" applyProtection="1">
      <alignment horizontal="right" vertical="center"/>
      <protection locked="0"/>
    </xf>
    <xf numFmtId="49" fontId="34" fillId="0" borderId="0" xfId="613" applyNumberFormat="1" applyFont="1" applyFill="1" applyBorder="1" applyAlignment="1" applyProtection="1">
      <alignment horizontal="right"/>
      <protection locked="0"/>
    </xf>
    <xf numFmtId="49" fontId="34" fillId="0" borderId="0" xfId="1300" applyNumberFormat="1" applyFont="1" applyFill="1" applyBorder="1" applyAlignment="1" applyProtection="1">
      <alignment horizontal="left"/>
      <protection locked="0"/>
    </xf>
    <xf numFmtId="49" fontId="34" fillId="0" borderId="0" xfId="1300" applyNumberFormat="1" applyFont="1" applyFill="1" applyBorder="1" applyAlignment="1" applyProtection="1">
      <alignment horizontal="right"/>
      <protection locked="0"/>
    </xf>
    <xf numFmtId="0" fontId="34" fillId="0" borderId="50" xfId="1529" applyFont="1" applyFill="1" applyBorder="1" applyAlignment="1">
      <alignment horizontal="left" vertical="center"/>
    </xf>
    <xf numFmtId="49" fontId="34" fillId="0" borderId="50" xfId="1300" applyNumberFormat="1" applyFont="1" applyFill="1" applyBorder="1" applyAlignment="1" applyProtection="1">
      <alignment horizontal="right"/>
      <protection locked="0"/>
    </xf>
    <xf numFmtId="49" fontId="34" fillId="0" borderId="50" xfId="613" applyNumberFormat="1" applyFont="1" applyFill="1" applyBorder="1" applyAlignment="1" applyProtection="1">
      <alignment horizontal="right"/>
      <protection locked="0"/>
    </xf>
    <xf numFmtId="0" fontId="34" fillId="0" borderId="0" xfId="1529" applyFont="1" applyFill="1" applyBorder="1" applyAlignment="1">
      <alignment horizontal="left" vertical="center" indent="1"/>
    </xf>
    <xf numFmtId="166" fontId="34" fillId="0" borderId="0" xfId="496" applyNumberFormat="1" applyFont="1" applyFill="1" applyBorder="1" applyAlignment="1" applyProtection="1">
      <protection locked="0"/>
    </xf>
    <xf numFmtId="206" fontId="34" fillId="0" borderId="0" xfId="496" applyNumberFormat="1" applyFont="1" applyFill="1" applyBorder="1" applyAlignment="1" applyProtection="1">
      <protection locked="0"/>
    </xf>
    <xf numFmtId="166" fontId="34" fillId="0" borderId="50" xfId="496" applyNumberFormat="1" applyFont="1" applyFill="1" applyBorder="1" applyAlignment="1" applyProtection="1">
      <protection locked="0"/>
    </xf>
    <xf numFmtId="165" fontId="34" fillId="0" borderId="0" xfId="361" applyNumberFormat="1" applyFont="1" applyFill="1"/>
    <xf numFmtId="0" fontId="34" fillId="0" borderId="50" xfId="1529" applyFont="1" applyFill="1" applyBorder="1" applyAlignment="1">
      <alignment horizontal="left" wrapText="1"/>
    </xf>
    <xf numFmtId="0" fontId="34" fillId="0" borderId="0" xfId="1529" applyFont="1" applyFill="1" applyBorder="1" applyAlignment="1">
      <alignment horizontal="left" wrapText="1"/>
    </xf>
    <xf numFmtId="0" fontId="34" fillId="0" borderId="50" xfId="0" applyFont="1" applyFill="1" applyBorder="1"/>
    <xf numFmtId="0" fontId="34" fillId="0" borderId="0" xfId="545" applyFont="1" applyFill="1" applyAlignment="1">
      <alignment vertical="top"/>
    </xf>
    <xf numFmtId="0" fontId="35" fillId="0" borderId="0" xfId="545" applyFont="1" applyFill="1" applyAlignment="1">
      <alignment vertical="center"/>
    </xf>
    <xf numFmtId="0" fontId="35" fillId="0" borderId="0" xfId="545" applyFont="1" applyFill="1" applyBorder="1" applyAlignment="1">
      <alignment vertical="center"/>
    </xf>
    <xf numFmtId="0" fontId="34" fillId="0" borderId="0" xfId="545" applyFont="1" applyFill="1" applyBorder="1" applyAlignment="1">
      <alignment vertical="center"/>
    </xf>
    <xf numFmtId="49" fontId="35" fillId="0" borderId="0" xfId="1514" applyNumberFormat="1" applyFont="1" applyFill="1" applyBorder="1" applyAlignment="1">
      <alignment horizontal="right"/>
    </xf>
    <xf numFmtId="0" fontId="34" fillId="0" borderId="0" xfId="1529" applyFont="1" applyFill="1" applyBorder="1" applyAlignment="1">
      <alignment horizontal="left" vertical="center"/>
    </xf>
    <xf numFmtId="204" fontId="34" fillId="0" borderId="49" xfId="1529" applyNumberFormat="1" applyFont="1" applyFill="1" applyBorder="1" applyAlignment="1">
      <alignment horizontal="right" vertical="center"/>
    </xf>
    <xf numFmtId="204" fontId="34" fillId="0" borderId="48" xfId="1529" applyNumberFormat="1" applyFont="1" applyFill="1" applyBorder="1" applyAlignment="1">
      <alignment horizontal="right" vertical="center"/>
    </xf>
    <xf numFmtId="167" fontId="34" fillId="0" borderId="49" xfId="1529" applyNumberFormat="1" applyFont="1" applyFill="1" applyBorder="1" applyAlignment="1">
      <alignment vertical="center"/>
    </xf>
    <xf numFmtId="167" fontId="34" fillId="0" borderId="48" xfId="1529" applyNumberFormat="1" applyFont="1" applyFill="1" applyBorder="1" applyAlignment="1">
      <alignment vertical="center"/>
    </xf>
    <xf numFmtId="199" fontId="34" fillId="0" borderId="49" xfId="1529" applyNumberFormat="1" applyFont="1" applyFill="1" applyBorder="1" applyAlignment="1">
      <alignment vertical="center"/>
    </xf>
    <xf numFmtId="205" fontId="34" fillId="0" borderId="49" xfId="1529" applyNumberFormat="1" applyFont="1" applyFill="1" applyBorder="1" applyAlignment="1">
      <alignment vertical="center"/>
    </xf>
    <xf numFmtId="205" fontId="34" fillId="0" borderId="48" xfId="1529" applyNumberFormat="1" applyFont="1" applyFill="1" applyBorder="1" applyAlignment="1"/>
    <xf numFmtId="205" fontId="34" fillId="0" borderId="49" xfId="1529" applyNumberFormat="1" applyFont="1" applyFill="1" applyBorder="1" applyAlignment="1"/>
    <xf numFmtId="0" fontId="35" fillId="0" borderId="0" xfId="1525" applyFont="1" applyFill="1" applyBorder="1" applyAlignment="1">
      <alignment vertical="center"/>
    </xf>
    <xf numFmtId="0" fontId="34" fillId="0" borderId="0" xfId="1525" applyFont="1" applyFill="1" applyBorder="1" applyAlignment="1">
      <alignment vertical="center"/>
    </xf>
    <xf numFmtId="0" fontId="35" fillId="0" borderId="0" xfId="1529" applyFont="1" applyFill="1" applyBorder="1" applyAlignment="1">
      <alignment horizontal="left" vertical="center"/>
    </xf>
    <xf numFmtId="204" fontId="34" fillId="0" borderId="51" xfId="1529" applyNumberFormat="1" applyFont="1" applyFill="1" applyBorder="1" applyAlignment="1">
      <alignment horizontal="right" vertical="center"/>
    </xf>
    <xf numFmtId="0" fontId="34" fillId="0" borderId="49" xfId="1529" applyFont="1" applyFill="1" applyBorder="1" applyAlignment="1">
      <alignment horizontal="left" vertical="center"/>
    </xf>
    <xf numFmtId="164" fontId="34" fillId="0" borderId="48" xfId="1529" applyNumberFormat="1" applyFont="1" applyFill="1" applyBorder="1" applyAlignment="1">
      <alignment vertical="center"/>
    </xf>
    <xf numFmtId="167" fontId="34" fillId="0" borderId="49" xfId="1529" applyNumberFormat="1" applyFont="1" applyFill="1" applyBorder="1" applyAlignment="1"/>
    <xf numFmtId="167" fontId="34" fillId="0" borderId="48" xfId="1529" applyNumberFormat="1" applyFont="1" applyFill="1" applyBorder="1" applyAlignment="1"/>
    <xf numFmtId="204" fontId="34" fillId="0" borderId="0" xfId="1529" applyNumberFormat="1" applyFont="1" applyFill="1" applyBorder="1" applyAlignment="1">
      <alignment horizontal="right" vertical="center"/>
    </xf>
    <xf numFmtId="167" fontId="34" fillId="0" borderId="0" xfId="1529" applyNumberFormat="1" applyFont="1" applyFill="1" applyBorder="1" applyAlignment="1">
      <alignment vertical="center"/>
    </xf>
    <xf numFmtId="199" fontId="34" fillId="0" borderId="0" xfId="1529" applyNumberFormat="1" applyFont="1" applyFill="1" applyBorder="1" applyAlignment="1">
      <alignment vertical="center"/>
    </xf>
    <xf numFmtId="205" fontId="34" fillId="0" borderId="0" xfId="1529" applyNumberFormat="1" applyFont="1" applyFill="1" applyBorder="1" applyAlignment="1">
      <alignment vertical="center"/>
    </xf>
    <xf numFmtId="205" fontId="34" fillId="0" borderId="0" xfId="1529" applyNumberFormat="1" applyFont="1" applyFill="1" applyBorder="1" applyAlignment="1"/>
    <xf numFmtId="49" fontId="34" fillId="0" borderId="48" xfId="1529" quotePrefix="1" applyNumberFormat="1" applyFont="1" applyFill="1" applyBorder="1" applyAlignment="1">
      <alignment horizontal="right" vertical="center"/>
    </xf>
    <xf numFmtId="199" fontId="34" fillId="0" borderId="48" xfId="1529" applyNumberFormat="1" applyFont="1" applyFill="1" applyBorder="1" applyAlignment="1">
      <alignment vertical="center"/>
    </xf>
    <xf numFmtId="205" fontId="34" fillId="0" borderId="50" xfId="1529" applyNumberFormat="1" applyFont="1" applyFill="1" applyBorder="1" applyAlignment="1"/>
    <xf numFmtId="237" fontId="34" fillId="0" borderId="0" xfId="1529" applyNumberFormat="1" applyFont="1" applyFill="1" applyBorder="1" applyAlignment="1">
      <alignment vertical="center"/>
    </xf>
    <xf numFmtId="205" fontId="34" fillId="0" borderId="56" xfId="1529" applyNumberFormat="1" applyFont="1" applyFill="1" applyBorder="1" applyAlignment="1">
      <alignment vertical="center"/>
    </xf>
    <xf numFmtId="164" fontId="34" fillId="0" borderId="0" xfId="1529" applyNumberFormat="1" applyFont="1" applyFill="1" applyBorder="1" applyAlignment="1">
      <alignment vertical="center"/>
    </xf>
    <xf numFmtId="167" fontId="34" fillId="0" borderId="0" xfId="1529" applyNumberFormat="1" applyFont="1" applyFill="1" applyBorder="1" applyAlignment="1"/>
    <xf numFmtId="204" fontId="34" fillId="0" borderId="69" xfId="1529" applyNumberFormat="1" applyFont="1" applyFill="1" applyBorder="1" applyAlignment="1">
      <alignment horizontal="right" vertical="center"/>
    </xf>
    <xf numFmtId="49" fontId="34" fillId="0" borderId="69" xfId="1529" quotePrefix="1" applyNumberFormat="1" applyFont="1" applyFill="1" applyBorder="1" applyAlignment="1">
      <alignment horizontal="right" vertical="center"/>
    </xf>
    <xf numFmtId="0" fontId="34" fillId="0" borderId="57" xfId="1529" applyFont="1" applyFill="1" applyBorder="1" applyAlignment="1">
      <alignment horizontal="left" vertical="center"/>
    </xf>
    <xf numFmtId="167" fontId="34" fillId="0" borderId="56" xfId="1529" applyNumberFormat="1" applyFont="1" applyFill="1" applyBorder="1" applyAlignment="1">
      <alignment vertical="center"/>
    </xf>
    <xf numFmtId="49" fontId="205" fillId="0" borderId="0" xfId="1516" applyNumberFormat="1" applyFont="1" applyFill="1" applyBorder="1" applyAlignment="1" applyProtection="1">
      <alignment horizontal="left" vertical="center"/>
      <protection locked="0"/>
    </xf>
    <xf numFmtId="49" fontId="204" fillId="0" borderId="0" xfId="1427" applyNumberFormat="1" applyFont="1" applyFill="1" applyBorder="1" applyAlignment="1" applyProtection="1">
      <alignment horizontal="right"/>
      <protection locked="0"/>
    </xf>
    <xf numFmtId="49" fontId="204" fillId="0" borderId="0" xfId="1525" applyNumberFormat="1" applyFont="1" applyFill="1" applyBorder="1" applyAlignment="1" applyProtection="1">
      <alignment horizontal="right"/>
      <protection locked="0"/>
    </xf>
    <xf numFmtId="164" fontId="204" fillId="0" borderId="50" xfId="1516" applyNumberFormat="1" applyFont="1" applyFill="1" applyBorder="1" applyAlignment="1" applyProtection="1">
      <protection locked="0"/>
    </xf>
    <xf numFmtId="0" fontId="204" fillId="0" borderId="50" xfId="1525" applyFont="1" applyFill="1" applyBorder="1" applyAlignment="1" applyProtection="1">
      <alignment horizontal="left" indent="1"/>
      <protection locked="0"/>
    </xf>
    <xf numFmtId="201" fontId="204" fillId="0" borderId="50" xfId="4100" applyNumberFormat="1" applyFont="1" applyFill="1" applyBorder="1" applyAlignment="1" applyProtection="1">
      <protection locked="0"/>
    </xf>
    <xf numFmtId="0" fontId="34" fillId="0" borderId="0" xfId="0" applyFont="1" applyFill="1" applyAlignment="1">
      <alignment horizontal="right"/>
    </xf>
    <xf numFmtId="0" fontId="13" fillId="0" borderId="0" xfId="0" applyFont="1" applyFill="1" applyAlignment="1">
      <alignment horizontal="right"/>
    </xf>
    <xf numFmtId="0" fontId="121" fillId="0" borderId="0" xfId="0" applyFont="1" applyFill="1" applyBorder="1" applyAlignment="1">
      <alignment horizontal="right"/>
    </xf>
    <xf numFmtId="0" fontId="74" fillId="0" borderId="0" xfId="1330" applyFont="1" applyFill="1" applyAlignment="1">
      <alignment vertical="center"/>
    </xf>
    <xf numFmtId="49" fontId="35" fillId="0" borderId="0" xfId="1514" applyNumberFormat="1" applyFont="1" applyFill="1" applyBorder="1" applyAlignment="1">
      <alignment horizontal="left"/>
    </xf>
    <xf numFmtId="0" fontId="34" fillId="0" borderId="0" xfId="1427" applyFont="1" applyFill="1" applyAlignment="1" applyProtection="1">
      <alignment horizontal="right"/>
      <protection locked="0"/>
    </xf>
    <xf numFmtId="0" fontId="34" fillId="0" borderId="0" xfId="1427" applyFont="1" applyFill="1" applyAlignment="1" applyProtection="1">
      <protection locked="0"/>
    </xf>
    <xf numFmtId="49" fontId="35" fillId="0" borderId="0" xfId="1427" applyNumberFormat="1" applyFont="1" applyFill="1" applyBorder="1" applyAlignment="1">
      <alignment horizontal="right" vertical="top"/>
    </xf>
    <xf numFmtId="0" fontId="34" fillId="0" borderId="0" xfId="1427" applyFont="1" applyFill="1" applyBorder="1" applyAlignment="1" applyProtection="1">
      <alignment horizontal="right"/>
      <protection locked="0"/>
    </xf>
    <xf numFmtId="0" fontId="34" fillId="0" borderId="0" xfId="1427" applyFont="1" applyFill="1" applyBorder="1" applyAlignment="1" applyProtection="1">
      <protection locked="0"/>
    </xf>
    <xf numFmtId="14" fontId="34" fillId="0" borderId="0" xfId="1097" quotePrefix="1" applyNumberFormat="1" applyFont="1" applyFill="1" applyBorder="1" applyAlignment="1">
      <alignment horizontal="right"/>
    </xf>
    <xf numFmtId="0" fontId="34" fillId="0" borderId="50" xfId="1427" applyFont="1" applyFill="1" applyBorder="1" applyAlignment="1" applyProtection="1">
      <protection locked="0"/>
    </xf>
    <xf numFmtId="0" fontId="34" fillId="0" borderId="50" xfId="1427" applyFont="1" applyFill="1" applyBorder="1" applyAlignment="1" applyProtection="1">
      <alignment horizontal="right"/>
      <protection locked="0"/>
    </xf>
    <xf numFmtId="0" fontId="34" fillId="0" borderId="0" xfId="1427" applyFont="1" applyFill="1" applyBorder="1" applyAlignment="1" applyProtection="1">
      <alignment wrapText="1"/>
      <protection locked="0"/>
    </xf>
    <xf numFmtId="164" fontId="34" fillId="0" borderId="0" xfId="1514" applyNumberFormat="1" applyFont="1" applyFill="1" applyBorder="1" applyAlignment="1" applyProtection="1">
      <alignment vertical="center"/>
      <protection locked="0"/>
    </xf>
    <xf numFmtId="164" fontId="34" fillId="0" borderId="0" xfId="1514" applyNumberFormat="1" applyFont="1" applyFill="1" applyBorder="1" applyAlignment="1" applyProtection="1">
      <protection locked="0"/>
    </xf>
    <xf numFmtId="0" fontId="34" fillId="0" borderId="50" xfId="0" applyFont="1" applyFill="1" applyBorder="1" applyAlignment="1">
      <alignment horizontal="right"/>
    </xf>
    <xf numFmtId="49" fontId="35" fillId="0" borderId="0" xfId="1427" applyNumberFormat="1" applyFont="1" applyFill="1" applyBorder="1" applyAlignment="1">
      <alignment horizontal="center" vertical="top"/>
    </xf>
    <xf numFmtId="0" fontId="0" fillId="0" borderId="0" xfId="0" applyFill="1"/>
    <xf numFmtId="0" fontId="15" fillId="0" borderId="0" xfId="1330" applyFont="1" applyFill="1" applyAlignment="1">
      <alignment horizontal="left" vertical="top"/>
    </xf>
    <xf numFmtId="0" fontId="35" fillId="0" borderId="0" xfId="1427" applyFont="1" applyFill="1"/>
    <xf numFmtId="0" fontId="34" fillId="0" borderId="0" xfId="1427" applyFont="1" applyFill="1"/>
    <xf numFmtId="0" fontId="34" fillId="0" borderId="0" xfId="1427" applyFont="1" applyFill="1" applyAlignment="1">
      <alignment horizontal="right"/>
    </xf>
    <xf numFmtId="14" fontId="34" fillId="0" borderId="0" xfId="1427" applyNumberFormat="1" applyFont="1" applyFill="1" applyBorder="1" applyAlignment="1">
      <alignment horizontal="right"/>
    </xf>
    <xf numFmtId="165" fontId="34" fillId="0" borderId="0" xfId="3657" applyNumberFormat="1" applyFont="1" applyFill="1" applyBorder="1" applyAlignment="1">
      <alignment horizontal="right" vertical="center"/>
    </xf>
    <xf numFmtId="0" fontId="34" fillId="0" borderId="50" xfId="1521" applyFont="1" applyFill="1" applyBorder="1" applyAlignment="1" applyProtection="1">
      <protection locked="0"/>
    </xf>
    <xf numFmtId="165" fontId="34" fillId="0" borderId="50" xfId="1427" applyNumberFormat="1" applyFont="1" applyFill="1" applyBorder="1"/>
    <xf numFmtId="9" fontId="34" fillId="0" borderId="50" xfId="1427" applyNumberFormat="1" applyFont="1" applyFill="1" applyBorder="1"/>
    <xf numFmtId="165" fontId="34" fillId="0" borderId="0" xfId="1427" applyNumberFormat="1" applyFont="1" applyFill="1" applyBorder="1"/>
    <xf numFmtId="9" fontId="34" fillId="0" borderId="0" xfId="1427" applyNumberFormat="1" applyFont="1" applyFill="1"/>
    <xf numFmtId="165" fontId="34" fillId="0" borderId="0" xfId="1427" applyNumberFormat="1" applyFont="1" applyFill="1"/>
    <xf numFmtId="0" fontId="34" fillId="0" borderId="0" xfId="1521" applyFont="1" applyFill="1" applyAlignment="1" applyProtection="1">
      <protection locked="0"/>
    </xf>
    <xf numFmtId="9" fontId="34" fillId="0" borderId="0" xfId="1427" applyNumberFormat="1" applyFont="1" applyFill="1" applyBorder="1"/>
    <xf numFmtId="0" fontId="35" fillId="0" borderId="50" xfId="1427" applyFont="1" applyFill="1" applyBorder="1"/>
    <xf numFmtId="165" fontId="35" fillId="0" borderId="50" xfId="1427" applyNumberFormat="1" applyFont="1" applyFill="1" applyBorder="1"/>
    <xf numFmtId="0" fontId="34" fillId="0" borderId="50" xfId="1427" applyFont="1" applyFill="1" applyBorder="1"/>
    <xf numFmtId="0" fontId="34" fillId="0" borderId="0" xfId="1427" applyFont="1" applyFill="1" applyBorder="1"/>
    <xf numFmtId="0" fontId="35" fillId="0" borderId="0" xfId="1427" applyFont="1" applyFill="1" applyBorder="1"/>
    <xf numFmtId="165" fontId="35" fillId="0" borderId="0" xfId="1427" applyNumberFormat="1" applyFont="1" applyFill="1" applyBorder="1"/>
    <xf numFmtId="0" fontId="34" fillId="0" borderId="50" xfId="1427" applyFont="1" applyFill="1" applyBorder="1" applyAlignment="1">
      <alignment wrapText="1"/>
    </xf>
    <xf numFmtId="0" fontId="34" fillId="0" borderId="50" xfId="545" applyFont="1" applyFill="1" applyBorder="1"/>
    <xf numFmtId="165" fontId="34" fillId="0" borderId="50" xfId="328" applyNumberFormat="1" applyFont="1" applyFill="1" applyBorder="1" applyAlignment="1">
      <alignment horizontal="right" vertical="center"/>
    </xf>
    <xf numFmtId="165" fontId="34" fillId="0" borderId="50" xfId="328" applyNumberFormat="1" applyFont="1" applyFill="1" applyBorder="1" applyAlignment="1">
      <alignment horizontal="right"/>
    </xf>
    <xf numFmtId="165" fontId="34" fillId="0" borderId="0" xfId="328" applyNumberFormat="1" applyFont="1" applyFill="1" applyBorder="1" applyAlignment="1">
      <alignment horizontal="right"/>
    </xf>
    <xf numFmtId="49" fontId="34" fillId="0" borderId="0" xfId="1514" applyNumberFormat="1" applyFont="1" applyFill="1" applyBorder="1" applyAlignment="1">
      <alignment horizontal="right"/>
    </xf>
    <xf numFmtId="49" fontId="204" fillId="0" borderId="0" xfId="1521" applyNumberFormat="1" applyFont="1" applyFill="1" applyBorder="1" applyAlignment="1">
      <alignment horizontal="right"/>
    </xf>
    <xf numFmtId="49" fontId="204" fillId="0" borderId="0" xfId="1514" applyNumberFormat="1" applyFont="1" applyFill="1" applyBorder="1" applyAlignment="1">
      <alignment horizontal="right"/>
    </xf>
    <xf numFmtId="164" fontId="204" fillId="0" borderId="0" xfId="1514" applyNumberFormat="1" applyFont="1" applyFill="1" applyBorder="1" applyAlignment="1" applyProtection="1">
      <alignment vertical="center"/>
      <protection locked="0"/>
    </xf>
    <xf numFmtId="164" fontId="204" fillId="0" borderId="48" xfId="1514" applyNumberFormat="1" applyFont="1" applyFill="1" applyBorder="1" applyAlignment="1" applyProtection="1">
      <alignment vertical="center"/>
      <protection locked="0"/>
    </xf>
    <xf numFmtId="165" fontId="204" fillId="0" borderId="0" xfId="1514" applyNumberFormat="1" applyFont="1" applyFill="1" applyBorder="1" applyAlignment="1">
      <alignment vertical="center"/>
    </xf>
    <xf numFmtId="165" fontId="204" fillId="0" borderId="0" xfId="1514" applyNumberFormat="1" applyFont="1" applyFill="1" applyBorder="1" applyAlignment="1"/>
    <xf numFmtId="0" fontId="204" fillId="0" borderId="0" xfId="1521" applyFont="1" applyFill="1" applyBorder="1" applyAlignment="1" applyProtection="1">
      <alignment horizontal="left" indent="1"/>
      <protection locked="0"/>
    </xf>
    <xf numFmtId="167" fontId="204" fillId="0" borderId="48" xfId="1514" applyNumberFormat="1" applyFont="1" applyFill="1" applyBorder="1" applyAlignment="1" applyProtection="1">
      <alignment horizontal="right"/>
      <protection locked="0"/>
    </xf>
    <xf numFmtId="0" fontId="204" fillId="0" borderId="0" xfId="1521" quotePrefix="1" applyFont="1" applyFill="1" applyBorder="1" applyAlignment="1" applyProtection="1">
      <protection locked="0"/>
    </xf>
    <xf numFmtId="164" fontId="205" fillId="0" borderId="50" xfId="1514" applyNumberFormat="1" applyFont="1" applyFill="1" applyBorder="1" applyAlignment="1" applyProtection="1">
      <protection locked="0"/>
    </xf>
    <xf numFmtId="164" fontId="205" fillId="0" borderId="49" xfId="1514" applyNumberFormat="1" applyFont="1" applyFill="1" applyBorder="1" applyAlignment="1" applyProtection="1">
      <protection locked="0"/>
    </xf>
    <xf numFmtId="0" fontId="205" fillId="0" borderId="0" xfId="1521" applyFont="1" applyFill="1" applyBorder="1" applyAlignment="1" applyProtection="1">
      <protection locked="0"/>
    </xf>
    <xf numFmtId="0" fontId="205" fillId="0" borderId="0" xfId="1521" applyFont="1" applyFill="1" applyBorder="1" applyAlignment="1" applyProtection="1">
      <alignment horizontal="left" indent="1"/>
      <protection locked="0"/>
    </xf>
    <xf numFmtId="164" fontId="205" fillId="0" borderId="48" xfId="1514" applyNumberFormat="1" applyFont="1" applyFill="1" applyBorder="1" applyAlignment="1" applyProtection="1">
      <protection locked="0"/>
    </xf>
    <xf numFmtId="0" fontId="204" fillId="0" borderId="50" xfId="1521" applyFont="1" applyFill="1" applyBorder="1" applyAlignment="1"/>
    <xf numFmtId="0" fontId="205" fillId="0" borderId="0" xfId="545" applyFont="1" applyFill="1" applyAlignment="1">
      <alignment vertical="center"/>
    </xf>
    <xf numFmtId="0" fontId="204" fillId="0" borderId="0" xfId="545" applyFont="1" applyFill="1" applyAlignment="1">
      <alignment vertical="center"/>
    </xf>
    <xf numFmtId="49" fontId="205" fillId="0" borderId="0" xfId="0" applyNumberFormat="1" applyFont="1" applyFill="1" applyBorder="1" applyAlignment="1">
      <alignment horizontal="right"/>
    </xf>
    <xf numFmtId="0" fontId="205" fillId="0" borderId="50" xfId="0" applyFont="1" applyFill="1" applyBorder="1" applyAlignment="1"/>
    <xf numFmtId="164" fontId="204" fillId="0" borderId="0" xfId="1514" applyNumberFormat="1" applyFont="1" applyFill="1" applyBorder="1" applyAlignment="1" applyProtection="1">
      <alignment wrapText="1"/>
      <protection locked="0"/>
    </xf>
    <xf numFmtId="49" fontId="204" fillId="0" borderId="0" xfId="1427" applyNumberFormat="1" applyFont="1" applyFill="1" applyBorder="1" applyAlignment="1" applyProtection="1">
      <alignment horizontal="right" wrapText="1"/>
      <protection locked="0"/>
    </xf>
    <xf numFmtId="0" fontId="204" fillId="0" borderId="0" xfId="1521" applyFont="1" applyFill="1" applyBorder="1" applyAlignment="1">
      <alignment vertical="center" wrapText="1"/>
    </xf>
    <xf numFmtId="0" fontId="204" fillId="0" borderId="0" xfId="0" applyFont="1" applyFill="1" applyAlignment="1">
      <alignment vertical="center"/>
    </xf>
    <xf numFmtId="49" fontId="205" fillId="0" borderId="0" xfId="1514" applyNumberFormat="1" applyFont="1" applyFill="1" applyBorder="1" applyAlignment="1" applyProtection="1">
      <alignment horizontal="right"/>
      <protection locked="0"/>
    </xf>
    <xf numFmtId="0" fontId="204" fillId="0" borderId="0" xfId="0" applyFont="1" applyFill="1" applyAlignment="1" applyProtection="1">
      <protection locked="0"/>
    </xf>
    <xf numFmtId="49" fontId="204" fillId="0" borderId="0" xfId="0" applyNumberFormat="1" applyFont="1" applyFill="1" applyAlignment="1" applyProtection="1">
      <alignment horizontal="right"/>
      <protection locked="0"/>
    </xf>
    <xf numFmtId="49" fontId="204" fillId="0" borderId="0" xfId="1514" applyNumberFormat="1" applyFont="1" applyFill="1" applyBorder="1" applyAlignment="1" applyProtection="1">
      <alignment horizontal="right"/>
      <protection locked="0"/>
    </xf>
    <xf numFmtId="199" fontId="204" fillId="0" borderId="50" xfId="1514" applyNumberFormat="1" applyFont="1" applyFill="1" applyBorder="1" applyAlignment="1" applyProtection="1">
      <protection locked="0"/>
    </xf>
    <xf numFmtId="199" fontId="204" fillId="0" borderId="0" xfId="1514" applyNumberFormat="1" applyFont="1" applyFill="1" applyBorder="1" applyAlignment="1" applyProtection="1">
      <protection locked="0"/>
    </xf>
    <xf numFmtId="199" fontId="204" fillId="0" borderId="50" xfId="545" applyNumberFormat="1" applyFont="1" applyFill="1" applyBorder="1" applyAlignment="1"/>
    <xf numFmtId="199" fontId="204" fillId="0" borderId="0" xfId="545" applyNumberFormat="1" applyFont="1" applyFill="1" applyBorder="1" applyAlignment="1"/>
    <xf numFmtId="0" fontId="204" fillId="0" borderId="62" xfId="0" applyFont="1" applyFill="1" applyBorder="1" applyAlignment="1">
      <alignment horizontal="center" vertical="top" wrapText="1"/>
    </xf>
    <xf numFmtId="0" fontId="34" fillId="0" borderId="60" xfId="0" applyFont="1" applyFill="1" applyBorder="1" applyAlignment="1">
      <alignment horizontal="center" vertical="top" wrapText="1"/>
    </xf>
    <xf numFmtId="0" fontId="34" fillId="0" borderId="59" xfId="0" applyFont="1" applyFill="1" applyBorder="1" applyAlignment="1">
      <alignment horizontal="center" vertical="top" wrapText="1"/>
    </xf>
    <xf numFmtId="236" fontId="34" fillId="0" borderId="10" xfId="0" applyNumberFormat="1" applyFont="1" applyFill="1" applyBorder="1" applyAlignment="1">
      <alignment horizontal="left" wrapText="1"/>
    </xf>
    <xf numFmtId="0" fontId="34" fillId="0" borderId="10" xfId="0" applyFont="1" applyFill="1" applyBorder="1" applyAlignment="1">
      <alignment horizontal="left" vertical="top" wrapText="1"/>
    </xf>
    <xf numFmtId="166" fontId="34" fillId="0" borderId="10" xfId="6164" applyNumberFormat="1" applyFont="1" applyFill="1" applyBorder="1" applyAlignment="1">
      <alignment horizontal="left" vertical="top" wrapText="1"/>
    </xf>
    <xf numFmtId="236" fontId="34" fillId="0" borderId="10" xfId="0" applyNumberFormat="1" applyFont="1" applyFill="1" applyBorder="1" applyAlignment="1">
      <alignment horizontal="left" vertical="top" wrapText="1"/>
    </xf>
    <xf numFmtId="166" fontId="34" fillId="0" borderId="10" xfId="6164" applyNumberFormat="1" applyFont="1" applyFill="1" applyBorder="1" applyAlignment="1">
      <alignment horizontal="left" vertical="center" wrapText="1"/>
    </xf>
    <xf numFmtId="0" fontId="204" fillId="0" borderId="10" xfId="0" applyFont="1" applyFill="1" applyBorder="1" applyAlignment="1">
      <alignment horizontal="left" vertical="top" wrapText="1"/>
    </xf>
    <xf numFmtId="0" fontId="204" fillId="0" borderId="10" xfId="0" applyFont="1" applyFill="1" applyBorder="1" applyAlignment="1">
      <alignment horizontal="center" vertical="top" wrapText="1"/>
    </xf>
    <xf numFmtId="236" fontId="204" fillId="0" borderId="10" xfId="0" applyNumberFormat="1" applyFont="1" applyFill="1" applyBorder="1" applyAlignment="1">
      <alignment horizontal="left" vertical="top" wrapText="1"/>
    </xf>
    <xf numFmtId="166" fontId="204" fillId="0" borderId="10" xfId="6164" applyNumberFormat="1" applyFont="1" applyFill="1" applyBorder="1" applyAlignment="1">
      <alignment horizontal="right" vertical="top" wrapText="1"/>
    </xf>
    <xf numFmtId="201" fontId="204" fillId="0" borderId="10" xfId="4100" applyNumberFormat="1" applyFont="1" applyFill="1" applyBorder="1" applyAlignment="1">
      <alignment horizontal="right" vertical="top" wrapText="1"/>
    </xf>
    <xf numFmtId="0" fontId="205" fillId="0" borderId="10" xfId="0" applyFont="1" applyFill="1" applyBorder="1" applyAlignment="1">
      <alignment horizontal="left" vertical="top" wrapText="1"/>
    </xf>
    <xf numFmtId="0" fontId="35" fillId="0" borderId="10" xfId="0" applyFont="1" applyFill="1" applyBorder="1" applyAlignment="1">
      <alignment horizontal="left" vertical="top" wrapText="1"/>
    </xf>
    <xf numFmtId="3" fontId="34" fillId="0" borderId="10" xfId="0" applyNumberFormat="1" applyFont="1" applyFill="1" applyBorder="1" applyAlignment="1">
      <alignment horizontal="right" vertical="top" wrapText="1"/>
    </xf>
    <xf numFmtId="236" fontId="35" fillId="0" borderId="10" xfId="0" applyNumberFormat="1" applyFont="1" applyFill="1" applyBorder="1" applyAlignment="1">
      <alignment horizontal="left" vertical="top" wrapText="1"/>
    </xf>
    <xf numFmtId="49" fontId="205" fillId="0" borderId="0" xfId="1519" applyNumberFormat="1" applyFont="1" applyFill="1" applyBorder="1" applyAlignment="1">
      <alignment horizontal="left"/>
    </xf>
    <xf numFmtId="37" fontId="204" fillId="0" borderId="0" xfId="1527" applyFont="1" applyFill="1" applyBorder="1" applyAlignment="1">
      <alignment horizontal="right"/>
    </xf>
    <xf numFmtId="49" fontId="204" fillId="0" borderId="0" xfId="1516" applyNumberFormat="1" applyFont="1" applyFill="1" applyBorder="1" applyAlignment="1">
      <alignment horizontal="right"/>
    </xf>
    <xf numFmtId="37" fontId="204" fillId="0" borderId="0" xfId="1527" applyFont="1" applyFill="1" applyBorder="1"/>
    <xf numFmtId="37" fontId="204" fillId="0" borderId="50" xfId="1527" applyFont="1" applyFill="1" applyBorder="1" applyProtection="1">
      <protection locked="0"/>
    </xf>
    <xf numFmtId="164" fontId="204" fillId="0" borderId="50" xfId="1516" applyNumberFormat="1" applyFont="1" applyFill="1" applyBorder="1" applyAlignment="1" applyProtection="1">
      <alignment horizontal="left"/>
      <protection locked="0"/>
    </xf>
    <xf numFmtId="164" fontId="204" fillId="0" borderId="0" xfId="1516" applyNumberFormat="1" applyFont="1" applyFill="1" applyBorder="1" applyAlignment="1" applyProtection="1">
      <alignment horizontal="left" indent="1"/>
      <protection locked="0"/>
    </xf>
    <xf numFmtId="164" fontId="204" fillId="0" borderId="0" xfId="1516" applyNumberFormat="1" applyFont="1" applyFill="1" applyBorder="1" applyAlignment="1" applyProtection="1">
      <alignment horizontal="left"/>
    </xf>
    <xf numFmtId="164" fontId="204" fillId="0" borderId="0" xfId="1516" applyNumberFormat="1" applyFont="1" applyFill="1" applyBorder="1" applyAlignment="1" applyProtection="1">
      <alignment horizontal="left"/>
      <protection locked="0"/>
    </xf>
    <xf numFmtId="0" fontId="204" fillId="0" borderId="0" xfId="1330" applyFont="1" applyFill="1" applyBorder="1" applyAlignment="1">
      <alignment vertical="center"/>
    </xf>
    <xf numFmtId="164" fontId="204" fillId="0" borderId="50" xfId="1516" applyNumberFormat="1" applyFont="1" applyFill="1" applyBorder="1" applyAlignment="1" applyProtection="1">
      <alignment horizontal="left" indent="1"/>
      <protection locked="0"/>
    </xf>
    <xf numFmtId="0" fontId="204" fillId="0" borderId="50" xfId="1330" applyFont="1" applyFill="1" applyBorder="1" applyAlignment="1">
      <alignment vertical="center"/>
    </xf>
    <xf numFmtId="164" fontId="204" fillId="0" borderId="50" xfId="1516" applyNumberFormat="1" applyFont="1" applyFill="1" applyBorder="1" applyAlignment="1" applyProtection="1">
      <alignment horizontal="left"/>
    </xf>
    <xf numFmtId="0" fontId="204" fillId="0" borderId="0" xfId="0" applyFont="1" applyFill="1" applyAlignment="1">
      <alignment horizontal="right"/>
    </xf>
    <xf numFmtId="37" fontId="204" fillId="0" borderId="0" xfId="1527" applyFont="1" applyFill="1" applyBorder="1" applyAlignment="1" applyProtection="1">
      <alignment horizontal="left" indent="1"/>
      <protection locked="0"/>
    </xf>
    <xf numFmtId="37" fontId="204" fillId="0" borderId="0" xfId="1527" applyFont="1" applyFill="1" applyBorder="1" applyProtection="1">
      <protection locked="0"/>
    </xf>
    <xf numFmtId="37" fontId="205" fillId="0" borderId="50" xfId="1527" applyFont="1" applyFill="1" applyBorder="1" applyProtection="1">
      <protection locked="0"/>
    </xf>
    <xf numFmtId="164" fontId="205" fillId="0" borderId="50" xfId="1516" applyNumberFormat="1" applyFont="1" applyFill="1" applyBorder="1" applyAlignment="1" applyProtection="1">
      <alignment horizontal="left"/>
      <protection locked="0"/>
    </xf>
    <xf numFmtId="0" fontId="204" fillId="0" borderId="50" xfId="1329" applyFont="1" applyFill="1" applyBorder="1" applyAlignment="1">
      <alignment vertical="center"/>
    </xf>
    <xf numFmtId="0" fontId="204" fillId="0" borderId="48" xfId="1240" applyFont="1" applyFill="1" applyBorder="1" applyAlignment="1">
      <alignment vertical="center" wrapText="1"/>
    </xf>
    <xf numFmtId="0" fontId="205" fillId="0" borderId="10" xfId="1240" applyFont="1" applyFill="1" applyBorder="1" applyAlignment="1">
      <alignment horizontal="center" wrapText="1"/>
    </xf>
    <xf numFmtId="0" fontId="205" fillId="0" borderId="56" xfId="1240" applyFont="1" applyFill="1" applyBorder="1" applyAlignment="1">
      <alignment horizontal="center" wrapText="1"/>
    </xf>
    <xf numFmtId="0" fontId="142" fillId="0" borderId="0" xfId="1240" applyFont="1" applyFill="1" applyBorder="1"/>
    <xf numFmtId="0" fontId="204" fillId="0" borderId="10" xfId="1240" applyFont="1" applyFill="1" applyBorder="1" applyAlignment="1">
      <alignment vertical="center" wrapText="1"/>
    </xf>
    <xf numFmtId="3" fontId="204" fillId="0" borderId="10" xfId="1240" applyNumberFormat="1" applyFont="1" applyFill="1" applyBorder="1" applyAlignment="1">
      <alignment horizontal="left" vertical="center" wrapText="1"/>
    </xf>
    <xf numFmtId="0" fontId="204" fillId="0" borderId="10" xfId="1240" applyFont="1" applyFill="1" applyBorder="1" applyAlignment="1">
      <alignment horizontal="left" vertical="center" wrapText="1"/>
    </xf>
    <xf numFmtId="211" fontId="204" fillId="0" borderId="10" xfId="1240" applyNumberFormat="1" applyFont="1" applyFill="1" applyBorder="1" applyAlignment="1">
      <alignment horizontal="left" vertical="center" wrapText="1"/>
    </xf>
    <xf numFmtId="17" fontId="204" fillId="0" borderId="10" xfId="1240" quotePrefix="1" applyNumberFormat="1" applyFont="1" applyFill="1" applyBorder="1" applyAlignment="1">
      <alignment horizontal="left" vertical="center" wrapText="1"/>
    </xf>
    <xf numFmtId="10" fontId="204" fillId="0" borderId="10" xfId="1240" applyNumberFormat="1" applyFont="1" applyFill="1" applyBorder="1" applyAlignment="1">
      <alignment horizontal="left" vertical="center" wrapText="1"/>
    </xf>
    <xf numFmtId="166" fontId="34" fillId="0" borderId="10" xfId="4090" applyNumberFormat="1" applyFont="1" applyFill="1" applyBorder="1"/>
    <xf numFmtId="0" fontId="34" fillId="0" borderId="65" xfId="0" applyFont="1" applyFill="1" applyBorder="1" applyAlignment="1">
      <alignment horizontal="center" vertical="top" wrapText="1"/>
    </xf>
    <xf numFmtId="0" fontId="34" fillId="0" borderId="60" xfId="0" applyFont="1" applyFill="1" applyBorder="1" applyAlignment="1">
      <alignment horizontal="left" vertical="center" wrapText="1"/>
    </xf>
    <xf numFmtId="0" fontId="34" fillId="0" borderId="60" xfId="0" applyFont="1" applyFill="1" applyBorder="1" applyAlignment="1">
      <alignment horizontal="center" vertical="center" wrapText="1"/>
    </xf>
    <xf numFmtId="0" fontId="34" fillId="0" borderId="56" xfId="0" applyFont="1" applyFill="1" applyBorder="1" applyAlignment="1">
      <alignment horizontal="left" vertical="top"/>
    </xf>
    <xf numFmtId="0" fontId="34" fillId="0" borderId="56" xfId="0" applyFont="1" applyFill="1" applyBorder="1" applyAlignment="1">
      <alignment vertical="top" wrapText="1"/>
    </xf>
    <xf numFmtId="0" fontId="34" fillId="0" borderId="54" xfId="0" applyFont="1" applyFill="1" applyBorder="1" applyAlignment="1">
      <alignment wrapText="1"/>
    </xf>
    <xf numFmtId="0" fontId="34" fillId="0" borderId="57" xfId="0" applyFont="1" applyFill="1" applyBorder="1" applyAlignment="1">
      <alignment horizontal="left" vertical="top"/>
    </xf>
    <xf numFmtId="0" fontId="34" fillId="0" borderId="53" xfId="0" applyFont="1" applyFill="1" applyBorder="1" applyAlignment="1">
      <alignment horizontal="left" vertical="top"/>
    </xf>
    <xf numFmtId="0" fontId="35" fillId="0" borderId="56" xfId="0" applyFont="1" applyFill="1" applyBorder="1" applyAlignment="1">
      <alignment horizontal="left" vertical="top"/>
    </xf>
    <xf numFmtId="0" fontId="35" fillId="0" borderId="53" xfId="0" applyFont="1" applyFill="1" applyBorder="1" applyAlignment="1">
      <alignment horizontal="left" vertical="top"/>
    </xf>
    <xf numFmtId="0" fontId="13" fillId="0" borderId="0" xfId="0" applyFont="1" applyFill="1" applyBorder="1" applyAlignment="1">
      <alignment horizontal="center"/>
    </xf>
    <xf numFmtId="0" fontId="13" fillId="0" borderId="0" xfId="0" applyFont="1" applyFill="1" applyAlignment="1"/>
    <xf numFmtId="0" fontId="13" fillId="0" borderId="0" xfId="0" applyFont="1" applyFill="1" applyAlignment="1">
      <alignment horizontal="center"/>
    </xf>
    <xf numFmtId="0" fontId="74" fillId="0" borderId="0" xfId="0" applyFont="1" applyFill="1" applyBorder="1" applyAlignment="1">
      <alignment horizontal="right"/>
    </xf>
    <xf numFmtId="0" fontId="74" fillId="0" borderId="0" xfId="0" applyFont="1" applyFill="1" applyBorder="1" applyAlignment="1">
      <alignment horizontal="center"/>
    </xf>
    <xf numFmtId="0" fontId="13" fillId="0" borderId="0" xfId="0" applyFont="1" applyFill="1" applyBorder="1" applyAlignment="1">
      <alignment horizontal="right"/>
    </xf>
    <xf numFmtId="0" fontId="13" fillId="0" borderId="0" xfId="0" applyFont="1" applyFill="1" applyAlignment="1">
      <alignment horizontal="right" vertical="center"/>
    </xf>
    <xf numFmtId="0" fontId="13" fillId="0" borderId="0" xfId="469" applyFont="1" applyFill="1" applyAlignment="1" applyProtection="1"/>
    <xf numFmtId="0" fontId="74" fillId="0" borderId="0" xfId="0" applyFont="1" applyFill="1" applyBorder="1"/>
    <xf numFmtId="0" fontId="34" fillId="0" borderId="0" xfId="0" applyFont="1" applyFill="1" applyBorder="1"/>
    <xf numFmtId="0" fontId="219" fillId="0" borderId="0" xfId="0" applyFont="1" applyFill="1" applyBorder="1" applyAlignment="1">
      <alignment horizontal="left" vertical="top"/>
    </xf>
    <xf numFmtId="0" fontId="13" fillId="0" borderId="50" xfId="0" applyFont="1" applyFill="1" applyBorder="1" applyAlignment="1">
      <alignment horizontal="left"/>
    </xf>
    <xf numFmtId="0" fontId="13" fillId="0" borderId="50" xfId="0" applyFont="1" applyFill="1" applyBorder="1" applyAlignment="1">
      <alignment horizontal="center"/>
    </xf>
    <xf numFmtId="0" fontId="13" fillId="0" borderId="50" xfId="0" applyFont="1" applyFill="1" applyBorder="1" applyAlignment="1"/>
    <xf numFmtId="0" fontId="13" fillId="0" borderId="50" xfId="0" applyFont="1" applyFill="1" applyBorder="1" applyAlignment="1">
      <alignment horizontal="right"/>
    </xf>
    <xf numFmtId="0" fontId="13" fillId="0" borderId="50" xfId="0" applyFont="1" applyFill="1" applyBorder="1"/>
    <xf numFmtId="0" fontId="228" fillId="0" borderId="0" xfId="4094" applyFont="1" applyFill="1"/>
    <xf numFmtId="0" fontId="228" fillId="0" borderId="0" xfId="4095" applyFont="1" applyFill="1"/>
    <xf numFmtId="0" fontId="34" fillId="0" borderId="0" xfId="4095" applyFont="1" applyFill="1"/>
    <xf numFmtId="0" fontId="34" fillId="0" borderId="10" xfId="0" applyFont="1" applyFill="1" applyBorder="1" applyAlignment="1">
      <alignment horizontal="center" vertical="center" wrapText="1"/>
    </xf>
    <xf numFmtId="0" fontId="204" fillId="0" borderId="0" xfId="1520" applyFont="1" applyFill="1" applyBorder="1" applyAlignment="1">
      <alignment horizontal="left" indent="1"/>
    </xf>
    <xf numFmtId="0" fontId="205" fillId="0" borderId="0" xfId="1525" applyFont="1" applyFill="1" applyAlignment="1" applyProtection="1">
      <alignment vertical="center"/>
      <protection locked="0"/>
    </xf>
    <xf numFmtId="49" fontId="205" fillId="0" borderId="0" xfId="1525" applyNumberFormat="1" applyFont="1" applyFill="1" applyBorder="1" applyAlignment="1" applyProtection="1">
      <alignment horizontal="right"/>
      <protection locked="0"/>
    </xf>
    <xf numFmtId="0" fontId="204" fillId="0" borderId="0" xfId="1525" applyFont="1" applyFill="1" applyBorder="1" applyAlignment="1" applyProtection="1">
      <alignment vertical="center"/>
      <protection locked="0"/>
    </xf>
    <xf numFmtId="49" fontId="204" fillId="0" borderId="50" xfId="1525" applyNumberFormat="1" applyFont="1" applyFill="1" applyBorder="1" applyAlignment="1" applyProtection="1">
      <alignment horizontal="right" vertical="center"/>
      <protection locked="0"/>
    </xf>
    <xf numFmtId="49" fontId="204" fillId="0" borderId="49" xfId="1525" applyNumberFormat="1" applyFont="1" applyFill="1" applyBorder="1" applyAlignment="1" applyProtection="1">
      <alignment horizontal="right" vertical="center"/>
      <protection locked="0"/>
    </xf>
    <xf numFmtId="0" fontId="204" fillId="0" borderId="0" xfId="1520" applyFont="1" applyFill="1" applyBorder="1" applyAlignment="1">
      <alignment vertical="center"/>
    </xf>
    <xf numFmtId="0" fontId="204" fillId="0" borderId="0" xfId="1520" applyFont="1" applyFill="1" applyAlignment="1">
      <alignment vertical="center"/>
    </xf>
    <xf numFmtId="0" fontId="205" fillId="0" borderId="50" xfId="1525" applyFont="1" applyFill="1" applyBorder="1" applyAlignment="1" applyProtection="1">
      <protection locked="0"/>
    </xf>
    <xf numFmtId="0" fontId="204" fillId="0" borderId="50" xfId="1525" applyFont="1" applyFill="1" applyBorder="1" applyAlignment="1" applyProtection="1">
      <alignment horizontal="left" vertical="top"/>
      <protection locked="0"/>
    </xf>
    <xf numFmtId="164" fontId="204" fillId="0" borderId="49" xfId="1514" applyNumberFormat="1" applyFont="1" applyFill="1" applyBorder="1" applyAlignment="1" applyProtection="1">
      <alignment horizontal="left" vertical="top"/>
      <protection locked="0"/>
    </xf>
    <xf numFmtId="164" fontId="204" fillId="0" borderId="50" xfId="1514" applyNumberFormat="1" applyFont="1" applyFill="1" applyBorder="1" applyAlignment="1" applyProtection="1">
      <alignment horizontal="left" vertical="top"/>
      <protection locked="0"/>
    </xf>
    <xf numFmtId="164" fontId="204" fillId="0" borderId="0" xfId="1514" applyNumberFormat="1" applyFont="1" applyFill="1" applyBorder="1" applyAlignment="1" applyProtection="1">
      <alignment horizontal="left" vertical="top"/>
      <protection locked="0"/>
    </xf>
    <xf numFmtId="164" fontId="204" fillId="0" borderId="48" xfId="1514" applyNumberFormat="1" applyFont="1" applyFill="1" applyBorder="1" applyAlignment="1" applyProtection="1">
      <alignment horizontal="left" vertical="top"/>
      <protection locked="0"/>
    </xf>
    <xf numFmtId="165" fontId="204" fillId="0" borderId="0" xfId="1516" applyNumberFormat="1" applyFont="1" applyFill="1" applyBorder="1" applyAlignment="1"/>
    <xf numFmtId="0" fontId="205" fillId="0" borderId="0" xfId="1300" applyFont="1" applyFill="1" applyBorder="1" applyAlignment="1" applyProtection="1">
      <protection locked="0"/>
    </xf>
    <xf numFmtId="164" fontId="205" fillId="0" borderId="0" xfId="1516" applyNumberFormat="1" applyFont="1" applyFill="1" applyBorder="1" applyAlignment="1" applyProtection="1">
      <protection locked="0"/>
    </xf>
    <xf numFmtId="165" fontId="205" fillId="0" borderId="0" xfId="1516" applyNumberFormat="1" applyFont="1" applyFill="1" applyBorder="1" applyAlignment="1" applyProtection="1"/>
    <xf numFmtId="0" fontId="204" fillId="0" borderId="0" xfId="1300" applyFont="1" applyFill="1" applyBorder="1" applyAlignment="1" applyProtection="1">
      <protection locked="0"/>
    </xf>
    <xf numFmtId="165" fontId="204" fillId="0" borderId="0" xfId="1516" applyNumberFormat="1" applyFont="1" applyFill="1" applyBorder="1" applyAlignment="1" applyProtection="1"/>
    <xf numFmtId="166" fontId="204" fillId="0" borderId="10" xfId="6164" applyNumberFormat="1" applyFont="1" applyFill="1" applyBorder="1" applyAlignment="1">
      <alignment horizontal="right" vertical="center"/>
    </xf>
    <xf numFmtId="10" fontId="204" fillId="0" borderId="10" xfId="4089" applyNumberFormat="1" applyFont="1" applyFill="1" applyBorder="1" applyAlignment="1">
      <alignment vertical="center"/>
    </xf>
    <xf numFmtId="0" fontId="205" fillId="0" borderId="0" xfId="1529" applyFont="1" applyFill="1" applyBorder="1" applyAlignment="1">
      <alignment vertical="top"/>
    </xf>
    <xf numFmtId="0" fontId="206" fillId="0" borderId="0" xfId="1529" applyFont="1" applyFill="1" applyBorder="1" applyAlignment="1">
      <alignment vertical="top"/>
    </xf>
    <xf numFmtId="0" fontId="204" fillId="0" borderId="0" xfId="1529" applyFont="1" applyFill="1" applyBorder="1" applyAlignment="1">
      <alignment vertical="top"/>
    </xf>
    <xf numFmtId="0" fontId="204" fillId="0" borderId="78" xfId="1529" applyFont="1" applyFill="1" applyBorder="1" applyAlignment="1">
      <alignment vertical="top"/>
    </xf>
    <xf numFmtId="164" fontId="205" fillId="0" borderId="0" xfId="1907" applyNumberFormat="1" applyFont="1" applyFill="1" applyBorder="1" applyAlignment="1"/>
    <xf numFmtId="0" fontId="204" fillId="0" borderId="0" xfId="0" applyFont="1" applyFill="1" applyBorder="1" applyAlignment="1">
      <alignment horizontal="left" vertical="top"/>
    </xf>
    <xf numFmtId="0" fontId="205" fillId="0" borderId="0" xfId="1521" applyFont="1" applyFill="1" applyBorder="1" applyAlignment="1"/>
    <xf numFmtId="164" fontId="204" fillId="0" borderId="78" xfId="1514" applyNumberFormat="1" applyFont="1" applyFill="1" applyBorder="1" applyAlignment="1" applyProtection="1">
      <protection locked="0"/>
    </xf>
    <xf numFmtId="164" fontId="205" fillId="0" borderId="57" xfId="1514" applyNumberFormat="1" applyFont="1" applyFill="1" applyBorder="1" applyAlignment="1" applyProtection="1">
      <protection locked="0"/>
    </xf>
    <xf numFmtId="0" fontId="204" fillId="0" borderId="0" xfId="1420" applyFont="1" applyFill="1" applyBorder="1" applyAlignment="1" applyProtection="1">
      <protection locked="0"/>
    </xf>
    <xf numFmtId="49" fontId="204" fillId="0" borderId="0" xfId="1420" applyNumberFormat="1" applyFont="1" applyFill="1" applyBorder="1" applyAlignment="1" applyProtection="1">
      <alignment horizontal="center" wrapText="1"/>
      <protection locked="0"/>
    </xf>
    <xf numFmtId="49" fontId="204" fillId="0" borderId="0" xfId="1420" applyNumberFormat="1" applyFont="1" applyFill="1" applyBorder="1" applyAlignment="1" applyProtection="1">
      <alignment horizontal="right"/>
      <protection locked="0"/>
    </xf>
    <xf numFmtId="49" fontId="204" fillId="0" borderId="50" xfId="1420" applyNumberFormat="1" applyFont="1" applyFill="1" applyBorder="1" applyAlignment="1" applyProtection="1">
      <alignment horizontal="right"/>
      <protection locked="0"/>
    </xf>
    <xf numFmtId="164" fontId="204" fillId="0" borderId="0" xfId="1514" applyNumberFormat="1" applyFont="1" applyFill="1" applyBorder="1" applyAlignment="1" applyProtection="1">
      <alignment horizontal="center"/>
      <protection locked="0"/>
    </xf>
    <xf numFmtId="0" fontId="204" fillId="0" borderId="50" xfId="1420" applyFont="1" applyFill="1" applyBorder="1" applyAlignment="1" applyProtection="1">
      <protection locked="0"/>
    </xf>
    <xf numFmtId="3" fontId="204" fillId="0" borderId="50" xfId="1420" applyNumberFormat="1" applyFont="1" applyFill="1" applyBorder="1" applyAlignment="1" applyProtection="1">
      <alignment horizontal="right"/>
      <protection locked="0"/>
    </xf>
    <xf numFmtId="3" fontId="204" fillId="0" borderId="0" xfId="1514" applyNumberFormat="1" applyFont="1" applyFill="1" applyBorder="1" applyAlignment="1" applyProtection="1">
      <protection locked="0"/>
    </xf>
    <xf numFmtId="1" fontId="204" fillId="0" borderId="50" xfId="0" applyNumberFormat="1" applyFont="1" applyFill="1" applyBorder="1"/>
    <xf numFmtId="0" fontId="205" fillId="0" borderId="0" xfId="1330" applyFont="1" applyFill="1" applyAlignment="1">
      <alignment horizontal="right" vertical="center"/>
    </xf>
    <xf numFmtId="236" fontId="34" fillId="0" borderId="10" xfId="0" applyNumberFormat="1" applyFont="1" applyFill="1" applyBorder="1" applyAlignment="1">
      <alignment horizontal="center" vertical="top" wrapText="1"/>
    </xf>
    <xf numFmtId="0" fontId="35" fillId="0" borderId="0" xfId="1097" applyFont="1" applyFill="1" applyBorder="1"/>
    <xf numFmtId="0" fontId="34" fillId="0" borderId="0" xfId="1097" applyFont="1" applyFill="1" applyBorder="1" applyAlignment="1">
      <alignment horizontal="right"/>
    </xf>
    <xf numFmtId="0" fontId="34" fillId="0" borderId="57" xfId="1097" applyFont="1" applyFill="1" applyBorder="1"/>
    <xf numFmtId="0" fontId="34" fillId="0" borderId="57" xfId="1097" applyFont="1" applyFill="1" applyBorder="1" applyAlignment="1">
      <alignment horizontal="right"/>
    </xf>
    <xf numFmtId="165" fontId="34" fillId="0" borderId="57" xfId="6164" applyNumberFormat="1" applyFont="1" applyFill="1" applyBorder="1"/>
    <xf numFmtId="0" fontId="34" fillId="0" borderId="0" xfId="1097" applyFont="1" applyFill="1" applyBorder="1"/>
    <xf numFmtId="165" fontId="34" fillId="0" borderId="0" xfId="6164" applyNumberFormat="1" applyFont="1" applyFill="1" applyBorder="1"/>
    <xf numFmtId="0" fontId="34" fillId="0" borderId="0" xfId="1097" quotePrefix="1" applyFont="1" applyFill="1" applyBorder="1"/>
    <xf numFmtId="201" fontId="34" fillId="0" borderId="0" xfId="1097" applyNumberFormat="1" applyFont="1" applyFill="1" applyBorder="1" applyAlignment="1">
      <alignment horizontal="right"/>
    </xf>
    <xf numFmtId="166" fontId="34" fillId="0" borderId="0" xfId="1909" applyNumberFormat="1" applyFont="1" applyFill="1" applyBorder="1"/>
    <xf numFmtId="0" fontId="34" fillId="0" borderId="78" xfId="1097" applyFont="1" applyFill="1" applyBorder="1"/>
    <xf numFmtId="0" fontId="34" fillId="0" borderId="78" xfId="1097" applyFont="1" applyFill="1" applyBorder="1" applyAlignment="1">
      <alignment horizontal="right"/>
    </xf>
    <xf numFmtId="166" fontId="34" fillId="0" borderId="78" xfId="1909" applyNumberFormat="1" applyFont="1" applyFill="1" applyBorder="1"/>
    <xf numFmtId="10" fontId="34" fillId="0" borderId="0" xfId="1097" applyNumberFormat="1" applyFont="1" applyFill="1" applyBorder="1" applyAlignment="1">
      <alignment horizontal="right"/>
    </xf>
    <xf numFmtId="201" fontId="34" fillId="0" borderId="0" xfId="1602" applyNumberFormat="1" applyFont="1" applyFill="1" applyBorder="1" applyAlignment="1">
      <alignment horizontal="right"/>
    </xf>
    <xf numFmtId="0" fontId="35" fillId="0" borderId="50" xfId="1097" applyFont="1" applyFill="1" applyBorder="1"/>
    <xf numFmtId="201" fontId="34" fillId="0" borderId="50" xfId="1602" applyNumberFormat="1" applyFont="1" applyFill="1" applyBorder="1" applyAlignment="1">
      <alignment horizontal="right"/>
    </xf>
    <xf numFmtId="166" fontId="35" fillId="0" borderId="50" xfId="1909" applyNumberFormat="1" applyFont="1" applyFill="1" applyBorder="1"/>
    <xf numFmtId="14" fontId="34" fillId="0" borderId="0" xfId="1097" quotePrefix="1" applyNumberFormat="1" applyFont="1" applyFill="1" applyBorder="1" applyAlignment="1"/>
    <xf numFmtId="0" fontId="142" fillId="0" borderId="0" xfId="3658" applyFont="1" applyFill="1"/>
    <xf numFmtId="0" fontId="142" fillId="0" borderId="0" xfId="3658" applyFont="1" applyFill="1" applyAlignment="1">
      <alignment wrapText="1"/>
    </xf>
    <xf numFmtId="0" fontId="142" fillId="0" borderId="0" xfId="3658" applyFont="1" applyFill="1" applyAlignment="1">
      <alignment horizontal="center"/>
    </xf>
    <xf numFmtId="0" fontId="207" fillId="0" borderId="0" xfId="3658" applyFont="1" applyFill="1" applyBorder="1"/>
    <xf numFmtId="0" fontId="207" fillId="0" borderId="0" xfId="3658" applyFont="1" applyFill="1" applyBorder="1" applyAlignment="1">
      <alignment wrapText="1"/>
    </xf>
    <xf numFmtId="0" fontId="207" fillId="0" borderId="0" xfId="3658" applyFont="1" applyFill="1" applyBorder="1" applyAlignment="1">
      <alignment horizontal="center"/>
    </xf>
    <xf numFmtId="0" fontId="209" fillId="0" borderId="50" xfId="3658" applyFont="1" applyFill="1" applyBorder="1" applyAlignment="1">
      <alignment vertical="center" wrapText="1"/>
    </xf>
    <xf numFmtId="0" fontId="209" fillId="0" borderId="50" xfId="3658" applyFont="1" applyFill="1" applyBorder="1" applyAlignment="1">
      <alignment horizontal="center" vertical="center" wrapText="1"/>
    </xf>
    <xf numFmtId="0" fontId="209" fillId="0" borderId="50" xfId="3658" applyFont="1" applyFill="1" applyBorder="1" applyAlignment="1">
      <alignment vertical="center"/>
    </xf>
    <xf numFmtId="216" fontId="209" fillId="0" borderId="50" xfId="3658" applyNumberFormat="1" applyFont="1" applyFill="1" applyBorder="1" applyAlignment="1">
      <alignment vertical="center"/>
    </xf>
    <xf numFmtId="0" fontId="209" fillId="0" borderId="50" xfId="558" applyFont="1" applyFill="1" applyBorder="1" applyAlignment="1">
      <alignment vertical="center" wrapText="1"/>
    </xf>
    <xf numFmtId="0" fontId="209" fillId="0" borderId="50" xfId="558" applyFont="1" applyFill="1" applyBorder="1" applyAlignment="1">
      <alignment horizontal="center" vertical="center"/>
    </xf>
    <xf numFmtId="0" fontId="207" fillId="0" borderId="50" xfId="558" applyFont="1" applyFill="1" applyBorder="1" applyAlignment="1">
      <alignment vertical="center"/>
    </xf>
    <xf numFmtId="0" fontId="209" fillId="0" borderId="50" xfId="3658" applyFont="1" applyFill="1" applyBorder="1" applyAlignment="1">
      <alignment horizontal="center" vertical="center"/>
    </xf>
    <xf numFmtId="0" fontId="190" fillId="0" borderId="0" xfId="3658" applyFont="1" applyFill="1" applyBorder="1" applyAlignment="1">
      <alignment vertical="center" wrapText="1"/>
    </xf>
    <xf numFmtId="216" fontId="190" fillId="0" borderId="0" xfId="3658" applyNumberFormat="1" applyFont="1" applyFill="1" applyBorder="1" applyAlignment="1">
      <alignment vertical="center"/>
    </xf>
    <xf numFmtId="0" fontId="190" fillId="0" borderId="0" xfId="3658" applyFont="1" applyFill="1" applyBorder="1" applyAlignment="1">
      <alignment horizontal="center" vertical="center"/>
    </xf>
    <xf numFmtId="0" fontId="209" fillId="0" borderId="0" xfId="3658" applyFont="1" applyFill="1" applyBorder="1" applyAlignment="1">
      <alignment vertical="center"/>
    </xf>
    <xf numFmtId="0" fontId="209" fillId="0" borderId="0" xfId="3658" applyFont="1" applyFill="1" applyBorder="1" applyAlignment="1">
      <alignment vertical="center" wrapText="1"/>
    </xf>
    <xf numFmtId="216" fontId="209" fillId="0" borderId="0" xfId="3658" applyNumberFormat="1" applyFont="1" applyFill="1" applyBorder="1" applyAlignment="1">
      <alignment vertical="center"/>
    </xf>
    <xf numFmtId="0" fontId="209" fillId="0" borderId="0" xfId="3658" applyFont="1" applyFill="1" applyBorder="1" applyAlignment="1">
      <alignment horizontal="center" vertical="center"/>
    </xf>
    <xf numFmtId="0" fontId="203" fillId="0" borderId="0" xfId="0" applyFont="1" applyFill="1" applyBorder="1"/>
    <xf numFmtId="0" fontId="142" fillId="0" borderId="0" xfId="3658" applyFont="1" applyFill="1" applyAlignment="1">
      <alignment vertical="center" wrapText="1"/>
    </xf>
    <xf numFmtId="0" fontId="142" fillId="0" borderId="0" xfId="3658" applyFont="1" applyFill="1" applyBorder="1" applyAlignment="1">
      <alignment vertical="center" wrapText="1"/>
    </xf>
    <xf numFmtId="0" fontId="142" fillId="0" borderId="0" xfId="3658" applyFont="1" applyFill="1" applyBorder="1" applyAlignment="1">
      <alignment horizontal="center" vertical="center"/>
    </xf>
    <xf numFmtId="0" fontId="190" fillId="0" borderId="0" xfId="3658" applyFont="1" applyFill="1" applyBorder="1" applyAlignment="1">
      <alignment vertical="center"/>
    </xf>
    <xf numFmtId="0" fontId="207" fillId="0" borderId="0" xfId="3658" applyFont="1" applyFill="1" applyBorder="1" applyAlignment="1">
      <alignment vertical="center"/>
    </xf>
    <xf numFmtId="0" fontId="207" fillId="0" borderId="0" xfId="3658" applyFont="1" applyFill="1" applyBorder="1" applyAlignment="1">
      <alignment vertical="center" wrapText="1"/>
    </xf>
    <xf numFmtId="0" fontId="207" fillId="0" borderId="0" xfId="3658" applyFont="1" applyFill="1" applyBorder="1" applyAlignment="1">
      <alignment horizontal="center" vertical="center"/>
    </xf>
    <xf numFmtId="0" fontId="207" fillId="0" borderId="50" xfId="3658" applyFont="1" applyFill="1" applyBorder="1"/>
    <xf numFmtId="0" fontId="207" fillId="0" borderId="50" xfId="3658" applyFont="1" applyFill="1" applyBorder="1" applyAlignment="1">
      <alignment wrapText="1"/>
    </xf>
    <xf numFmtId="0" fontId="207" fillId="0" borderId="50" xfId="3658" applyFont="1" applyFill="1" applyBorder="1" applyAlignment="1">
      <alignment horizontal="center"/>
    </xf>
    <xf numFmtId="0" fontId="207" fillId="0" borderId="0" xfId="3658" applyFont="1" applyFill="1"/>
    <xf numFmtId="0" fontId="207" fillId="0" borderId="0" xfId="3658" applyFont="1" applyFill="1" applyAlignment="1">
      <alignment wrapText="1"/>
    </xf>
    <xf numFmtId="0" fontId="207" fillId="0" borderId="0" xfId="3658" applyFont="1" applyFill="1" applyAlignment="1">
      <alignment horizontal="center"/>
    </xf>
    <xf numFmtId="0" fontId="142" fillId="0" borderId="0" xfId="3658" applyNumberFormat="1" applyFont="1" applyFill="1"/>
    <xf numFmtId="0" fontId="207" fillId="0" borderId="0" xfId="3658" applyNumberFormat="1" applyFont="1" applyFill="1" applyBorder="1"/>
    <xf numFmtId="0" fontId="209" fillId="0" borderId="50" xfId="3658" applyNumberFormat="1" applyFont="1" applyFill="1" applyBorder="1" applyAlignment="1">
      <alignment vertical="center" wrapText="1"/>
    </xf>
    <xf numFmtId="0" fontId="209" fillId="0" borderId="50" xfId="3658" applyNumberFormat="1" applyFont="1" applyFill="1" applyBorder="1" applyAlignment="1">
      <alignment vertical="center"/>
    </xf>
    <xf numFmtId="0" fontId="190" fillId="0" borderId="0" xfId="3658" applyNumberFormat="1" applyFont="1" applyFill="1" applyBorder="1" applyAlignment="1">
      <alignment vertical="center"/>
    </xf>
    <xf numFmtId="0" fontId="209" fillId="0" borderId="0" xfId="3658" applyNumberFormat="1" applyFont="1" applyFill="1" applyBorder="1" applyAlignment="1">
      <alignment vertical="center"/>
    </xf>
    <xf numFmtId="0" fontId="207" fillId="0" borderId="50" xfId="3658" applyNumberFormat="1" applyFont="1" applyFill="1" applyBorder="1"/>
    <xf numFmtId="0" fontId="207" fillId="0" borderId="0" xfId="3658" applyNumberFormat="1" applyFont="1" applyFill="1"/>
    <xf numFmtId="166" fontId="209" fillId="0" borderId="50" xfId="6164" applyNumberFormat="1" applyFont="1" applyFill="1" applyBorder="1" applyAlignment="1">
      <alignment vertical="center"/>
    </xf>
    <xf numFmtId="0" fontId="204" fillId="0" borderId="0" xfId="1522" applyFont="1" applyFill="1" applyAlignment="1" applyProtection="1">
      <protection locked="0"/>
    </xf>
    <xf numFmtId="0" fontId="204" fillId="0" borderId="0" xfId="1522" applyFont="1" applyFill="1" applyBorder="1" applyAlignment="1" applyProtection="1">
      <protection locked="0"/>
    </xf>
    <xf numFmtId="0" fontId="204" fillId="0" borderId="50" xfId="1522" applyFont="1" applyFill="1" applyBorder="1" applyAlignment="1" applyProtection="1">
      <protection locked="0"/>
    </xf>
    <xf numFmtId="164" fontId="204" fillId="0" borderId="55" xfId="1516" applyNumberFormat="1" applyFont="1" applyFill="1" applyBorder="1" applyAlignment="1" applyProtection="1">
      <protection locked="0"/>
    </xf>
    <xf numFmtId="164" fontId="204" fillId="0" borderId="53" xfId="1516" applyNumberFormat="1" applyFont="1" applyFill="1" applyBorder="1" applyAlignment="1" applyProtection="1">
      <protection locked="0"/>
    </xf>
    <xf numFmtId="0" fontId="204" fillId="0" borderId="50" xfId="1522" applyFont="1" applyFill="1" applyBorder="1" applyAlignment="1"/>
    <xf numFmtId="0" fontId="204" fillId="0" borderId="0" xfId="1523" applyFont="1" applyFill="1" applyBorder="1" applyAlignment="1"/>
    <xf numFmtId="166" fontId="204" fillId="0" borderId="0" xfId="1894" applyNumberFormat="1" applyFont="1" applyFill="1" applyBorder="1" applyAlignment="1"/>
    <xf numFmtId="165" fontId="204" fillId="0" borderId="0" xfId="1517" applyNumberFormat="1" applyFont="1" applyFill="1" applyBorder="1" applyAlignment="1"/>
    <xf numFmtId="0" fontId="204" fillId="0" borderId="57" xfId="1522" applyFont="1" applyFill="1" applyBorder="1" applyAlignment="1"/>
    <xf numFmtId="164" fontId="204" fillId="0" borderId="57" xfId="1516" applyNumberFormat="1" applyFont="1" applyFill="1" applyBorder="1" applyAlignment="1" applyProtection="1">
      <protection locked="0"/>
    </xf>
    <xf numFmtId="164" fontId="204" fillId="0" borderId="78" xfId="1516" applyNumberFormat="1" applyFont="1" applyFill="1" applyBorder="1" applyAlignment="1" applyProtection="1">
      <protection locked="0"/>
    </xf>
    <xf numFmtId="0" fontId="204" fillId="0" borderId="78" xfId="1522" applyFont="1" applyFill="1" applyBorder="1" applyAlignment="1"/>
    <xf numFmtId="164" fontId="204" fillId="0" borderId="79" xfId="1516" applyNumberFormat="1" applyFont="1" applyFill="1" applyBorder="1" applyAlignment="1" applyProtection="1">
      <protection locked="0"/>
    </xf>
    <xf numFmtId="164" fontId="204" fillId="0" borderId="80" xfId="1516" applyNumberFormat="1" applyFont="1" applyFill="1" applyBorder="1" applyAlignment="1" applyProtection="1">
      <protection locked="0"/>
    </xf>
    <xf numFmtId="164" fontId="204" fillId="0" borderId="48" xfId="1516" applyNumberFormat="1" applyFont="1" applyFill="1" applyBorder="1" applyAlignment="1" applyProtection="1">
      <protection locked="0"/>
    </xf>
    <xf numFmtId="164" fontId="204" fillId="0" borderId="56" xfId="1516" applyNumberFormat="1" applyFont="1" applyFill="1" applyBorder="1" applyAlignment="1" applyProtection="1">
      <protection locked="0"/>
    </xf>
    <xf numFmtId="0" fontId="204" fillId="0" borderId="80" xfId="1522" applyFont="1" applyFill="1" applyBorder="1" applyAlignment="1"/>
    <xf numFmtId="0" fontId="204" fillId="0" borderId="55" xfId="1522" applyFont="1" applyFill="1" applyBorder="1" applyAlignment="1"/>
    <xf numFmtId="0" fontId="204" fillId="0" borderId="53" xfId="1522" applyFont="1" applyFill="1" applyBorder="1" applyAlignment="1"/>
    <xf numFmtId="0" fontId="204" fillId="0" borderId="0" xfId="1521" applyFont="1" applyFill="1" applyAlignment="1" applyProtection="1">
      <alignment vertical="center" wrapText="1"/>
      <protection locked="0"/>
    </xf>
    <xf numFmtId="0" fontId="205" fillId="0" borderId="0" xfId="545" applyFont="1" applyFill="1" applyBorder="1" applyAlignment="1" applyProtection="1">
      <protection locked="0"/>
    </xf>
    <xf numFmtId="49" fontId="204" fillId="0" borderId="0" xfId="1525" quotePrefix="1" applyNumberFormat="1" applyFont="1" applyFill="1" applyBorder="1" applyAlignment="1" applyProtection="1">
      <alignment horizontal="right"/>
      <protection locked="0"/>
    </xf>
    <xf numFmtId="49" fontId="204" fillId="0" borderId="0" xfId="1514" applyNumberFormat="1" applyFont="1" applyFill="1" applyBorder="1" applyAlignment="1" applyProtection="1">
      <alignment horizontal="right"/>
    </xf>
    <xf numFmtId="37" fontId="204" fillId="0" borderId="50" xfId="1525" applyNumberFormat="1" applyFont="1" applyFill="1" applyBorder="1" applyAlignment="1" applyProtection="1">
      <protection locked="0"/>
    </xf>
    <xf numFmtId="203" fontId="204" fillId="0" borderId="50" xfId="1525" applyNumberFormat="1" applyFont="1" applyFill="1" applyBorder="1" applyAlignment="1" applyProtection="1">
      <protection locked="0"/>
    </xf>
    <xf numFmtId="37" fontId="204" fillId="0" borderId="0" xfId="1525" applyNumberFormat="1" applyFont="1" applyFill="1" applyBorder="1" applyAlignment="1" applyProtection="1">
      <protection locked="0"/>
    </xf>
    <xf numFmtId="203" fontId="204" fillId="0" borderId="0" xfId="1525" applyNumberFormat="1" applyFont="1" applyFill="1" applyBorder="1" applyAlignment="1" applyProtection="1">
      <protection locked="0"/>
    </xf>
    <xf numFmtId="0" fontId="204" fillId="0" borderId="0" xfId="1525" applyFont="1" applyFill="1" applyBorder="1" applyAlignment="1" applyProtection="1">
      <alignment wrapText="1"/>
      <protection locked="0"/>
    </xf>
    <xf numFmtId="37" fontId="205" fillId="0" borderId="50" xfId="1525" applyNumberFormat="1" applyFont="1" applyFill="1" applyBorder="1" applyAlignment="1" applyProtection="1">
      <protection locked="0"/>
    </xf>
    <xf numFmtId="203" fontId="205" fillId="0" borderId="50" xfId="1525" applyNumberFormat="1" applyFont="1" applyFill="1" applyBorder="1" applyAlignment="1" applyProtection="1">
      <protection locked="0"/>
    </xf>
    <xf numFmtId="0" fontId="35" fillId="0" borderId="0" xfId="1427" applyFont="1" applyFill="1" applyBorder="1" applyAlignment="1" applyProtection="1">
      <protection locked="0"/>
    </xf>
    <xf numFmtId="49" fontId="205" fillId="0" borderId="0" xfId="1516" applyNumberFormat="1" applyFont="1" applyFill="1" applyBorder="1" applyAlignment="1" applyProtection="1">
      <alignment horizontal="right"/>
      <protection locked="0"/>
    </xf>
    <xf numFmtId="0" fontId="205" fillId="0" borderId="0" xfId="1427" applyFont="1" applyFill="1" applyBorder="1" applyAlignment="1" applyProtection="1">
      <protection locked="0"/>
    </xf>
    <xf numFmtId="0" fontId="204" fillId="0" borderId="0" xfId="1427" applyFont="1" applyFill="1" applyAlignment="1"/>
    <xf numFmtId="49" fontId="204" fillId="0" borderId="0" xfId="1427" applyNumberFormat="1" applyFont="1" applyFill="1" applyAlignment="1">
      <alignment horizontal="right"/>
    </xf>
    <xf numFmtId="49" fontId="204" fillId="0" borderId="0" xfId="1427" quotePrefix="1" applyNumberFormat="1" applyFont="1" applyFill="1" applyAlignment="1">
      <alignment horizontal="right"/>
    </xf>
    <xf numFmtId="0" fontId="204" fillId="0" borderId="0" xfId="1427" applyFont="1" applyFill="1" applyBorder="1" applyAlignment="1"/>
    <xf numFmtId="49" fontId="204" fillId="0" borderId="0" xfId="1427" applyNumberFormat="1" applyFont="1" applyFill="1" applyBorder="1" applyAlignment="1">
      <alignment horizontal="right"/>
    </xf>
    <xf numFmtId="0" fontId="204" fillId="0" borderId="50" xfId="1427" applyFont="1" applyFill="1" applyBorder="1" applyAlignment="1" applyProtection="1">
      <protection locked="0"/>
    </xf>
    <xf numFmtId="202" fontId="204" fillId="0" borderId="50" xfId="1516" applyNumberFormat="1" applyFont="1" applyFill="1" applyBorder="1" applyAlignment="1" applyProtection="1">
      <protection locked="0"/>
    </xf>
    <xf numFmtId="0" fontId="204" fillId="0" borderId="0" xfId="1427" applyFont="1" applyFill="1" applyBorder="1" applyAlignment="1" applyProtection="1">
      <alignment horizontal="right"/>
      <protection locked="0"/>
    </xf>
    <xf numFmtId="0" fontId="204" fillId="0" borderId="0" xfId="1427" applyFont="1" applyFill="1" applyBorder="1" applyAlignment="1" applyProtection="1">
      <alignment horizontal="left"/>
      <protection locked="0"/>
    </xf>
    <xf numFmtId="49" fontId="204" fillId="0" borderId="0" xfId="1516" applyNumberFormat="1" applyFont="1" applyFill="1" applyBorder="1" applyAlignment="1" applyProtection="1">
      <alignment horizontal="right"/>
      <protection locked="0"/>
    </xf>
    <xf numFmtId="49" fontId="204" fillId="0" borderId="50" xfId="1516" applyNumberFormat="1" applyFont="1" applyFill="1" applyBorder="1" applyAlignment="1" applyProtection="1">
      <alignment horizontal="right"/>
      <protection locked="0"/>
    </xf>
    <xf numFmtId="202" fontId="204" fillId="0" borderId="0" xfId="1516" applyNumberFormat="1" applyFont="1" applyFill="1" applyBorder="1" applyAlignment="1" applyProtection="1">
      <protection locked="0"/>
    </xf>
    <xf numFmtId="165" fontId="204" fillId="0" borderId="0" xfId="1516" applyNumberFormat="1" applyFont="1" applyFill="1" applyBorder="1" applyAlignment="1" applyProtection="1">
      <protection locked="0"/>
    </xf>
    <xf numFmtId="164" fontId="204" fillId="0" borderId="50" xfId="1516" applyNumberFormat="1" applyFont="1" applyFill="1" applyBorder="1" applyAlignment="1" applyProtection="1">
      <alignment horizontal="right"/>
      <protection locked="0"/>
    </xf>
    <xf numFmtId="43" fontId="204" fillId="0" borderId="0" xfId="6164" applyFont="1" applyFill="1" applyBorder="1" applyAlignment="1"/>
    <xf numFmtId="165" fontId="204" fillId="0" borderId="48" xfId="1517" applyNumberFormat="1" applyFont="1" applyFill="1" applyBorder="1" applyAlignment="1"/>
    <xf numFmtId="0" fontId="204" fillId="0" borderId="55" xfId="1523" applyFont="1" applyFill="1" applyBorder="1" applyAlignment="1"/>
    <xf numFmtId="0" fontId="34" fillId="0" borderId="10" xfId="0" applyFont="1" applyFill="1" applyBorder="1" applyAlignment="1">
      <alignment horizontal="center" vertical="top" wrapText="1"/>
    </xf>
    <xf numFmtId="0" fontId="116" fillId="0" borderId="0" xfId="469" applyFont="1" applyFill="1" applyAlignment="1" applyProtection="1">
      <alignment vertical="top"/>
    </xf>
    <xf numFmtId="0" fontId="34" fillId="0" borderId="0" xfId="1520" applyFont="1" applyFill="1" applyAlignment="1">
      <alignment vertical="center"/>
    </xf>
    <xf numFmtId="0" fontId="34" fillId="0" borderId="0" xfId="1520" applyFont="1" applyFill="1" applyAlignment="1">
      <alignment horizontal="right" vertical="center"/>
    </xf>
    <xf numFmtId="0" fontId="35" fillId="0" borderId="0" xfId="1520" applyFont="1" applyFill="1" applyAlignment="1">
      <alignment vertical="center"/>
    </xf>
    <xf numFmtId="49" fontId="35" fillId="0" borderId="0" xfId="1520" applyNumberFormat="1" applyFont="1" applyFill="1" applyBorder="1" applyAlignment="1">
      <alignment horizontal="right"/>
    </xf>
    <xf numFmtId="49" fontId="204" fillId="0" borderId="0" xfId="1520" applyNumberFormat="1" applyFont="1" applyFill="1" applyBorder="1" applyAlignment="1">
      <alignment horizontal="right" vertical="center"/>
    </xf>
    <xf numFmtId="49" fontId="204" fillId="0" borderId="48" xfId="1520" applyNumberFormat="1" applyFont="1" applyFill="1" applyBorder="1" applyAlignment="1">
      <alignment horizontal="right" vertical="center"/>
    </xf>
    <xf numFmtId="0" fontId="205" fillId="0" borderId="50" xfId="1520" applyFont="1" applyFill="1" applyBorder="1" applyAlignment="1" applyProtection="1">
      <protection locked="0"/>
    </xf>
    <xf numFmtId="165" fontId="204" fillId="0" borderId="50" xfId="1514" applyNumberFormat="1" applyFont="1" applyFill="1" applyBorder="1" applyAlignment="1" applyProtection="1">
      <alignment horizontal="right"/>
      <protection locked="0"/>
    </xf>
    <xf numFmtId="1" fontId="204" fillId="0" borderId="50" xfId="1514" applyNumberFormat="1" applyFont="1" applyFill="1" applyBorder="1" applyAlignment="1" applyProtection="1">
      <protection locked="0"/>
    </xf>
    <xf numFmtId="164" fontId="205" fillId="0" borderId="50" xfId="0" applyNumberFormat="1" applyFont="1" applyFill="1" applyBorder="1" applyAlignment="1" applyProtection="1">
      <protection locked="0"/>
    </xf>
    <xf numFmtId="165" fontId="204" fillId="0" borderId="0" xfId="1514" applyNumberFormat="1" applyFont="1" applyFill="1" applyBorder="1" applyAlignment="1" applyProtection="1">
      <alignment horizontal="right"/>
      <protection locked="0"/>
    </xf>
    <xf numFmtId="1" fontId="204" fillId="0" borderId="0" xfId="1514" applyNumberFormat="1" applyFont="1" applyFill="1" applyBorder="1" applyAlignment="1" applyProtection="1">
      <protection locked="0"/>
    </xf>
    <xf numFmtId="165" fontId="204" fillId="0" borderId="0" xfId="1514" applyNumberFormat="1" applyFont="1" applyFill="1" applyBorder="1" applyAlignment="1">
      <alignment horizontal="right"/>
    </xf>
    <xf numFmtId="1" fontId="204" fillId="0" borderId="0" xfId="1514" applyNumberFormat="1" applyFont="1" applyFill="1" applyBorder="1" applyAlignment="1"/>
    <xf numFmtId="165" fontId="204" fillId="0" borderId="0" xfId="1516" applyNumberFormat="1" applyFont="1" applyFill="1" applyBorder="1" applyAlignment="1">
      <alignment horizontal="right"/>
    </xf>
    <xf numFmtId="1" fontId="204" fillId="0" borderId="0" xfId="1516" applyNumberFormat="1" applyFont="1" applyFill="1" applyBorder="1" applyAlignment="1"/>
    <xf numFmtId="164" fontId="204" fillId="0" borderId="0" xfId="1528" applyNumberFormat="1" applyFont="1" applyFill="1" applyAlignment="1">
      <alignment vertical="center"/>
    </xf>
    <xf numFmtId="0" fontId="205" fillId="0" borderId="0" xfId="1207" applyFont="1" applyFill="1" applyBorder="1"/>
    <xf numFmtId="165" fontId="205" fillId="0" borderId="0" xfId="3858" applyNumberFormat="1" applyFont="1" applyFill="1" applyBorder="1"/>
    <xf numFmtId="0" fontId="204" fillId="0" borderId="50" xfId="1207" applyFont="1" applyFill="1" applyBorder="1"/>
    <xf numFmtId="0" fontId="204" fillId="0" borderId="0" xfId="1207" applyFont="1" applyFill="1" applyBorder="1" applyAlignment="1"/>
    <xf numFmtId="0" fontId="204" fillId="0" borderId="0" xfId="1207" applyFont="1" applyFill="1" applyBorder="1" applyAlignment="1">
      <alignment wrapText="1"/>
    </xf>
    <xf numFmtId="165" fontId="204" fillId="0" borderId="50" xfId="3858" applyNumberFormat="1" applyFont="1" applyFill="1" applyBorder="1" applyAlignment="1">
      <alignment horizontal="center" wrapText="1"/>
    </xf>
    <xf numFmtId="0" fontId="204" fillId="0" borderId="50" xfId="1256" applyFont="1" applyFill="1" applyBorder="1" applyAlignment="1">
      <alignment horizontal="center" wrapText="1"/>
    </xf>
    <xf numFmtId="0" fontId="204" fillId="0" borderId="50" xfId="1256" applyFont="1" applyFill="1" applyBorder="1" applyAlignment="1">
      <alignment horizontal="center"/>
    </xf>
    <xf numFmtId="165" fontId="204" fillId="0" borderId="50" xfId="3858" applyNumberFormat="1" applyFont="1" applyFill="1" applyBorder="1"/>
    <xf numFmtId="165" fontId="204" fillId="0" borderId="49" xfId="3858" applyNumberFormat="1" applyFont="1" applyFill="1" applyBorder="1" applyAlignment="1">
      <alignment horizontal="center" wrapText="1"/>
    </xf>
    <xf numFmtId="165" fontId="204" fillId="0" borderId="50" xfId="3858" applyNumberFormat="1" applyFont="1" applyFill="1" applyBorder="1" applyAlignment="1">
      <alignment horizontal="right" wrapText="1"/>
    </xf>
    <xf numFmtId="43" fontId="204" fillId="0" borderId="50" xfId="4090" applyFont="1" applyFill="1" applyBorder="1"/>
    <xf numFmtId="3" fontId="204" fillId="0" borderId="50" xfId="1207" applyNumberFormat="1" applyFont="1" applyFill="1" applyBorder="1"/>
    <xf numFmtId="165" fontId="204" fillId="0" borderId="49" xfId="3858" applyNumberFormat="1" applyFont="1" applyFill="1" applyBorder="1"/>
    <xf numFmtId="3" fontId="204" fillId="0" borderId="0" xfId="1207" applyNumberFormat="1" applyFont="1" applyFill="1" applyBorder="1"/>
    <xf numFmtId="165" fontId="204" fillId="0" borderId="48" xfId="3858" applyNumberFormat="1" applyFont="1" applyFill="1" applyBorder="1"/>
    <xf numFmtId="0" fontId="204" fillId="0" borderId="0" xfId="1207" applyFont="1" applyFill="1" applyBorder="1" applyAlignment="1">
      <alignment horizontal="right"/>
    </xf>
    <xf numFmtId="0" fontId="205" fillId="0" borderId="50" xfId="1207" applyFont="1" applyFill="1" applyBorder="1"/>
    <xf numFmtId="3" fontId="205" fillId="0" borderId="50" xfId="1207" applyNumberFormat="1" applyFont="1" applyFill="1" applyBorder="1"/>
    <xf numFmtId="2" fontId="205" fillId="0" borderId="50" xfId="1207" applyNumberFormat="1" applyFont="1" applyFill="1" applyBorder="1"/>
    <xf numFmtId="165" fontId="205" fillId="0" borderId="49" xfId="3858" applyNumberFormat="1" applyFont="1" applyFill="1" applyBorder="1"/>
    <xf numFmtId="0" fontId="204" fillId="0" borderId="50" xfId="1207" applyFont="1" applyFill="1" applyBorder="1" applyAlignment="1"/>
    <xf numFmtId="168" fontId="205" fillId="0" borderId="50" xfId="3858" applyNumberFormat="1" applyFont="1" applyFill="1" applyBorder="1"/>
    <xf numFmtId="43" fontId="204" fillId="0" borderId="0" xfId="1207" applyNumberFormat="1" applyFont="1" applyFill="1"/>
    <xf numFmtId="165" fontId="204" fillId="0" borderId="0" xfId="3858" applyNumberFormat="1" applyFont="1" applyFill="1" applyBorder="1" applyAlignment="1">
      <alignment horizontal="center" wrapText="1"/>
    </xf>
    <xf numFmtId="0" fontId="204" fillId="0" borderId="0" xfId="1256" applyFont="1" applyFill="1" applyBorder="1" applyAlignment="1">
      <alignment horizontal="center" wrapText="1"/>
    </xf>
    <xf numFmtId="166" fontId="204" fillId="0" borderId="50" xfId="4090" applyNumberFormat="1" applyFont="1" applyFill="1" applyBorder="1"/>
    <xf numFmtId="2" fontId="204" fillId="0" borderId="50" xfId="1207" applyNumberFormat="1" applyFont="1" applyFill="1" applyBorder="1"/>
    <xf numFmtId="43" fontId="204" fillId="0" borderId="0" xfId="4090" applyFont="1" applyFill="1" applyBorder="1"/>
    <xf numFmtId="2" fontId="204" fillId="0" borderId="0" xfId="1207" applyNumberFormat="1" applyFont="1" applyFill="1"/>
    <xf numFmtId="1" fontId="204" fillId="0" borderId="0" xfId="1207" applyNumberFormat="1" applyFont="1" applyFill="1" applyBorder="1"/>
    <xf numFmtId="232" fontId="205" fillId="0" borderId="50" xfId="3858" applyNumberFormat="1" applyFont="1" applyFill="1" applyBorder="1"/>
    <xf numFmtId="232" fontId="205" fillId="0" borderId="0" xfId="3858" applyNumberFormat="1" applyFont="1" applyFill="1" applyBorder="1"/>
    <xf numFmtId="3" fontId="212" fillId="0" borderId="50" xfId="1207" applyNumberFormat="1" applyFont="1" applyFill="1" applyBorder="1"/>
    <xf numFmtId="166" fontId="204" fillId="0" borderId="50" xfId="3858" applyNumberFormat="1" applyFont="1" applyFill="1" applyBorder="1"/>
    <xf numFmtId="3" fontId="205" fillId="0" borderId="0" xfId="1207" applyNumberFormat="1" applyFont="1" applyFill="1" applyBorder="1"/>
    <xf numFmtId="168" fontId="205" fillId="0" borderId="0" xfId="3858" applyNumberFormat="1" applyFont="1" applyFill="1" applyBorder="1"/>
    <xf numFmtId="3" fontId="212" fillId="0" borderId="0" xfId="1207" applyNumberFormat="1" applyFont="1" applyFill="1" applyBorder="1"/>
    <xf numFmtId="2" fontId="205" fillId="0" borderId="0" xfId="1207" applyNumberFormat="1" applyFont="1" applyFill="1" applyBorder="1"/>
    <xf numFmtId="0" fontId="204" fillId="0" borderId="0" xfId="3547" applyFont="1" applyFill="1" applyAlignment="1">
      <alignment vertical="center"/>
    </xf>
    <xf numFmtId="165" fontId="34" fillId="0" borderId="0" xfId="3858" applyNumberFormat="1" applyFont="1" applyFill="1"/>
    <xf numFmtId="0" fontId="34" fillId="0" borderId="0" xfId="1207" applyFont="1" applyFill="1" applyBorder="1"/>
    <xf numFmtId="165" fontId="34" fillId="0" borderId="0" xfId="3858" applyNumberFormat="1" applyFont="1" applyFill="1" applyBorder="1"/>
    <xf numFmtId="238" fontId="204" fillId="0" borderId="0" xfId="1207" applyNumberFormat="1" applyFont="1" applyFill="1"/>
    <xf numFmtId="189" fontId="204" fillId="0" borderId="0" xfId="1207" applyNumberFormat="1" applyFont="1" applyFill="1"/>
    <xf numFmtId="43" fontId="204" fillId="0" borderId="50" xfId="6164" applyFont="1" applyFill="1" applyBorder="1"/>
    <xf numFmtId="235" fontId="34" fillId="0" borderId="10" xfId="6164" applyNumberFormat="1" applyFont="1" applyFill="1" applyBorder="1" applyAlignment="1">
      <alignment horizontal="left" vertical="top" wrapText="1"/>
    </xf>
    <xf numFmtId="0" fontId="230" fillId="0" borderId="0" xfId="0" applyFont="1" applyFill="1" applyBorder="1" applyAlignment="1">
      <alignment horizontal="left" vertical="top"/>
    </xf>
    <xf numFmtId="0" fontId="34" fillId="0" borderId="0" xfId="0" applyFont="1" applyFill="1" applyBorder="1" applyAlignment="1">
      <alignment horizontal="left" vertical="top"/>
    </xf>
    <xf numFmtId="166" fontId="34" fillId="0" borderId="10" xfId="6164" applyNumberFormat="1" applyFont="1" applyFill="1" applyBorder="1" applyAlignment="1">
      <alignment horizontal="right" vertical="top" wrapText="1"/>
    </xf>
    <xf numFmtId="3" fontId="231" fillId="0" borderId="10" xfId="0" applyNumberFormat="1" applyFont="1" applyFill="1" applyBorder="1"/>
    <xf numFmtId="10" fontId="231" fillId="0" borderId="10" xfId="0" applyNumberFormat="1" applyFont="1" applyFill="1" applyBorder="1"/>
    <xf numFmtId="235" fontId="231" fillId="0" borderId="10" xfId="4090" applyNumberFormat="1" applyFont="1" applyFill="1" applyBorder="1"/>
    <xf numFmtId="0" fontId="34" fillId="0" borderId="10" xfId="0" applyFont="1" applyFill="1" applyBorder="1" applyAlignment="1">
      <alignment vertical="top" wrapText="1"/>
    </xf>
    <xf numFmtId="0" fontId="34" fillId="0" borderId="62" xfId="0" applyFont="1" applyFill="1" applyBorder="1" applyAlignment="1">
      <alignment horizontal="center" vertical="top" wrapText="1"/>
    </xf>
    <xf numFmtId="0" fontId="34" fillId="0" borderId="10" xfId="0" applyFont="1" applyFill="1" applyBorder="1" applyAlignment="1">
      <alignment horizontal="left" vertical="top"/>
    </xf>
    <xf numFmtId="0" fontId="35" fillId="0" borderId="10" xfId="0" applyFont="1" applyFill="1" applyBorder="1" applyAlignment="1">
      <alignment horizontal="left" vertical="top"/>
    </xf>
    <xf numFmtId="0" fontId="34" fillId="0" borderId="0" xfId="0" applyFont="1" applyFill="1" applyAlignment="1"/>
    <xf numFmtId="0" fontId="34" fillId="0" borderId="10" xfId="0" applyFont="1" applyFill="1" applyBorder="1" applyAlignment="1">
      <alignment horizontal="center" vertical="top"/>
    </xf>
    <xf numFmtId="236" fontId="34" fillId="0" borderId="10" xfId="0" applyNumberFormat="1" applyFont="1" applyFill="1" applyBorder="1" applyAlignment="1">
      <alignment horizontal="left" vertical="top"/>
    </xf>
    <xf numFmtId="0" fontId="35" fillId="0" borderId="10" xfId="0" applyFont="1" applyFill="1" applyBorder="1" applyAlignment="1">
      <alignment vertical="top"/>
    </xf>
    <xf numFmtId="0" fontId="34" fillId="0" borderId="10" xfId="0" applyFont="1" applyFill="1" applyBorder="1" applyAlignment="1">
      <alignment vertical="top"/>
    </xf>
    <xf numFmtId="236" fontId="35" fillId="0" borderId="10" xfId="0" applyNumberFormat="1" applyFont="1" applyFill="1" applyBorder="1" applyAlignment="1">
      <alignment horizontal="left" vertical="top"/>
    </xf>
    <xf numFmtId="0" fontId="13" fillId="0" borderId="68" xfId="0" applyFont="1" applyFill="1" applyBorder="1" applyAlignment="1">
      <alignment horizontal="center"/>
    </xf>
    <xf numFmtId="0" fontId="13" fillId="0" borderId="0" xfId="545" applyFont="1" applyFill="1" applyBorder="1" applyAlignment="1">
      <alignment vertical="center"/>
    </xf>
    <xf numFmtId="0" fontId="66" fillId="0" borderId="0" xfId="1329" applyFont="1" applyFill="1" applyBorder="1" applyAlignment="1">
      <alignment vertical="center"/>
    </xf>
    <xf numFmtId="204" fontId="34" fillId="0" borderId="79" xfId="1529" applyNumberFormat="1" applyFont="1" applyFill="1" applyBorder="1" applyAlignment="1">
      <alignment horizontal="right" vertical="center"/>
    </xf>
    <xf numFmtId="204" fontId="34" fillId="0" borderId="85" xfId="1529" applyNumberFormat="1" applyFont="1" applyFill="1" applyBorder="1" applyAlignment="1">
      <alignment horizontal="right" vertical="center"/>
    </xf>
    <xf numFmtId="167" fontId="34" fillId="0" borderId="79" xfId="1529" applyNumberFormat="1" applyFont="1" applyFill="1" applyBorder="1" applyAlignment="1">
      <alignment vertical="center"/>
    </xf>
    <xf numFmtId="167" fontId="34" fillId="0" borderId="79" xfId="1529" applyNumberFormat="1" applyFont="1" applyFill="1" applyBorder="1" applyAlignment="1"/>
    <xf numFmtId="167" fontId="34" fillId="0" borderId="85" xfId="1529" applyNumberFormat="1" applyFont="1" applyFill="1" applyBorder="1" applyAlignment="1"/>
    <xf numFmtId="49" fontId="204" fillId="0" borderId="0" xfId="1427" applyNumberFormat="1" applyFont="1" applyFill="1" applyBorder="1" applyAlignment="1">
      <alignment horizontal="left"/>
    </xf>
    <xf numFmtId="165" fontId="34" fillId="0" borderId="0" xfId="1909" applyNumberFormat="1" applyFont="1" applyFill="1" applyBorder="1"/>
    <xf numFmtId="0" fontId="205" fillId="0" borderId="78" xfId="0" applyFont="1" applyFill="1" applyBorder="1" applyAlignment="1"/>
    <xf numFmtId="164" fontId="205" fillId="0" borderId="78" xfId="1514" applyNumberFormat="1" applyFont="1" applyFill="1" applyBorder="1" applyAlignment="1" applyProtection="1">
      <protection locked="0"/>
    </xf>
    <xf numFmtId="0" fontId="204" fillId="0" borderId="0" xfId="545" applyFont="1" applyFill="1" applyBorder="1" applyAlignment="1">
      <alignment vertical="center"/>
    </xf>
    <xf numFmtId="165" fontId="204" fillId="0" borderId="0" xfId="328" applyNumberFormat="1" applyFont="1" applyFill="1" applyBorder="1" applyAlignment="1">
      <alignment vertical="center"/>
    </xf>
    <xf numFmtId="0" fontId="34" fillId="0" borderId="0" xfId="1521" applyFont="1" applyFill="1" applyBorder="1" applyAlignment="1">
      <alignment vertical="center"/>
    </xf>
    <xf numFmtId="166" fontId="34" fillId="0" borderId="10" xfId="6164" applyNumberFormat="1" applyFont="1" applyFill="1" applyBorder="1" applyAlignment="1">
      <alignment horizontal="left" vertical="top"/>
    </xf>
    <xf numFmtId="0" fontId="34" fillId="0" borderId="50" xfId="1427" applyFont="1" applyFill="1" applyBorder="1" applyAlignment="1">
      <alignment horizontal="left" indent="1"/>
    </xf>
    <xf numFmtId="0" fontId="34" fillId="0" borderId="50" xfId="1526" applyFont="1" applyFill="1" applyBorder="1" applyAlignment="1">
      <alignment horizontal="left" indent="1"/>
    </xf>
    <xf numFmtId="0" fontId="34" fillId="0" borderId="50" xfId="1525" applyFont="1" applyFill="1" applyBorder="1" applyAlignment="1">
      <alignment horizontal="left" vertical="center" indent="1"/>
    </xf>
    <xf numFmtId="165" fontId="34" fillId="0" borderId="10" xfId="6164" applyNumberFormat="1" applyFont="1" applyFill="1" applyBorder="1" applyAlignment="1">
      <alignment horizontal="left" vertical="top" wrapText="1"/>
    </xf>
    <xf numFmtId="166" fontId="34" fillId="0" borderId="10" xfId="6164" applyNumberFormat="1" applyFont="1" applyFill="1" applyBorder="1" applyAlignment="1">
      <alignment horizontal="left" vertical="center"/>
    </xf>
    <xf numFmtId="0" fontId="0" fillId="0" borderId="0" xfId="0" applyFont="1" applyFill="1" applyBorder="1"/>
    <xf numFmtId="0" fontId="232" fillId="0" borderId="0" xfId="1329" applyFont="1" applyFill="1" applyBorder="1" applyAlignment="1">
      <alignment vertical="top"/>
    </xf>
    <xf numFmtId="0" fontId="0" fillId="0" borderId="0" xfId="1519" applyFont="1" applyFill="1" applyBorder="1" applyAlignment="1">
      <alignment vertical="center"/>
    </xf>
    <xf numFmtId="0" fontId="0" fillId="0" borderId="0" xfId="3547" applyFont="1" applyFill="1"/>
    <xf numFmtId="165" fontId="232" fillId="0" borderId="0" xfId="3858" applyNumberFormat="1" applyFont="1" applyFill="1" applyBorder="1"/>
    <xf numFmtId="0" fontId="232" fillId="0" borderId="0" xfId="1528" applyFont="1" applyFill="1" applyAlignment="1"/>
    <xf numFmtId="0" fontId="232" fillId="0" borderId="0" xfId="1522" applyFont="1" applyFill="1" applyAlignment="1"/>
    <xf numFmtId="0" fontId="0" fillId="0" borderId="0" xfId="1521" applyFont="1" applyFill="1" applyAlignment="1">
      <alignment vertical="center"/>
    </xf>
    <xf numFmtId="49" fontId="232" fillId="0" borderId="0" xfId="1521" applyNumberFormat="1" applyFont="1" applyFill="1" applyBorder="1" applyAlignment="1">
      <alignment horizontal="right"/>
    </xf>
    <xf numFmtId="0" fontId="0" fillId="0" borderId="0" xfId="0" applyFont="1" applyFill="1"/>
    <xf numFmtId="0" fontId="0" fillId="0" borderId="0" xfId="1525" applyFont="1" applyFill="1" applyAlignment="1"/>
    <xf numFmtId="0" fontId="0" fillId="0" borderId="0" xfId="545" applyFont="1" applyFill="1" applyBorder="1" applyAlignment="1">
      <alignment vertical="top"/>
    </xf>
    <xf numFmtId="0" fontId="232" fillId="0" borderId="0" xfId="1524" applyFont="1" applyFill="1" applyAlignment="1">
      <alignment vertical="center"/>
    </xf>
    <xf numFmtId="0" fontId="232" fillId="0" borderId="0" xfId="1525" applyFont="1" applyFill="1" applyAlignment="1">
      <alignment vertical="center"/>
    </xf>
    <xf numFmtId="0" fontId="13" fillId="0" borderId="0" xfId="469" applyFont="1" applyFill="1" applyAlignment="1" applyProtection="1">
      <alignment horizontal="center"/>
    </xf>
    <xf numFmtId="0" fontId="34" fillId="0" borderId="56" xfId="0" applyFont="1" applyFill="1" applyBorder="1" applyAlignment="1">
      <alignment horizontal="center" vertical="top" wrapText="1"/>
    </xf>
    <xf numFmtId="0" fontId="34" fillId="0" borderId="79" xfId="0" applyFont="1" applyFill="1" applyBorder="1" applyAlignment="1">
      <alignment horizontal="center" vertical="top" wrapText="1"/>
    </xf>
    <xf numFmtId="0" fontId="34" fillId="0" borderId="79" xfId="0" applyFont="1" applyFill="1" applyBorder="1" applyAlignment="1">
      <alignment horizontal="left" vertical="top" wrapText="1"/>
    </xf>
    <xf numFmtId="165" fontId="34" fillId="0" borderId="56" xfId="6164" applyNumberFormat="1" applyFont="1" applyFill="1" applyBorder="1" applyAlignment="1">
      <alignment horizontal="left" vertical="top" wrapText="1"/>
    </xf>
    <xf numFmtId="236" fontId="34" fillId="0" borderId="79" xfId="0" applyNumberFormat="1" applyFont="1" applyFill="1" applyBorder="1" applyAlignment="1">
      <alignment horizontal="center" vertical="top" wrapText="1"/>
    </xf>
    <xf numFmtId="165" fontId="34" fillId="0" borderId="79" xfId="6164" applyNumberFormat="1" applyFont="1" applyFill="1" applyBorder="1" applyAlignment="1">
      <alignment horizontal="left" vertical="top" wrapText="1"/>
    </xf>
    <xf numFmtId="165" fontId="34" fillId="0" borderId="81" xfId="6164" applyNumberFormat="1" applyFont="1" applyFill="1" applyBorder="1" applyAlignment="1">
      <alignment horizontal="left" vertical="top" wrapText="1"/>
    </xf>
    <xf numFmtId="0" fontId="233" fillId="0" borderId="0" xfId="1522" applyFont="1" applyFill="1" applyBorder="1" applyAlignment="1"/>
    <xf numFmtId="0" fontId="13" fillId="0" borderId="0" xfId="0" applyFont="1" applyFill="1" applyAlignment="1">
      <alignment horizontal="center" vertical="center"/>
    </xf>
    <xf numFmtId="0" fontId="13" fillId="0" borderId="0" xfId="469" applyFont="1" applyFill="1" applyAlignment="1" applyProtection="1">
      <alignment vertical="center" wrapText="1"/>
    </xf>
    <xf numFmtId="49" fontId="205" fillId="0" borderId="50" xfId="1525" applyNumberFormat="1" applyFont="1" applyFill="1" applyBorder="1" applyAlignment="1" applyProtection="1">
      <alignment wrapText="1"/>
      <protection locked="0"/>
    </xf>
    <xf numFmtId="0" fontId="204" fillId="0" borderId="0" xfId="1427" applyFont="1" applyFill="1" applyBorder="1" applyAlignment="1">
      <alignment horizontal="left"/>
    </xf>
    <xf numFmtId="0" fontId="204" fillId="0" borderId="0" xfId="1427" applyFont="1" applyFill="1" applyBorder="1" applyAlignment="1" applyProtection="1">
      <protection locked="0"/>
    </xf>
    <xf numFmtId="201" fontId="34" fillId="0" borderId="0" xfId="4100" applyNumberFormat="1" applyFont="1" applyFill="1" applyBorder="1" applyAlignment="1">
      <alignment horizontal="right"/>
    </xf>
    <xf numFmtId="201" fontId="34" fillId="0" borderId="78" xfId="4100" applyNumberFormat="1" applyFont="1" applyFill="1" applyBorder="1" applyAlignment="1">
      <alignment horizontal="right"/>
    </xf>
    <xf numFmtId="43" fontId="205" fillId="0" borderId="0" xfId="6164" applyFont="1" applyFill="1" applyBorder="1" applyAlignment="1" applyProtection="1">
      <alignment horizontal="right" vertical="center"/>
      <protection locked="0"/>
    </xf>
    <xf numFmtId="43" fontId="204" fillId="0" borderId="0" xfId="6164" applyFont="1" applyFill="1" applyBorder="1" applyAlignment="1" applyProtection="1">
      <alignment horizontal="right"/>
    </xf>
    <xf numFmtId="43" fontId="204" fillId="0" borderId="50" xfId="6164" applyFont="1" applyFill="1" applyBorder="1" applyAlignment="1"/>
    <xf numFmtId="235" fontId="204" fillId="0" borderId="0" xfId="6164" applyNumberFormat="1" applyFont="1" applyFill="1" applyBorder="1" applyAlignment="1" applyProtection="1">
      <alignment horizontal="right"/>
      <protection locked="0"/>
    </xf>
    <xf numFmtId="235" fontId="204" fillId="0" borderId="50" xfId="6164" applyNumberFormat="1" applyFont="1" applyFill="1" applyBorder="1" applyAlignment="1" applyProtection="1">
      <alignment horizontal="right"/>
      <protection locked="0"/>
    </xf>
    <xf numFmtId="166" fontId="204" fillId="0" borderId="0" xfId="6164" applyNumberFormat="1" applyFont="1" applyFill="1" applyBorder="1" applyAlignment="1" applyProtection="1">
      <alignment horizontal="right"/>
    </xf>
    <xf numFmtId="166" fontId="204" fillId="0" borderId="50" xfId="6164" applyNumberFormat="1" applyFont="1" applyFill="1" applyBorder="1" applyAlignment="1" applyProtection="1">
      <alignment horizontal="right"/>
    </xf>
    <xf numFmtId="166" fontId="204" fillId="0" borderId="50" xfId="6164" applyNumberFormat="1" applyFont="1" applyFill="1" applyBorder="1" applyAlignment="1" applyProtection="1">
      <alignment horizontal="right"/>
      <protection locked="0"/>
    </xf>
    <xf numFmtId="166" fontId="204" fillId="0" borderId="50" xfId="6164" applyNumberFormat="1" applyFont="1" applyFill="1" applyBorder="1" applyAlignment="1" applyProtection="1">
      <protection locked="0"/>
    </xf>
    <xf numFmtId="166" fontId="204" fillId="0" borderId="50" xfId="1526" applyNumberFormat="1" applyFont="1" applyFill="1" applyBorder="1"/>
    <xf numFmtId="166" fontId="204" fillId="0" borderId="0" xfId="6164" applyNumberFormat="1" applyFont="1" applyFill="1"/>
    <xf numFmtId="239" fontId="204" fillId="0" borderId="0" xfId="6164" applyNumberFormat="1" applyFont="1" applyFill="1"/>
    <xf numFmtId="0" fontId="233" fillId="0" borderId="0" xfId="1521" applyFont="1" applyFill="1" applyAlignment="1"/>
    <xf numFmtId="0" fontId="233" fillId="0" borderId="0" xfId="1528" applyFont="1" applyFill="1" applyAlignment="1">
      <alignment vertical="center"/>
    </xf>
    <xf numFmtId="0" fontId="234" fillId="0" borderId="0" xfId="0" applyFont="1" applyFill="1" applyBorder="1"/>
    <xf numFmtId="0" fontId="228" fillId="0" borderId="10" xfId="4097" applyFont="1" applyFill="1" applyBorder="1" applyAlignment="1">
      <alignment horizontal="left" vertical="center" wrapText="1"/>
    </xf>
    <xf numFmtId="0" fontId="228" fillId="0" borderId="10" xfId="4097" applyFont="1" applyFill="1" applyBorder="1" applyAlignment="1">
      <alignment horizontal="right" vertical="center" wrapText="1"/>
    </xf>
    <xf numFmtId="201" fontId="228" fillId="0" borderId="10" xfId="4097" applyNumberFormat="1" applyFont="1" applyFill="1" applyBorder="1" applyAlignment="1">
      <alignment horizontal="right" vertical="center" wrapText="1"/>
    </xf>
    <xf numFmtId="166" fontId="228" fillId="0" borderId="10" xfId="3950" applyNumberFormat="1" applyFont="1" applyFill="1" applyBorder="1" applyAlignment="1">
      <alignment horizontal="right" vertical="center" wrapText="1"/>
    </xf>
    <xf numFmtId="201" fontId="228" fillId="0" borderId="10" xfId="4098" applyNumberFormat="1" applyFont="1" applyFill="1" applyBorder="1" applyAlignment="1">
      <alignment horizontal="right" vertical="center" wrapText="1"/>
    </xf>
    <xf numFmtId="232" fontId="204" fillId="0" borderId="0" xfId="3858" applyNumberFormat="1" applyFont="1" applyFill="1" applyBorder="1" applyAlignment="1">
      <alignment horizontal="right" vertical="center"/>
    </xf>
    <xf numFmtId="0" fontId="204" fillId="0" borderId="57" xfId="3547" applyFont="1" applyFill="1" applyBorder="1" applyAlignment="1">
      <alignment horizontal="right" vertical="center"/>
    </xf>
    <xf numFmtId="0" fontId="204" fillId="0" borderId="53" xfId="3547" applyFont="1" applyFill="1" applyBorder="1" applyAlignment="1">
      <alignment horizontal="right" vertical="center"/>
    </xf>
    <xf numFmtId="49" fontId="204" fillId="0" borderId="0" xfId="1521" applyNumberFormat="1" applyFont="1" applyFill="1" applyAlignment="1" applyProtection="1">
      <alignment horizontal="center"/>
      <protection locked="0"/>
    </xf>
    <xf numFmtId="49" fontId="204" fillId="0" borderId="0" xfId="0" applyNumberFormat="1" applyFont="1" applyFill="1" applyAlignment="1" applyProtection="1">
      <alignment horizontal="center"/>
      <protection locked="0"/>
    </xf>
    <xf numFmtId="49" fontId="204" fillId="0" borderId="0" xfId="0" applyNumberFormat="1" applyFont="1" applyFill="1" applyBorder="1" applyAlignment="1" applyProtection="1">
      <alignment horizontal="center"/>
      <protection locked="0"/>
    </xf>
    <xf numFmtId="0" fontId="204" fillId="0" borderId="0" xfId="1522" applyFont="1" applyFill="1" applyBorder="1" applyAlignment="1">
      <alignment horizontal="left" vertical="top" wrapText="1"/>
    </xf>
    <xf numFmtId="0" fontId="204" fillId="0" borderId="50" xfId="1207" applyFont="1" applyFill="1" applyBorder="1" applyAlignment="1">
      <alignment horizontal="center"/>
    </xf>
    <xf numFmtId="0" fontId="34" fillId="0" borderId="77" xfId="0" applyFont="1" applyFill="1" applyBorder="1" applyAlignment="1">
      <alignment horizontal="left" vertical="top" wrapText="1"/>
    </xf>
    <xf numFmtId="0" fontId="204" fillId="0" borderId="49" xfId="3970" applyFont="1" applyFill="1" applyBorder="1" applyAlignment="1">
      <alignment horizontal="center" vertical="center"/>
    </xf>
    <xf numFmtId="0" fontId="204" fillId="0" borderId="50" xfId="1207" applyFont="1" applyFill="1" applyBorder="1" applyAlignment="1">
      <alignment horizontal="left" vertical="center" wrapText="1"/>
    </xf>
    <xf numFmtId="0" fontId="204" fillId="0" borderId="0" xfId="3970" applyFont="1" applyFill="1" applyBorder="1" applyAlignment="1">
      <alignment horizontal="left" vertical="center" wrapText="1"/>
    </xf>
    <xf numFmtId="0" fontId="34" fillId="0" borderId="10" xfId="0" applyFont="1" applyFill="1" applyBorder="1" applyAlignment="1">
      <alignment horizontal="left" vertical="center" wrapText="1"/>
    </xf>
    <xf numFmtId="0" fontId="228" fillId="0" borderId="10" xfId="4097" applyFont="1" applyFill="1" applyBorder="1" applyAlignment="1">
      <alignment horizontal="center" vertical="top" wrapText="1"/>
    </xf>
    <xf numFmtId="0" fontId="34" fillId="0" borderId="56" xfId="0" applyFont="1" applyFill="1" applyBorder="1" applyAlignment="1">
      <alignment horizontal="left" vertical="top" wrapText="1"/>
    </xf>
    <xf numFmtId="0" fontId="34" fillId="0" borderId="81" xfId="0" applyFont="1" applyFill="1" applyBorder="1" applyAlignment="1">
      <alignment horizontal="center" vertical="top" wrapText="1"/>
    </xf>
    <xf numFmtId="0" fontId="34" fillId="0" borderId="58" xfId="0" applyFont="1" applyFill="1" applyBorder="1" applyAlignment="1">
      <alignment horizontal="center" vertical="top" wrapText="1"/>
    </xf>
    <xf numFmtId="0" fontId="34" fillId="0" borderId="61" xfId="0" applyFont="1" applyFill="1" applyBorder="1" applyAlignment="1">
      <alignment horizontal="center" vertical="top" wrapText="1"/>
    </xf>
    <xf numFmtId="0" fontId="34" fillId="0" borderId="60" xfId="0" applyFont="1" applyFill="1" applyBorder="1" applyAlignment="1">
      <alignment horizontal="left" vertical="top" wrapText="1"/>
    </xf>
    <xf numFmtId="0" fontId="217" fillId="0" borderId="0" xfId="0" applyFont="1" applyFill="1"/>
    <xf numFmtId="0" fontId="14" fillId="0" borderId="0" xfId="469" applyFill="1" applyAlignment="1" applyProtection="1"/>
    <xf numFmtId="0" fontId="204" fillId="0" borderId="0" xfId="1529" applyFont="1" applyFill="1" applyBorder="1" applyAlignment="1">
      <alignment horizontal="right" vertical="top"/>
    </xf>
    <xf numFmtId="0" fontId="204" fillId="0" borderId="0" xfId="0" applyFont="1" applyFill="1" applyBorder="1" applyAlignment="1">
      <alignment horizontal="right"/>
    </xf>
    <xf numFmtId="166" fontId="204" fillId="0" borderId="78" xfId="6164" applyNumberFormat="1" applyFont="1" applyFill="1" applyBorder="1" applyAlignment="1">
      <alignment vertical="top"/>
    </xf>
    <xf numFmtId="166" fontId="204" fillId="0" borderId="78" xfId="6164" applyNumberFormat="1" applyFont="1" applyFill="1" applyBorder="1"/>
    <xf numFmtId="166" fontId="204" fillId="0" borderId="0" xfId="6164" applyNumberFormat="1" applyFont="1" applyFill="1" applyBorder="1" applyAlignment="1">
      <alignment vertical="top"/>
    </xf>
    <xf numFmtId="166" fontId="204" fillId="0" borderId="0" xfId="6164" applyNumberFormat="1" applyFont="1" applyFill="1" applyBorder="1"/>
    <xf numFmtId="0" fontId="204" fillId="0" borderId="57" xfId="1529" applyFont="1" applyFill="1" applyBorder="1" applyAlignment="1">
      <alignment vertical="top"/>
    </xf>
    <xf numFmtId="166" fontId="204" fillId="0" borderId="57" xfId="6164" applyNumberFormat="1" applyFont="1" applyFill="1" applyBorder="1" applyAlignment="1">
      <alignment vertical="top"/>
    </xf>
    <xf numFmtId="166" fontId="204" fillId="0" borderId="57" xfId="6164" applyNumberFormat="1" applyFont="1" applyFill="1" applyBorder="1"/>
    <xf numFmtId="0" fontId="34" fillId="0" borderId="0" xfId="3547" applyFill="1"/>
    <xf numFmtId="0" fontId="104" fillId="0" borderId="0" xfId="0" applyFont="1" applyFill="1"/>
    <xf numFmtId="0" fontId="186" fillId="0" borderId="0" xfId="0" applyFont="1" applyFill="1"/>
    <xf numFmtId="0" fontId="233" fillId="0" borderId="0" xfId="1915" applyFont="1" applyFill="1"/>
    <xf numFmtId="0" fontId="6" fillId="0" borderId="0" xfId="0" applyFont="1" applyFill="1"/>
    <xf numFmtId="0" fontId="0" fillId="0" borderId="0" xfId="0" applyFont="1" applyFill="1" applyAlignment="1"/>
    <xf numFmtId="0" fontId="217" fillId="0" borderId="0" xfId="0" applyFont="1" applyFill="1" applyAlignment="1"/>
    <xf numFmtId="0" fontId="34" fillId="0" borderId="0" xfId="0" applyFont="1" applyFill="1" applyAlignment="1">
      <alignment vertical="center"/>
    </xf>
    <xf numFmtId="0" fontId="6" fillId="0" borderId="0" xfId="0" applyFont="1" applyFill="1" applyAlignment="1"/>
    <xf numFmtId="3" fontId="228" fillId="0" borderId="10" xfId="0" applyNumberFormat="1" applyFont="1" applyFill="1" applyBorder="1"/>
    <xf numFmtId="10" fontId="228" fillId="0" borderId="10" xfId="0" applyNumberFormat="1" applyFont="1" applyFill="1" applyBorder="1"/>
    <xf numFmtId="235" fontId="228" fillId="0" borderId="10" xfId="4090" applyNumberFormat="1" applyFont="1" applyFill="1" applyBorder="1"/>
    <xf numFmtId="43" fontId="228" fillId="0" borderId="10" xfId="4090" applyFont="1" applyFill="1" applyBorder="1"/>
    <xf numFmtId="166" fontId="34" fillId="0" borderId="10" xfId="6164" applyNumberFormat="1" applyFont="1" applyFill="1" applyBorder="1"/>
    <xf numFmtId="0" fontId="0" fillId="0" borderId="0" xfId="4095" applyFont="1" applyFill="1"/>
    <xf numFmtId="0" fontId="235" fillId="0" borderId="0" xfId="4094" applyFont="1" applyFill="1"/>
    <xf numFmtId="0" fontId="227" fillId="0" borderId="0" xfId="4094" applyFont="1" applyFill="1"/>
    <xf numFmtId="43" fontId="34" fillId="0" borderId="57" xfId="4090" applyFont="1" applyFill="1" applyBorder="1"/>
    <xf numFmtId="201" fontId="34" fillId="0" borderId="57" xfId="4090" applyNumberFormat="1" applyFont="1" applyFill="1" applyBorder="1"/>
    <xf numFmtId="2" fontId="34" fillId="0" borderId="57" xfId="4090" applyNumberFormat="1" applyFont="1" applyFill="1" applyBorder="1"/>
    <xf numFmtId="43" fontId="34" fillId="0" borderId="53" xfId="4090" applyFont="1" applyFill="1" applyBorder="1"/>
    <xf numFmtId="43" fontId="34" fillId="0" borderId="10" xfId="6164" applyFont="1" applyFill="1" applyBorder="1"/>
    <xf numFmtId="9" fontId="34" fillId="0" borderId="10" xfId="4089" applyFont="1" applyFill="1" applyBorder="1"/>
    <xf numFmtId="201" fontId="34" fillId="0" borderId="10" xfId="4089" applyNumberFormat="1" applyFont="1" applyFill="1" applyBorder="1"/>
    <xf numFmtId="9" fontId="34" fillId="0" borderId="10" xfId="4089" applyNumberFormat="1" applyFont="1" applyFill="1" applyBorder="1"/>
    <xf numFmtId="2" fontId="34" fillId="0" borderId="10" xfId="4089" applyNumberFormat="1" applyFont="1" applyFill="1" applyBorder="1"/>
    <xf numFmtId="0" fontId="224" fillId="0" borderId="0" xfId="0" applyFont="1" applyFill="1"/>
    <xf numFmtId="0" fontId="225" fillId="0" borderId="0" xfId="0" applyFont="1" applyFill="1"/>
    <xf numFmtId="166" fontId="225" fillId="0" borderId="0" xfId="0" applyNumberFormat="1" applyFont="1" applyFill="1"/>
    <xf numFmtId="0" fontId="226" fillId="0" borderId="0" xfId="0" applyFont="1" applyFill="1"/>
    <xf numFmtId="165" fontId="34" fillId="0" borderId="10" xfId="6164" applyNumberFormat="1" applyFont="1" applyFill="1" applyBorder="1" applyAlignment="1">
      <alignment horizontal="center" vertical="center" wrapText="1"/>
    </xf>
    <xf numFmtId="165" fontId="142" fillId="0" borderId="0" xfId="0" applyNumberFormat="1" applyFont="1" applyFill="1"/>
    <xf numFmtId="0" fontId="37" fillId="0" borderId="0" xfId="0" applyFont="1" applyFill="1" applyBorder="1" applyAlignment="1">
      <alignment horizontal="left" vertical="top"/>
    </xf>
    <xf numFmtId="0" fontId="37" fillId="0" borderId="0" xfId="0" applyFont="1" applyFill="1"/>
    <xf numFmtId="0" fontId="221" fillId="0" borderId="0" xfId="1240" applyFont="1" applyFill="1" applyBorder="1"/>
    <xf numFmtId="0" fontId="204" fillId="0" borderId="0" xfId="1240" applyFont="1" applyFill="1" applyBorder="1"/>
    <xf numFmtId="0" fontId="204" fillId="0" borderId="0" xfId="1240" applyFont="1" applyFill="1" applyAlignment="1">
      <alignment vertical="center"/>
    </xf>
    <xf numFmtId="0" fontId="205" fillId="0" borderId="0" xfId="4101" applyFont="1" applyFill="1" applyBorder="1" applyAlignment="1">
      <alignment vertical="center"/>
    </xf>
    <xf numFmtId="0" fontId="205" fillId="0" borderId="68" xfId="4101" applyFont="1" applyFill="1" applyBorder="1" applyAlignment="1">
      <alignment horizontal="center"/>
    </xf>
    <xf numFmtId="0" fontId="221" fillId="0" borderId="50" xfId="1240" applyFont="1" applyFill="1" applyBorder="1"/>
    <xf numFmtId="0" fontId="188" fillId="0" borderId="0" xfId="1240" applyFont="1" applyFill="1" applyBorder="1" applyAlignment="1">
      <alignment vertical="center"/>
    </xf>
    <xf numFmtId="0" fontId="222" fillId="0" borderId="0" xfId="1240" applyFont="1" applyFill="1" applyBorder="1"/>
    <xf numFmtId="0" fontId="222" fillId="0" borderId="0" xfId="0" applyFont="1" applyFill="1" applyAlignment="1"/>
    <xf numFmtId="0" fontId="204" fillId="0" borderId="0" xfId="0" applyFont="1" applyFill="1" applyAlignment="1"/>
    <xf numFmtId="0" fontId="142" fillId="0" borderId="0" xfId="0" applyFont="1" applyFill="1" applyAlignment="1"/>
    <xf numFmtId="0" fontId="34" fillId="0" borderId="0" xfId="3970" applyFont="1" applyFill="1"/>
    <xf numFmtId="0" fontId="34" fillId="0" borderId="0" xfId="3970" applyFont="1" applyFill="1" applyAlignment="1"/>
    <xf numFmtId="0" fontId="204" fillId="0" borderId="0" xfId="3970" applyFont="1" applyFill="1"/>
    <xf numFmtId="0" fontId="204" fillId="0" borderId="0" xfId="3970" applyFont="1" applyFill="1" applyAlignment="1"/>
    <xf numFmtId="0" fontId="0" fillId="0" borderId="0" xfId="3547" applyFont="1" applyFill="1" applyAlignment="1"/>
    <xf numFmtId="0" fontId="204" fillId="0" borderId="0" xfId="4091" applyFont="1" applyFill="1" applyAlignment="1">
      <alignment vertical="center" wrapText="1"/>
    </xf>
    <xf numFmtId="0" fontId="204" fillId="0" borderId="0" xfId="4091" applyFont="1" applyFill="1" applyBorder="1" applyAlignment="1">
      <alignment vertical="center" wrapText="1"/>
    </xf>
    <xf numFmtId="0" fontId="204" fillId="0" borderId="0" xfId="3970" applyFont="1" applyFill="1" applyBorder="1"/>
    <xf numFmtId="0" fontId="204" fillId="0" borderId="48" xfId="3547" applyFont="1" applyFill="1" applyBorder="1" applyAlignment="1"/>
    <xf numFmtId="0" fontId="204" fillId="0" borderId="0" xfId="3547" applyFont="1" applyFill="1" applyAlignment="1"/>
    <xf numFmtId="0" fontId="204" fillId="0" borderId="0" xfId="3970" applyFont="1" applyFill="1" applyBorder="1" applyAlignment="1"/>
    <xf numFmtId="0" fontId="204" fillId="0" borderId="50" xfId="3970" applyFont="1" applyFill="1" applyBorder="1"/>
    <xf numFmtId="0" fontId="204" fillId="0" borderId="50" xfId="3547" applyFont="1" applyFill="1" applyBorder="1" applyAlignment="1"/>
    <xf numFmtId="0" fontId="204" fillId="0" borderId="48" xfId="3970" applyFont="1" applyFill="1" applyBorder="1"/>
    <xf numFmtId="0" fontId="204" fillId="0" borderId="50" xfId="3970" applyFont="1" applyFill="1" applyBorder="1" applyAlignment="1"/>
    <xf numFmtId="166" fontId="34" fillId="0" borderId="0" xfId="0" applyNumberFormat="1" applyFont="1" applyFill="1" applyAlignment="1"/>
    <xf numFmtId="0" fontId="233" fillId="0" borderId="0" xfId="1207" applyFont="1" applyFill="1"/>
    <xf numFmtId="43" fontId="204" fillId="0" borderId="0" xfId="4091" applyNumberFormat="1" applyFont="1" applyFill="1"/>
    <xf numFmtId="0" fontId="204" fillId="0" borderId="0" xfId="4091" applyFont="1" applyFill="1" applyBorder="1" applyAlignment="1">
      <alignment vertical="center"/>
    </xf>
    <xf numFmtId="0" fontId="0" fillId="0" borderId="0" xfId="3658" applyFont="1" applyFill="1"/>
    <xf numFmtId="199" fontId="34" fillId="0" borderId="79" xfId="1529" applyNumberFormat="1" applyFont="1" applyFill="1" applyBorder="1" applyAlignment="1">
      <alignment vertical="center"/>
    </xf>
    <xf numFmtId="0" fontId="34" fillId="0" borderId="0" xfId="1529" applyFont="1" applyFill="1" applyBorder="1" applyAlignment="1">
      <alignment horizontal="left" vertical="center" wrapText="1"/>
    </xf>
    <xf numFmtId="0" fontId="34" fillId="0" borderId="50" xfId="1529" applyFont="1" applyFill="1" applyBorder="1" applyAlignment="1">
      <alignment horizontal="left" vertical="center" wrapText="1"/>
    </xf>
    <xf numFmtId="205" fontId="34" fillId="0" borderId="79" xfId="1529" applyNumberFormat="1" applyFont="1" applyFill="1" applyBorder="1" applyAlignment="1">
      <alignment vertical="center"/>
    </xf>
    <xf numFmtId="205" fontId="34" fillId="0" borderId="78" xfId="1529" applyNumberFormat="1" applyFont="1" applyFill="1" applyBorder="1" applyAlignment="1"/>
    <xf numFmtId="205" fontId="34" fillId="0" borderId="79" xfId="1529" applyNumberFormat="1" applyFont="1" applyFill="1" applyBorder="1" applyAlignment="1"/>
    <xf numFmtId="0" fontId="34" fillId="0" borderId="50" xfId="1529" applyFont="1" applyFill="1" applyBorder="1" applyAlignment="1">
      <alignment vertical="center"/>
    </xf>
    <xf numFmtId="0" fontId="34" fillId="0" borderId="78" xfId="1529" applyFont="1" applyFill="1" applyBorder="1" applyAlignment="1">
      <alignment vertical="center"/>
    </xf>
    <xf numFmtId="0" fontId="104" fillId="0" borderId="0" xfId="0" applyFont="1" applyFill="1" applyAlignment="1">
      <alignment horizontal="left"/>
    </xf>
    <xf numFmtId="0" fontId="104" fillId="0" borderId="0" xfId="0" applyFont="1" applyFill="1" applyAlignment="1">
      <alignment horizontal="center"/>
    </xf>
    <xf numFmtId="0" fontId="104" fillId="0" borderId="0" xfId="0" applyFont="1" applyFill="1" applyAlignment="1">
      <alignment horizontal="right"/>
    </xf>
    <xf numFmtId="0" fontId="148" fillId="0" borderId="84" xfId="0" applyFont="1" applyFill="1" applyBorder="1" applyAlignment="1">
      <alignment horizontal="left"/>
    </xf>
    <xf numFmtId="0" fontId="120" fillId="0" borderId="84" xfId="0" applyFont="1" applyFill="1" applyBorder="1"/>
    <xf numFmtId="0" fontId="13" fillId="0" borderId="0" xfId="0" applyFont="1" applyFill="1" applyAlignment="1">
      <alignment horizontal="left"/>
    </xf>
    <xf numFmtId="0" fontId="13" fillId="0" borderId="68" xfId="0" applyFont="1" applyFill="1" applyBorder="1" applyAlignment="1"/>
    <xf numFmtId="0" fontId="13" fillId="0" borderId="57" xfId="0" applyFont="1" applyFill="1" applyBorder="1" applyAlignment="1"/>
    <xf numFmtId="0" fontId="74" fillId="0" borderId="57" xfId="0" applyFont="1" applyFill="1" applyBorder="1" applyAlignment="1"/>
    <xf numFmtId="0" fontId="74" fillId="0" borderId="57" xfId="0" applyFont="1" applyFill="1" applyBorder="1" applyAlignment="1">
      <alignment horizontal="right"/>
    </xf>
    <xf numFmtId="0" fontId="74" fillId="0" borderId="0" xfId="0" applyFont="1" applyFill="1"/>
    <xf numFmtId="0" fontId="74" fillId="0" borderId="50" xfId="0" applyFont="1" applyFill="1" applyBorder="1"/>
    <xf numFmtId="0" fontId="74" fillId="0" borderId="50" xfId="0" applyFont="1" applyFill="1" applyBorder="1" applyAlignment="1"/>
    <xf numFmtId="0" fontId="74" fillId="0" borderId="68" xfId="0" applyFont="1" applyFill="1" applyBorder="1"/>
    <xf numFmtId="0" fontId="74" fillId="0" borderId="68" xfId="0" applyFont="1" applyFill="1" applyBorder="1" applyAlignment="1"/>
    <xf numFmtId="0" fontId="185" fillId="0" borderId="31" xfId="0" applyFont="1" applyFill="1" applyBorder="1"/>
    <xf numFmtId="0" fontId="186" fillId="0" borderId="31" xfId="0" applyFont="1" applyFill="1" applyBorder="1"/>
    <xf numFmtId="0" fontId="186" fillId="0" borderId="0" xfId="0" applyFont="1" applyFill="1" applyBorder="1"/>
    <xf numFmtId="0" fontId="34" fillId="0" borderId="43" xfId="0" applyFont="1" applyFill="1" applyBorder="1"/>
    <xf numFmtId="0" fontId="187" fillId="0" borderId="0" xfId="0" applyFont="1" applyFill="1"/>
    <xf numFmtId="3" fontId="34" fillId="0" borderId="0" xfId="0" quotePrefix="1" applyNumberFormat="1" applyFont="1" applyFill="1"/>
    <xf numFmtId="0" fontId="35" fillId="0" borderId="56" xfId="0" applyFont="1" applyFill="1" applyBorder="1" applyAlignment="1">
      <alignment horizontal="left" vertical="top" wrapText="1"/>
    </xf>
    <xf numFmtId="0" fontId="34" fillId="0" borderId="56" xfId="0" applyFont="1" applyFill="1" applyBorder="1" applyAlignment="1">
      <alignment horizontal="left" vertical="top" wrapText="1"/>
    </xf>
    <xf numFmtId="0" fontId="34" fillId="0" borderId="10" xfId="0" applyFont="1" applyFill="1" applyBorder="1" applyAlignment="1">
      <alignment horizontal="center" wrapText="1"/>
    </xf>
    <xf numFmtId="236" fontId="190" fillId="0" borderId="10" xfId="0" applyNumberFormat="1" applyFont="1" applyFill="1" applyBorder="1" applyAlignment="1">
      <alignment horizontal="left" vertical="top" wrapText="1"/>
    </xf>
    <xf numFmtId="0" fontId="142" fillId="0" borderId="10" xfId="0" applyFont="1" applyFill="1" applyBorder="1" applyAlignment="1">
      <alignment horizontal="left" vertical="top" wrapText="1"/>
    </xf>
    <xf numFmtId="236" fontId="236" fillId="0" borderId="10" xfId="0" applyNumberFormat="1" applyFont="1" applyFill="1" applyBorder="1" applyAlignment="1">
      <alignment horizontal="left" vertical="top" wrapText="1"/>
    </xf>
    <xf numFmtId="166" fontId="34" fillId="109" borderId="81" xfId="4090" applyNumberFormat="1" applyFont="1" applyFill="1" applyBorder="1" applyAlignment="1">
      <alignment horizontal="center"/>
    </xf>
    <xf numFmtId="166" fontId="34" fillId="109" borderId="18" xfId="4090" applyNumberFormat="1" applyFont="1" applyFill="1" applyBorder="1" applyAlignment="1">
      <alignment horizontal="center"/>
    </xf>
    <xf numFmtId="166" fontId="34" fillId="110" borderId="10" xfId="6164" applyNumberFormat="1" applyFont="1" applyFill="1" applyBorder="1" applyAlignment="1">
      <alignment horizontal="left" vertical="top" wrapText="1"/>
    </xf>
    <xf numFmtId="166" fontId="34" fillId="109" borderId="10" xfId="6164" applyNumberFormat="1" applyFont="1" applyFill="1" applyBorder="1" applyAlignment="1">
      <alignment horizontal="left" vertical="top"/>
    </xf>
    <xf numFmtId="0" fontId="34" fillId="109" borderId="10" xfId="0" applyFont="1" applyFill="1" applyBorder="1" applyAlignment="1">
      <alignment horizontal="left" vertical="top" wrapText="1"/>
    </xf>
    <xf numFmtId="0" fontId="34" fillId="109" borderId="51" xfId="0" applyFont="1" applyFill="1" applyBorder="1"/>
    <xf numFmtId="166" fontId="34" fillId="109" borderId="18" xfId="4090" applyNumberFormat="1" applyFont="1" applyFill="1" applyBorder="1"/>
    <xf numFmtId="166" fontId="34" fillId="109" borderId="52" xfId="4090" applyNumberFormat="1" applyFont="1" applyFill="1" applyBorder="1"/>
    <xf numFmtId="209" fontId="204" fillId="0" borderId="50" xfId="1525" applyNumberFormat="1" applyFont="1" applyFill="1" applyBorder="1" applyAlignment="1">
      <alignment horizontal="left" vertical="center" indent="1"/>
    </xf>
    <xf numFmtId="0" fontId="205" fillId="0" borderId="10" xfId="0" applyFont="1" applyFill="1" applyBorder="1" applyAlignment="1">
      <alignment horizontal="center" vertical="center"/>
    </xf>
    <xf numFmtId="0" fontId="205" fillId="0" borderId="79" xfId="0" applyFont="1" applyFill="1" applyBorder="1" applyAlignment="1">
      <alignment horizontal="center" vertical="center"/>
    </xf>
    <xf numFmtId="0" fontId="204" fillId="0" borderId="79" xfId="1415" applyFont="1" applyFill="1" applyBorder="1" applyAlignment="1">
      <alignment vertical="center"/>
    </xf>
    <xf numFmtId="2" fontId="204" fillId="0" borderId="79" xfId="0" applyNumberFormat="1" applyFont="1" applyFill="1" applyBorder="1" applyAlignment="1">
      <alignment horizontal="center" vertical="center"/>
    </xf>
    <xf numFmtId="0" fontId="204" fillId="0" borderId="56" xfId="1415" applyFont="1" applyFill="1" applyBorder="1" applyAlignment="1">
      <alignment vertical="center"/>
    </xf>
    <xf numFmtId="2" fontId="204" fillId="0" borderId="56" xfId="0" applyNumberFormat="1" applyFont="1" applyFill="1" applyBorder="1" applyAlignment="1">
      <alignment horizontal="center" vertical="center"/>
    </xf>
    <xf numFmtId="0" fontId="205" fillId="0" borderId="79" xfId="0" applyFont="1" applyFill="1" applyBorder="1" applyAlignment="1">
      <alignment horizontal="center" vertical="center" wrapText="1"/>
    </xf>
    <xf numFmtId="0" fontId="205" fillId="0" borderId="0" xfId="1432" applyFont="1" applyFill="1" applyAlignment="1">
      <alignment horizontal="center" vertical="center"/>
    </xf>
    <xf numFmtId="0" fontId="149" fillId="0" borderId="0" xfId="469" applyFont="1" applyFill="1" applyAlignment="1" applyProtection="1">
      <alignment horizontal="left" vertical="center"/>
    </xf>
    <xf numFmtId="49" fontId="35" fillId="0" borderId="0" xfId="1514" applyNumberFormat="1" applyFont="1" applyFill="1" applyBorder="1" applyAlignment="1" applyProtection="1">
      <alignment horizontal="center" vertical="center"/>
      <protection locked="0"/>
    </xf>
    <xf numFmtId="0" fontId="35" fillId="0" borderId="0" xfId="1514" applyNumberFormat="1" applyFont="1" applyFill="1" applyBorder="1" applyAlignment="1" applyProtection="1">
      <alignment horizontal="center" vertical="center"/>
      <protection locked="0"/>
    </xf>
    <xf numFmtId="49" fontId="35" fillId="0" borderId="0" xfId="1514" applyNumberFormat="1" applyFont="1" applyFill="1" applyBorder="1" applyAlignment="1">
      <alignment horizontal="center" vertical="top"/>
    </xf>
    <xf numFmtId="0" fontId="204" fillId="0" borderId="0" xfId="1427" applyFont="1" applyFill="1" applyAlignment="1">
      <alignment horizontal="left" vertical="top" wrapText="1" indent="1"/>
    </xf>
    <xf numFmtId="0" fontId="34" fillId="0" borderId="0" xfId="1427" applyFont="1" applyFill="1" applyAlignment="1">
      <alignment horizontal="left" vertical="top" wrapText="1" indent="1"/>
    </xf>
    <xf numFmtId="0" fontId="121" fillId="0" borderId="0" xfId="0" applyFont="1" applyFill="1" applyBorder="1" applyAlignment="1">
      <alignment horizontal="left" wrapText="1"/>
    </xf>
    <xf numFmtId="0" fontId="204" fillId="0" borderId="68" xfId="1917" applyFont="1" applyFill="1" applyBorder="1" applyAlignment="1" applyProtection="1">
      <alignment horizontal="left" wrapText="1"/>
      <protection locked="0"/>
    </xf>
    <xf numFmtId="0" fontId="34" fillId="0" borderId="57" xfId="1529" applyFont="1" applyFill="1" applyBorder="1" applyAlignment="1">
      <alignment horizontal="left" wrapText="1"/>
    </xf>
    <xf numFmtId="0" fontId="35" fillId="0" borderId="0" xfId="1432" applyFont="1" applyFill="1" applyAlignment="1">
      <alignment horizontal="center" vertical="center"/>
    </xf>
    <xf numFmtId="49" fontId="213" fillId="0" borderId="0" xfId="1514" applyNumberFormat="1" applyFont="1" applyFill="1" applyBorder="1" applyAlignment="1" applyProtection="1">
      <alignment horizontal="right" vertical="center"/>
      <protection locked="0"/>
    </xf>
    <xf numFmtId="0" fontId="213" fillId="0" borderId="0" xfId="3654" applyFont="1" applyFill="1" applyAlignment="1">
      <alignment horizontal="left" vertical="center"/>
    </xf>
    <xf numFmtId="49" fontId="204" fillId="0" borderId="0" xfId="0" applyNumberFormat="1" applyFont="1" applyFill="1" applyBorder="1" applyAlignment="1" applyProtection="1">
      <alignment horizontal="center"/>
      <protection locked="0"/>
    </xf>
    <xf numFmtId="49" fontId="204" fillId="0" borderId="0" xfId="0" quotePrefix="1" applyNumberFormat="1" applyFont="1" applyFill="1" applyBorder="1" applyAlignment="1" applyProtection="1">
      <alignment horizontal="center"/>
      <protection locked="0"/>
    </xf>
    <xf numFmtId="49" fontId="204" fillId="0" borderId="0" xfId="1521" quotePrefix="1" applyNumberFormat="1" applyFont="1" applyFill="1" applyAlignment="1" applyProtection="1">
      <alignment horizontal="center"/>
      <protection locked="0"/>
    </xf>
    <xf numFmtId="49" fontId="204" fillId="0" borderId="0" xfId="1521" applyNumberFormat="1" applyFont="1" applyFill="1" applyAlignment="1" applyProtection="1">
      <alignment horizontal="center"/>
      <protection locked="0"/>
    </xf>
    <xf numFmtId="0" fontId="204" fillId="0" borderId="0" xfId="1521" applyFont="1" applyFill="1" applyAlignment="1" applyProtection="1">
      <alignment horizontal="left" wrapText="1"/>
      <protection locked="0"/>
    </xf>
    <xf numFmtId="49" fontId="204" fillId="0" borderId="0" xfId="0" applyNumberFormat="1" applyFont="1" applyFill="1" applyAlignment="1" applyProtection="1">
      <alignment horizontal="center"/>
      <protection locked="0"/>
    </xf>
    <xf numFmtId="49" fontId="204" fillId="0" borderId="0" xfId="0" applyNumberFormat="1" applyFont="1" applyFill="1" applyBorder="1" applyAlignment="1" applyProtection="1">
      <alignment horizontal="center" wrapText="1"/>
      <protection locked="0"/>
    </xf>
    <xf numFmtId="49" fontId="204" fillId="0" borderId="68" xfId="0" applyNumberFormat="1" applyFont="1" applyFill="1" applyBorder="1" applyAlignment="1" applyProtection="1">
      <alignment horizontal="center" wrapText="1"/>
      <protection locked="0"/>
    </xf>
    <xf numFmtId="49" fontId="204" fillId="0" borderId="0" xfId="1427" applyNumberFormat="1" applyFont="1" applyFill="1" applyBorder="1" applyAlignment="1" applyProtection="1">
      <alignment horizontal="center" wrapText="1"/>
      <protection locked="0"/>
    </xf>
    <xf numFmtId="49" fontId="204" fillId="0" borderId="0" xfId="1521" quotePrefix="1" applyNumberFormat="1" applyFont="1" applyFill="1" applyBorder="1" applyAlignment="1" applyProtection="1">
      <alignment horizontal="center"/>
      <protection locked="0"/>
    </xf>
    <xf numFmtId="0" fontId="204" fillId="0" borderId="0" xfId="0" applyFont="1" applyFill="1" applyBorder="1" applyAlignment="1">
      <alignment horizontal="center"/>
    </xf>
    <xf numFmtId="0" fontId="204" fillId="0" borderId="50" xfId="1522" applyFont="1" applyFill="1" applyBorder="1" applyAlignment="1">
      <alignment horizontal="left" vertical="top" wrapText="1"/>
    </xf>
    <xf numFmtId="0" fontId="204" fillId="0" borderId="0" xfId="1522" applyFont="1" applyFill="1" applyBorder="1" applyAlignment="1">
      <alignment horizontal="left" vertical="top" wrapText="1"/>
    </xf>
    <xf numFmtId="0" fontId="204" fillId="0" borderId="57" xfId="1522" applyFont="1" applyFill="1" applyBorder="1" applyAlignment="1">
      <alignment horizontal="left" wrapText="1"/>
    </xf>
    <xf numFmtId="0" fontId="204" fillId="0" borderId="78" xfId="1525" applyFont="1" applyFill="1" applyBorder="1" applyAlignment="1" applyProtection="1">
      <alignment horizontal="left" wrapText="1"/>
      <protection locked="0"/>
    </xf>
    <xf numFmtId="0" fontId="204" fillId="0" borderId="0" xfId="1525" applyFont="1" applyFill="1" applyBorder="1" applyAlignment="1" applyProtection="1">
      <alignment horizontal="left" wrapText="1"/>
      <protection locked="0"/>
    </xf>
    <xf numFmtId="49" fontId="204" fillId="0" borderId="0" xfId="1528" applyNumberFormat="1" applyFont="1" applyFill="1" applyBorder="1" applyAlignment="1" applyProtection="1">
      <alignment horizontal="center"/>
      <protection locked="0"/>
    </xf>
    <xf numFmtId="0" fontId="204" fillId="0" borderId="0" xfId="0" applyFont="1" applyFill="1" applyAlignment="1">
      <alignment horizontal="left" vertical="top" wrapText="1"/>
    </xf>
    <xf numFmtId="0" fontId="204" fillId="0" borderId="0" xfId="1520" applyFont="1" applyFill="1" applyBorder="1" applyAlignment="1" applyProtection="1">
      <alignment horizontal="center"/>
      <protection locked="0"/>
    </xf>
    <xf numFmtId="49" fontId="204" fillId="0" borderId="0" xfId="1525" applyNumberFormat="1" applyFont="1" applyFill="1" applyBorder="1" applyAlignment="1" applyProtection="1">
      <alignment horizontal="center"/>
      <protection locked="0"/>
    </xf>
    <xf numFmtId="0" fontId="204" fillId="0" borderId="50" xfId="1207" applyFont="1" applyFill="1" applyBorder="1" applyAlignment="1">
      <alignment horizontal="center"/>
    </xf>
    <xf numFmtId="0" fontId="204" fillId="0" borderId="49" xfId="1207" applyFont="1" applyFill="1" applyBorder="1" applyAlignment="1">
      <alignment horizontal="center"/>
    </xf>
    <xf numFmtId="0" fontId="204" fillId="0" borderId="56" xfId="1207" applyFont="1" applyFill="1" applyBorder="1" applyAlignment="1">
      <alignment horizontal="center"/>
    </xf>
    <xf numFmtId="0" fontId="204" fillId="0" borderId="57" xfId="1207" applyFont="1" applyFill="1" applyBorder="1" applyAlignment="1">
      <alignment horizontal="center"/>
    </xf>
    <xf numFmtId="0" fontId="205" fillId="0" borderId="50" xfId="1207" applyFont="1" applyFill="1" applyBorder="1" applyAlignment="1">
      <alignment horizontal="left" vertical="center"/>
    </xf>
    <xf numFmtId="0" fontId="205" fillId="0" borderId="0" xfId="1207" applyFont="1" applyFill="1" applyBorder="1" applyAlignment="1">
      <alignment horizontal="left" vertical="center"/>
    </xf>
    <xf numFmtId="0" fontId="0" fillId="0" borderId="50" xfId="1207" applyFont="1" applyFill="1" applyBorder="1" applyAlignment="1">
      <alignment horizontal="center"/>
    </xf>
    <xf numFmtId="0" fontId="204" fillId="0" borderId="0" xfId="3547" applyFont="1" applyFill="1" applyBorder="1" applyAlignment="1">
      <alignment horizontal="center" vertical="center"/>
    </xf>
    <xf numFmtId="0" fontId="34" fillId="0" borderId="77" xfId="0" applyFont="1" applyFill="1" applyBorder="1" applyAlignment="1">
      <alignment horizontal="left" vertical="top" wrapText="1"/>
    </xf>
    <xf numFmtId="0" fontId="34" fillId="0" borderId="52" xfId="0" applyFont="1" applyFill="1" applyBorder="1" applyAlignment="1">
      <alignment horizontal="left" vertical="top" wrapText="1"/>
    </xf>
    <xf numFmtId="166" fontId="34" fillId="0" borderId="81" xfId="4090" applyNumberFormat="1" applyFont="1" applyFill="1" applyBorder="1" applyAlignment="1">
      <alignment horizontal="center" vertical="center"/>
    </xf>
    <xf numFmtId="166" fontId="34" fillId="0" borderId="18" xfId="4090" applyNumberFormat="1" applyFont="1" applyFill="1" applyBorder="1" applyAlignment="1">
      <alignment horizontal="center" vertical="center"/>
    </xf>
    <xf numFmtId="166" fontId="34" fillId="0" borderId="52" xfId="4090" applyNumberFormat="1" applyFont="1" applyFill="1" applyBorder="1" applyAlignment="1">
      <alignment horizontal="center" vertical="center"/>
    </xf>
    <xf numFmtId="0" fontId="205" fillId="0" borderId="79" xfId="0" applyFont="1" applyFill="1" applyBorder="1" applyAlignment="1">
      <alignment horizontal="center" vertical="center"/>
    </xf>
    <xf numFmtId="0" fontId="205" fillId="0" borderId="78" xfId="0" applyFont="1" applyFill="1" applyBorder="1" applyAlignment="1">
      <alignment horizontal="center" vertical="center"/>
    </xf>
    <xf numFmtId="0" fontId="205" fillId="0" borderId="79" xfId="1415" applyFont="1" applyFill="1" applyBorder="1" applyAlignment="1">
      <alignment horizontal="left" vertical="center"/>
    </xf>
    <xf numFmtId="0" fontId="205" fillId="0" borderId="48" xfId="1415" applyFont="1" applyFill="1" applyBorder="1" applyAlignment="1">
      <alignment horizontal="left" vertical="center"/>
    </xf>
    <xf numFmtId="0" fontId="205" fillId="0" borderId="10" xfId="0" applyFont="1" applyFill="1" applyBorder="1" applyAlignment="1">
      <alignment horizontal="center" vertical="center"/>
    </xf>
    <xf numFmtId="0" fontId="205" fillId="0" borderId="79" xfId="0" applyFont="1" applyFill="1" applyBorder="1" applyAlignment="1">
      <alignment horizontal="left" vertical="center"/>
    </xf>
    <xf numFmtId="0" fontId="205" fillId="0" borderId="48" xfId="0" applyFont="1" applyFill="1" applyBorder="1" applyAlignment="1">
      <alignment horizontal="left" vertical="center"/>
    </xf>
    <xf numFmtId="0" fontId="204" fillId="0" borderId="0" xfId="4091" applyFont="1" applyFill="1" applyAlignment="1">
      <alignment horizontal="left" vertical="center" wrapText="1"/>
    </xf>
    <xf numFmtId="0" fontId="205" fillId="0" borderId="49" xfId="3970" applyFont="1" applyFill="1" applyBorder="1" applyAlignment="1"/>
    <xf numFmtId="0" fontId="205" fillId="0" borderId="50" xfId="3970" applyFont="1" applyFill="1" applyBorder="1" applyAlignment="1"/>
    <xf numFmtId="0" fontId="204" fillId="0" borderId="49" xfId="3970" applyFont="1" applyFill="1" applyBorder="1" applyAlignment="1">
      <alignment horizontal="left" vertical="center" wrapText="1"/>
    </xf>
    <xf numFmtId="0" fontId="204" fillId="0" borderId="50" xfId="3970" applyFont="1" applyFill="1" applyBorder="1" applyAlignment="1">
      <alignment horizontal="left" vertical="center" wrapText="1"/>
    </xf>
    <xf numFmtId="0" fontId="204" fillId="0" borderId="48" xfId="3970" applyFont="1" applyFill="1" applyBorder="1" applyAlignment="1">
      <alignment horizontal="left" vertical="center" wrapText="1"/>
    </xf>
    <xf numFmtId="0" fontId="204" fillId="0" borderId="0" xfId="3970" applyFont="1" applyFill="1" applyBorder="1" applyAlignment="1">
      <alignment horizontal="left" vertical="center" wrapText="1"/>
    </xf>
    <xf numFmtId="0" fontId="204" fillId="0" borderId="49" xfId="3970" applyFont="1" applyFill="1" applyBorder="1" applyAlignment="1">
      <alignment horizontal="center" vertical="center"/>
    </xf>
    <xf numFmtId="0" fontId="204" fillId="0" borderId="69" xfId="3970" applyFont="1" applyFill="1" applyBorder="1" applyAlignment="1">
      <alignment horizontal="center" vertical="center"/>
    </xf>
    <xf numFmtId="0" fontId="204" fillId="0" borderId="10" xfId="3970" applyFont="1" applyFill="1" applyBorder="1" applyAlignment="1">
      <alignment horizontal="center" vertical="center"/>
    </xf>
    <xf numFmtId="0" fontId="204" fillId="0" borderId="49" xfId="1207" applyFont="1" applyFill="1" applyBorder="1" applyAlignment="1">
      <alignment horizontal="left" vertical="center" wrapText="1"/>
    </xf>
    <xf numFmtId="0" fontId="204" fillId="0" borderId="50" xfId="1207" applyFont="1" applyFill="1" applyBorder="1" applyAlignment="1">
      <alignment horizontal="left" vertical="center" wrapText="1"/>
    </xf>
    <xf numFmtId="0" fontId="204" fillId="0" borderId="48" xfId="3970" applyFont="1" applyFill="1" applyBorder="1" applyAlignment="1">
      <alignment horizontal="center" vertical="center"/>
    </xf>
    <xf numFmtId="0" fontId="205" fillId="0" borderId="56" xfId="3970" applyFont="1" applyFill="1" applyBorder="1" applyAlignment="1">
      <alignment horizontal="center"/>
    </xf>
    <xf numFmtId="0" fontId="205" fillId="0" borderId="57" xfId="3970" applyFont="1" applyFill="1" applyBorder="1" applyAlignment="1">
      <alignment horizontal="center"/>
    </xf>
    <xf numFmtId="0" fontId="205" fillId="0" borderId="53" xfId="3970" applyFont="1" applyFill="1" applyBorder="1" applyAlignment="1">
      <alignment horizontal="center"/>
    </xf>
    <xf numFmtId="0" fontId="205" fillId="0" borderId="10" xfId="3970" applyFont="1" applyFill="1" applyBorder="1" applyAlignment="1">
      <alignment horizontal="center"/>
    </xf>
    <xf numFmtId="0" fontId="204" fillId="0" borderId="56" xfId="3970" applyFont="1" applyFill="1" applyBorder="1" applyAlignment="1">
      <alignment horizontal="center"/>
    </xf>
    <xf numFmtId="0" fontId="204" fillId="0" borderId="57" xfId="3970" applyFont="1" applyFill="1" applyBorder="1" applyAlignment="1">
      <alignment horizontal="center"/>
    </xf>
    <xf numFmtId="0" fontId="204" fillId="0" borderId="53" xfId="3970" applyFont="1" applyFill="1" applyBorder="1" applyAlignment="1">
      <alignment horizontal="center"/>
    </xf>
    <xf numFmtId="37" fontId="204" fillId="0" borderId="50" xfId="1518" applyFont="1" applyFill="1" applyBorder="1" applyAlignment="1">
      <alignment horizontal="left" vertical="top" wrapText="1" indent="1"/>
    </xf>
    <xf numFmtId="37" fontId="204" fillId="0" borderId="50" xfId="1518" applyFont="1" applyFill="1" applyBorder="1" applyAlignment="1">
      <alignment horizontal="left" wrapText="1"/>
    </xf>
    <xf numFmtId="0" fontId="204" fillId="0" borderId="0" xfId="0" applyFont="1" applyFill="1" applyAlignment="1">
      <alignment horizontal="left" wrapText="1"/>
    </xf>
    <xf numFmtId="0" fontId="149" fillId="0" borderId="0" xfId="3483" applyFont="1" applyFill="1" applyAlignment="1" applyProtection="1">
      <alignment horizontal="left" vertical="center"/>
    </xf>
    <xf numFmtId="0" fontId="205" fillId="0" borderId="49" xfId="4101" applyFont="1" applyFill="1" applyBorder="1" applyAlignment="1">
      <alignment horizontal="center" vertical="center"/>
    </xf>
    <xf numFmtId="0" fontId="205" fillId="0" borderId="69" xfId="4101" applyFont="1" applyFill="1" applyBorder="1" applyAlignment="1">
      <alignment horizontal="center" vertical="center"/>
    </xf>
    <xf numFmtId="0" fontId="205" fillId="0" borderId="50" xfId="4101" applyFont="1" applyFill="1" applyBorder="1" applyAlignment="1">
      <alignment horizontal="center" vertical="center"/>
    </xf>
    <xf numFmtId="0" fontId="205" fillId="0" borderId="10" xfId="4101" applyFont="1" applyFill="1" applyBorder="1" applyAlignment="1">
      <alignment horizontal="center" vertical="center"/>
    </xf>
    <xf numFmtId="0" fontId="34" fillId="0" borderId="0" xfId="0" applyFont="1" applyFill="1" applyBorder="1" applyAlignment="1">
      <alignment horizontal="left" vertical="center" wrapText="1"/>
    </xf>
    <xf numFmtId="0" fontId="34" fillId="0" borderId="55" xfId="0" applyFont="1" applyFill="1" applyBorder="1" applyAlignment="1">
      <alignment horizontal="left" vertical="center" wrapText="1"/>
    </xf>
    <xf numFmtId="0" fontId="34" fillId="0" borderId="86" xfId="0" applyFont="1" applyFill="1" applyBorder="1" applyAlignment="1">
      <alignment horizontal="left" vertical="center" wrapText="1"/>
    </xf>
    <xf numFmtId="0" fontId="34" fillId="0" borderId="87" xfId="0" applyFont="1" applyFill="1" applyBorder="1" applyAlignment="1">
      <alignment horizontal="left" vertical="center" wrapText="1"/>
    </xf>
    <xf numFmtId="0" fontId="34" fillId="0" borderId="10" xfId="0" applyFont="1" applyFill="1" applyBorder="1" applyAlignment="1">
      <alignment horizontal="left" vertical="top" wrapText="1"/>
    </xf>
    <xf numFmtId="0" fontId="34" fillId="0" borderId="10" xfId="0" applyFont="1" applyFill="1" applyBorder="1" applyAlignment="1">
      <alignment horizontal="left" vertical="center" wrapText="1"/>
    </xf>
    <xf numFmtId="0" fontId="142" fillId="0" borderId="86" xfId="0" applyFont="1" applyFill="1" applyBorder="1" applyAlignment="1">
      <alignment horizontal="left" vertical="center" wrapText="1"/>
    </xf>
    <xf numFmtId="0" fontId="142" fillId="0" borderId="88" xfId="0" applyFont="1" applyFill="1" applyBorder="1" applyAlignment="1">
      <alignment horizontal="left" vertical="center" wrapText="1"/>
    </xf>
    <xf numFmtId="0" fontId="142" fillId="0" borderId="0" xfId="0" applyFont="1" applyFill="1" applyBorder="1" applyAlignment="1">
      <alignment horizontal="left" vertical="top" wrapText="1"/>
    </xf>
    <xf numFmtId="0" fontId="204" fillId="0" borderId="0" xfId="0" applyFont="1" applyFill="1" applyBorder="1" applyAlignment="1">
      <alignment horizontal="left" vertical="center" wrapText="1"/>
    </xf>
    <xf numFmtId="0" fontId="204" fillId="0" borderId="67" xfId="0" applyFont="1" applyFill="1" applyBorder="1" applyAlignment="1">
      <alignment horizontal="left" vertical="center" wrapText="1"/>
    </xf>
    <xf numFmtId="0" fontId="204" fillId="0" borderId="68" xfId="0" applyFont="1" applyFill="1" applyBorder="1" applyAlignment="1">
      <alignment horizontal="left" vertical="center" wrapText="1"/>
    </xf>
    <xf numFmtId="0" fontId="204" fillId="0" borderId="83" xfId="0" applyFont="1" applyFill="1" applyBorder="1" applyAlignment="1">
      <alignment horizontal="left" vertical="center" wrapText="1"/>
    </xf>
    <xf numFmtId="0" fontId="205" fillId="0" borderId="60" xfId="0" applyFont="1" applyFill="1" applyBorder="1" applyAlignment="1">
      <alignment horizontal="left" vertical="top" wrapText="1"/>
    </xf>
    <xf numFmtId="0" fontId="205" fillId="0" borderId="65" xfId="0" applyFont="1" applyFill="1" applyBorder="1" applyAlignment="1">
      <alignment horizontal="left" vertical="top" wrapText="1"/>
    </xf>
    <xf numFmtId="0" fontId="205" fillId="0" borderId="70" xfId="0" applyFont="1" applyFill="1" applyBorder="1" applyAlignment="1">
      <alignment horizontal="left" vertical="top" wrapText="1"/>
    </xf>
    <xf numFmtId="0" fontId="34" fillId="0" borderId="68" xfId="0" applyFont="1" applyFill="1" applyBorder="1" applyAlignment="1">
      <alignment horizontal="left" vertical="center" wrapText="1"/>
    </xf>
    <xf numFmtId="0" fontId="34" fillId="0" borderId="83" xfId="0" applyFont="1" applyFill="1" applyBorder="1" applyAlignment="1">
      <alignment horizontal="left" vertical="center" wrapText="1"/>
    </xf>
    <xf numFmtId="0" fontId="34" fillId="0" borderId="77" xfId="0" applyFont="1" applyFill="1" applyBorder="1" applyAlignment="1">
      <alignment horizontal="center" vertical="top" wrapText="1"/>
    </xf>
    <xf numFmtId="0" fontId="34" fillId="0" borderId="52" xfId="0" applyFont="1" applyFill="1" applyBorder="1" applyAlignment="1">
      <alignment horizontal="center" vertical="top" wrapText="1"/>
    </xf>
    <xf numFmtId="0" fontId="34" fillId="0" borderId="77" xfId="0" applyFont="1" applyFill="1" applyBorder="1" applyAlignment="1">
      <alignment horizontal="left" vertical="center" wrapText="1"/>
    </xf>
    <xf numFmtId="0" fontId="34" fillId="0" borderId="52" xfId="0" applyFont="1" applyFill="1" applyBorder="1" applyAlignment="1">
      <alignment horizontal="left" vertical="center" wrapText="1"/>
    </xf>
    <xf numFmtId="0" fontId="34" fillId="0" borderId="53" xfId="0" applyFont="1" applyFill="1" applyBorder="1" applyAlignment="1">
      <alignment horizontal="left" vertical="center" wrapText="1"/>
    </xf>
    <xf numFmtId="0" fontId="228" fillId="0" borderId="10" xfId="4097" applyFont="1" applyFill="1" applyBorder="1" applyAlignment="1">
      <alignment horizontal="center" vertical="center" wrapText="1"/>
    </xf>
    <xf numFmtId="0" fontId="228" fillId="0" borderId="10" xfId="4097" applyFont="1" applyFill="1" applyBorder="1" applyAlignment="1">
      <alignment horizontal="center" wrapText="1"/>
    </xf>
    <xf numFmtId="0" fontId="228" fillId="0" borderId="10" xfId="4097" applyFont="1" applyFill="1" applyBorder="1" applyAlignment="1">
      <alignment horizontal="center" vertical="top" wrapText="1"/>
    </xf>
    <xf numFmtId="0" fontId="34" fillId="0" borderId="10" xfId="0" applyFont="1" applyFill="1" applyBorder="1" applyAlignment="1">
      <alignment horizontal="left" wrapText="1"/>
    </xf>
    <xf numFmtId="0" fontId="35" fillId="0" borderId="56" xfId="0" applyFont="1" applyFill="1" applyBorder="1" applyAlignment="1">
      <alignment horizontal="left" vertical="top" wrapText="1"/>
    </xf>
    <xf numFmtId="0" fontId="35" fillId="0" borderId="53" xfId="0" applyFont="1" applyFill="1" applyBorder="1" applyAlignment="1">
      <alignment horizontal="left" vertical="top" wrapText="1"/>
    </xf>
    <xf numFmtId="0" fontId="34" fillId="0" borderId="56" xfId="0" applyFont="1" applyFill="1" applyBorder="1" applyAlignment="1">
      <alignment horizontal="left" vertical="top" wrapText="1"/>
    </xf>
    <xf numFmtId="0" fontId="34" fillId="0" borderId="57" xfId="0" applyFont="1" applyFill="1" applyBorder="1" applyAlignment="1">
      <alignment horizontal="left" vertical="top" wrapText="1"/>
    </xf>
    <xf numFmtId="0" fontId="34" fillId="0" borderId="53" xfId="0" applyFont="1" applyFill="1" applyBorder="1" applyAlignment="1">
      <alignment horizontal="left" vertical="top" wrapText="1"/>
    </xf>
    <xf numFmtId="0" fontId="34" fillId="0" borderId="81" xfId="0" applyFont="1" applyFill="1" applyBorder="1" applyAlignment="1">
      <alignment horizontal="center" vertical="top" wrapText="1"/>
    </xf>
    <xf numFmtId="0" fontId="34" fillId="0" borderId="18" xfId="0" applyFont="1" applyFill="1" applyBorder="1" applyAlignment="1">
      <alignment horizontal="center" vertical="top" wrapText="1"/>
    </xf>
    <xf numFmtId="0" fontId="34" fillId="0" borderId="67" xfId="0" applyFont="1" applyFill="1" applyBorder="1" applyAlignment="1">
      <alignment horizontal="left" vertical="center" wrapText="1"/>
    </xf>
    <xf numFmtId="0" fontId="34" fillId="0" borderId="58" xfId="0" applyFont="1" applyFill="1" applyBorder="1" applyAlignment="1">
      <alignment horizontal="center" vertical="top" wrapText="1"/>
    </xf>
    <xf numFmtId="0" fontId="34" fillId="0" borderId="61" xfId="0" applyFont="1" applyFill="1" applyBorder="1" applyAlignment="1">
      <alignment horizontal="center" vertical="top" wrapText="1"/>
    </xf>
    <xf numFmtId="0" fontId="34" fillId="0" borderId="64" xfId="0" applyFont="1" applyFill="1" applyBorder="1" applyAlignment="1">
      <alignment horizontal="center" vertical="top" wrapText="1"/>
    </xf>
    <xf numFmtId="0" fontId="34" fillId="0" borderId="66" xfId="0" applyFont="1" applyFill="1" applyBorder="1" applyAlignment="1">
      <alignment horizontal="center" vertical="top" wrapText="1"/>
    </xf>
    <xf numFmtId="0" fontId="34" fillId="0" borderId="58" xfId="0" applyFont="1" applyFill="1" applyBorder="1" applyAlignment="1">
      <alignment horizontal="left" vertical="top" wrapText="1"/>
    </xf>
    <xf numFmtId="0" fontId="34" fillId="0" borderId="61" xfId="0" applyFont="1" applyFill="1" applyBorder="1" applyAlignment="1">
      <alignment horizontal="left" vertical="top" wrapText="1"/>
    </xf>
    <xf numFmtId="0" fontId="34" fillId="0" borderId="60" xfId="0" applyFont="1" applyFill="1" applyBorder="1" applyAlignment="1">
      <alignment horizontal="left" vertical="top" wrapText="1"/>
    </xf>
    <xf numFmtId="0" fontId="34" fillId="0" borderId="63" xfId="0" applyFont="1" applyFill="1" applyBorder="1" applyAlignment="1">
      <alignment horizontal="left" vertical="top" wrapText="1"/>
    </xf>
    <xf numFmtId="0" fontId="34" fillId="0" borderId="59" xfId="0" applyFont="1" applyFill="1" applyBorder="1" applyAlignment="1">
      <alignment horizontal="left" vertical="top" wrapText="1"/>
    </xf>
    <xf numFmtId="0" fontId="34" fillId="0" borderId="82" xfId="0" applyFont="1" applyFill="1" applyBorder="1" applyAlignment="1">
      <alignment horizontal="left" vertical="top" wrapText="1"/>
    </xf>
    <xf numFmtId="0" fontId="34" fillId="0" borderId="0" xfId="0" applyFont="1" applyFill="1" applyBorder="1" applyAlignment="1">
      <alignment horizontal="left" vertical="center"/>
    </xf>
    <xf numFmtId="0" fontId="34" fillId="0" borderId="55" xfId="0" applyFont="1" applyFill="1" applyBorder="1" applyAlignment="1">
      <alignment horizontal="left" vertical="center"/>
    </xf>
    <xf numFmtId="0" fontId="34" fillId="0" borderId="68" xfId="0" applyFont="1" applyFill="1" applyBorder="1" applyAlignment="1">
      <alignment horizontal="left" vertical="center"/>
    </xf>
    <xf numFmtId="0" fontId="34" fillId="0" borderId="77" xfId="0" applyFont="1" applyFill="1" applyBorder="1" applyAlignment="1">
      <alignment horizontal="left" vertical="center"/>
    </xf>
    <xf numFmtId="0" fontId="34" fillId="0" borderId="0" xfId="0" applyFont="1" applyFill="1" applyBorder="1" applyAlignment="1">
      <alignment horizontal="left" vertical="top" wrapText="1"/>
    </xf>
    <xf numFmtId="0" fontId="34" fillId="0" borderId="48" xfId="0" applyFont="1" applyFill="1" applyBorder="1" applyAlignment="1">
      <alignment horizontal="left" vertical="top" wrapText="1"/>
    </xf>
  </cellXfs>
  <cellStyles count="6165">
    <cellStyle name="******************************************" xfId="3659"/>
    <cellStyle name="_0108 Balanse + ledelsesrapport" xfId="1"/>
    <cellStyle name="_4 Årsregnskap med noter Vital 2007" xfId="2"/>
    <cellStyle name="_Aktiv 30" xfId="3660"/>
    <cellStyle name="_AM Lang Statsobligasjon" xfId="3661"/>
    <cellStyle name="_Ark1" xfId="3662"/>
    <cellStyle name="_Ark1 2" xfId="3663"/>
    <cellStyle name="_Ark1 3" xfId="3664"/>
    <cellStyle name="_Ark1 4" xfId="3665"/>
    <cellStyle name="_Ark1_Note 14 - Investeringseiendom v2" xfId="3666"/>
    <cellStyle name="_Attr" xfId="3667"/>
    <cellStyle name="_Attr 2" xfId="3668"/>
    <cellStyle name="_Attr 3" xfId="3669"/>
    <cellStyle name="_Attr 4" xfId="3670"/>
    <cellStyle name="_Avstemming kursendring Skandia &amp; Carlson" xfId="3671"/>
    <cellStyle name="_Avstemming kursendring sone 1" xfId="3672"/>
    <cellStyle name="_Balansen" xfId="3673"/>
    <cellStyle name="_Bidragskontroll Skandia og Carlson GC20" xfId="3674"/>
    <cellStyle name="_Bidragskontroll Skandia og Carlson -TM 21.11.07" xfId="3675"/>
    <cellStyle name="_BM-values primus" xfId="3676"/>
    <cellStyle name="_Book3" xfId="3677"/>
    <cellStyle name="_Book3 2" xfId="3678"/>
    <cellStyle name="_Book3 3" xfId="3679"/>
    <cellStyle name="_Book3 4" xfId="3680"/>
    <cellStyle name="_Book32" xfId="3681"/>
    <cellStyle name="_Book32 2" xfId="3682"/>
    <cellStyle name="_Book32 3" xfId="3683"/>
    <cellStyle name="_Book32 4" xfId="3684"/>
    <cellStyle name="_calculator" xfId="3685"/>
    <cellStyle name="_Calendar" xfId="3686"/>
    <cellStyle name="_Comma" xfId="3"/>
    <cellStyle name="_Comma 2" xfId="4"/>
    <cellStyle name="_Control2" xfId="3687"/>
    <cellStyle name="_Currency" xfId="5"/>
    <cellStyle name="_Currency 2" xfId="6"/>
    <cellStyle name="_Currency_Merger Plans2" xfId="7"/>
    <cellStyle name="_Currency_Merger Plans2 2" xfId="8"/>
    <cellStyle name="_Currency_Merger Plans2_Note 11 " xfId="3688"/>
    <cellStyle name="_Currency_Merger Plans2_Note 13_31 12 2010_til revisor" xfId="3689"/>
    <cellStyle name="_Currency_Merger Plans2_Note 13_31.12.2010_v3_e Amagerbank" xfId="3690"/>
    <cellStyle name="_Currency_Merger Plans2_Note 15_31 12 2010_til revisor" xfId="3691"/>
    <cellStyle name="_Currency_Merger Plans2_Note 15_Aksjer i datterselskaper_til revisor" xfId="3692"/>
    <cellStyle name="_Currency_Merger Plans2_Note 25 - Forsikringsforpliktelser v2" xfId="3693"/>
    <cellStyle name="_Currency_Merger Plans2_Note 26 - Endringer i forsikringsforpliktelser v2" xfId="3694"/>
    <cellStyle name="_Currency_Merger Plans2_Note 29 - Forsikringsrisiko 2010 (sendt GF 27012011) - versjon 3" xfId="3695"/>
    <cellStyle name="_Currency_Merger Plans2_Note 29 - Forsikringsrisiko 2010 (sendt ØR 04022011) - versjon 4" xfId="3696"/>
    <cellStyle name="_Currency_Merger Plans2_Note 29 - Forsikringsrisiko 2010_ 170211" xfId="3697"/>
    <cellStyle name="_Currency_Merger Plans2_Note31_rentefølsomhet_311210_v2_e rev komm" xfId="3698"/>
    <cellStyle name="_Currency_Merger Plans2_Noter 2010 - oversikt over ansvarlige_status" xfId="3699"/>
    <cellStyle name="_Currency_Merger Plans2_RIK M" xfId="3700"/>
    <cellStyle name="_Currency_Note 11 " xfId="3701"/>
    <cellStyle name="_Currency_Note 13_31 12 2010_til revisor" xfId="3702"/>
    <cellStyle name="_Currency_Note 13_31.12.2010_v3_e Amagerbank" xfId="3703"/>
    <cellStyle name="_Currency_Note 15_31 12 2010_til revisor" xfId="3704"/>
    <cellStyle name="_Currency_Note 15_Aksjer i datterselskaper_til revisor" xfId="3705"/>
    <cellStyle name="_Currency_Note 25 - Forsikringsforpliktelser v2" xfId="3706"/>
    <cellStyle name="_Currency_Note 26 - Endringer i forsikringsforpliktelser v2" xfId="3707"/>
    <cellStyle name="_Currency_Note 29 - Forsikringsrisiko 2010 (sendt GF 27012011) - versjon 3" xfId="3708"/>
    <cellStyle name="_Currency_Note 29 - Forsikringsrisiko 2010 (sendt ØR 04022011) - versjon 4" xfId="3709"/>
    <cellStyle name="_Currency_Note 29 - Forsikringsrisiko 2010_ 170211" xfId="3710"/>
    <cellStyle name="_Currency_Note31_rentefølsomhet_311210_v2_e rev komm" xfId="3711"/>
    <cellStyle name="_Currency_Noter 2010 - oversikt over ansvarlige_status" xfId="3712"/>
    <cellStyle name="_Currency_RIK M" xfId="3713"/>
    <cellStyle name="_CurrencySpace" xfId="9"/>
    <cellStyle name="_CurrencySpace 2" xfId="10"/>
    <cellStyle name="_Dagligt förvaltarmail" xfId="3714"/>
    <cellStyle name="_Data_FF" xfId="3715"/>
    <cellStyle name="_Def" xfId="3716"/>
    <cellStyle name="_Global Indeks" xfId="3717"/>
    <cellStyle name="_HolidayCalendar" xfId="3718"/>
    <cellStyle name="_Index" xfId="3719"/>
    <cellStyle name="_Kontrollrapport" xfId="3720"/>
    <cellStyle name="_Kursark" xfId="3721"/>
    <cellStyle name="_Kurskontroll" xfId="3722"/>
    <cellStyle name="_Lang Obligasjon 20" xfId="3723"/>
    <cellStyle name="_MASTERFUND" xfId="3724"/>
    <cellStyle name="_Max 10% Obligasjoner Inv" xfId="3725"/>
    <cellStyle name="_Miljøinvest" xfId="3726"/>
    <cellStyle name="_Multiple" xfId="11"/>
    <cellStyle name="_Multiple 2" xfId="12"/>
    <cellStyle name="_MultipleSpace" xfId="13"/>
    <cellStyle name="_MultipleSpace 2" xfId="14"/>
    <cellStyle name="_Norge Indeks" xfId="3727"/>
    <cellStyle name="_NOTE Kredittrisiko" xfId="15"/>
    <cellStyle name="_Nøkkeltall" xfId="3728"/>
    <cellStyle name="_Obligasjon 20 (I)" xfId="3729"/>
    <cellStyle name="_Obligasjon 20 (II)" xfId="3730"/>
    <cellStyle name="_Obligasjon 20 (III)" xfId="3731"/>
    <cellStyle name="_Obligasjon 20 (IV)" xfId="3732"/>
    <cellStyle name="_Order" xfId="3733"/>
    <cellStyle name="_Output" xfId="3734"/>
    <cellStyle name="_PAM" xfId="3735"/>
    <cellStyle name="_Percent" xfId="16"/>
    <cellStyle name="_Percent 2" xfId="17"/>
    <cellStyle name="_PercentSpace" xfId="18"/>
    <cellStyle name="_PercentSpace 2" xfId="19"/>
    <cellStyle name="_PercentSpace_Bal Sheet, P&amp;L v4" xfId="20"/>
    <cellStyle name="_PercentSpace_Market Cap" xfId="21"/>
    <cellStyle name="_PercentSpace_Market Cap 2" xfId="22"/>
    <cellStyle name="_Portefølje" xfId="3736"/>
    <cellStyle name="_Priser utvalgte papirer Sone2" xfId="3737"/>
    <cellStyle name="_Samleoversikt" xfId="23"/>
    <cellStyle name="_Samleoversikt 2" xfId="3738"/>
    <cellStyle name="_Samleoversikt 3" xfId="3739"/>
    <cellStyle name="_Samleoversikt 4" xfId="3740"/>
    <cellStyle name="_Security Overrides" xfId="3741"/>
    <cellStyle name="_sendtradematrix" xfId="3742"/>
    <cellStyle name="_Sheet1" xfId="3743"/>
    <cellStyle name="_Sheet2" xfId="3744"/>
    <cellStyle name="_Sheet3" xfId="3745"/>
    <cellStyle name="_Statsobligasjon (I)" xfId="3746"/>
    <cellStyle name="_Statsobligasjon (III) " xfId="3747"/>
    <cellStyle name="_style" xfId="3748"/>
    <cellStyle name="_style 2" xfId="3749"/>
    <cellStyle name="_style 3" xfId="3750"/>
    <cellStyle name="_style 4" xfId="3751"/>
    <cellStyle name="_Total" xfId="3752"/>
    <cellStyle name="_TRANSAKSJONER" xfId="3753"/>
    <cellStyle name="_Uteling Net NAV" xfId="3754"/>
    <cellStyle name="_UTENLANDSKE" xfId="3755"/>
    <cellStyle name="_V5 Avstemming kursendring Skandia &amp; Carlson" xfId="3756"/>
    <cellStyle name="_Vital Total" xfId="3757"/>
    <cellStyle name="1 antraštė" xfId="24"/>
    <cellStyle name="2 antraštė" xfId="25"/>
    <cellStyle name="20% - Accent1" xfId="1931"/>
    <cellStyle name="20% - Accent1 10" xfId="3758"/>
    <cellStyle name="20% - Accent1 11" xfId="3759"/>
    <cellStyle name="20% - Accent1 12" xfId="4256"/>
    <cellStyle name="20% - Accent1 2" xfId="26"/>
    <cellStyle name="20% - Accent1 2 2" xfId="27"/>
    <cellStyle name="20% - Accent1 2 2 2" xfId="3760"/>
    <cellStyle name="20% - Accent1 2 3" xfId="28"/>
    <cellStyle name="20% - Accent1 2 3 2" xfId="4104"/>
    <cellStyle name="20% - Accent1 2 4" xfId="3761"/>
    <cellStyle name="20% - Accent1 3" xfId="29"/>
    <cellStyle name="20% - Accent1 4" xfId="30"/>
    <cellStyle name="20% - Accent1 5" xfId="31"/>
    <cellStyle name="20% - Accent1 6" xfId="32"/>
    <cellStyle name="20% - Accent1 7" xfId="33"/>
    <cellStyle name="20% - Accent1 8" xfId="34"/>
    <cellStyle name="20% - Accent1 9" xfId="35"/>
    <cellStyle name="20% - Accent1_10" xfId="3639"/>
    <cellStyle name="20% - Accent2" xfId="1932"/>
    <cellStyle name="20% - Accent2 10" xfId="3762"/>
    <cellStyle name="20% - Accent2 11" xfId="3763"/>
    <cellStyle name="20% - Accent2 12" xfId="4257"/>
    <cellStyle name="20% - Accent2 2" xfId="36"/>
    <cellStyle name="20% - Accent2 2 2" xfId="37"/>
    <cellStyle name="20% - Accent2 2 2 2" xfId="3764"/>
    <cellStyle name="20% - Accent2 2 3" xfId="38"/>
    <cellStyle name="20% - Accent2 2 3 2" xfId="4105"/>
    <cellStyle name="20% - Accent2 2 4" xfId="3765"/>
    <cellStyle name="20% - Accent2 3" xfId="39"/>
    <cellStyle name="20% - Accent2 4" xfId="40"/>
    <cellStyle name="20% - Accent2 5" xfId="41"/>
    <cellStyle name="20% - Accent2 6" xfId="42"/>
    <cellStyle name="20% - Accent2 7" xfId="43"/>
    <cellStyle name="20% - Accent2 8" xfId="44"/>
    <cellStyle name="20% - Accent2 9" xfId="45"/>
    <cellStyle name="20% - Accent2_10" xfId="3640"/>
    <cellStyle name="20% - Accent3" xfId="1933"/>
    <cellStyle name="20% - Accent3 10" xfId="3766"/>
    <cellStyle name="20% - Accent3 11" xfId="3767"/>
    <cellStyle name="20% - Accent3 12" xfId="4258"/>
    <cellStyle name="20% - Accent3 2" xfId="46"/>
    <cellStyle name="20% - Accent3 2 2" xfId="47"/>
    <cellStyle name="20% - Accent3 2 2 2" xfId="3768"/>
    <cellStyle name="20% - Accent3 2 3" xfId="48"/>
    <cellStyle name="20% - Accent3 2 3 2" xfId="4106"/>
    <cellStyle name="20% - Accent3 2 4" xfId="3769"/>
    <cellStyle name="20% - Accent3 3" xfId="49"/>
    <cellStyle name="20% - Accent3 4" xfId="50"/>
    <cellStyle name="20% - Accent3 5" xfId="51"/>
    <cellStyle name="20% - Accent3 6" xfId="52"/>
    <cellStyle name="20% - Accent3 7" xfId="53"/>
    <cellStyle name="20% - Accent3 8" xfId="54"/>
    <cellStyle name="20% - Accent3 9" xfId="55"/>
    <cellStyle name="20% - Accent3_10" xfId="3641"/>
    <cellStyle name="20% - Accent4" xfId="1934"/>
    <cellStyle name="20% - Accent4 10" xfId="3770"/>
    <cellStyle name="20% - Accent4 11" xfId="3771"/>
    <cellStyle name="20% - Accent4 12" xfId="4259"/>
    <cellStyle name="20% - Accent4 2" xfId="56"/>
    <cellStyle name="20% - Accent4 2 2" xfId="57"/>
    <cellStyle name="20% - Accent4 2 2 2" xfId="3772"/>
    <cellStyle name="20% - Accent4 2 3" xfId="58"/>
    <cellStyle name="20% - Accent4 2 3 2" xfId="4107"/>
    <cellStyle name="20% - Accent4 2 4" xfId="3773"/>
    <cellStyle name="20% - Accent4 3" xfId="59"/>
    <cellStyle name="20% - Accent4 4" xfId="60"/>
    <cellStyle name="20% - Accent4 5" xfId="61"/>
    <cellStyle name="20% - Accent4 6" xfId="62"/>
    <cellStyle name="20% - Accent4 7" xfId="63"/>
    <cellStyle name="20% - Accent4 8" xfId="64"/>
    <cellStyle name="20% - Accent4 9" xfId="65"/>
    <cellStyle name="20% - Accent4_10" xfId="3642"/>
    <cellStyle name="20% - Accent5" xfId="1935"/>
    <cellStyle name="20% - Accent5 10" xfId="3774"/>
    <cellStyle name="20% - Accent5 11" xfId="3775"/>
    <cellStyle name="20% - Accent5 12" xfId="4260"/>
    <cellStyle name="20% - Accent5 2" xfId="66"/>
    <cellStyle name="20% - Accent5 2 2" xfId="67"/>
    <cellStyle name="20% - Accent5 2 2 2" xfId="3776"/>
    <cellStyle name="20% - Accent5 2 3" xfId="68"/>
    <cellStyle name="20% - Accent5 2 3 2" xfId="4108"/>
    <cellStyle name="20% - Accent5 2 4" xfId="3777"/>
    <cellStyle name="20% - Accent5 3" xfId="69"/>
    <cellStyle name="20% - Accent5 4" xfId="70"/>
    <cellStyle name="20% - Accent5 5" xfId="71"/>
    <cellStyle name="20% - Accent5 6" xfId="72"/>
    <cellStyle name="20% - Accent5 7" xfId="73"/>
    <cellStyle name="20% - Accent5 8" xfId="74"/>
    <cellStyle name="20% - Accent5 9" xfId="75"/>
    <cellStyle name="20% - Accent5_10" xfId="3643"/>
    <cellStyle name="20% - Accent6" xfId="1936"/>
    <cellStyle name="20% - Accent6 10" xfId="3778"/>
    <cellStyle name="20% - Accent6 11" xfId="3779"/>
    <cellStyle name="20% - Accent6 12" xfId="4261"/>
    <cellStyle name="20% - Accent6 2" xfId="76"/>
    <cellStyle name="20% - Accent6 2 2" xfId="77"/>
    <cellStyle name="20% - Accent6 2 2 2" xfId="3780"/>
    <cellStyle name="20% - Accent6 2 3" xfId="78"/>
    <cellStyle name="20% - Accent6 2 3 2" xfId="4109"/>
    <cellStyle name="20% - Accent6 2 4" xfId="3781"/>
    <cellStyle name="20% - Accent6 3" xfId="79"/>
    <cellStyle name="20% - Accent6 4" xfId="80"/>
    <cellStyle name="20% - Accent6 5" xfId="81"/>
    <cellStyle name="20% - Accent6 6" xfId="82"/>
    <cellStyle name="20% - Accent6 7" xfId="83"/>
    <cellStyle name="20% - Accent6 8" xfId="84"/>
    <cellStyle name="20% - Accent6 9" xfId="85"/>
    <cellStyle name="20% - Accent6_10" xfId="3644"/>
    <cellStyle name="20% – paryškinimas 1" xfId="86"/>
    <cellStyle name="20% – paryškinimas 2" xfId="87"/>
    <cellStyle name="20% – paryškinimas 3" xfId="88"/>
    <cellStyle name="20% – paryškinimas 4" xfId="89"/>
    <cellStyle name="20% – paryškinimas 5" xfId="90"/>
    <cellStyle name="20% – paryškinimas 6" xfId="91"/>
    <cellStyle name="20% - uthevingsfarge 1 10" xfId="1937"/>
    <cellStyle name="20% - uthevingsfarge 1 10 2" xfId="1938"/>
    <cellStyle name="20% - uthevingsfarge 1 10 2 2" xfId="4263"/>
    <cellStyle name="20% - uthevingsfarge 1 10 3" xfId="4262"/>
    <cellStyle name="20% - uthevingsfarge 1 11" xfId="1939"/>
    <cellStyle name="20% - uthevingsfarge 1 11 2" xfId="1940"/>
    <cellStyle name="20% - uthevingsfarge 1 11 2 2" xfId="4265"/>
    <cellStyle name="20% - uthevingsfarge 1 11 3" xfId="4264"/>
    <cellStyle name="20% - uthevingsfarge 1 12" xfId="1941"/>
    <cellStyle name="20% - uthevingsfarge 1 12 2" xfId="1942"/>
    <cellStyle name="20% - uthevingsfarge 1 12 2 2" xfId="4267"/>
    <cellStyle name="20% - uthevingsfarge 1 12 3" xfId="4266"/>
    <cellStyle name="20% - uthevingsfarge 1 13" xfId="1943"/>
    <cellStyle name="20% - uthevingsfarge 1 13 2" xfId="1944"/>
    <cellStyle name="20% - uthevingsfarge 1 13 2 2" xfId="4269"/>
    <cellStyle name="20% - uthevingsfarge 1 13 3" xfId="4268"/>
    <cellStyle name="20% - uthevingsfarge 1 14" xfId="1945"/>
    <cellStyle name="20% - uthevingsfarge 1 14 2" xfId="1946"/>
    <cellStyle name="20% - uthevingsfarge 1 14 2 2" xfId="4271"/>
    <cellStyle name="20% - uthevingsfarge 1 14 3" xfId="4270"/>
    <cellStyle name="20% - uthevingsfarge 1 15" xfId="1947"/>
    <cellStyle name="20% - uthevingsfarge 1 15 2" xfId="1948"/>
    <cellStyle name="20% - uthevingsfarge 1 15 2 2" xfId="4273"/>
    <cellStyle name="20% - uthevingsfarge 1 15 3" xfId="4272"/>
    <cellStyle name="20% - uthevingsfarge 1 16" xfId="1949"/>
    <cellStyle name="20% - uthevingsfarge 1 16 2" xfId="1950"/>
    <cellStyle name="20% - uthevingsfarge 1 16 2 2" xfId="4275"/>
    <cellStyle name="20% - uthevingsfarge 1 16 3" xfId="4274"/>
    <cellStyle name="20% - uthevingsfarge 1 17" xfId="1951"/>
    <cellStyle name="20% - uthevingsfarge 1 17 2" xfId="1952"/>
    <cellStyle name="20% - uthevingsfarge 1 17 2 2" xfId="4277"/>
    <cellStyle name="20% - uthevingsfarge 1 17 3" xfId="4276"/>
    <cellStyle name="20% - uthevingsfarge 1 18" xfId="1953"/>
    <cellStyle name="20% - uthevingsfarge 1 18 2" xfId="1954"/>
    <cellStyle name="20% - uthevingsfarge 1 18 2 2" xfId="4279"/>
    <cellStyle name="20% - uthevingsfarge 1 18 3" xfId="4278"/>
    <cellStyle name="20% - uthevingsfarge 1 19" xfId="1955"/>
    <cellStyle name="20% - uthevingsfarge 1 19 2" xfId="1956"/>
    <cellStyle name="20% - uthevingsfarge 1 19 2 2" xfId="4281"/>
    <cellStyle name="20% - uthevingsfarge 1 19 3" xfId="4280"/>
    <cellStyle name="20% - uthevingsfarge 1 2" xfId="92"/>
    <cellStyle name="20% - uthevingsfarge 1 2 2" xfId="1958"/>
    <cellStyle name="20% - uthevingsfarge 1 2 2 2" xfId="4282"/>
    <cellStyle name="20% - uthevingsfarge 1 2_11" xfId="1957"/>
    <cellStyle name="20% - uthevingsfarge 1 20" xfId="1959"/>
    <cellStyle name="20% - uthevingsfarge 1 20 2" xfId="1960"/>
    <cellStyle name="20% - uthevingsfarge 1 20 2 2" xfId="4284"/>
    <cellStyle name="20% - uthevingsfarge 1 20 3" xfId="4283"/>
    <cellStyle name="20% - uthevingsfarge 1 21" xfId="1961"/>
    <cellStyle name="20% - uthevingsfarge 1 21 2" xfId="1962"/>
    <cellStyle name="20% - uthevingsfarge 1 21 2 2" xfId="4286"/>
    <cellStyle name="20% - uthevingsfarge 1 21 3" xfId="4285"/>
    <cellStyle name="20% - uthevingsfarge 1 22" xfId="1963"/>
    <cellStyle name="20% - uthevingsfarge 1 22 2" xfId="1964"/>
    <cellStyle name="20% - uthevingsfarge 1 22 2 2" xfId="4288"/>
    <cellStyle name="20% - uthevingsfarge 1 22 3" xfId="4287"/>
    <cellStyle name="20% - uthevingsfarge 1 23" xfId="1965"/>
    <cellStyle name="20% - uthevingsfarge 1 23 2" xfId="1966"/>
    <cellStyle name="20% - uthevingsfarge 1 23 2 2" xfId="4290"/>
    <cellStyle name="20% - uthevingsfarge 1 23 3" xfId="4289"/>
    <cellStyle name="20% - uthevingsfarge 1 24" xfId="1967"/>
    <cellStyle name="20% - uthevingsfarge 1 24 2" xfId="1968"/>
    <cellStyle name="20% - uthevingsfarge 1 24 2 2" xfId="4292"/>
    <cellStyle name="20% - uthevingsfarge 1 24 3" xfId="4291"/>
    <cellStyle name="20% - uthevingsfarge 1 25" xfId="1969"/>
    <cellStyle name="20% - uthevingsfarge 1 25 2" xfId="1970"/>
    <cellStyle name="20% - uthevingsfarge 1 25 2 2" xfId="4294"/>
    <cellStyle name="20% - uthevingsfarge 1 25 3" xfId="4293"/>
    <cellStyle name="20% - uthevingsfarge 1 26" xfId="1971"/>
    <cellStyle name="20% - uthevingsfarge 1 26 2" xfId="1972"/>
    <cellStyle name="20% - uthevingsfarge 1 26 2 2" xfId="4296"/>
    <cellStyle name="20% - uthevingsfarge 1 26 3" xfId="4295"/>
    <cellStyle name="20% - uthevingsfarge 1 27" xfId="1973"/>
    <cellStyle name="20% - uthevingsfarge 1 27 2" xfId="1974"/>
    <cellStyle name="20% - uthevingsfarge 1 27 2 2" xfId="4298"/>
    <cellStyle name="20% - uthevingsfarge 1 27 3" xfId="4297"/>
    <cellStyle name="20% - uthevingsfarge 1 28" xfId="1975"/>
    <cellStyle name="20% - uthevingsfarge 1 28 2" xfId="1976"/>
    <cellStyle name="20% - uthevingsfarge 1 28 2 2" xfId="4300"/>
    <cellStyle name="20% - uthevingsfarge 1 28 3" xfId="4299"/>
    <cellStyle name="20% - uthevingsfarge 1 29" xfId="1977"/>
    <cellStyle name="20% - uthevingsfarge 1 29 2" xfId="1978"/>
    <cellStyle name="20% - uthevingsfarge 1 29 2 2" xfId="4302"/>
    <cellStyle name="20% - uthevingsfarge 1 29 3" xfId="4301"/>
    <cellStyle name="20% - uthevingsfarge 1 3" xfId="1979"/>
    <cellStyle name="20% - uthevingsfarge 1 3 2" xfId="1980"/>
    <cellStyle name="20% - uthevingsfarge 1 3 2 2" xfId="4304"/>
    <cellStyle name="20% - uthevingsfarge 1 3 3" xfId="4303"/>
    <cellStyle name="20% - uthevingsfarge 1 30" xfId="1981"/>
    <cellStyle name="20% - uthevingsfarge 1 30 2" xfId="1982"/>
    <cellStyle name="20% - uthevingsfarge 1 30 2 2" xfId="4306"/>
    <cellStyle name="20% - uthevingsfarge 1 30 3" xfId="4305"/>
    <cellStyle name="20% - uthevingsfarge 1 31" xfId="1983"/>
    <cellStyle name="20% - uthevingsfarge 1 31 2" xfId="1984"/>
    <cellStyle name="20% - uthevingsfarge 1 31 2 2" xfId="4308"/>
    <cellStyle name="20% - uthevingsfarge 1 31 3" xfId="4307"/>
    <cellStyle name="20% - uthevingsfarge 1 32" xfId="1985"/>
    <cellStyle name="20% - uthevingsfarge 1 32 2" xfId="1986"/>
    <cellStyle name="20% - uthevingsfarge 1 32 2 2" xfId="4310"/>
    <cellStyle name="20% - uthevingsfarge 1 32 3" xfId="4309"/>
    <cellStyle name="20% - uthevingsfarge 1 33" xfId="1987"/>
    <cellStyle name="20% - uthevingsfarge 1 33 2" xfId="1988"/>
    <cellStyle name="20% - uthevingsfarge 1 33 2 2" xfId="4312"/>
    <cellStyle name="20% - uthevingsfarge 1 33 3" xfId="4311"/>
    <cellStyle name="20% - uthevingsfarge 1 34" xfId="1989"/>
    <cellStyle name="20% - uthevingsfarge 1 34 2" xfId="1990"/>
    <cellStyle name="20% - uthevingsfarge 1 34 2 2" xfId="4314"/>
    <cellStyle name="20% - uthevingsfarge 1 34 3" xfId="4313"/>
    <cellStyle name="20% - uthevingsfarge 1 35" xfId="1991"/>
    <cellStyle name="20% - uthevingsfarge 1 35 2" xfId="1992"/>
    <cellStyle name="20% - uthevingsfarge 1 35 2 2" xfId="4316"/>
    <cellStyle name="20% - uthevingsfarge 1 35 3" xfId="4315"/>
    <cellStyle name="20% - uthevingsfarge 1 36" xfId="1993"/>
    <cellStyle name="20% - uthevingsfarge 1 36 2" xfId="1994"/>
    <cellStyle name="20% - uthevingsfarge 1 36 2 2" xfId="4318"/>
    <cellStyle name="20% - uthevingsfarge 1 36 3" xfId="4317"/>
    <cellStyle name="20% - uthevingsfarge 1 37" xfId="1995"/>
    <cellStyle name="20% - uthevingsfarge 1 37 2" xfId="1996"/>
    <cellStyle name="20% - uthevingsfarge 1 37 2 2" xfId="4320"/>
    <cellStyle name="20% - uthevingsfarge 1 37 3" xfId="4319"/>
    <cellStyle name="20% - uthevingsfarge 1 38" xfId="1997"/>
    <cellStyle name="20% - uthevingsfarge 1 38 2" xfId="1998"/>
    <cellStyle name="20% - uthevingsfarge 1 38 2 2" xfId="4322"/>
    <cellStyle name="20% - uthevingsfarge 1 38 3" xfId="4321"/>
    <cellStyle name="20% - uthevingsfarge 1 39" xfId="1999"/>
    <cellStyle name="20% - uthevingsfarge 1 39 2" xfId="2000"/>
    <cellStyle name="20% - uthevingsfarge 1 39 2 2" xfId="4324"/>
    <cellStyle name="20% - uthevingsfarge 1 39 3" xfId="4323"/>
    <cellStyle name="20% - uthevingsfarge 1 4" xfId="2001"/>
    <cellStyle name="20% - uthevingsfarge 1 4 2" xfId="2002"/>
    <cellStyle name="20% - uthevingsfarge 1 4 2 2" xfId="4326"/>
    <cellStyle name="20% - uthevingsfarge 1 4 3" xfId="4325"/>
    <cellStyle name="20% - uthevingsfarge 1 40" xfId="2003"/>
    <cellStyle name="20% - uthevingsfarge 1 40 2" xfId="2004"/>
    <cellStyle name="20% - uthevingsfarge 1 40 2 2" xfId="4328"/>
    <cellStyle name="20% - uthevingsfarge 1 40 3" xfId="4327"/>
    <cellStyle name="20% - uthevingsfarge 1 41" xfId="2005"/>
    <cellStyle name="20% - uthevingsfarge 1 41 2" xfId="2006"/>
    <cellStyle name="20% - uthevingsfarge 1 41 2 2" xfId="4330"/>
    <cellStyle name="20% - uthevingsfarge 1 41 3" xfId="4329"/>
    <cellStyle name="20% - uthevingsfarge 1 42" xfId="2007"/>
    <cellStyle name="20% - uthevingsfarge 1 42 2" xfId="2008"/>
    <cellStyle name="20% - uthevingsfarge 1 42 2 2" xfId="4332"/>
    <cellStyle name="20% - uthevingsfarge 1 42 3" xfId="4331"/>
    <cellStyle name="20% - uthevingsfarge 1 43" xfId="2009"/>
    <cellStyle name="20% - uthevingsfarge 1 43 2" xfId="2010"/>
    <cellStyle name="20% - uthevingsfarge 1 43 2 2" xfId="4334"/>
    <cellStyle name="20% - uthevingsfarge 1 43 3" xfId="4333"/>
    <cellStyle name="20% - uthevingsfarge 1 44" xfId="2011"/>
    <cellStyle name="20% - uthevingsfarge 1 44 2" xfId="2012"/>
    <cellStyle name="20% - uthevingsfarge 1 44 2 2" xfId="4336"/>
    <cellStyle name="20% - uthevingsfarge 1 44 3" xfId="4335"/>
    <cellStyle name="20% - uthevingsfarge 1 45" xfId="2013"/>
    <cellStyle name="20% - uthevingsfarge 1 45 2" xfId="2014"/>
    <cellStyle name="20% - uthevingsfarge 1 45 2 2" xfId="4338"/>
    <cellStyle name="20% - uthevingsfarge 1 45 3" xfId="4337"/>
    <cellStyle name="20% - uthevingsfarge 1 46" xfId="2015"/>
    <cellStyle name="20% - uthevingsfarge 1 46 2" xfId="2016"/>
    <cellStyle name="20% - uthevingsfarge 1 46 2 2" xfId="4340"/>
    <cellStyle name="20% - uthevingsfarge 1 46 3" xfId="4339"/>
    <cellStyle name="20% - uthevingsfarge 1 47" xfId="2017"/>
    <cellStyle name="20% - uthevingsfarge 1 47 2" xfId="2018"/>
    <cellStyle name="20% - uthevingsfarge 1 47 2 2" xfId="4342"/>
    <cellStyle name="20% - uthevingsfarge 1 47 3" xfId="4341"/>
    <cellStyle name="20% - uthevingsfarge 1 48" xfId="2019"/>
    <cellStyle name="20% - uthevingsfarge 1 48 2" xfId="2020"/>
    <cellStyle name="20% - uthevingsfarge 1 48 2 2" xfId="4344"/>
    <cellStyle name="20% - uthevingsfarge 1 48 3" xfId="4343"/>
    <cellStyle name="20% - uthevingsfarge 1 49" xfId="2021"/>
    <cellStyle name="20% - uthevingsfarge 1 49 2" xfId="2022"/>
    <cellStyle name="20% - uthevingsfarge 1 49 2 2" xfId="4346"/>
    <cellStyle name="20% - uthevingsfarge 1 49 3" xfId="4345"/>
    <cellStyle name="20% - uthevingsfarge 1 5" xfId="2023"/>
    <cellStyle name="20% - uthevingsfarge 1 5 2" xfId="2024"/>
    <cellStyle name="20% - uthevingsfarge 1 5 2 2" xfId="4348"/>
    <cellStyle name="20% - uthevingsfarge 1 5 3" xfId="4347"/>
    <cellStyle name="20% - uthevingsfarge 1 50" xfId="2025"/>
    <cellStyle name="20% - uthevingsfarge 1 50 2" xfId="2026"/>
    <cellStyle name="20% - uthevingsfarge 1 50 2 2" xfId="4350"/>
    <cellStyle name="20% - uthevingsfarge 1 50 3" xfId="4349"/>
    <cellStyle name="20% - uthevingsfarge 1 51" xfId="2027"/>
    <cellStyle name="20% - uthevingsfarge 1 51 2" xfId="2028"/>
    <cellStyle name="20% - uthevingsfarge 1 51 2 2" xfId="4352"/>
    <cellStyle name="20% - uthevingsfarge 1 51 3" xfId="4351"/>
    <cellStyle name="20% - uthevingsfarge 1 52" xfId="2029"/>
    <cellStyle name="20% - uthevingsfarge 1 52 2" xfId="2030"/>
    <cellStyle name="20% - uthevingsfarge 1 52 2 2" xfId="4354"/>
    <cellStyle name="20% - uthevingsfarge 1 52 3" xfId="4353"/>
    <cellStyle name="20% - uthevingsfarge 1 53" xfId="2031"/>
    <cellStyle name="20% - uthevingsfarge 1 53 2" xfId="2032"/>
    <cellStyle name="20% - uthevingsfarge 1 53 2 2" xfId="4356"/>
    <cellStyle name="20% - uthevingsfarge 1 53 3" xfId="4355"/>
    <cellStyle name="20% - uthevingsfarge 1 54" xfId="2033"/>
    <cellStyle name="20% - uthevingsfarge 1 54 2" xfId="2034"/>
    <cellStyle name="20% - uthevingsfarge 1 54 2 2" xfId="4358"/>
    <cellStyle name="20% - uthevingsfarge 1 54 3" xfId="4357"/>
    <cellStyle name="20% - uthevingsfarge 1 55" xfId="2035"/>
    <cellStyle name="20% - uthevingsfarge 1 55 2" xfId="2036"/>
    <cellStyle name="20% - uthevingsfarge 1 55 2 2" xfId="4360"/>
    <cellStyle name="20% - uthevingsfarge 1 55 3" xfId="4359"/>
    <cellStyle name="20% - uthevingsfarge 1 56" xfId="2037"/>
    <cellStyle name="20% - uthevingsfarge 1 56 2" xfId="2038"/>
    <cellStyle name="20% - uthevingsfarge 1 56 2 2" xfId="4362"/>
    <cellStyle name="20% - uthevingsfarge 1 56 3" xfId="4361"/>
    <cellStyle name="20% - uthevingsfarge 1 57" xfId="2039"/>
    <cellStyle name="20% - uthevingsfarge 1 57 2" xfId="2040"/>
    <cellStyle name="20% - uthevingsfarge 1 57 2 2" xfId="4364"/>
    <cellStyle name="20% - uthevingsfarge 1 57 3" xfId="4363"/>
    <cellStyle name="20% - uthevingsfarge 1 58" xfId="2041"/>
    <cellStyle name="20% - uthevingsfarge 1 58 2" xfId="2042"/>
    <cellStyle name="20% - uthevingsfarge 1 58 2 2" xfId="4366"/>
    <cellStyle name="20% - uthevingsfarge 1 58 3" xfId="4365"/>
    <cellStyle name="20% - uthevingsfarge 1 59" xfId="2043"/>
    <cellStyle name="20% - uthevingsfarge 1 59 2" xfId="2044"/>
    <cellStyle name="20% - uthevingsfarge 1 59 2 2" xfId="4368"/>
    <cellStyle name="20% - uthevingsfarge 1 59 3" xfId="4367"/>
    <cellStyle name="20% - uthevingsfarge 1 6" xfId="2045"/>
    <cellStyle name="20% - uthevingsfarge 1 6 2" xfId="2046"/>
    <cellStyle name="20% - uthevingsfarge 1 6 2 2" xfId="4370"/>
    <cellStyle name="20% - uthevingsfarge 1 6 3" xfId="4369"/>
    <cellStyle name="20% - uthevingsfarge 1 7" xfId="2047"/>
    <cellStyle name="20% - uthevingsfarge 1 7 2" xfId="2048"/>
    <cellStyle name="20% - uthevingsfarge 1 7 2 2" xfId="4372"/>
    <cellStyle name="20% - uthevingsfarge 1 7 3" xfId="4371"/>
    <cellStyle name="20% - uthevingsfarge 1 8" xfId="2049"/>
    <cellStyle name="20% - uthevingsfarge 1 8 2" xfId="2050"/>
    <cellStyle name="20% - uthevingsfarge 1 8 2 2" xfId="4374"/>
    <cellStyle name="20% - uthevingsfarge 1 8 3" xfId="4373"/>
    <cellStyle name="20% - uthevingsfarge 1 9" xfId="2051"/>
    <cellStyle name="20% - uthevingsfarge 1 9 2" xfId="2052"/>
    <cellStyle name="20% - uthevingsfarge 1 9 2 2" xfId="4376"/>
    <cellStyle name="20% - uthevingsfarge 1 9 3" xfId="4375"/>
    <cellStyle name="20% - uthevingsfarge 2 10" xfId="2053"/>
    <cellStyle name="20% - uthevingsfarge 2 10 2" xfId="2054"/>
    <cellStyle name="20% - uthevingsfarge 2 10 2 2" xfId="4378"/>
    <cellStyle name="20% - uthevingsfarge 2 10 3" xfId="4377"/>
    <cellStyle name="20% - uthevingsfarge 2 11" xfId="2055"/>
    <cellStyle name="20% - uthevingsfarge 2 11 2" xfId="2056"/>
    <cellStyle name="20% - uthevingsfarge 2 11 2 2" xfId="4380"/>
    <cellStyle name="20% - uthevingsfarge 2 11 3" xfId="4379"/>
    <cellStyle name="20% - uthevingsfarge 2 12" xfId="2057"/>
    <cellStyle name="20% - uthevingsfarge 2 12 2" xfId="2058"/>
    <cellStyle name="20% - uthevingsfarge 2 12 2 2" xfId="4382"/>
    <cellStyle name="20% - uthevingsfarge 2 12 3" xfId="4381"/>
    <cellStyle name="20% - uthevingsfarge 2 13" xfId="2059"/>
    <cellStyle name="20% - uthevingsfarge 2 13 2" xfId="2060"/>
    <cellStyle name="20% - uthevingsfarge 2 13 2 2" xfId="4384"/>
    <cellStyle name="20% - uthevingsfarge 2 13 3" xfId="4383"/>
    <cellStyle name="20% - uthevingsfarge 2 14" xfId="2061"/>
    <cellStyle name="20% - uthevingsfarge 2 14 2" xfId="2062"/>
    <cellStyle name="20% - uthevingsfarge 2 14 2 2" xfId="4386"/>
    <cellStyle name="20% - uthevingsfarge 2 14 3" xfId="4385"/>
    <cellStyle name="20% - uthevingsfarge 2 15" xfId="2063"/>
    <cellStyle name="20% - uthevingsfarge 2 15 2" xfId="2064"/>
    <cellStyle name="20% - uthevingsfarge 2 15 2 2" xfId="4388"/>
    <cellStyle name="20% - uthevingsfarge 2 15 3" xfId="4387"/>
    <cellStyle name="20% - uthevingsfarge 2 16" xfId="2065"/>
    <cellStyle name="20% - uthevingsfarge 2 16 2" xfId="2066"/>
    <cellStyle name="20% - uthevingsfarge 2 16 2 2" xfId="4390"/>
    <cellStyle name="20% - uthevingsfarge 2 16 3" xfId="4389"/>
    <cellStyle name="20% - uthevingsfarge 2 17" xfId="2067"/>
    <cellStyle name="20% - uthevingsfarge 2 17 2" xfId="2068"/>
    <cellStyle name="20% - uthevingsfarge 2 17 2 2" xfId="4392"/>
    <cellStyle name="20% - uthevingsfarge 2 17 3" xfId="4391"/>
    <cellStyle name="20% - uthevingsfarge 2 18" xfId="2069"/>
    <cellStyle name="20% - uthevingsfarge 2 18 2" xfId="2070"/>
    <cellStyle name="20% - uthevingsfarge 2 18 2 2" xfId="4394"/>
    <cellStyle name="20% - uthevingsfarge 2 18 3" xfId="4393"/>
    <cellStyle name="20% - uthevingsfarge 2 19" xfId="2071"/>
    <cellStyle name="20% - uthevingsfarge 2 19 2" xfId="2072"/>
    <cellStyle name="20% - uthevingsfarge 2 19 2 2" xfId="4396"/>
    <cellStyle name="20% - uthevingsfarge 2 19 3" xfId="4395"/>
    <cellStyle name="20% - uthevingsfarge 2 2" xfId="93"/>
    <cellStyle name="20% - uthevingsfarge 2 2 2" xfId="2074"/>
    <cellStyle name="20% - uthevingsfarge 2 2 2 2" xfId="4397"/>
    <cellStyle name="20% - uthevingsfarge 2 2_11" xfId="2073"/>
    <cellStyle name="20% - uthevingsfarge 2 20" xfId="2075"/>
    <cellStyle name="20% - uthevingsfarge 2 20 2" xfId="2076"/>
    <cellStyle name="20% - uthevingsfarge 2 20 2 2" xfId="4399"/>
    <cellStyle name="20% - uthevingsfarge 2 20 3" xfId="4398"/>
    <cellStyle name="20% - uthevingsfarge 2 21" xfId="2077"/>
    <cellStyle name="20% - uthevingsfarge 2 21 2" xfId="2078"/>
    <cellStyle name="20% - uthevingsfarge 2 21 2 2" xfId="4401"/>
    <cellStyle name="20% - uthevingsfarge 2 21 3" xfId="4400"/>
    <cellStyle name="20% - uthevingsfarge 2 22" xfId="2079"/>
    <cellStyle name="20% - uthevingsfarge 2 22 2" xfId="2080"/>
    <cellStyle name="20% - uthevingsfarge 2 22 2 2" xfId="4403"/>
    <cellStyle name="20% - uthevingsfarge 2 22 3" xfId="4402"/>
    <cellStyle name="20% - uthevingsfarge 2 23" xfId="2081"/>
    <cellStyle name="20% - uthevingsfarge 2 23 2" xfId="2082"/>
    <cellStyle name="20% - uthevingsfarge 2 23 2 2" xfId="4405"/>
    <cellStyle name="20% - uthevingsfarge 2 23 3" xfId="4404"/>
    <cellStyle name="20% - uthevingsfarge 2 24" xfId="2083"/>
    <cellStyle name="20% - uthevingsfarge 2 24 2" xfId="2084"/>
    <cellStyle name="20% - uthevingsfarge 2 24 2 2" xfId="4407"/>
    <cellStyle name="20% - uthevingsfarge 2 24 3" xfId="4406"/>
    <cellStyle name="20% - uthevingsfarge 2 25" xfId="2085"/>
    <cellStyle name="20% - uthevingsfarge 2 25 2" xfId="2086"/>
    <cellStyle name="20% - uthevingsfarge 2 25 2 2" xfId="4409"/>
    <cellStyle name="20% - uthevingsfarge 2 25 3" xfId="4408"/>
    <cellStyle name="20% - uthevingsfarge 2 26" xfId="2087"/>
    <cellStyle name="20% - uthevingsfarge 2 26 2" xfId="2088"/>
    <cellStyle name="20% - uthevingsfarge 2 26 2 2" xfId="4411"/>
    <cellStyle name="20% - uthevingsfarge 2 26 3" xfId="4410"/>
    <cellStyle name="20% - uthevingsfarge 2 27" xfId="2089"/>
    <cellStyle name="20% - uthevingsfarge 2 27 2" xfId="2090"/>
    <cellStyle name="20% - uthevingsfarge 2 27 2 2" xfId="4413"/>
    <cellStyle name="20% - uthevingsfarge 2 27 3" xfId="4412"/>
    <cellStyle name="20% - uthevingsfarge 2 28" xfId="2091"/>
    <cellStyle name="20% - uthevingsfarge 2 28 2" xfId="2092"/>
    <cellStyle name="20% - uthevingsfarge 2 28 2 2" xfId="4415"/>
    <cellStyle name="20% - uthevingsfarge 2 28 3" xfId="4414"/>
    <cellStyle name="20% - uthevingsfarge 2 29" xfId="2093"/>
    <cellStyle name="20% - uthevingsfarge 2 29 2" xfId="2094"/>
    <cellStyle name="20% - uthevingsfarge 2 29 2 2" xfId="4417"/>
    <cellStyle name="20% - uthevingsfarge 2 29 3" xfId="4416"/>
    <cellStyle name="20% - uthevingsfarge 2 3" xfId="2095"/>
    <cellStyle name="20% - uthevingsfarge 2 3 2" xfId="2096"/>
    <cellStyle name="20% - uthevingsfarge 2 3 2 2" xfId="4419"/>
    <cellStyle name="20% - uthevingsfarge 2 3 3" xfId="4418"/>
    <cellStyle name="20% - uthevingsfarge 2 30" xfId="2097"/>
    <cellStyle name="20% - uthevingsfarge 2 30 2" xfId="2098"/>
    <cellStyle name="20% - uthevingsfarge 2 30 2 2" xfId="4421"/>
    <cellStyle name="20% - uthevingsfarge 2 30 3" xfId="4420"/>
    <cellStyle name="20% - uthevingsfarge 2 31" xfId="2099"/>
    <cellStyle name="20% - uthevingsfarge 2 31 2" xfId="2100"/>
    <cellStyle name="20% - uthevingsfarge 2 31 2 2" xfId="4423"/>
    <cellStyle name="20% - uthevingsfarge 2 31 3" xfId="4422"/>
    <cellStyle name="20% - uthevingsfarge 2 32" xfId="2101"/>
    <cellStyle name="20% - uthevingsfarge 2 32 2" xfId="2102"/>
    <cellStyle name="20% - uthevingsfarge 2 32 2 2" xfId="4425"/>
    <cellStyle name="20% - uthevingsfarge 2 32 3" xfId="4424"/>
    <cellStyle name="20% - uthevingsfarge 2 33" xfId="2103"/>
    <cellStyle name="20% - uthevingsfarge 2 33 2" xfId="2104"/>
    <cellStyle name="20% - uthevingsfarge 2 33 2 2" xfId="4427"/>
    <cellStyle name="20% - uthevingsfarge 2 33 3" xfId="4426"/>
    <cellStyle name="20% - uthevingsfarge 2 34" xfId="2105"/>
    <cellStyle name="20% - uthevingsfarge 2 34 2" xfId="2106"/>
    <cellStyle name="20% - uthevingsfarge 2 34 2 2" xfId="4429"/>
    <cellStyle name="20% - uthevingsfarge 2 34 3" xfId="4428"/>
    <cellStyle name="20% - uthevingsfarge 2 35" xfId="2107"/>
    <cellStyle name="20% - uthevingsfarge 2 35 2" xfId="2108"/>
    <cellStyle name="20% - uthevingsfarge 2 35 2 2" xfId="4431"/>
    <cellStyle name="20% - uthevingsfarge 2 35 3" xfId="4430"/>
    <cellStyle name="20% - uthevingsfarge 2 36" xfId="2109"/>
    <cellStyle name="20% - uthevingsfarge 2 36 2" xfId="2110"/>
    <cellStyle name="20% - uthevingsfarge 2 36 2 2" xfId="4433"/>
    <cellStyle name="20% - uthevingsfarge 2 36 3" xfId="4432"/>
    <cellStyle name="20% - uthevingsfarge 2 37" xfId="2111"/>
    <cellStyle name="20% - uthevingsfarge 2 37 2" xfId="2112"/>
    <cellStyle name="20% - uthevingsfarge 2 37 2 2" xfId="4435"/>
    <cellStyle name="20% - uthevingsfarge 2 37 3" xfId="4434"/>
    <cellStyle name="20% - uthevingsfarge 2 38" xfId="2113"/>
    <cellStyle name="20% - uthevingsfarge 2 38 2" xfId="2114"/>
    <cellStyle name="20% - uthevingsfarge 2 38 2 2" xfId="4437"/>
    <cellStyle name="20% - uthevingsfarge 2 38 3" xfId="4436"/>
    <cellStyle name="20% - uthevingsfarge 2 39" xfId="2115"/>
    <cellStyle name="20% - uthevingsfarge 2 39 2" xfId="2116"/>
    <cellStyle name="20% - uthevingsfarge 2 39 2 2" xfId="4439"/>
    <cellStyle name="20% - uthevingsfarge 2 39 3" xfId="4438"/>
    <cellStyle name="20% - uthevingsfarge 2 4" xfId="2117"/>
    <cellStyle name="20% - uthevingsfarge 2 4 2" xfId="2118"/>
    <cellStyle name="20% - uthevingsfarge 2 4 2 2" xfId="4441"/>
    <cellStyle name="20% - uthevingsfarge 2 4 3" xfId="4440"/>
    <cellStyle name="20% - uthevingsfarge 2 40" xfId="2119"/>
    <cellStyle name="20% - uthevingsfarge 2 40 2" xfId="2120"/>
    <cellStyle name="20% - uthevingsfarge 2 40 2 2" xfId="4443"/>
    <cellStyle name="20% - uthevingsfarge 2 40 3" xfId="4442"/>
    <cellStyle name="20% - uthevingsfarge 2 41" xfId="2121"/>
    <cellStyle name="20% - uthevingsfarge 2 41 2" xfId="2122"/>
    <cellStyle name="20% - uthevingsfarge 2 41 2 2" xfId="4445"/>
    <cellStyle name="20% - uthevingsfarge 2 41 3" xfId="4444"/>
    <cellStyle name="20% - uthevingsfarge 2 42" xfId="2123"/>
    <cellStyle name="20% - uthevingsfarge 2 42 2" xfId="2124"/>
    <cellStyle name="20% - uthevingsfarge 2 42 2 2" xfId="4447"/>
    <cellStyle name="20% - uthevingsfarge 2 42 3" xfId="4446"/>
    <cellStyle name="20% - uthevingsfarge 2 43" xfId="2125"/>
    <cellStyle name="20% - uthevingsfarge 2 43 2" xfId="2126"/>
    <cellStyle name="20% - uthevingsfarge 2 43 2 2" xfId="4449"/>
    <cellStyle name="20% - uthevingsfarge 2 43 3" xfId="4448"/>
    <cellStyle name="20% - uthevingsfarge 2 44" xfId="2127"/>
    <cellStyle name="20% - uthevingsfarge 2 44 2" xfId="2128"/>
    <cellStyle name="20% - uthevingsfarge 2 44 2 2" xfId="4451"/>
    <cellStyle name="20% - uthevingsfarge 2 44 3" xfId="4450"/>
    <cellStyle name="20% - uthevingsfarge 2 45" xfId="2129"/>
    <cellStyle name="20% - uthevingsfarge 2 45 2" xfId="2130"/>
    <cellStyle name="20% - uthevingsfarge 2 45 2 2" xfId="4453"/>
    <cellStyle name="20% - uthevingsfarge 2 45 3" xfId="4452"/>
    <cellStyle name="20% - uthevingsfarge 2 46" xfId="2131"/>
    <cellStyle name="20% - uthevingsfarge 2 46 2" xfId="2132"/>
    <cellStyle name="20% - uthevingsfarge 2 46 2 2" xfId="4455"/>
    <cellStyle name="20% - uthevingsfarge 2 46 3" xfId="4454"/>
    <cellStyle name="20% - uthevingsfarge 2 47" xfId="2133"/>
    <cellStyle name="20% - uthevingsfarge 2 47 2" xfId="2134"/>
    <cellStyle name="20% - uthevingsfarge 2 47 2 2" xfId="4457"/>
    <cellStyle name="20% - uthevingsfarge 2 47 3" xfId="4456"/>
    <cellStyle name="20% - uthevingsfarge 2 48" xfId="2135"/>
    <cellStyle name="20% - uthevingsfarge 2 48 2" xfId="2136"/>
    <cellStyle name="20% - uthevingsfarge 2 48 2 2" xfId="4459"/>
    <cellStyle name="20% - uthevingsfarge 2 48 3" xfId="4458"/>
    <cellStyle name="20% - uthevingsfarge 2 49" xfId="2137"/>
    <cellStyle name="20% - uthevingsfarge 2 49 2" xfId="2138"/>
    <cellStyle name="20% - uthevingsfarge 2 49 2 2" xfId="4461"/>
    <cellStyle name="20% - uthevingsfarge 2 49 3" xfId="4460"/>
    <cellStyle name="20% - uthevingsfarge 2 5" xfId="2139"/>
    <cellStyle name="20% - uthevingsfarge 2 5 2" xfId="2140"/>
    <cellStyle name="20% - uthevingsfarge 2 5 2 2" xfId="4463"/>
    <cellStyle name="20% - uthevingsfarge 2 5 3" xfId="4462"/>
    <cellStyle name="20% - uthevingsfarge 2 50" xfId="2141"/>
    <cellStyle name="20% - uthevingsfarge 2 50 2" xfId="2142"/>
    <cellStyle name="20% - uthevingsfarge 2 50 2 2" xfId="4465"/>
    <cellStyle name="20% - uthevingsfarge 2 50 3" xfId="4464"/>
    <cellStyle name="20% - uthevingsfarge 2 51" xfId="2143"/>
    <cellStyle name="20% - uthevingsfarge 2 51 2" xfId="2144"/>
    <cellStyle name="20% - uthevingsfarge 2 51 2 2" xfId="4467"/>
    <cellStyle name="20% - uthevingsfarge 2 51 3" xfId="4466"/>
    <cellStyle name="20% - uthevingsfarge 2 52" xfId="2145"/>
    <cellStyle name="20% - uthevingsfarge 2 52 2" xfId="2146"/>
    <cellStyle name="20% - uthevingsfarge 2 52 2 2" xfId="4469"/>
    <cellStyle name="20% - uthevingsfarge 2 52 3" xfId="4468"/>
    <cellStyle name="20% - uthevingsfarge 2 53" xfId="2147"/>
    <cellStyle name="20% - uthevingsfarge 2 53 2" xfId="2148"/>
    <cellStyle name="20% - uthevingsfarge 2 53 2 2" xfId="4471"/>
    <cellStyle name="20% - uthevingsfarge 2 53 3" xfId="4470"/>
    <cellStyle name="20% - uthevingsfarge 2 54" xfId="2149"/>
    <cellStyle name="20% - uthevingsfarge 2 54 2" xfId="2150"/>
    <cellStyle name="20% - uthevingsfarge 2 54 2 2" xfId="4473"/>
    <cellStyle name="20% - uthevingsfarge 2 54 3" xfId="4472"/>
    <cellStyle name="20% - uthevingsfarge 2 55" xfId="2151"/>
    <cellStyle name="20% - uthevingsfarge 2 55 2" xfId="2152"/>
    <cellStyle name="20% - uthevingsfarge 2 55 2 2" xfId="4475"/>
    <cellStyle name="20% - uthevingsfarge 2 55 3" xfId="4474"/>
    <cellStyle name="20% - uthevingsfarge 2 56" xfId="2153"/>
    <cellStyle name="20% - uthevingsfarge 2 56 2" xfId="2154"/>
    <cellStyle name="20% - uthevingsfarge 2 56 2 2" xfId="4477"/>
    <cellStyle name="20% - uthevingsfarge 2 56 3" xfId="4476"/>
    <cellStyle name="20% - uthevingsfarge 2 57" xfId="2155"/>
    <cellStyle name="20% - uthevingsfarge 2 57 2" xfId="2156"/>
    <cellStyle name="20% - uthevingsfarge 2 57 2 2" xfId="4479"/>
    <cellStyle name="20% - uthevingsfarge 2 57 3" xfId="4478"/>
    <cellStyle name="20% - uthevingsfarge 2 58" xfId="2157"/>
    <cellStyle name="20% - uthevingsfarge 2 58 2" xfId="2158"/>
    <cellStyle name="20% - uthevingsfarge 2 58 2 2" xfId="4481"/>
    <cellStyle name="20% - uthevingsfarge 2 58 3" xfId="4480"/>
    <cellStyle name="20% - uthevingsfarge 2 59" xfId="2159"/>
    <cellStyle name="20% - uthevingsfarge 2 59 2" xfId="2160"/>
    <cellStyle name="20% - uthevingsfarge 2 59 2 2" xfId="4483"/>
    <cellStyle name="20% - uthevingsfarge 2 59 3" xfId="4482"/>
    <cellStyle name="20% - uthevingsfarge 2 6" xfId="2161"/>
    <cellStyle name="20% - uthevingsfarge 2 6 2" xfId="2162"/>
    <cellStyle name="20% - uthevingsfarge 2 6 2 2" xfId="4485"/>
    <cellStyle name="20% - uthevingsfarge 2 6 3" xfId="4484"/>
    <cellStyle name="20% - uthevingsfarge 2 7" xfId="2163"/>
    <cellStyle name="20% - uthevingsfarge 2 7 2" xfId="2164"/>
    <cellStyle name="20% - uthevingsfarge 2 7 2 2" xfId="4487"/>
    <cellStyle name="20% - uthevingsfarge 2 7 3" xfId="4486"/>
    <cellStyle name="20% - uthevingsfarge 2 8" xfId="2165"/>
    <cellStyle name="20% - uthevingsfarge 2 8 2" xfId="2166"/>
    <cellStyle name="20% - uthevingsfarge 2 8 2 2" xfId="4489"/>
    <cellStyle name="20% - uthevingsfarge 2 8 3" xfId="4488"/>
    <cellStyle name="20% - uthevingsfarge 2 9" xfId="2167"/>
    <cellStyle name="20% - uthevingsfarge 2 9 2" xfId="2168"/>
    <cellStyle name="20% - uthevingsfarge 2 9 2 2" xfId="4491"/>
    <cellStyle name="20% - uthevingsfarge 2 9 3" xfId="4490"/>
    <cellStyle name="20% - uthevingsfarge 3 10" xfId="2169"/>
    <cellStyle name="20% - uthevingsfarge 3 10 2" xfId="2170"/>
    <cellStyle name="20% - uthevingsfarge 3 10 2 2" xfId="4493"/>
    <cellStyle name="20% - uthevingsfarge 3 10 3" xfId="4492"/>
    <cellStyle name="20% - uthevingsfarge 3 11" xfId="2171"/>
    <cellStyle name="20% - uthevingsfarge 3 11 2" xfId="2172"/>
    <cellStyle name="20% - uthevingsfarge 3 11 2 2" xfId="4495"/>
    <cellStyle name="20% - uthevingsfarge 3 11 3" xfId="4494"/>
    <cellStyle name="20% - uthevingsfarge 3 12" xfId="2173"/>
    <cellStyle name="20% - uthevingsfarge 3 12 2" xfId="2174"/>
    <cellStyle name="20% - uthevingsfarge 3 12 2 2" xfId="4497"/>
    <cellStyle name="20% - uthevingsfarge 3 12 3" xfId="4496"/>
    <cellStyle name="20% - uthevingsfarge 3 13" xfId="2175"/>
    <cellStyle name="20% - uthevingsfarge 3 13 2" xfId="2176"/>
    <cellStyle name="20% - uthevingsfarge 3 13 2 2" xfId="4499"/>
    <cellStyle name="20% - uthevingsfarge 3 13 3" xfId="4498"/>
    <cellStyle name="20% - uthevingsfarge 3 14" xfId="2177"/>
    <cellStyle name="20% - uthevingsfarge 3 14 2" xfId="2178"/>
    <cellStyle name="20% - uthevingsfarge 3 14 2 2" xfId="4501"/>
    <cellStyle name="20% - uthevingsfarge 3 14 3" xfId="4500"/>
    <cellStyle name="20% - uthevingsfarge 3 15" xfId="2179"/>
    <cellStyle name="20% - uthevingsfarge 3 15 2" xfId="2180"/>
    <cellStyle name="20% - uthevingsfarge 3 15 2 2" xfId="4503"/>
    <cellStyle name="20% - uthevingsfarge 3 15 3" xfId="4502"/>
    <cellStyle name="20% - uthevingsfarge 3 16" xfId="2181"/>
    <cellStyle name="20% - uthevingsfarge 3 16 2" xfId="2182"/>
    <cellStyle name="20% - uthevingsfarge 3 16 2 2" xfId="4505"/>
    <cellStyle name="20% - uthevingsfarge 3 16 3" xfId="4504"/>
    <cellStyle name="20% - uthevingsfarge 3 17" xfId="2183"/>
    <cellStyle name="20% - uthevingsfarge 3 17 2" xfId="2184"/>
    <cellStyle name="20% - uthevingsfarge 3 17 2 2" xfId="4507"/>
    <cellStyle name="20% - uthevingsfarge 3 17 3" xfId="4506"/>
    <cellStyle name="20% - uthevingsfarge 3 18" xfId="2185"/>
    <cellStyle name="20% - uthevingsfarge 3 18 2" xfId="2186"/>
    <cellStyle name="20% - uthevingsfarge 3 18 2 2" xfId="4509"/>
    <cellStyle name="20% - uthevingsfarge 3 18 3" xfId="4508"/>
    <cellStyle name="20% - uthevingsfarge 3 19" xfId="2187"/>
    <cellStyle name="20% - uthevingsfarge 3 19 2" xfId="2188"/>
    <cellStyle name="20% - uthevingsfarge 3 19 2 2" xfId="4511"/>
    <cellStyle name="20% - uthevingsfarge 3 19 3" xfId="4510"/>
    <cellStyle name="20% - uthevingsfarge 3 2" xfId="94"/>
    <cellStyle name="20% - uthevingsfarge 3 2 2" xfId="2190"/>
    <cellStyle name="20% - uthevingsfarge 3 2 2 2" xfId="4512"/>
    <cellStyle name="20% - uthevingsfarge 3 2_11" xfId="2189"/>
    <cellStyle name="20% - uthevingsfarge 3 20" xfId="2191"/>
    <cellStyle name="20% - uthevingsfarge 3 20 2" xfId="2192"/>
    <cellStyle name="20% - uthevingsfarge 3 20 2 2" xfId="4514"/>
    <cellStyle name="20% - uthevingsfarge 3 20 3" xfId="4513"/>
    <cellStyle name="20% - uthevingsfarge 3 21" xfId="2193"/>
    <cellStyle name="20% - uthevingsfarge 3 21 2" xfId="2194"/>
    <cellStyle name="20% - uthevingsfarge 3 21 2 2" xfId="4516"/>
    <cellStyle name="20% - uthevingsfarge 3 21 3" xfId="4515"/>
    <cellStyle name="20% - uthevingsfarge 3 22" xfId="2195"/>
    <cellStyle name="20% - uthevingsfarge 3 22 2" xfId="2196"/>
    <cellStyle name="20% - uthevingsfarge 3 22 2 2" xfId="4518"/>
    <cellStyle name="20% - uthevingsfarge 3 22 3" xfId="4517"/>
    <cellStyle name="20% - uthevingsfarge 3 23" xfId="2197"/>
    <cellStyle name="20% - uthevingsfarge 3 23 2" xfId="2198"/>
    <cellStyle name="20% - uthevingsfarge 3 23 2 2" xfId="4520"/>
    <cellStyle name="20% - uthevingsfarge 3 23 3" xfId="4519"/>
    <cellStyle name="20% - uthevingsfarge 3 24" xfId="2199"/>
    <cellStyle name="20% - uthevingsfarge 3 24 2" xfId="2200"/>
    <cellStyle name="20% - uthevingsfarge 3 24 2 2" xfId="4522"/>
    <cellStyle name="20% - uthevingsfarge 3 24 3" xfId="4521"/>
    <cellStyle name="20% - uthevingsfarge 3 25" xfId="2201"/>
    <cellStyle name="20% - uthevingsfarge 3 25 2" xfId="2202"/>
    <cellStyle name="20% - uthevingsfarge 3 25 2 2" xfId="4524"/>
    <cellStyle name="20% - uthevingsfarge 3 25 3" xfId="4523"/>
    <cellStyle name="20% - uthevingsfarge 3 26" xfId="2203"/>
    <cellStyle name="20% - uthevingsfarge 3 26 2" xfId="2204"/>
    <cellStyle name="20% - uthevingsfarge 3 26 2 2" xfId="4526"/>
    <cellStyle name="20% - uthevingsfarge 3 26 3" xfId="4525"/>
    <cellStyle name="20% - uthevingsfarge 3 27" xfId="2205"/>
    <cellStyle name="20% - uthevingsfarge 3 27 2" xfId="2206"/>
    <cellStyle name="20% - uthevingsfarge 3 27 2 2" xfId="4528"/>
    <cellStyle name="20% - uthevingsfarge 3 27 3" xfId="4527"/>
    <cellStyle name="20% - uthevingsfarge 3 28" xfId="2207"/>
    <cellStyle name="20% - uthevingsfarge 3 28 2" xfId="2208"/>
    <cellStyle name="20% - uthevingsfarge 3 28 2 2" xfId="4530"/>
    <cellStyle name="20% - uthevingsfarge 3 28 3" xfId="4529"/>
    <cellStyle name="20% - uthevingsfarge 3 29" xfId="2209"/>
    <cellStyle name="20% - uthevingsfarge 3 29 2" xfId="2210"/>
    <cellStyle name="20% - uthevingsfarge 3 29 2 2" xfId="4532"/>
    <cellStyle name="20% - uthevingsfarge 3 29 3" xfId="4531"/>
    <cellStyle name="20% - uthevingsfarge 3 3" xfId="2211"/>
    <cellStyle name="20% - uthevingsfarge 3 3 2" xfId="2212"/>
    <cellStyle name="20% - uthevingsfarge 3 3 2 2" xfId="4534"/>
    <cellStyle name="20% - uthevingsfarge 3 3 3" xfId="4533"/>
    <cellStyle name="20% - uthevingsfarge 3 30" xfId="2213"/>
    <cellStyle name="20% - uthevingsfarge 3 30 2" xfId="2214"/>
    <cellStyle name="20% - uthevingsfarge 3 30 2 2" xfId="4536"/>
    <cellStyle name="20% - uthevingsfarge 3 30 3" xfId="4535"/>
    <cellStyle name="20% - uthevingsfarge 3 31" xfId="2215"/>
    <cellStyle name="20% - uthevingsfarge 3 31 2" xfId="2216"/>
    <cellStyle name="20% - uthevingsfarge 3 31 2 2" xfId="4538"/>
    <cellStyle name="20% - uthevingsfarge 3 31 3" xfId="4537"/>
    <cellStyle name="20% - uthevingsfarge 3 32" xfId="2217"/>
    <cellStyle name="20% - uthevingsfarge 3 32 2" xfId="2218"/>
    <cellStyle name="20% - uthevingsfarge 3 32 2 2" xfId="4540"/>
    <cellStyle name="20% - uthevingsfarge 3 32 3" xfId="4539"/>
    <cellStyle name="20% - uthevingsfarge 3 33" xfId="2219"/>
    <cellStyle name="20% - uthevingsfarge 3 33 2" xfId="2220"/>
    <cellStyle name="20% - uthevingsfarge 3 33 2 2" xfId="4542"/>
    <cellStyle name="20% - uthevingsfarge 3 33 3" xfId="4541"/>
    <cellStyle name="20% - uthevingsfarge 3 34" xfId="2221"/>
    <cellStyle name="20% - uthevingsfarge 3 34 2" xfId="2222"/>
    <cellStyle name="20% - uthevingsfarge 3 34 2 2" xfId="4544"/>
    <cellStyle name="20% - uthevingsfarge 3 34 3" xfId="4543"/>
    <cellStyle name="20% - uthevingsfarge 3 35" xfId="2223"/>
    <cellStyle name="20% - uthevingsfarge 3 35 2" xfId="2224"/>
    <cellStyle name="20% - uthevingsfarge 3 35 2 2" xfId="4546"/>
    <cellStyle name="20% - uthevingsfarge 3 35 3" xfId="4545"/>
    <cellStyle name="20% - uthevingsfarge 3 36" xfId="2225"/>
    <cellStyle name="20% - uthevingsfarge 3 36 2" xfId="2226"/>
    <cellStyle name="20% - uthevingsfarge 3 36 2 2" xfId="4548"/>
    <cellStyle name="20% - uthevingsfarge 3 36 3" xfId="4547"/>
    <cellStyle name="20% - uthevingsfarge 3 37" xfId="2227"/>
    <cellStyle name="20% - uthevingsfarge 3 37 2" xfId="2228"/>
    <cellStyle name="20% - uthevingsfarge 3 37 2 2" xfId="4550"/>
    <cellStyle name="20% - uthevingsfarge 3 37 3" xfId="4549"/>
    <cellStyle name="20% - uthevingsfarge 3 38" xfId="2229"/>
    <cellStyle name="20% - uthevingsfarge 3 38 2" xfId="2230"/>
    <cellStyle name="20% - uthevingsfarge 3 38 2 2" xfId="4552"/>
    <cellStyle name="20% - uthevingsfarge 3 38 3" xfId="4551"/>
    <cellStyle name="20% - uthevingsfarge 3 39" xfId="2231"/>
    <cellStyle name="20% - uthevingsfarge 3 39 2" xfId="2232"/>
    <cellStyle name="20% - uthevingsfarge 3 39 2 2" xfId="4554"/>
    <cellStyle name="20% - uthevingsfarge 3 39 3" xfId="4553"/>
    <cellStyle name="20% - uthevingsfarge 3 4" xfId="2233"/>
    <cellStyle name="20% - uthevingsfarge 3 4 2" xfId="2234"/>
    <cellStyle name="20% - uthevingsfarge 3 4 2 2" xfId="4556"/>
    <cellStyle name="20% - uthevingsfarge 3 4 3" xfId="4555"/>
    <cellStyle name="20% - uthevingsfarge 3 40" xfId="2235"/>
    <cellStyle name="20% - uthevingsfarge 3 40 2" xfId="2236"/>
    <cellStyle name="20% - uthevingsfarge 3 40 2 2" xfId="4558"/>
    <cellStyle name="20% - uthevingsfarge 3 40 3" xfId="4557"/>
    <cellStyle name="20% - uthevingsfarge 3 41" xfId="2237"/>
    <cellStyle name="20% - uthevingsfarge 3 41 2" xfId="2238"/>
    <cellStyle name="20% - uthevingsfarge 3 41 2 2" xfId="4560"/>
    <cellStyle name="20% - uthevingsfarge 3 41 3" xfId="4559"/>
    <cellStyle name="20% - uthevingsfarge 3 42" xfId="2239"/>
    <cellStyle name="20% - uthevingsfarge 3 42 2" xfId="2240"/>
    <cellStyle name="20% - uthevingsfarge 3 42 2 2" xfId="4562"/>
    <cellStyle name="20% - uthevingsfarge 3 42 3" xfId="4561"/>
    <cellStyle name="20% - uthevingsfarge 3 43" xfId="2241"/>
    <cellStyle name="20% - uthevingsfarge 3 43 2" xfId="2242"/>
    <cellStyle name="20% - uthevingsfarge 3 43 2 2" xfId="4564"/>
    <cellStyle name="20% - uthevingsfarge 3 43 3" xfId="4563"/>
    <cellStyle name="20% - uthevingsfarge 3 44" xfId="2243"/>
    <cellStyle name="20% - uthevingsfarge 3 44 2" xfId="2244"/>
    <cellStyle name="20% - uthevingsfarge 3 44 2 2" xfId="4566"/>
    <cellStyle name="20% - uthevingsfarge 3 44 3" xfId="4565"/>
    <cellStyle name="20% - uthevingsfarge 3 45" xfId="2245"/>
    <cellStyle name="20% - uthevingsfarge 3 45 2" xfId="2246"/>
    <cellStyle name="20% - uthevingsfarge 3 45 2 2" xfId="4568"/>
    <cellStyle name="20% - uthevingsfarge 3 45 3" xfId="4567"/>
    <cellStyle name="20% - uthevingsfarge 3 46" xfId="2247"/>
    <cellStyle name="20% - uthevingsfarge 3 46 2" xfId="2248"/>
    <cellStyle name="20% - uthevingsfarge 3 46 2 2" xfId="4570"/>
    <cellStyle name="20% - uthevingsfarge 3 46 3" xfId="4569"/>
    <cellStyle name="20% - uthevingsfarge 3 47" xfId="2249"/>
    <cellStyle name="20% - uthevingsfarge 3 47 2" xfId="2250"/>
    <cellStyle name="20% - uthevingsfarge 3 47 2 2" xfId="4572"/>
    <cellStyle name="20% - uthevingsfarge 3 47 3" xfId="4571"/>
    <cellStyle name="20% - uthevingsfarge 3 48" xfId="2251"/>
    <cellStyle name="20% - uthevingsfarge 3 48 2" xfId="2252"/>
    <cellStyle name="20% - uthevingsfarge 3 48 2 2" xfId="4574"/>
    <cellStyle name="20% - uthevingsfarge 3 48 3" xfId="4573"/>
    <cellStyle name="20% - uthevingsfarge 3 49" xfId="2253"/>
    <cellStyle name="20% - uthevingsfarge 3 49 2" xfId="2254"/>
    <cellStyle name="20% - uthevingsfarge 3 49 2 2" xfId="4576"/>
    <cellStyle name="20% - uthevingsfarge 3 49 3" xfId="4575"/>
    <cellStyle name="20% - uthevingsfarge 3 5" xfId="2255"/>
    <cellStyle name="20% - uthevingsfarge 3 5 2" xfId="2256"/>
    <cellStyle name="20% - uthevingsfarge 3 5 2 2" xfId="4578"/>
    <cellStyle name="20% - uthevingsfarge 3 5 3" xfId="4577"/>
    <cellStyle name="20% - uthevingsfarge 3 50" xfId="2257"/>
    <cellStyle name="20% - uthevingsfarge 3 50 2" xfId="2258"/>
    <cellStyle name="20% - uthevingsfarge 3 50 2 2" xfId="4580"/>
    <cellStyle name="20% - uthevingsfarge 3 50 3" xfId="4579"/>
    <cellStyle name="20% - uthevingsfarge 3 51" xfId="2259"/>
    <cellStyle name="20% - uthevingsfarge 3 51 2" xfId="2260"/>
    <cellStyle name="20% - uthevingsfarge 3 51 2 2" xfId="4582"/>
    <cellStyle name="20% - uthevingsfarge 3 51 3" xfId="4581"/>
    <cellStyle name="20% - uthevingsfarge 3 52" xfId="2261"/>
    <cellStyle name="20% - uthevingsfarge 3 52 2" xfId="2262"/>
    <cellStyle name="20% - uthevingsfarge 3 52 2 2" xfId="4584"/>
    <cellStyle name="20% - uthevingsfarge 3 52 3" xfId="4583"/>
    <cellStyle name="20% - uthevingsfarge 3 53" xfId="2263"/>
    <cellStyle name="20% - uthevingsfarge 3 53 2" xfId="2264"/>
    <cellStyle name="20% - uthevingsfarge 3 53 2 2" xfId="4586"/>
    <cellStyle name="20% - uthevingsfarge 3 53 3" xfId="4585"/>
    <cellStyle name="20% - uthevingsfarge 3 54" xfId="2265"/>
    <cellStyle name="20% - uthevingsfarge 3 54 2" xfId="2266"/>
    <cellStyle name="20% - uthevingsfarge 3 54 2 2" xfId="4588"/>
    <cellStyle name="20% - uthevingsfarge 3 54 3" xfId="4587"/>
    <cellStyle name="20% - uthevingsfarge 3 55" xfId="2267"/>
    <cellStyle name="20% - uthevingsfarge 3 55 2" xfId="2268"/>
    <cellStyle name="20% - uthevingsfarge 3 55 2 2" xfId="4590"/>
    <cellStyle name="20% - uthevingsfarge 3 55 3" xfId="4589"/>
    <cellStyle name="20% - uthevingsfarge 3 56" xfId="2269"/>
    <cellStyle name="20% - uthevingsfarge 3 56 2" xfId="2270"/>
    <cellStyle name="20% - uthevingsfarge 3 56 2 2" xfId="4592"/>
    <cellStyle name="20% - uthevingsfarge 3 56 3" xfId="4591"/>
    <cellStyle name="20% - uthevingsfarge 3 57" xfId="2271"/>
    <cellStyle name="20% - uthevingsfarge 3 57 2" xfId="2272"/>
    <cellStyle name="20% - uthevingsfarge 3 57 2 2" xfId="4594"/>
    <cellStyle name="20% - uthevingsfarge 3 57 3" xfId="4593"/>
    <cellStyle name="20% - uthevingsfarge 3 58" xfId="2273"/>
    <cellStyle name="20% - uthevingsfarge 3 58 2" xfId="2274"/>
    <cellStyle name="20% - uthevingsfarge 3 58 2 2" xfId="4596"/>
    <cellStyle name="20% - uthevingsfarge 3 58 3" xfId="4595"/>
    <cellStyle name="20% - uthevingsfarge 3 59" xfId="2275"/>
    <cellStyle name="20% - uthevingsfarge 3 59 2" xfId="2276"/>
    <cellStyle name="20% - uthevingsfarge 3 59 2 2" xfId="4598"/>
    <cellStyle name="20% - uthevingsfarge 3 59 3" xfId="4597"/>
    <cellStyle name="20% - uthevingsfarge 3 6" xfId="2277"/>
    <cellStyle name="20% - uthevingsfarge 3 6 2" xfId="2278"/>
    <cellStyle name="20% - uthevingsfarge 3 6 2 2" xfId="4600"/>
    <cellStyle name="20% - uthevingsfarge 3 6 3" xfId="4599"/>
    <cellStyle name="20% - uthevingsfarge 3 7" xfId="2279"/>
    <cellStyle name="20% - uthevingsfarge 3 7 2" xfId="2280"/>
    <cellStyle name="20% - uthevingsfarge 3 7 2 2" xfId="4602"/>
    <cellStyle name="20% - uthevingsfarge 3 7 3" xfId="4601"/>
    <cellStyle name="20% - uthevingsfarge 3 8" xfId="2281"/>
    <cellStyle name="20% - uthevingsfarge 3 8 2" xfId="2282"/>
    <cellStyle name="20% - uthevingsfarge 3 8 2 2" xfId="4604"/>
    <cellStyle name="20% - uthevingsfarge 3 8 3" xfId="4603"/>
    <cellStyle name="20% - uthevingsfarge 3 9" xfId="2283"/>
    <cellStyle name="20% - uthevingsfarge 3 9 2" xfId="2284"/>
    <cellStyle name="20% - uthevingsfarge 3 9 2 2" xfId="4606"/>
    <cellStyle name="20% - uthevingsfarge 3 9 3" xfId="4605"/>
    <cellStyle name="20% - uthevingsfarge 4 10" xfId="2285"/>
    <cellStyle name="20% - uthevingsfarge 4 10 2" xfId="2286"/>
    <cellStyle name="20% - uthevingsfarge 4 10 2 2" xfId="4608"/>
    <cellStyle name="20% - uthevingsfarge 4 10 3" xfId="4607"/>
    <cellStyle name="20% - uthevingsfarge 4 11" xfId="2287"/>
    <cellStyle name="20% - uthevingsfarge 4 11 2" xfId="2288"/>
    <cellStyle name="20% - uthevingsfarge 4 11 2 2" xfId="4610"/>
    <cellStyle name="20% - uthevingsfarge 4 11 3" xfId="4609"/>
    <cellStyle name="20% - uthevingsfarge 4 12" xfId="2289"/>
    <cellStyle name="20% - uthevingsfarge 4 12 2" xfId="2290"/>
    <cellStyle name="20% - uthevingsfarge 4 12 2 2" xfId="4612"/>
    <cellStyle name="20% - uthevingsfarge 4 12 3" xfId="4611"/>
    <cellStyle name="20% - uthevingsfarge 4 13" xfId="2291"/>
    <cellStyle name="20% - uthevingsfarge 4 13 2" xfId="2292"/>
    <cellStyle name="20% - uthevingsfarge 4 13 2 2" xfId="4614"/>
    <cellStyle name="20% - uthevingsfarge 4 13 3" xfId="4613"/>
    <cellStyle name="20% - uthevingsfarge 4 14" xfId="2293"/>
    <cellStyle name="20% - uthevingsfarge 4 14 2" xfId="2294"/>
    <cellStyle name="20% - uthevingsfarge 4 14 2 2" xfId="4616"/>
    <cellStyle name="20% - uthevingsfarge 4 14 3" xfId="4615"/>
    <cellStyle name="20% - uthevingsfarge 4 15" xfId="2295"/>
    <cellStyle name="20% - uthevingsfarge 4 15 2" xfId="2296"/>
    <cellStyle name="20% - uthevingsfarge 4 15 2 2" xfId="4618"/>
    <cellStyle name="20% - uthevingsfarge 4 15 3" xfId="4617"/>
    <cellStyle name="20% - uthevingsfarge 4 16" xfId="2297"/>
    <cellStyle name="20% - uthevingsfarge 4 16 2" xfId="2298"/>
    <cellStyle name="20% - uthevingsfarge 4 16 2 2" xfId="4620"/>
    <cellStyle name="20% - uthevingsfarge 4 16 3" xfId="4619"/>
    <cellStyle name="20% - uthevingsfarge 4 17" xfId="2299"/>
    <cellStyle name="20% - uthevingsfarge 4 17 2" xfId="2300"/>
    <cellStyle name="20% - uthevingsfarge 4 17 2 2" xfId="4622"/>
    <cellStyle name="20% - uthevingsfarge 4 17 3" xfId="4621"/>
    <cellStyle name="20% - uthevingsfarge 4 18" xfId="2301"/>
    <cellStyle name="20% - uthevingsfarge 4 18 2" xfId="2302"/>
    <cellStyle name="20% - uthevingsfarge 4 18 2 2" xfId="4624"/>
    <cellStyle name="20% - uthevingsfarge 4 18 3" xfId="4623"/>
    <cellStyle name="20% - uthevingsfarge 4 19" xfId="2303"/>
    <cellStyle name="20% - uthevingsfarge 4 19 2" xfId="2304"/>
    <cellStyle name="20% - uthevingsfarge 4 19 2 2" xfId="4626"/>
    <cellStyle name="20% - uthevingsfarge 4 19 3" xfId="4625"/>
    <cellStyle name="20% - uthevingsfarge 4 2" xfId="95"/>
    <cellStyle name="20% - uthevingsfarge 4 2 2" xfId="2306"/>
    <cellStyle name="20% - uthevingsfarge 4 2 2 2" xfId="4627"/>
    <cellStyle name="20% - uthevingsfarge 4 2_11" xfId="2305"/>
    <cellStyle name="20% - uthevingsfarge 4 20" xfId="2307"/>
    <cellStyle name="20% - uthevingsfarge 4 20 2" xfId="2308"/>
    <cellStyle name="20% - uthevingsfarge 4 20 2 2" xfId="4629"/>
    <cellStyle name="20% - uthevingsfarge 4 20 3" xfId="4628"/>
    <cellStyle name="20% - uthevingsfarge 4 21" xfId="2309"/>
    <cellStyle name="20% - uthevingsfarge 4 21 2" xfId="2310"/>
    <cellStyle name="20% - uthevingsfarge 4 21 2 2" xfId="4631"/>
    <cellStyle name="20% - uthevingsfarge 4 21 3" xfId="4630"/>
    <cellStyle name="20% - uthevingsfarge 4 22" xfId="2311"/>
    <cellStyle name="20% - uthevingsfarge 4 22 2" xfId="2312"/>
    <cellStyle name="20% - uthevingsfarge 4 22 2 2" xfId="4633"/>
    <cellStyle name="20% - uthevingsfarge 4 22 3" xfId="4632"/>
    <cellStyle name="20% - uthevingsfarge 4 23" xfId="2313"/>
    <cellStyle name="20% - uthevingsfarge 4 23 2" xfId="2314"/>
    <cellStyle name="20% - uthevingsfarge 4 23 2 2" xfId="4635"/>
    <cellStyle name="20% - uthevingsfarge 4 23 3" xfId="4634"/>
    <cellStyle name="20% - uthevingsfarge 4 24" xfId="2315"/>
    <cellStyle name="20% - uthevingsfarge 4 24 2" xfId="2316"/>
    <cellStyle name="20% - uthevingsfarge 4 24 2 2" xfId="4637"/>
    <cellStyle name="20% - uthevingsfarge 4 24 3" xfId="4636"/>
    <cellStyle name="20% - uthevingsfarge 4 25" xfId="2317"/>
    <cellStyle name="20% - uthevingsfarge 4 25 2" xfId="2318"/>
    <cellStyle name="20% - uthevingsfarge 4 25 2 2" xfId="4639"/>
    <cellStyle name="20% - uthevingsfarge 4 25 3" xfId="4638"/>
    <cellStyle name="20% - uthevingsfarge 4 26" xfId="2319"/>
    <cellStyle name="20% - uthevingsfarge 4 26 2" xfId="2320"/>
    <cellStyle name="20% - uthevingsfarge 4 26 2 2" xfId="4641"/>
    <cellStyle name="20% - uthevingsfarge 4 26 3" xfId="4640"/>
    <cellStyle name="20% - uthevingsfarge 4 27" xfId="2321"/>
    <cellStyle name="20% - uthevingsfarge 4 27 2" xfId="2322"/>
    <cellStyle name="20% - uthevingsfarge 4 27 2 2" xfId="4643"/>
    <cellStyle name="20% - uthevingsfarge 4 27 3" xfId="4642"/>
    <cellStyle name="20% - uthevingsfarge 4 28" xfId="2323"/>
    <cellStyle name="20% - uthevingsfarge 4 28 2" xfId="2324"/>
    <cellStyle name="20% - uthevingsfarge 4 28 2 2" xfId="4645"/>
    <cellStyle name="20% - uthevingsfarge 4 28 3" xfId="4644"/>
    <cellStyle name="20% - uthevingsfarge 4 29" xfId="2325"/>
    <cellStyle name="20% - uthevingsfarge 4 29 2" xfId="2326"/>
    <cellStyle name="20% - uthevingsfarge 4 29 2 2" xfId="4647"/>
    <cellStyle name="20% - uthevingsfarge 4 29 3" xfId="4646"/>
    <cellStyle name="20% - uthevingsfarge 4 3" xfId="2327"/>
    <cellStyle name="20% - uthevingsfarge 4 3 2" xfId="2328"/>
    <cellStyle name="20% - uthevingsfarge 4 3 2 2" xfId="4649"/>
    <cellStyle name="20% - uthevingsfarge 4 3 3" xfId="4648"/>
    <cellStyle name="20% - uthevingsfarge 4 30" xfId="2329"/>
    <cellStyle name="20% - uthevingsfarge 4 30 2" xfId="2330"/>
    <cellStyle name="20% - uthevingsfarge 4 30 2 2" xfId="4651"/>
    <cellStyle name="20% - uthevingsfarge 4 30 3" xfId="4650"/>
    <cellStyle name="20% - uthevingsfarge 4 31" xfId="2331"/>
    <cellStyle name="20% - uthevingsfarge 4 31 2" xfId="2332"/>
    <cellStyle name="20% - uthevingsfarge 4 31 2 2" xfId="4653"/>
    <cellStyle name="20% - uthevingsfarge 4 31 3" xfId="4652"/>
    <cellStyle name="20% - uthevingsfarge 4 32" xfId="2333"/>
    <cellStyle name="20% - uthevingsfarge 4 32 2" xfId="2334"/>
    <cellStyle name="20% - uthevingsfarge 4 32 2 2" xfId="4655"/>
    <cellStyle name="20% - uthevingsfarge 4 32 3" xfId="4654"/>
    <cellStyle name="20% - uthevingsfarge 4 33" xfId="2335"/>
    <cellStyle name="20% - uthevingsfarge 4 33 2" xfId="2336"/>
    <cellStyle name="20% - uthevingsfarge 4 33 2 2" xfId="4657"/>
    <cellStyle name="20% - uthevingsfarge 4 33 3" xfId="4656"/>
    <cellStyle name="20% - uthevingsfarge 4 34" xfId="2337"/>
    <cellStyle name="20% - uthevingsfarge 4 34 2" xfId="2338"/>
    <cellStyle name="20% - uthevingsfarge 4 34 2 2" xfId="4659"/>
    <cellStyle name="20% - uthevingsfarge 4 34 3" xfId="4658"/>
    <cellStyle name="20% - uthevingsfarge 4 35" xfId="2339"/>
    <cellStyle name="20% - uthevingsfarge 4 35 2" xfId="2340"/>
    <cellStyle name="20% - uthevingsfarge 4 35 2 2" xfId="4661"/>
    <cellStyle name="20% - uthevingsfarge 4 35 3" xfId="4660"/>
    <cellStyle name="20% - uthevingsfarge 4 36" xfId="2341"/>
    <cellStyle name="20% - uthevingsfarge 4 36 2" xfId="2342"/>
    <cellStyle name="20% - uthevingsfarge 4 36 2 2" xfId="4663"/>
    <cellStyle name="20% - uthevingsfarge 4 36 3" xfId="4662"/>
    <cellStyle name="20% - uthevingsfarge 4 37" xfId="2343"/>
    <cellStyle name="20% - uthevingsfarge 4 37 2" xfId="2344"/>
    <cellStyle name="20% - uthevingsfarge 4 37 2 2" xfId="4665"/>
    <cellStyle name="20% - uthevingsfarge 4 37 3" xfId="4664"/>
    <cellStyle name="20% - uthevingsfarge 4 38" xfId="2345"/>
    <cellStyle name="20% - uthevingsfarge 4 38 2" xfId="2346"/>
    <cellStyle name="20% - uthevingsfarge 4 38 2 2" xfId="4667"/>
    <cellStyle name="20% - uthevingsfarge 4 38 3" xfId="4666"/>
    <cellStyle name="20% - uthevingsfarge 4 39" xfId="2347"/>
    <cellStyle name="20% - uthevingsfarge 4 39 2" xfId="2348"/>
    <cellStyle name="20% - uthevingsfarge 4 39 2 2" xfId="4669"/>
    <cellStyle name="20% - uthevingsfarge 4 39 3" xfId="4668"/>
    <cellStyle name="20% - uthevingsfarge 4 4" xfId="2349"/>
    <cellStyle name="20% - uthevingsfarge 4 4 2" xfId="2350"/>
    <cellStyle name="20% - uthevingsfarge 4 4 2 2" xfId="4671"/>
    <cellStyle name="20% - uthevingsfarge 4 4 3" xfId="4670"/>
    <cellStyle name="20% - uthevingsfarge 4 40" xfId="2351"/>
    <cellStyle name="20% - uthevingsfarge 4 40 2" xfId="2352"/>
    <cellStyle name="20% - uthevingsfarge 4 40 2 2" xfId="4673"/>
    <cellStyle name="20% - uthevingsfarge 4 40 3" xfId="4672"/>
    <cellStyle name="20% - uthevingsfarge 4 41" xfId="2353"/>
    <cellStyle name="20% - uthevingsfarge 4 41 2" xfId="2354"/>
    <cellStyle name="20% - uthevingsfarge 4 41 2 2" xfId="4675"/>
    <cellStyle name="20% - uthevingsfarge 4 41 3" xfId="4674"/>
    <cellStyle name="20% - uthevingsfarge 4 42" xfId="2355"/>
    <cellStyle name="20% - uthevingsfarge 4 42 2" xfId="2356"/>
    <cellStyle name="20% - uthevingsfarge 4 42 2 2" xfId="4677"/>
    <cellStyle name="20% - uthevingsfarge 4 42 3" xfId="4676"/>
    <cellStyle name="20% - uthevingsfarge 4 43" xfId="2357"/>
    <cellStyle name="20% - uthevingsfarge 4 43 2" xfId="2358"/>
    <cellStyle name="20% - uthevingsfarge 4 43 2 2" xfId="4679"/>
    <cellStyle name="20% - uthevingsfarge 4 43 3" xfId="4678"/>
    <cellStyle name="20% - uthevingsfarge 4 44" xfId="2359"/>
    <cellStyle name="20% - uthevingsfarge 4 44 2" xfId="2360"/>
    <cellStyle name="20% - uthevingsfarge 4 44 2 2" xfId="4681"/>
    <cellStyle name="20% - uthevingsfarge 4 44 3" xfId="4680"/>
    <cellStyle name="20% - uthevingsfarge 4 45" xfId="2361"/>
    <cellStyle name="20% - uthevingsfarge 4 45 2" xfId="2362"/>
    <cellStyle name="20% - uthevingsfarge 4 45 2 2" xfId="4683"/>
    <cellStyle name="20% - uthevingsfarge 4 45 3" xfId="4682"/>
    <cellStyle name="20% - uthevingsfarge 4 46" xfId="2363"/>
    <cellStyle name="20% - uthevingsfarge 4 46 2" xfId="2364"/>
    <cellStyle name="20% - uthevingsfarge 4 46 2 2" xfId="4685"/>
    <cellStyle name="20% - uthevingsfarge 4 46 3" xfId="4684"/>
    <cellStyle name="20% - uthevingsfarge 4 47" xfId="2365"/>
    <cellStyle name="20% - uthevingsfarge 4 47 2" xfId="2366"/>
    <cellStyle name="20% - uthevingsfarge 4 47 2 2" xfId="4687"/>
    <cellStyle name="20% - uthevingsfarge 4 47 3" xfId="4686"/>
    <cellStyle name="20% - uthevingsfarge 4 48" xfId="2367"/>
    <cellStyle name="20% - uthevingsfarge 4 48 2" xfId="2368"/>
    <cellStyle name="20% - uthevingsfarge 4 48 2 2" xfId="4689"/>
    <cellStyle name="20% - uthevingsfarge 4 48 3" xfId="4688"/>
    <cellStyle name="20% - uthevingsfarge 4 49" xfId="2369"/>
    <cellStyle name="20% - uthevingsfarge 4 49 2" xfId="2370"/>
    <cellStyle name="20% - uthevingsfarge 4 49 2 2" xfId="4691"/>
    <cellStyle name="20% - uthevingsfarge 4 49 3" xfId="4690"/>
    <cellStyle name="20% - uthevingsfarge 4 5" xfId="2371"/>
    <cellStyle name="20% - uthevingsfarge 4 5 2" xfId="2372"/>
    <cellStyle name="20% - uthevingsfarge 4 5 2 2" xfId="4693"/>
    <cellStyle name="20% - uthevingsfarge 4 5 3" xfId="4692"/>
    <cellStyle name="20% - uthevingsfarge 4 50" xfId="2373"/>
    <cellStyle name="20% - uthevingsfarge 4 50 2" xfId="2374"/>
    <cellStyle name="20% - uthevingsfarge 4 50 2 2" xfId="4695"/>
    <cellStyle name="20% - uthevingsfarge 4 50 3" xfId="4694"/>
    <cellStyle name="20% - uthevingsfarge 4 51" xfId="2375"/>
    <cellStyle name="20% - uthevingsfarge 4 51 2" xfId="2376"/>
    <cellStyle name="20% - uthevingsfarge 4 51 2 2" xfId="4697"/>
    <cellStyle name="20% - uthevingsfarge 4 51 3" xfId="4696"/>
    <cellStyle name="20% - uthevingsfarge 4 52" xfId="2377"/>
    <cellStyle name="20% - uthevingsfarge 4 52 2" xfId="2378"/>
    <cellStyle name="20% - uthevingsfarge 4 52 2 2" xfId="4699"/>
    <cellStyle name="20% - uthevingsfarge 4 52 3" xfId="4698"/>
    <cellStyle name="20% - uthevingsfarge 4 53" xfId="2379"/>
    <cellStyle name="20% - uthevingsfarge 4 53 2" xfId="2380"/>
    <cellStyle name="20% - uthevingsfarge 4 53 2 2" xfId="4701"/>
    <cellStyle name="20% - uthevingsfarge 4 53 3" xfId="4700"/>
    <cellStyle name="20% - uthevingsfarge 4 54" xfId="2381"/>
    <cellStyle name="20% - uthevingsfarge 4 54 2" xfId="2382"/>
    <cellStyle name="20% - uthevingsfarge 4 54 2 2" xfId="4703"/>
    <cellStyle name="20% - uthevingsfarge 4 54 3" xfId="4702"/>
    <cellStyle name="20% - uthevingsfarge 4 55" xfId="2383"/>
    <cellStyle name="20% - uthevingsfarge 4 55 2" xfId="2384"/>
    <cellStyle name="20% - uthevingsfarge 4 55 2 2" xfId="4705"/>
    <cellStyle name="20% - uthevingsfarge 4 55 3" xfId="4704"/>
    <cellStyle name="20% - uthevingsfarge 4 56" xfId="2385"/>
    <cellStyle name="20% - uthevingsfarge 4 56 2" xfId="2386"/>
    <cellStyle name="20% - uthevingsfarge 4 56 2 2" xfId="4707"/>
    <cellStyle name="20% - uthevingsfarge 4 56 3" xfId="4706"/>
    <cellStyle name="20% - uthevingsfarge 4 57" xfId="2387"/>
    <cellStyle name="20% - uthevingsfarge 4 57 2" xfId="2388"/>
    <cellStyle name="20% - uthevingsfarge 4 57 2 2" xfId="4709"/>
    <cellStyle name="20% - uthevingsfarge 4 57 3" xfId="4708"/>
    <cellStyle name="20% - uthevingsfarge 4 58" xfId="2389"/>
    <cellStyle name="20% - uthevingsfarge 4 58 2" xfId="2390"/>
    <cellStyle name="20% - uthevingsfarge 4 58 2 2" xfId="4711"/>
    <cellStyle name="20% - uthevingsfarge 4 58 3" xfId="4710"/>
    <cellStyle name="20% - uthevingsfarge 4 59" xfId="2391"/>
    <cellStyle name="20% - uthevingsfarge 4 59 2" xfId="2392"/>
    <cellStyle name="20% - uthevingsfarge 4 59 2 2" xfId="4713"/>
    <cellStyle name="20% - uthevingsfarge 4 59 3" xfId="4712"/>
    <cellStyle name="20% - uthevingsfarge 4 6" xfId="2393"/>
    <cellStyle name="20% - uthevingsfarge 4 6 2" xfId="2394"/>
    <cellStyle name="20% - uthevingsfarge 4 6 2 2" xfId="4715"/>
    <cellStyle name="20% - uthevingsfarge 4 6 3" xfId="4714"/>
    <cellStyle name="20% - uthevingsfarge 4 7" xfId="2395"/>
    <cellStyle name="20% - uthevingsfarge 4 7 2" xfId="2396"/>
    <cellStyle name="20% - uthevingsfarge 4 7 2 2" xfId="4717"/>
    <cellStyle name="20% - uthevingsfarge 4 7 3" xfId="4716"/>
    <cellStyle name="20% - uthevingsfarge 4 8" xfId="2397"/>
    <cellStyle name="20% - uthevingsfarge 4 8 2" xfId="2398"/>
    <cellStyle name="20% - uthevingsfarge 4 8 2 2" xfId="4719"/>
    <cellStyle name="20% - uthevingsfarge 4 8 3" xfId="4718"/>
    <cellStyle name="20% - uthevingsfarge 4 9" xfId="2399"/>
    <cellStyle name="20% - uthevingsfarge 4 9 2" xfId="2400"/>
    <cellStyle name="20% - uthevingsfarge 4 9 2 2" xfId="4721"/>
    <cellStyle name="20% - uthevingsfarge 4 9 3" xfId="4720"/>
    <cellStyle name="20% - uthevingsfarge 5 10" xfId="2401"/>
    <cellStyle name="20% - uthevingsfarge 5 10 2" xfId="2402"/>
    <cellStyle name="20% - uthevingsfarge 5 10 2 2" xfId="4723"/>
    <cellStyle name="20% - uthevingsfarge 5 10 3" xfId="4722"/>
    <cellStyle name="20% - uthevingsfarge 5 11" xfId="2403"/>
    <cellStyle name="20% - uthevingsfarge 5 11 2" xfId="2404"/>
    <cellStyle name="20% - uthevingsfarge 5 11 2 2" xfId="4725"/>
    <cellStyle name="20% - uthevingsfarge 5 11 3" xfId="4724"/>
    <cellStyle name="20% - uthevingsfarge 5 12" xfId="2405"/>
    <cellStyle name="20% - uthevingsfarge 5 12 2" xfId="2406"/>
    <cellStyle name="20% - uthevingsfarge 5 12 2 2" xfId="4727"/>
    <cellStyle name="20% - uthevingsfarge 5 12 3" xfId="4726"/>
    <cellStyle name="20% - uthevingsfarge 5 13" xfId="2407"/>
    <cellStyle name="20% - uthevingsfarge 5 13 2" xfId="2408"/>
    <cellStyle name="20% - uthevingsfarge 5 13 2 2" xfId="4729"/>
    <cellStyle name="20% - uthevingsfarge 5 13 3" xfId="4728"/>
    <cellStyle name="20% - uthevingsfarge 5 14" xfId="2409"/>
    <cellStyle name="20% - uthevingsfarge 5 14 2" xfId="2410"/>
    <cellStyle name="20% - uthevingsfarge 5 14 2 2" xfId="4731"/>
    <cellStyle name="20% - uthevingsfarge 5 14 3" xfId="4730"/>
    <cellStyle name="20% - uthevingsfarge 5 15" xfId="2411"/>
    <cellStyle name="20% - uthevingsfarge 5 15 2" xfId="2412"/>
    <cellStyle name="20% - uthevingsfarge 5 15 2 2" xfId="4733"/>
    <cellStyle name="20% - uthevingsfarge 5 15 3" xfId="4732"/>
    <cellStyle name="20% - uthevingsfarge 5 16" xfId="2413"/>
    <cellStyle name="20% - uthevingsfarge 5 16 2" xfId="2414"/>
    <cellStyle name="20% - uthevingsfarge 5 16 2 2" xfId="4735"/>
    <cellStyle name="20% - uthevingsfarge 5 16 3" xfId="4734"/>
    <cellStyle name="20% - uthevingsfarge 5 17" xfId="2415"/>
    <cellStyle name="20% - uthevingsfarge 5 17 2" xfId="2416"/>
    <cellStyle name="20% - uthevingsfarge 5 17 2 2" xfId="4737"/>
    <cellStyle name="20% - uthevingsfarge 5 17 3" xfId="4736"/>
    <cellStyle name="20% - uthevingsfarge 5 18" xfId="2417"/>
    <cellStyle name="20% - uthevingsfarge 5 18 2" xfId="2418"/>
    <cellStyle name="20% - uthevingsfarge 5 18 2 2" xfId="4739"/>
    <cellStyle name="20% - uthevingsfarge 5 18 3" xfId="4738"/>
    <cellStyle name="20% - uthevingsfarge 5 19" xfId="2419"/>
    <cellStyle name="20% - uthevingsfarge 5 19 2" xfId="2420"/>
    <cellStyle name="20% - uthevingsfarge 5 19 2 2" xfId="4741"/>
    <cellStyle name="20% - uthevingsfarge 5 19 3" xfId="4740"/>
    <cellStyle name="20% - uthevingsfarge 5 2" xfId="96"/>
    <cellStyle name="20% - uthevingsfarge 5 2 2" xfId="2422"/>
    <cellStyle name="20% - uthevingsfarge 5 2 2 2" xfId="4742"/>
    <cellStyle name="20% - uthevingsfarge 5 2_11" xfId="2421"/>
    <cellStyle name="20% - uthevingsfarge 5 20" xfId="2423"/>
    <cellStyle name="20% - uthevingsfarge 5 20 2" xfId="2424"/>
    <cellStyle name="20% - uthevingsfarge 5 20 2 2" xfId="4744"/>
    <cellStyle name="20% - uthevingsfarge 5 20 3" xfId="4743"/>
    <cellStyle name="20% - uthevingsfarge 5 21" xfId="2425"/>
    <cellStyle name="20% - uthevingsfarge 5 21 2" xfId="2426"/>
    <cellStyle name="20% - uthevingsfarge 5 21 2 2" xfId="4746"/>
    <cellStyle name="20% - uthevingsfarge 5 21 3" xfId="4745"/>
    <cellStyle name="20% - uthevingsfarge 5 22" xfId="2427"/>
    <cellStyle name="20% - uthevingsfarge 5 22 2" xfId="2428"/>
    <cellStyle name="20% - uthevingsfarge 5 22 2 2" xfId="4748"/>
    <cellStyle name="20% - uthevingsfarge 5 22 3" xfId="4747"/>
    <cellStyle name="20% - uthevingsfarge 5 23" xfId="2429"/>
    <cellStyle name="20% - uthevingsfarge 5 23 2" xfId="2430"/>
    <cellStyle name="20% - uthevingsfarge 5 23 2 2" xfId="4750"/>
    <cellStyle name="20% - uthevingsfarge 5 23 3" xfId="4749"/>
    <cellStyle name="20% - uthevingsfarge 5 24" xfId="2431"/>
    <cellStyle name="20% - uthevingsfarge 5 24 2" xfId="2432"/>
    <cellStyle name="20% - uthevingsfarge 5 24 2 2" xfId="4752"/>
    <cellStyle name="20% - uthevingsfarge 5 24 3" xfId="4751"/>
    <cellStyle name="20% - uthevingsfarge 5 25" xfId="2433"/>
    <cellStyle name="20% - uthevingsfarge 5 25 2" xfId="2434"/>
    <cellStyle name="20% - uthevingsfarge 5 25 2 2" xfId="4754"/>
    <cellStyle name="20% - uthevingsfarge 5 25 3" xfId="4753"/>
    <cellStyle name="20% - uthevingsfarge 5 26" xfId="2435"/>
    <cellStyle name="20% - uthevingsfarge 5 26 2" xfId="2436"/>
    <cellStyle name="20% - uthevingsfarge 5 26 2 2" xfId="4756"/>
    <cellStyle name="20% - uthevingsfarge 5 26 3" xfId="4755"/>
    <cellStyle name="20% - uthevingsfarge 5 27" xfId="2437"/>
    <cellStyle name="20% - uthevingsfarge 5 27 2" xfId="2438"/>
    <cellStyle name="20% - uthevingsfarge 5 27 2 2" xfId="4758"/>
    <cellStyle name="20% - uthevingsfarge 5 27 3" xfId="4757"/>
    <cellStyle name="20% - uthevingsfarge 5 28" xfId="2439"/>
    <cellStyle name="20% - uthevingsfarge 5 28 2" xfId="2440"/>
    <cellStyle name="20% - uthevingsfarge 5 28 2 2" xfId="4760"/>
    <cellStyle name="20% - uthevingsfarge 5 28 3" xfId="4759"/>
    <cellStyle name="20% - uthevingsfarge 5 29" xfId="2441"/>
    <cellStyle name="20% - uthevingsfarge 5 29 2" xfId="2442"/>
    <cellStyle name="20% - uthevingsfarge 5 29 2 2" xfId="4762"/>
    <cellStyle name="20% - uthevingsfarge 5 29 3" xfId="4761"/>
    <cellStyle name="20% - uthevingsfarge 5 3" xfId="2443"/>
    <cellStyle name="20% - uthevingsfarge 5 3 2" xfId="2444"/>
    <cellStyle name="20% - uthevingsfarge 5 3 2 2" xfId="4764"/>
    <cellStyle name="20% - uthevingsfarge 5 3 3" xfId="4763"/>
    <cellStyle name="20% - uthevingsfarge 5 30" xfId="2445"/>
    <cellStyle name="20% - uthevingsfarge 5 30 2" xfId="2446"/>
    <cellStyle name="20% - uthevingsfarge 5 30 2 2" xfId="4766"/>
    <cellStyle name="20% - uthevingsfarge 5 30 3" xfId="4765"/>
    <cellStyle name="20% - uthevingsfarge 5 31" xfId="2447"/>
    <cellStyle name="20% - uthevingsfarge 5 31 2" xfId="2448"/>
    <cellStyle name="20% - uthevingsfarge 5 31 2 2" xfId="4768"/>
    <cellStyle name="20% - uthevingsfarge 5 31 3" xfId="4767"/>
    <cellStyle name="20% - uthevingsfarge 5 32" xfId="2449"/>
    <cellStyle name="20% - uthevingsfarge 5 32 2" xfId="2450"/>
    <cellStyle name="20% - uthevingsfarge 5 32 2 2" xfId="4770"/>
    <cellStyle name="20% - uthevingsfarge 5 32 3" xfId="4769"/>
    <cellStyle name="20% - uthevingsfarge 5 33" xfId="2451"/>
    <cellStyle name="20% - uthevingsfarge 5 33 2" xfId="2452"/>
    <cellStyle name="20% - uthevingsfarge 5 33 2 2" xfId="4772"/>
    <cellStyle name="20% - uthevingsfarge 5 33 3" xfId="4771"/>
    <cellStyle name="20% - uthevingsfarge 5 34" xfId="2453"/>
    <cellStyle name="20% - uthevingsfarge 5 34 2" xfId="2454"/>
    <cellStyle name="20% - uthevingsfarge 5 34 2 2" xfId="4774"/>
    <cellStyle name="20% - uthevingsfarge 5 34 3" xfId="4773"/>
    <cellStyle name="20% - uthevingsfarge 5 35" xfId="2455"/>
    <cellStyle name="20% - uthevingsfarge 5 35 2" xfId="2456"/>
    <cellStyle name="20% - uthevingsfarge 5 35 2 2" xfId="4776"/>
    <cellStyle name="20% - uthevingsfarge 5 35 3" xfId="4775"/>
    <cellStyle name="20% - uthevingsfarge 5 36" xfId="2457"/>
    <cellStyle name="20% - uthevingsfarge 5 36 2" xfId="2458"/>
    <cellStyle name="20% - uthevingsfarge 5 36 2 2" xfId="4778"/>
    <cellStyle name="20% - uthevingsfarge 5 36 3" xfId="4777"/>
    <cellStyle name="20% - uthevingsfarge 5 37" xfId="2459"/>
    <cellStyle name="20% - uthevingsfarge 5 37 2" xfId="2460"/>
    <cellStyle name="20% - uthevingsfarge 5 37 2 2" xfId="4780"/>
    <cellStyle name="20% - uthevingsfarge 5 37 3" xfId="4779"/>
    <cellStyle name="20% - uthevingsfarge 5 38" xfId="2461"/>
    <cellStyle name="20% - uthevingsfarge 5 38 2" xfId="2462"/>
    <cellStyle name="20% - uthevingsfarge 5 38 2 2" xfId="4782"/>
    <cellStyle name="20% - uthevingsfarge 5 38 3" xfId="4781"/>
    <cellStyle name="20% - uthevingsfarge 5 39" xfId="2463"/>
    <cellStyle name="20% - uthevingsfarge 5 39 2" xfId="2464"/>
    <cellStyle name="20% - uthevingsfarge 5 39 2 2" xfId="4784"/>
    <cellStyle name="20% - uthevingsfarge 5 39 3" xfId="4783"/>
    <cellStyle name="20% - uthevingsfarge 5 4" xfId="2465"/>
    <cellStyle name="20% - uthevingsfarge 5 4 2" xfId="2466"/>
    <cellStyle name="20% - uthevingsfarge 5 4 2 2" xfId="4786"/>
    <cellStyle name="20% - uthevingsfarge 5 4 3" xfId="4785"/>
    <cellStyle name="20% - uthevingsfarge 5 40" xfId="2467"/>
    <cellStyle name="20% - uthevingsfarge 5 40 2" xfId="2468"/>
    <cellStyle name="20% - uthevingsfarge 5 40 2 2" xfId="4788"/>
    <cellStyle name="20% - uthevingsfarge 5 40 3" xfId="4787"/>
    <cellStyle name="20% - uthevingsfarge 5 41" xfId="2469"/>
    <cellStyle name="20% - uthevingsfarge 5 41 2" xfId="2470"/>
    <cellStyle name="20% - uthevingsfarge 5 41 2 2" xfId="4790"/>
    <cellStyle name="20% - uthevingsfarge 5 41 3" xfId="4789"/>
    <cellStyle name="20% - uthevingsfarge 5 42" xfId="2471"/>
    <cellStyle name="20% - uthevingsfarge 5 42 2" xfId="2472"/>
    <cellStyle name="20% - uthevingsfarge 5 42 2 2" xfId="4792"/>
    <cellStyle name="20% - uthevingsfarge 5 42 3" xfId="4791"/>
    <cellStyle name="20% - uthevingsfarge 5 43" xfId="2473"/>
    <cellStyle name="20% - uthevingsfarge 5 43 2" xfId="2474"/>
    <cellStyle name="20% - uthevingsfarge 5 43 2 2" xfId="4794"/>
    <cellStyle name="20% - uthevingsfarge 5 43 3" xfId="4793"/>
    <cellStyle name="20% - uthevingsfarge 5 44" xfId="2475"/>
    <cellStyle name="20% - uthevingsfarge 5 44 2" xfId="2476"/>
    <cellStyle name="20% - uthevingsfarge 5 44 2 2" xfId="4796"/>
    <cellStyle name="20% - uthevingsfarge 5 44 3" xfId="4795"/>
    <cellStyle name="20% - uthevingsfarge 5 45" xfId="2477"/>
    <cellStyle name="20% - uthevingsfarge 5 45 2" xfId="2478"/>
    <cellStyle name="20% - uthevingsfarge 5 45 2 2" xfId="4798"/>
    <cellStyle name="20% - uthevingsfarge 5 45 3" xfId="4797"/>
    <cellStyle name="20% - uthevingsfarge 5 46" xfId="2479"/>
    <cellStyle name="20% - uthevingsfarge 5 46 2" xfId="2480"/>
    <cellStyle name="20% - uthevingsfarge 5 46 2 2" xfId="4800"/>
    <cellStyle name="20% - uthevingsfarge 5 46 3" xfId="4799"/>
    <cellStyle name="20% - uthevingsfarge 5 47" xfId="2481"/>
    <cellStyle name="20% - uthevingsfarge 5 47 2" xfId="2482"/>
    <cellStyle name="20% - uthevingsfarge 5 47 2 2" xfId="4802"/>
    <cellStyle name="20% - uthevingsfarge 5 47 3" xfId="4801"/>
    <cellStyle name="20% - uthevingsfarge 5 48" xfId="2483"/>
    <cellStyle name="20% - uthevingsfarge 5 48 2" xfId="2484"/>
    <cellStyle name="20% - uthevingsfarge 5 48 2 2" xfId="4804"/>
    <cellStyle name="20% - uthevingsfarge 5 48 3" xfId="4803"/>
    <cellStyle name="20% - uthevingsfarge 5 49" xfId="2485"/>
    <cellStyle name="20% - uthevingsfarge 5 49 2" xfId="2486"/>
    <cellStyle name="20% - uthevingsfarge 5 49 2 2" xfId="4806"/>
    <cellStyle name="20% - uthevingsfarge 5 49 3" xfId="4805"/>
    <cellStyle name="20% - uthevingsfarge 5 5" xfId="2487"/>
    <cellStyle name="20% - uthevingsfarge 5 5 2" xfId="2488"/>
    <cellStyle name="20% - uthevingsfarge 5 5 2 2" xfId="4808"/>
    <cellStyle name="20% - uthevingsfarge 5 5 3" xfId="4807"/>
    <cellStyle name="20% - uthevingsfarge 5 50" xfId="2489"/>
    <cellStyle name="20% - uthevingsfarge 5 50 2" xfId="2490"/>
    <cellStyle name="20% - uthevingsfarge 5 50 2 2" xfId="4810"/>
    <cellStyle name="20% - uthevingsfarge 5 50 3" xfId="4809"/>
    <cellStyle name="20% - uthevingsfarge 5 51" xfId="2491"/>
    <cellStyle name="20% - uthevingsfarge 5 51 2" xfId="2492"/>
    <cellStyle name="20% - uthevingsfarge 5 51 2 2" xfId="4812"/>
    <cellStyle name="20% - uthevingsfarge 5 51 3" xfId="4811"/>
    <cellStyle name="20% - uthevingsfarge 5 52" xfId="2493"/>
    <cellStyle name="20% - uthevingsfarge 5 52 2" xfId="2494"/>
    <cellStyle name="20% - uthevingsfarge 5 52 2 2" xfId="4814"/>
    <cellStyle name="20% - uthevingsfarge 5 52 3" xfId="4813"/>
    <cellStyle name="20% - uthevingsfarge 5 53" xfId="2495"/>
    <cellStyle name="20% - uthevingsfarge 5 53 2" xfId="2496"/>
    <cellStyle name="20% - uthevingsfarge 5 53 2 2" xfId="4816"/>
    <cellStyle name="20% - uthevingsfarge 5 53 3" xfId="4815"/>
    <cellStyle name="20% - uthevingsfarge 5 54" xfId="2497"/>
    <cellStyle name="20% - uthevingsfarge 5 54 2" xfId="2498"/>
    <cellStyle name="20% - uthevingsfarge 5 54 2 2" xfId="4818"/>
    <cellStyle name="20% - uthevingsfarge 5 54 3" xfId="4817"/>
    <cellStyle name="20% - uthevingsfarge 5 55" xfId="2499"/>
    <cellStyle name="20% - uthevingsfarge 5 55 2" xfId="2500"/>
    <cellStyle name="20% - uthevingsfarge 5 55 2 2" xfId="4820"/>
    <cellStyle name="20% - uthevingsfarge 5 55 3" xfId="4819"/>
    <cellStyle name="20% - uthevingsfarge 5 56" xfId="2501"/>
    <cellStyle name="20% - uthevingsfarge 5 56 2" xfId="2502"/>
    <cellStyle name="20% - uthevingsfarge 5 56 2 2" xfId="4822"/>
    <cellStyle name="20% - uthevingsfarge 5 56 3" xfId="4821"/>
    <cellStyle name="20% - uthevingsfarge 5 57" xfId="2503"/>
    <cellStyle name="20% - uthevingsfarge 5 57 2" xfId="2504"/>
    <cellStyle name="20% - uthevingsfarge 5 57 2 2" xfId="4824"/>
    <cellStyle name="20% - uthevingsfarge 5 57 3" xfId="4823"/>
    <cellStyle name="20% - uthevingsfarge 5 58" xfId="2505"/>
    <cellStyle name="20% - uthevingsfarge 5 58 2" xfId="2506"/>
    <cellStyle name="20% - uthevingsfarge 5 58 2 2" xfId="4826"/>
    <cellStyle name="20% - uthevingsfarge 5 58 3" xfId="4825"/>
    <cellStyle name="20% - uthevingsfarge 5 59" xfId="2507"/>
    <cellStyle name="20% - uthevingsfarge 5 59 2" xfId="2508"/>
    <cellStyle name="20% - uthevingsfarge 5 59 2 2" xfId="4828"/>
    <cellStyle name="20% - uthevingsfarge 5 59 3" xfId="4827"/>
    <cellStyle name="20% - uthevingsfarge 5 6" xfId="2509"/>
    <cellStyle name="20% - uthevingsfarge 5 6 2" xfId="2510"/>
    <cellStyle name="20% - uthevingsfarge 5 6 2 2" xfId="4830"/>
    <cellStyle name="20% - uthevingsfarge 5 6 3" xfId="4829"/>
    <cellStyle name="20% - uthevingsfarge 5 7" xfId="2511"/>
    <cellStyle name="20% - uthevingsfarge 5 7 2" xfId="2512"/>
    <cellStyle name="20% - uthevingsfarge 5 7 2 2" xfId="4832"/>
    <cellStyle name="20% - uthevingsfarge 5 7 3" xfId="4831"/>
    <cellStyle name="20% - uthevingsfarge 5 8" xfId="2513"/>
    <cellStyle name="20% - uthevingsfarge 5 8 2" xfId="2514"/>
    <cellStyle name="20% - uthevingsfarge 5 8 2 2" xfId="4834"/>
    <cellStyle name="20% - uthevingsfarge 5 8 3" xfId="4833"/>
    <cellStyle name="20% - uthevingsfarge 5 9" xfId="2515"/>
    <cellStyle name="20% - uthevingsfarge 5 9 2" xfId="2516"/>
    <cellStyle name="20% - uthevingsfarge 5 9 2 2" xfId="4836"/>
    <cellStyle name="20% - uthevingsfarge 5 9 3" xfId="4835"/>
    <cellStyle name="20% - uthevingsfarge 6 10" xfId="2517"/>
    <cellStyle name="20% - uthevingsfarge 6 10 2" xfId="2518"/>
    <cellStyle name="20% - uthevingsfarge 6 10 2 2" xfId="4838"/>
    <cellStyle name="20% - uthevingsfarge 6 10 3" xfId="4837"/>
    <cellStyle name="20% - uthevingsfarge 6 11" xfId="2519"/>
    <cellStyle name="20% - uthevingsfarge 6 11 2" xfId="2520"/>
    <cellStyle name="20% - uthevingsfarge 6 11 2 2" xfId="4840"/>
    <cellStyle name="20% - uthevingsfarge 6 11 3" xfId="4839"/>
    <cellStyle name="20% - uthevingsfarge 6 12" xfId="2521"/>
    <cellStyle name="20% - uthevingsfarge 6 12 2" xfId="2522"/>
    <cellStyle name="20% - uthevingsfarge 6 12 2 2" xfId="4842"/>
    <cellStyle name="20% - uthevingsfarge 6 12 3" xfId="4841"/>
    <cellStyle name="20% - uthevingsfarge 6 13" xfId="2523"/>
    <cellStyle name="20% - uthevingsfarge 6 13 2" xfId="2524"/>
    <cellStyle name="20% - uthevingsfarge 6 13 2 2" xfId="4844"/>
    <cellStyle name="20% - uthevingsfarge 6 13 3" xfId="4843"/>
    <cellStyle name="20% - uthevingsfarge 6 14" xfId="2525"/>
    <cellStyle name="20% - uthevingsfarge 6 14 2" xfId="2526"/>
    <cellStyle name="20% - uthevingsfarge 6 14 2 2" xfId="4846"/>
    <cellStyle name="20% - uthevingsfarge 6 14 3" xfId="4845"/>
    <cellStyle name="20% - uthevingsfarge 6 15" xfId="2527"/>
    <cellStyle name="20% - uthevingsfarge 6 15 2" xfId="2528"/>
    <cellStyle name="20% - uthevingsfarge 6 15 2 2" xfId="4848"/>
    <cellStyle name="20% - uthevingsfarge 6 15 3" xfId="4847"/>
    <cellStyle name="20% - uthevingsfarge 6 16" xfId="2529"/>
    <cellStyle name="20% - uthevingsfarge 6 16 2" xfId="2530"/>
    <cellStyle name="20% - uthevingsfarge 6 16 2 2" xfId="4850"/>
    <cellStyle name="20% - uthevingsfarge 6 16 3" xfId="4849"/>
    <cellStyle name="20% - uthevingsfarge 6 17" xfId="2531"/>
    <cellStyle name="20% - uthevingsfarge 6 17 2" xfId="2532"/>
    <cellStyle name="20% - uthevingsfarge 6 17 2 2" xfId="4852"/>
    <cellStyle name="20% - uthevingsfarge 6 17 3" xfId="4851"/>
    <cellStyle name="20% - uthevingsfarge 6 18" xfId="2533"/>
    <cellStyle name="20% - uthevingsfarge 6 18 2" xfId="2534"/>
    <cellStyle name="20% - uthevingsfarge 6 18 2 2" xfId="4854"/>
    <cellStyle name="20% - uthevingsfarge 6 18 3" xfId="4853"/>
    <cellStyle name="20% - uthevingsfarge 6 19" xfId="2535"/>
    <cellStyle name="20% - uthevingsfarge 6 19 2" xfId="2536"/>
    <cellStyle name="20% - uthevingsfarge 6 19 2 2" xfId="4856"/>
    <cellStyle name="20% - uthevingsfarge 6 19 3" xfId="4855"/>
    <cellStyle name="20% - uthevingsfarge 6 2" xfId="97"/>
    <cellStyle name="20% - uthevingsfarge 6 2 2" xfId="2538"/>
    <cellStyle name="20% - uthevingsfarge 6 2 2 2" xfId="4857"/>
    <cellStyle name="20% - uthevingsfarge 6 2_11" xfId="2537"/>
    <cellStyle name="20% - uthevingsfarge 6 20" xfId="2539"/>
    <cellStyle name="20% - uthevingsfarge 6 20 2" xfId="2540"/>
    <cellStyle name="20% - uthevingsfarge 6 20 2 2" xfId="4859"/>
    <cellStyle name="20% - uthevingsfarge 6 20 3" xfId="4858"/>
    <cellStyle name="20% - uthevingsfarge 6 21" xfId="2541"/>
    <cellStyle name="20% - uthevingsfarge 6 21 2" xfId="2542"/>
    <cellStyle name="20% - uthevingsfarge 6 21 2 2" xfId="4861"/>
    <cellStyle name="20% - uthevingsfarge 6 21 3" xfId="4860"/>
    <cellStyle name="20% - uthevingsfarge 6 22" xfId="2543"/>
    <cellStyle name="20% - uthevingsfarge 6 22 2" xfId="2544"/>
    <cellStyle name="20% - uthevingsfarge 6 22 2 2" xfId="4863"/>
    <cellStyle name="20% - uthevingsfarge 6 22 3" xfId="4862"/>
    <cellStyle name="20% - uthevingsfarge 6 23" xfId="2545"/>
    <cellStyle name="20% - uthevingsfarge 6 23 2" xfId="2546"/>
    <cellStyle name="20% - uthevingsfarge 6 23 2 2" xfId="4865"/>
    <cellStyle name="20% - uthevingsfarge 6 23 3" xfId="4864"/>
    <cellStyle name="20% - uthevingsfarge 6 24" xfId="2547"/>
    <cellStyle name="20% - uthevingsfarge 6 24 2" xfId="2548"/>
    <cellStyle name="20% - uthevingsfarge 6 24 2 2" xfId="4867"/>
    <cellStyle name="20% - uthevingsfarge 6 24 3" xfId="4866"/>
    <cellStyle name="20% - uthevingsfarge 6 25" xfId="2549"/>
    <cellStyle name="20% - uthevingsfarge 6 25 2" xfId="2550"/>
    <cellStyle name="20% - uthevingsfarge 6 25 2 2" xfId="4869"/>
    <cellStyle name="20% - uthevingsfarge 6 25 3" xfId="4868"/>
    <cellStyle name="20% - uthevingsfarge 6 26" xfId="2551"/>
    <cellStyle name="20% - uthevingsfarge 6 26 2" xfId="2552"/>
    <cellStyle name="20% - uthevingsfarge 6 26 2 2" xfId="4871"/>
    <cellStyle name="20% - uthevingsfarge 6 26 3" xfId="4870"/>
    <cellStyle name="20% - uthevingsfarge 6 27" xfId="2553"/>
    <cellStyle name="20% - uthevingsfarge 6 27 2" xfId="2554"/>
    <cellStyle name="20% - uthevingsfarge 6 27 2 2" xfId="4873"/>
    <cellStyle name="20% - uthevingsfarge 6 27 3" xfId="4872"/>
    <cellStyle name="20% - uthevingsfarge 6 28" xfId="2555"/>
    <cellStyle name="20% - uthevingsfarge 6 28 2" xfId="2556"/>
    <cellStyle name="20% - uthevingsfarge 6 28 2 2" xfId="4875"/>
    <cellStyle name="20% - uthevingsfarge 6 28 3" xfId="4874"/>
    <cellStyle name="20% - uthevingsfarge 6 29" xfId="2557"/>
    <cellStyle name="20% - uthevingsfarge 6 29 2" xfId="2558"/>
    <cellStyle name="20% - uthevingsfarge 6 29 2 2" xfId="4877"/>
    <cellStyle name="20% - uthevingsfarge 6 29 3" xfId="4876"/>
    <cellStyle name="20% - uthevingsfarge 6 3" xfId="2559"/>
    <cellStyle name="20% - uthevingsfarge 6 3 2" xfId="2560"/>
    <cellStyle name="20% - uthevingsfarge 6 3 2 2" xfId="4879"/>
    <cellStyle name="20% - uthevingsfarge 6 3 3" xfId="4878"/>
    <cellStyle name="20% - uthevingsfarge 6 30" xfId="2561"/>
    <cellStyle name="20% - uthevingsfarge 6 30 2" xfId="2562"/>
    <cellStyle name="20% - uthevingsfarge 6 30 2 2" xfId="4881"/>
    <cellStyle name="20% - uthevingsfarge 6 30 3" xfId="4880"/>
    <cellStyle name="20% - uthevingsfarge 6 31" xfId="2563"/>
    <cellStyle name="20% - uthevingsfarge 6 31 2" xfId="2564"/>
    <cellStyle name="20% - uthevingsfarge 6 31 2 2" xfId="4883"/>
    <cellStyle name="20% - uthevingsfarge 6 31 3" xfId="4882"/>
    <cellStyle name="20% - uthevingsfarge 6 32" xfId="2565"/>
    <cellStyle name="20% - uthevingsfarge 6 32 2" xfId="2566"/>
    <cellStyle name="20% - uthevingsfarge 6 32 2 2" xfId="4885"/>
    <cellStyle name="20% - uthevingsfarge 6 32 3" xfId="4884"/>
    <cellStyle name="20% - uthevingsfarge 6 33" xfId="2567"/>
    <cellStyle name="20% - uthevingsfarge 6 33 2" xfId="2568"/>
    <cellStyle name="20% - uthevingsfarge 6 33 2 2" xfId="4887"/>
    <cellStyle name="20% - uthevingsfarge 6 33 3" xfId="4886"/>
    <cellStyle name="20% - uthevingsfarge 6 34" xfId="2569"/>
    <cellStyle name="20% - uthevingsfarge 6 34 2" xfId="2570"/>
    <cellStyle name="20% - uthevingsfarge 6 34 2 2" xfId="4889"/>
    <cellStyle name="20% - uthevingsfarge 6 34 3" xfId="4888"/>
    <cellStyle name="20% - uthevingsfarge 6 35" xfId="2571"/>
    <cellStyle name="20% - uthevingsfarge 6 35 2" xfId="2572"/>
    <cellStyle name="20% - uthevingsfarge 6 35 2 2" xfId="4891"/>
    <cellStyle name="20% - uthevingsfarge 6 35 3" xfId="4890"/>
    <cellStyle name="20% - uthevingsfarge 6 36" xfId="2573"/>
    <cellStyle name="20% - uthevingsfarge 6 36 2" xfId="2574"/>
    <cellStyle name="20% - uthevingsfarge 6 36 2 2" xfId="4893"/>
    <cellStyle name="20% - uthevingsfarge 6 36 3" xfId="4892"/>
    <cellStyle name="20% - uthevingsfarge 6 37" xfId="2575"/>
    <cellStyle name="20% - uthevingsfarge 6 37 2" xfId="2576"/>
    <cellStyle name="20% - uthevingsfarge 6 37 2 2" xfId="4895"/>
    <cellStyle name="20% - uthevingsfarge 6 37 3" xfId="4894"/>
    <cellStyle name="20% - uthevingsfarge 6 38" xfId="2577"/>
    <cellStyle name="20% - uthevingsfarge 6 38 2" xfId="2578"/>
    <cellStyle name="20% - uthevingsfarge 6 38 2 2" xfId="4897"/>
    <cellStyle name="20% - uthevingsfarge 6 38 3" xfId="4896"/>
    <cellStyle name="20% - uthevingsfarge 6 39" xfId="2579"/>
    <cellStyle name="20% - uthevingsfarge 6 39 2" xfId="2580"/>
    <cellStyle name="20% - uthevingsfarge 6 39 2 2" xfId="4899"/>
    <cellStyle name="20% - uthevingsfarge 6 39 3" xfId="4898"/>
    <cellStyle name="20% - uthevingsfarge 6 4" xfId="2581"/>
    <cellStyle name="20% - uthevingsfarge 6 4 2" xfId="2582"/>
    <cellStyle name="20% - uthevingsfarge 6 4 2 2" xfId="4901"/>
    <cellStyle name="20% - uthevingsfarge 6 4 3" xfId="4900"/>
    <cellStyle name="20% - uthevingsfarge 6 40" xfId="2583"/>
    <cellStyle name="20% - uthevingsfarge 6 40 2" xfId="2584"/>
    <cellStyle name="20% - uthevingsfarge 6 40 2 2" xfId="4903"/>
    <cellStyle name="20% - uthevingsfarge 6 40 3" xfId="4902"/>
    <cellStyle name="20% - uthevingsfarge 6 41" xfId="2585"/>
    <cellStyle name="20% - uthevingsfarge 6 41 2" xfId="2586"/>
    <cellStyle name="20% - uthevingsfarge 6 41 2 2" xfId="4905"/>
    <cellStyle name="20% - uthevingsfarge 6 41 3" xfId="4904"/>
    <cellStyle name="20% - uthevingsfarge 6 42" xfId="2587"/>
    <cellStyle name="20% - uthevingsfarge 6 42 2" xfId="2588"/>
    <cellStyle name="20% - uthevingsfarge 6 42 2 2" xfId="4907"/>
    <cellStyle name="20% - uthevingsfarge 6 42 3" xfId="4906"/>
    <cellStyle name="20% - uthevingsfarge 6 43" xfId="2589"/>
    <cellStyle name="20% - uthevingsfarge 6 43 2" xfId="2590"/>
    <cellStyle name="20% - uthevingsfarge 6 43 2 2" xfId="4909"/>
    <cellStyle name="20% - uthevingsfarge 6 43 3" xfId="4908"/>
    <cellStyle name="20% - uthevingsfarge 6 44" xfId="2591"/>
    <cellStyle name="20% - uthevingsfarge 6 44 2" xfId="2592"/>
    <cellStyle name="20% - uthevingsfarge 6 44 2 2" xfId="4911"/>
    <cellStyle name="20% - uthevingsfarge 6 44 3" xfId="4910"/>
    <cellStyle name="20% - uthevingsfarge 6 45" xfId="2593"/>
    <cellStyle name="20% - uthevingsfarge 6 45 2" xfId="2594"/>
    <cellStyle name="20% - uthevingsfarge 6 45 2 2" xfId="4913"/>
    <cellStyle name="20% - uthevingsfarge 6 45 3" xfId="4912"/>
    <cellStyle name="20% - uthevingsfarge 6 46" xfId="2595"/>
    <cellStyle name="20% - uthevingsfarge 6 46 2" xfId="2596"/>
    <cellStyle name="20% - uthevingsfarge 6 46 2 2" xfId="4915"/>
    <cellStyle name="20% - uthevingsfarge 6 46 3" xfId="4914"/>
    <cellStyle name="20% - uthevingsfarge 6 47" xfId="2597"/>
    <cellStyle name="20% - uthevingsfarge 6 47 2" xfId="2598"/>
    <cellStyle name="20% - uthevingsfarge 6 47 2 2" xfId="4917"/>
    <cellStyle name="20% - uthevingsfarge 6 47 3" xfId="4916"/>
    <cellStyle name="20% - uthevingsfarge 6 48" xfId="2599"/>
    <cellStyle name="20% - uthevingsfarge 6 48 2" xfId="2600"/>
    <cellStyle name="20% - uthevingsfarge 6 48 2 2" xfId="4919"/>
    <cellStyle name="20% - uthevingsfarge 6 48 3" xfId="4918"/>
    <cellStyle name="20% - uthevingsfarge 6 49" xfId="2601"/>
    <cellStyle name="20% - uthevingsfarge 6 49 2" xfId="2602"/>
    <cellStyle name="20% - uthevingsfarge 6 49 2 2" xfId="4921"/>
    <cellStyle name="20% - uthevingsfarge 6 49 3" xfId="4920"/>
    <cellStyle name="20% - uthevingsfarge 6 5" xfId="2603"/>
    <cellStyle name="20% - uthevingsfarge 6 5 2" xfId="2604"/>
    <cellStyle name="20% - uthevingsfarge 6 5 2 2" xfId="4923"/>
    <cellStyle name="20% - uthevingsfarge 6 5 3" xfId="4922"/>
    <cellStyle name="20% - uthevingsfarge 6 50" xfId="2605"/>
    <cellStyle name="20% - uthevingsfarge 6 50 2" xfId="2606"/>
    <cellStyle name="20% - uthevingsfarge 6 50 2 2" xfId="4925"/>
    <cellStyle name="20% - uthevingsfarge 6 50 3" xfId="4924"/>
    <cellStyle name="20% - uthevingsfarge 6 51" xfId="2607"/>
    <cellStyle name="20% - uthevingsfarge 6 51 2" xfId="2608"/>
    <cellStyle name="20% - uthevingsfarge 6 51 2 2" xfId="4927"/>
    <cellStyle name="20% - uthevingsfarge 6 51 3" xfId="4926"/>
    <cellStyle name="20% - uthevingsfarge 6 52" xfId="2609"/>
    <cellStyle name="20% - uthevingsfarge 6 52 2" xfId="2610"/>
    <cellStyle name="20% - uthevingsfarge 6 52 2 2" xfId="4929"/>
    <cellStyle name="20% - uthevingsfarge 6 52 3" xfId="4928"/>
    <cellStyle name="20% - uthevingsfarge 6 53" xfId="2611"/>
    <cellStyle name="20% - uthevingsfarge 6 53 2" xfId="2612"/>
    <cellStyle name="20% - uthevingsfarge 6 53 2 2" xfId="4931"/>
    <cellStyle name="20% - uthevingsfarge 6 53 3" xfId="4930"/>
    <cellStyle name="20% - uthevingsfarge 6 54" xfId="2613"/>
    <cellStyle name="20% - uthevingsfarge 6 54 2" xfId="2614"/>
    <cellStyle name="20% - uthevingsfarge 6 54 2 2" xfId="4933"/>
    <cellStyle name="20% - uthevingsfarge 6 54 3" xfId="4932"/>
    <cellStyle name="20% - uthevingsfarge 6 55" xfId="2615"/>
    <cellStyle name="20% - uthevingsfarge 6 55 2" xfId="2616"/>
    <cellStyle name="20% - uthevingsfarge 6 55 2 2" xfId="4935"/>
    <cellStyle name="20% - uthevingsfarge 6 55 3" xfId="4934"/>
    <cellStyle name="20% - uthevingsfarge 6 56" xfId="2617"/>
    <cellStyle name="20% - uthevingsfarge 6 56 2" xfId="2618"/>
    <cellStyle name="20% - uthevingsfarge 6 56 2 2" xfId="4937"/>
    <cellStyle name="20% - uthevingsfarge 6 56 3" xfId="4936"/>
    <cellStyle name="20% - uthevingsfarge 6 57" xfId="2619"/>
    <cellStyle name="20% - uthevingsfarge 6 57 2" xfId="2620"/>
    <cellStyle name="20% - uthevingsfarge 6 57 2 2" xfId="4939"/>
    <cellStyle name="20% - uthevingsfarge 6 57 3" xfId="4938"/>
    <cellStyle name="20% - uthevingsfarge 6 58" xfId="2621"/>
    <cellStyle name="20% - uthevingsfarge 6 58 2" xfId="2622"/>
    <cellStyle name="20% - uthevingsfarge 6 58 2 2" xfId="4941"/>
    <cellStyle name="20% - uthevingsfarge 6 58 3" xfId="4940"/>
    <cellStyle name="20% - uthevingsfarge 6 59" xfId="2623"/>
    <cellStyle name="20% - uthevingsfarge 6 59 2" xfId="2624"/>
    <cellStyle name="20% - uthevingsfarge 6 59 2 2" xfId="4943"/>
    <cellStyle name="20% - uthevingsfarge 6 59 3" xfId="4942"/>
    <cellStyle name="20% - uthevingsfarge 6 6" xfId="2625"/>
    <cellStyle name="20% - uthevingsfarge 6 6 2" xfId="2626"/>
    <cellStyle name="20% - uthevingsfarge 6 6 2 2" xfId="4945"/>
    <cellStyle name="20% - uthevingsfarge 6 6 3" xfId="4944"/>
    <cellStyle name="20% - uthevingsfarge 6 7" xfId="2627"/>
    <cellStyle name="20% - uthevingsfarge 6 7 2" xfId="2628"/>
    <cellStyle name="20% - uthevingsfarge 6 7 2 2" xfId="4947"/>
    <cellStyle name="20% - uthevingsfarge 6 7 3" xfId="4946"/>
    <cellStyle name="20% - uthevingsfarge 6 8" xfId="2629"/>
    <cellStyle name="20% - uthevingsfarge 6 8 2" xfId="2630"/>
    <cellStyle name="20% - uthevingsfarge 6 8 2 2" xfId="4949"/>
    <cellStyle name="20% - uthevingsfarge 6 8 3" xfId="4948"/>
    <cellStyle name="20% - uthevingsfarge 6 9" xfId="2631"/>
    <cellStyle name="20% - uthevingsfarge 6 9 2" xfId="2632"/>
    <cellStyle name="20% - uthevingsfarge 6 9 2 2" xfId="4951"/>
    <cellStyle name="20% - uthevingsfarge 6 9 3" xfId="4950"/>
    <cellStyle name="3 antraštė" xfId="98"/>
    <cellStyle name="4 antraštė" xfId="99"/>
    <cellStyle name="40% - 1. jelölőszín" xfId="2633"/>
    <cellStyle name="40% - 1. jelölőszín 2" xfId="2634"/>
    <cellStyle name="40% - 1. jelölőszín 2 2" xfId="2635"/>
    <cellStyle name="40% - 1. jelölőszín 2 3" xfId="2636"/>
    <cellStyle name="40% - 1. jelölőszín 3" xfId="2637"/>
    <cellStyle name="40% - 1. jelölőszín 4" xfId="2638"/>
    <cellStyle name="40% - 1. jelölőszín_20130128_ITS on reporting_Annex I_CA" xfId="2639"/>
    <cellStyle name="40% - 2. jelölőszín" xfId="2640"/>
    <cellStyle name="40% - 2. jelölőszín 2" xfId="2641"/>
    <cellStyle name="40% - 2. jelölőszín 2 2" xfId="2642"/>
    <cellStyle name="40% - 2. jelölőszín 2 3" xfId="2643"/>
    <cellStyle name="40% - 2. jelölőszín 3" xfId="2644"/>
    <cellStyle name="40% - 2. jelölőszín 4" xfId="2645"/>
    <cellStyle name="40% - 2. jelölőszín_20130128_ITS on reporting_Annex I_CA" xfId="2646"/>
    <cellStyle name="40% - 3. jelölőszín" xfId="2647"/>
    <cellStyle name="40% - 3. jelölőszín 2" xfId="2648"/>
    <cellStyle name="40% - 3. jelölőszín 2 2" xfId="2649"/>
    <cellStyle name="40% - 3. jelölőszín 2 3" xfId="2650"/>
    <cellStyle name="40% - 3. jelölőszín 3" xfId="2651"/>
    <cellStyle name="40% - 3. jelölőszín 4" xfId="2652"/>
    <cellStyle name="40% - 3. jelölőszín_20130128_ITS on reporting_Annex I_CA" xfId="2653"/>
    <cellStyle name="40% - 4. jelölőszín" xfId="2654"/>
    <cellStyle name="40% - 4. jelölőszín 2" xfId="2655"/>
    <cellStyle name="40% - 4. jelölőszín 2 2" xfId="2656"/>
    <cellStyle name="40% - 4. jelölőszín 2 3" xfId="2657"/>
    <cellStyle name="40% - 4. jelölőszín 3" xfId="2658"/>
    <cellStyle name="40% - 4. jelölőszín 4" xfId="2659"/>
    <cellStyle name="40% - 4. jelölőszín_20130128_ITS on reporting_Annex I_CA" xfId="2660"/>
    <cellStyle name="40% - 5. jelölőszín" xfId="2661"/>
    <cellStyle name="40% - 5. jelölőszín 2" xfId="2662"/>
    <cellStyle name="40% - 5. jelölőszín 2 2" xfId="2663"/>
    <cellStyle name="40% - 5. jelölőszín 2 3" xfId="2664"/>
    <cellStyle name="40% - 5. jelölőszín 3" xfId="2665"/>
    <cellStyle name="40% - 5. jelölőszín 4" xfId="2666"/>
    <cellStyle name="40% - 5. jelölőszín_20130128_ITS on reporting_Annex I_CA" xfId="2667"/>
    <cellStyle name="40% - 6. jelölőszín" xfId="2668"/>
    <cellStyle name="40% - 6. jelölőszín 2" xfId="2669"/>
    <cellStyle name="40% - 6. jelölőszín 2 2" xfId="2670"/>
    <cellStyle name="40% - 6. jelölőszín 2 3" xfId="2671"/>
    <cellStyle name="40% - 6. jelölőszín 3" xfId="2672"/>
    <cellStyle name="40% - 6. jelölőszín 4" xfId="2673"/>
    <cellStyle name="40% - 6. jelölőszín_20130128_ITS on reporting_Annex I_CA" xfId="2674"/>
    <cellStyle name="40% - Accent1" xfId="2675"/>
    <cellStyle name="40% - Accent1 10" xfId="3782"/>
    <cellStyle name="40% - Accent1 11" xfId="3783"/>
    <cellStyle name="40% - Accent1 12" xfId="4952"/>
    <cellStyle name="40% - Accent1 2" xfId="100"/>
    <cellStyle name="40% - Accent1 2 2" xfId="101"/>
    <cellStyle name="40% - Accent1 2 2 2" xfId="3784"/>
    <cellStyle name="40% - Accent1 2 3" xfId="102"/>
    <cellStyle name="40% - Accent1 2 3 2" xfId="4110"/>
    <cellStyle name="40% - Accent1 2 4" xfId="3785"/>
    <cellStyle name="40% - Accent1 2_Sheet1" xfId="2676"/>
    <cellStyle name="40% - Accent1 3" xfId="103"/>
    <cellStyle name="40% - Accent1 4" xfId="104"/>
    <cellStyle name="40% - Accent1 5" xfId="105"/>
    <cellStyle name="40% - Accent1 6" xfId="106"/>
    <cellStyle name="40% - Accent1 7" xfId="107"/>
    <cellStyle name="40% - Accent1 8" xfId="108"/>
    <cellStyle name="40% - Accent1 9" xfId="109"/>
    <cellStyle name="40% - Accent1_10" xfId="3645"/>
    <cellStyle name="40% - Accent2" xfId="2677"/>
    <cellStyle name="40% - Accent2 10" xfId="3786"/>
    <cellStyle name="40% - Accent2 11" xfId="3787"/>
    <cellStyle name="40% - Accent2 12" xfId="4953"/>
    <cellStyle name="40% - Accent2 2" xfId="110"/>
    <cellStyle name="40% - Accent2 2 2" xfId="111"/>
    <cellStyle name="40% - Accent2 2 2 2" xfId="3788"/>
    <cellStyle name="40% - Accent2 2 3" xfId="112"/>
    <cellStyle name="40% - Accent2 2 3 2" xfId="4111"/>
    <cellStyle name="40% - Accent2 2 4" xfId="3789"/>
    <cellStyle name="40% - Accent2 2_Sheet1" xfId="2678"/>
    <cellStyle name="40% - Accent2 3" xfId="113"/>
    <cellStyle name="40% - Accent2 4" xfId="114"/>
    <cellStyle name="40% - Accent2 5" xfId="115"/>
    <cellStyle name="40% - Accent2 6" xfId="116"/>
    <cellStyle name="40% - Accent2 7" xfId="117"/>
    <cellStyle name="40% - Accent2 8" xfId="118"/>
    <cellStyle name="40% - Accent2 9" xfId="119"/>
    <cellStyle name="40% - Accent2_10" xfId="3646"/>
    <cellStyle name="40% - Accent3" xfId="2679"/>
    <cellStyle name="40% - Accent3 10" xfId="3790"/>
    <cellStyle name="40% - Accent3 11" xfId="3791"/>
    <cellStyle name="40% - Accent3 12" xfId="4954"/>
    <cellStyle name="40% - Accent3 2" xfId="120"/>
    <cellStyle name="40% - Accent3 2 2" xfId="121"/>
    <cellStyle name="40% - Accent3 2 2 2" xfId="3792"/>
    <cellStyle name="40% - Accent3 2 3" xfId="122"/>
    <cellStyle name="40% - Accent3 2 3 2" xfId="4112"/>
    <cellStyle name="40% - Accent3 2 4" xfId="3793"/>
    <cellStyle name="40% - Accent3 2_Sheet1" xfId="2680"/>
    <cellStyle name="40% - Accent3 3" xfId="123"/>
    <cellStyle name="40% - Accent3 4" xfId="124"/>
    <cellStyle name="40% - Accent3 5" xfId="125"/>
    <cellStyle name="40% - Accent3 6" xfId="126"/>
    <cellStyle name="40% - Accent3 7" xfId="127"/>
    <cellStyle name="40% - Accent3 8" xfId="128"/>
    <cellStyle name="40% - Accent3 9" xfId="129"/>
    <cellStyle name="40% - Accent3_10" xfId="3647"/>
    <cellStyle name="40% - Accent4" xfId="2681"/>
    <cellStyle name="40% - Accent4 10" xfId="3794"/>
    <cellStyle name="40% - Accent4 11" xfId="3795"/>
    <cellStyle name="40% - Accent4 12" xfId="4955"/>
    <cellStyle name="40% - Accent4 2" xfId="130"/>
    <cellStyle name="40% - Accent4 2 2" xfId="131"/>
    <cellStyle name="40% - Accent4 2 2 2" xfId="3796"/>
    <cellStyle name="40% - Accent4 2 3" xfId="132"/>
    <cellStyle name="40% - Accent4 2 3 2" xfId="4113"/>
    <cellStyle name="40% - Accent4 2 4" xfId="3797"/>
    <cellStyle name="40% - Accent4 2_Sheet1" xfId="2682"/>
    <cellStyle name="40% - Accent4 3" xfId="133"/>
    <cellStyle name="40% - Accent4 4" xfId="134"/>
    <cellStyle name="40% - Accent4 5" xfId="135"/>
    <cellStyle name="40% - Accent4 6" xfId="136"/>
    <cellStyle name="40% - Accent4 7" xfId="137"/>
    <cellStyle name="40% - Accent4 8" xfId="138"/>
    <cellStyle name="40% - Accent4 9" xfId="139"/>
    <cellStyle name="40% - Accent4_10" xfId="3648"/>
    <cellStyle name="40% - Accent5" xfId="2683"/>
    <cellStyle name="40% - Accent5 10" xfId="3798"/>
    <cellStyle name="40% - Accent5 11" xfId="3799"/>
    <cellStyle name="40% - Accent5 12" xfId="4956"/>
    <cellStyle name="40% - Accent5 2" xfId="140"/>
    <cellStyle name="40% - Accent5 2 2" xfId="141"/>
    <cellStyle name="40% - Accent5 2 2 2" xfId="3800"/>
    <cellStyle name="40% - Accent5 2 3" xfId="142"/>
    <cellStyle name="40% - Accent5 2 3 2" xfId="4114"/>
    <cellStyle name="40% - Accent5 2 4" xfId="3801"/>
    <cellStyle name="40% - Accent5 2_Sheet1" xfId="2684"/>
    <cellStyle name="40% - Accent5 3" xfId="143"/>
    <cellStyle name="40% - Accent5 4" xfId="144"/>
    <cellStyle name="40% - Accent5 5" xfId="145"/>
    <cellStyle name="40% - Accent5 6" xfId="146"/>
    <cellStyle name="40% - Accent5 7" xfId="147"/>
    <cellStyle name="40% - Accent5 8" xfId="148"/>
    <cellStyle name="40% - Accent5 9" xfId="149"/>
    <cellStyle name="40% - Accent5_10" xfId="3649"/>
    <cellStyle name="40% - Accent6" xfId="2685"/>
    <cellStyle name="40% - Accent6 10" xfId="3802"/>
    <cellStyle name="40% - Accent6 11" xfId="3803"/>
    <cellStyle name="40% - Accent6 12" xfId="4957"/>
    <cellStyle name="40% - Accent6 2" xfId="150"/>
    <cellStyle name="40% - Accent6 2 2" xfId="151"/>
    <cellStyle name="40% - Accent6 2 2 2" xfId="3804"/>
    <cellStyle name="40% - Accent6 2 3" xfId="152"/>
    <cellStyle name="40% - Accent6 2 3 2" xfId="4115"/>
    <cellStyle name="40% - Accent6 2 4" xfId="3805"/>
    <cellStyle name="40% - Accent6 2_Sheet1" xfId="2686"/>
    <cellStyle name="40% - Accent6 3" xfId="153"/>
    <cellStyle name="40% - Accent6 4" xfId="154"/>
    <cellStyle name="40% - Accent6 5" xfId="155"/>
    <cellStyle name="40% - Accent6 6" xfId="156"/>
    <cellStyle name="40% - Accent6 7" xfId="157"/>
    <cellStyle name="40% - Accent6 8" xfId="158"/>
    <cellStyle name="40% - Accent6 9" xfId="159"/>
    <cellStyle name="40% - Accent6_10" xfId="3650"/>
    <cellStyle name="40% - Énfasis1" xfId="2687"/>
    <cellStyle name="40% - Énfasis1 2" xfId="2688"/>
    <cellStyle name="40% - Énfasis1 3" xfId="2689"/>
    <cellStyle name="40% - Énfasis2" xfId="2690"/>
    <cellStyle name="40% - Énfasis2 2" xfId="2691"/>
    <cellStyle name="40% - Énfasis2 3" xfId="2692"/>
    <cellStyle name="40% - Énfasis3" xfId="2693"/>
    <cellStyle name="40% - Énfasis3 2" xfId="2694"/>
    <cellStyle name="40% - Énfasis3 3" xfId="2695"/>
    <cellStyle name="40% - Énfasis4" xfId="2696"/>
    <cellStyle name="40% - Énfasis4 2" xfId="2697"/>
    <cellStyle name="40% - Énfasis4 3" xfId="2698"/>
    <cellStyle name="40% - Énfasis5" xfId="2699"/>
    <cellStyle name="40% - Énfasis5 2" xfId="2700"/>
    <cellStyle name="40% - Énfasis5 3" xfId="2701"/>
    <cellStyle name="40% - Énfasis6" xfId="2702"/>
    <cellStyle name="40% - Énfasis6 2" xfId="2703"/>
    <cellStyle name="40% - Énfasis6 3" xfId="2704"/>
    <cellStyle name="40% – paryškinimas 1" xfId="160"/>
    <cellStyle name="40% – paryškinimas 2" xfId="161"/>
    <cellStyle name="40% – paryškinimas 3" xfId="162"/>
    <cellStyle name="40% – paryškinimas 4" xfId="163"/>
    <cellStyle name="40% – paryškinimas 5" xfId="164"/>
    <cellStyle name="40% – paryškinimas 6" xfId="165"/>
    <cellStyle name="40% - uthevingsfarge 1 10" xfId="2705"/>
    <cellStyle name="40% - uthevingsfarge 1 10 2" xfId="2706"/>
    <cellStyle name="40% - uthevingsfarge 1 10 2 2" xfId="4959"/>
    <cellStyle name="40% - uthevingsfarge 1 10 3" xfId="4958"/>
    <cellStyle name="40% - uthevingsfarge 1 11" xfId="2707"/>
    <cellStyle name="40% - uthevingsfarge 1 11 2" xfId="2708"/>
    <cellStyle name="40% - uthevingsfarge 1 11 2 2" xfId="4961"/>
    <cellStyle name="40% - uthevingsfarge 1 11 3" xfId="4960"/>
    <cellStyle name="40% - uthevingsfarge 1 12" xfId="2709"/>
    <cellStyle name="40% - uthevingsfarge 1 12 2" xfId="2710"/>
    <cellStyle name="40% - uthevingsfarge 1 12 2 2" xfId="4963"/>
    <cellStyle name="40% - uthevingsfarge 1 12 3" xfId="4962"/>
    <cellStyle name="40% - uthevingsfarge 1 13" xfId="2711"/>
    <cellStyle name="40% - uthevingsfarge 1 13 2" xfId="2712"/>
    <cellStyle name="40% - uthevingsfarge 1 13 2 2" xfId="4965"/>
    <cellStyle name="40% - uthevingsfarge 1 13 3" xfId="4964"/>
    <cellStyle name="40% - uthevingsfarge 1 14" xfId="2713"/>
    <cellStyle name="40% - uthevingsfarge 1 14 2" xfId="2714"/>
    <cellStyle name="40% - uthevingsfarge 1 14 2 2" xfId="4967"/>
    <cellStyle name="40% - uthevingsfarge 1 14 3" xfId="4966"/>
    <cellStyle name="40% - uthevingsfarge 1 15" xfId="2715"/>
    <cellStyle name="40% - uthevingsfarge 1 15 2" xfId="2716"/>
    <cellStyle name="40% - uthevingsfarge 1 15 2 2" xfId="4969"/>
    <cellStyle name="40% - uthevingsfarge 1 15 3" xfId="4968"/>
    <cellStyle name="40% - uthevingsfarge 1 16" xfId="2717"/>
    <cellStyle name="40% - uthevingsfarge 1 16 2" xfId="2718"/>
    <cellStyle name="40% - uthevingsfarge 1 16 2 2" xfId="4971"/>
    <cellStyle name="40% - uthevingsfarge 1 16 3" xfId="4970"/>
    <cellStyle name="40% - uthevingsfarge 1 17" xfId="2719"/>
    <cellStyle name="40% - uthevingsfarge 1 17 2" xfId="2720"/>
    <cellStyle name="40% - uthevingsfarge 1 17 2 2" xfId="4973"/>
    <cellStyle name="40% - uthevingsfarge 1 17 3" xfId="4972"/>
    <cellStyle name="40% - uthevingsfarge 1 18" xfId="2721"/>
    <cellStyle name="40% - uthevingsfarge 1 18 2" xfId="2722"/>
    <cellStyle name="40% - uthevingsfarge 1 18 2 2" xfId="4975"/>
    <cellStyle name="40% - uthevingsfarge 1 18 3" xfId="4974"/>
    <cellStyle name="40% - uthevingsfarge 1 19" xfId="2723"/>
    <cellStyle name="40% - uthevingsfarge 1 19 2" xfId="2724"/>
    <cellStyle name="40% - uthevingsfarge 1 19 2 2" xfId="4977"/>
    <cellStyle name="40% - uthevingsfarge 1 19 3" xfId="4976"/>
    <cellStyle name="40% - uthevingsfarge 1 2" xfId="166"/>
    <cellStyle name="40% - uthevingsfarge 1 2 2" xfId="2726"/>
    <cellStyle name="40% - uthevingsfarge 1 2 2 2" xfId="4978"/>
    <cellStyle name="40% - uthevingsfarge 1 2_11" xfId="2725"/>
    <cellStyle name="40% - uthevingsfarge 1 20" xfId="2727"/>
    <cellStyle name="40% - uthevingsfarge 1 20 2" xfId="2728"/>
    <cellStyle name="40% - uthevingsfarge 1 20 2 2" xfId="4980"/>
    <cellStyle name="40% - uthevingsfarge 1 20 3" xfId="4979"/>
    <cellStyle name="40% - uthevingsfarge 1 21" xfId="2729"/>
    <cellStyle name="40% - uthevingsfarge 1 21 2" xfId="2730"/>
    <cellStyle name="40% - uthevingsfarge 1 21 2 2" xfId="4982"/>
    <cellStyle name="40% - uthevingsfarge 1 21 3" xfId="4981"/>
    <cellStyle name="40% - uthevingsfarge 1 22" xfId="2731"/>
    <cellStyle name="40% - uthevingsfarge 1 22 2" xfId="2732"/>
    <cellStyle name="40% - uthevingsfarge 1 22 2 2" xfId="4984"/>
    <cellStyle name="40% - uthevingsfarge 1 22 3" xfId="4983"/>
    <cellStyle name="40% - uthevingsfarge 1 23" xfId="2733"/>
    <cellStyle name="40% - uthevingsfarge 1 23 2" xfId="2734"/>
    <cellStyle name="40% - uthevingsfarge 1 23 2 2" xfId="4986"/>
    <cellStyle name="40% - uthevingsfarge 1 23 3" xfId="4985"/>
    <cellStyle name="40% - uthevingsfarge 1 24" xfId="2735"/>
    <cellStyle name="40% - uthevingsfarge 1 24 2" xfId="2736"/>
    <cellStyle name="40% - uthevingsfarge 1 24 2 2" xfId="4988"/>
    <cellStyle name="40% - uthevingsfarge 1 24 3" xfId="4987"/>
    <cellStyle name="40% - uthevingsfarge 1 25" xfId="2737"/>
    <cellStyle name="40% - uthevingsfarge 1 25 2" xfId="2738"/>
    <cellStyle name="40% - uthevingsfarge 1 25 2 2" xfId="4990"/>
    <cellStyle name="40% - uthevingsfarge 1 25 3" xfId="4989"/>
    <cellStyle name="40% - uthevingsfarge 1 26" xfId="2739"/>
    <cellStyle name="40% - uthevingsfarge 1 26 2" xfId="2740"/>
    <cellStyle name="40% - uthevingsfarge 1 26 2 2" xfId="4992"/>
    <cellStyle name="40% - uthevingsfarge 1 26 3" xfId="4991"/>
    <cellStyle name="40% - uthevingsfarge 1 27" xfId="2741"/>
    <cellStyle name="40% - uthevingsfarge 1 27 2" xfId="2742"/>
    <cellStyle name="40% - uthevingsfarge 1 27 2 2" xfId="4994"/>
    <cellStyle name="40% - uthevingsfarge 1 27 3" xfId="4993"/>
    <cellStyle name="40% - uthevingsfarge 1 28" xfId="2743"/>
    <cellStyle name="40% - uthevingsfarge 1 28 2" xfId="2744"/>
    <cellStyle name="40% - uthevingsfarge 1 28 2 2" xfId="4996"/>
    <cellStyle name="40% - uthevingsfarge 1 28 3" xfId="4995"/>
    <cellStyle name="40% - uthevingsfarge 1 29" xfId="2745"/>
    <cellStyle name="40% - uthevingsfarge 1 29 2" xfId="2746"/>
    <cellStyle name="40% - uthevingsfarge 1 29 2 2" xfId="4998"/>
    <cellStyle name="40% - uthevingsfarge 1 29 3" xfId="4997"/>
    <cellStyle name="40% - uthevingsfarge 1 3" xfId="2747"/>
    <cellStyle name="40% - uthevingsfarge 1 3 2" xfId="2748"/>
    <cellStyle name="40% - uthevingsfarge 1 3 2 2" xfId="5000"/>
    <cellStyle name="40% - uthevingsfarge 1 3 3" xfId="4999"/>
    <cellStyle name="40% - uthevingsfarge 1 30" xfId="2749"/>
    <cellStyle name="40% - uthevingsfarge 1 30 2" xfId="2750"/>
    <cellStyle name="40% - uthevingsfarge 1 30 2 2" xfId="5002"/>
    <cellStyle name="40% - uthevingsfarge 1 30 3" xfId="5001"/>
    <cellStyle name="40% - uthevingsfarge 1 31" xfId="2751"/>
    <cellStyle name="40% - uthevingsfarge 1 31 2" xfId="2752"/>
    <cellStyle name="40% - uthevingsfarge 1 31 2 2" xfId="5004"/>
    <cellStyle name="40% - uthevingsfarge 1 31 3" xfId="5003"/>
    <cellStyle name="40% - uthevingsfarge 1 32" xfId="2753"/>
    <cellStyle name="40% - uthevingsfarge 1 32 2" xfId="2754"/>
    <cellStyle name="40% - uthevingsfarge 1 32 2 2" xfId="5006"/>
    <cellStyle name="40% - uthevingsfarge 1 32 3" xfId="5005"/>
    <cellStyle name="40% - uthevingsfarge 1 33" xfId="2755"/>
    <cellStyle name="40% - uthevingsfarge 1 33 2" xfId="2756"/>
    <cellStyle name="40% - uthevingsfarge 1 33 2 2" xfId="5008"/>
    <cellStyle name="40% - uthevingsfarge 1 33 3" xfId="5007"/>
    <cellStyle name="40% - uthevingsfarge 1 34" xfId="2757"/>
    <cellStyle name="40% - uthevingsfarge 1 34 2" xfId="2758"/>
    <cellStyle name="40% - uthevingsfarge 1 34 2 2" xfId="5010"/>
    <cellStyle name="40% - uthevingsfarge 1 34 3" xfId="5009"/>
    <cellStyle name="40% - uthevingsfarge 1 35" xfId="2759"/>
    <cellStyle name="40% - uthevingsfarge 1 35 2" xfId="2760"/>
    <cellStyle name="40% - uthevingsfarge 1 35 2 2" xfId="5012"/>
    <cellStyle name="40% - uthevingsfarge 1 35 3" xfId="5011"/>
    <cellStyle name="40% - uthevingsfarge 1 36" xfId="2761"/>
    <cellStyle name="40% - uthevingsfarge 1 36 2" xfId="2762"/>
    <cellStyle name="40% - uthevingsfarge 1 36 2 2" xfId="5014"/>
    <cellStyle name="40% - uthevingsfarge 1 36 3" xfId="5013"/>
    <cellStyle name="40% - uthevingsfarge 1 37" xfId="2763"/>
    <cellStyle name="40% - uthevingsfarge 1 37 2" xfId="2764"/>
    <cellStyle name="40% - uthevingsfarge 1 37 2 2" xfId="5016"/>
    <cellStyle name="40% - uthevingsfarge 1 37 3" xfId="5015"/>
    <cellStyle name="40% - uthevingsfarge 1 38" xfId="2765"/>
    <cellStyle name="40% - uthevingsfarge 1 38 2" xfId="2766"/>
    <cellStyle name="40% - uthevingsfarge 1 38 2 2" xfId="5018"/>
    <cellStyle name="40% - uthevingsfarge 1 38 3" xfId="5017"/>
    <cellStyle name="40% - uthevingsfarge 1 39" xfId="2767"/>
    <cellStyle name="40% - uthevingsfarge 1 39 2" xfId="2768"/>
    <cellStyle name="40% - uthevingsfarge 1 39 2 2" xfId="5020"/>
    <cellStyle name="40% - uthevingsfarge 1 39 3" xfId="5019"/>
    <cellStyle name="40% - uthevingsfarge 1 4" xfId="2769"/>
    <cellStyle name="40% - uthevingsfarge 1 4 2" xfId="2770"/>
    <cellStyle name="40% - uthevingsfarge 1 4 2 2" xfId="5022"/>
    <cellStyle name="40% - uthevingsfarge 1 4 3" xfId="5021"/>
    <cellStyle name="40% - uthevingsfarge 1 40" xfId="2771"/>
    <cellStyle name="40% - uthevingsfarge 1 40 2" xfId="2772"/>
    <cellStyle name="40% - uthevingsfarge 1 40 2 2" xfId="5024"/>
    <cellStyle name="40% - uthevingsfarge 1 40 3" xfId="5023"/>
    <cellStyle name="40% - uthevingsfarge 1 41" xfId="2773"/>
    <cellStyle name="40% - uthevingsfarge 1 41 2" xfId="2774"/>
    <cellStyle name="40% - uthevingsfarge 1 41 2 2" xfId="5026"/>
    <cellStyle name="40% - uthevingsfarge 1 41 3" xfId="5025"/>
    <cellStyle name="40% - uthevingsfarge 1 42" xfId="2775"/>
    <cellStyle name="40% - uthevingsfarge 1 42 2" xfId="2776"/>
    <cellStyle name="40% - uthevingsfarge 1 42 2 2" xfId="5028"/>
    <cellStyle name="40% - uthevingsfarge 1 42 3" xfId="5027"/>
    <cellStyle name="40% - uthevingsfarge 1 43" xfId="2777"/>
    <cellStyle name="40% - uthevingsfarge 1 43 2" xfId="2778"/>
    <cellStyle name="40% - uthevingsfarge 1 43 2 2" xfId="5030"/>
    <cellStyle name="40% - uthevingsfarge 1 43 3" xfId="5029"/>
    <cellStyle name="40% - uthevingsfarge 1 44" xfId="2779"/>
    <cellStyle name="40% - uthevingsfarge 1 44 2" xfId="2780"/>
    <cellStyle name="40% - uthevingsfarge 1 44 2 2" xfId="5032"/>
    <cellStyle name="40% - uthevingsfarge 1 44 3" xfId="5031"/>
    <cellStyle name="40% - uthevingsfarge 1 45" xfId="2781"/>
    <cellStyle name="40% - uthevingsfarge 1 45 2" xfId="2782"/>
    <cellStyle name="40% - uthevingsfarge 1 45 2 2" xfId="5034"/>
    <cellStyle name="40% - uthevingsfarge 1 45 3" xfId="5033"/>
    <cellStyle name="40% - uthevingsfarge 1 46" xfId="2783"/>
    <cellStyle name="40% - uthevingsfarge 1 46 2" xfId="2784"/>
    <cellStyle name="40% - uthevingsfarge 1 46 2 2" xfId="5036"/>
    <cellStyle name="40% - uthevingsfarge 1 46 3" xfId="5035"/>
    <cellStyle name="40% - uthevingsfarge 1 47" xfId="2785"/>
    <cellStyle name="40% - uthevingsfarge 1 47 2" xfId="2786"/>
    <cellStyle name="40% - uthevingsfarge 1 47 2 2" xfId="5038"/>
    <cellStyle name="40% - uthevingsfarge 1 47 3" xfId="5037"/>
    <cellStyle name="40% - uthevingsfarge 1 48" xfId="2787"/>
    <cellStyle name="40% - uthevingsfarge 1 48 2" xfId="2788"/>
    <cellStyle name="40% - uthevingsfarge 1 48 2 2" xfId="5040"/>
    <cellStyle name="40% - uthevingsfarge 1 48 3" xfId="5039"/>
    <cellStyle name="40% - uthevingsfarge 1 49" xfId="2789"/>
    <cellStyle name="40% - uthevingsfarge 1 49 2" xfId="2790"/>
    <cellStyle name="40% - uthevingsfarge 1 49 2 2" xfId="5042"/>
    <cellStyle name="40% - uthevingsfarge 1 49 3" xfId="5041"/>
    <cellStyle name="40% - uthevingsfarge 1 5" xfId="2791"/>
    <cellStyle name="40% - uthevingsfarge 1 5 2" xfId="2792"/>
    <cellStyle name="40% - uthevingsfarge 1 5 2 2" xfId="5044"/>
    <cellStyle name="40% - uthevingsfarge 1 5 3" xfId="5043"/>
    <cellStyle name="40% - uthevingsfarge 1 50" xfId="2793"/>
    <cellStyle name="40% - uthevingsfarge 1 50 2" xfId="2794"/>
    <cellStyle name="40% - uthevingsfarge 1 50 2 2" xfId="5046"/>
    <cellStyle name="40% - uthevingsfarge 1 50 3" xfId="5045"/>
    <cellStyle name="40% - uthevingsfarge 1 51" xfId="2795"/>
    <cellStyle name="40% - uthevingsfarge 1 51 2" xfId="2796"/>
    <cellStyle name="40% - uthevingsfarge 1 51 2 2" xfId="5048"/>
    <cellStyle name="40% - uthevingsfarge 1 51 3" xfId="5047"/>
    <cellStyle name="40% - uthevingsfarge 1 52" xfId="2797"/>
    <cellStyle name="40% - uthevingsfarge 1 52 2" xfId="2798"/>
    <cellStyle name="40% - uthevingsfarge 1 52 2 2" xfId="5050"/>
    <cellStyle name="40% - uthevingsfarge 1 52 3" xfId="5049"/>
    <cellStyle name="40% - uthevingsfarge 1 53" xfId="2799"/>
    <cellStyle name="40% - uthevingsfarge 1 53 2" xfId="2800"/>
    <cellStyle name="40% - uthevingsfarge 1 53 2 2" xfId="5052"/>
    <cellStyle name="40% - uthevingsfarge 1 53 3" xfId="5051"/>
    <cellStyle name="40% - uthevingsfarge 1 54" xfId="2801"/>
    <cellStyle name="40% - uthevingsfarge 1 54 2" xfId="2802"/>
    <cellStyle name="40% - uthevingsfarge 1 54 2 2" xfId="5054"/>
    <cellStyle name="40% - uthevingsfarge 1 54 3" xfId="5053"/>
    <cellStyle name="40% - uthevingsfarge 1 55" xfId="2803"/>
    <cellStyle name="40% - uthevingsfarge 1 55 2" xfId="2804"/>
    <cellStyle name="40% - uthevingsfarge 1 55 2 2" xfId="5056"/>
    <cellStyle name="40% - uthevingsfarge 1 55 3" xfId="5055"/>
    <cellStyle name="40% - uthevingsfarge 1 56" xfId="2805"/>
    <cellStyle name="40% - uthevingsfarge 1 56 2" xfId="2806"/>
    <cellStyle name="40% - uthevingsfarge 1 56 2 2" xfId="5058"/>
    <cellStyle name="40% - uthevingsfarge 1 56 3" xfId="5057"/>
    <cellStyle name="40% - uthevingsfarge 1 57" xfId="2807"/>
    <cellStyle name="40% - uthevingsfarge 1 57 2" xfId="2808"/>
    <cellStyle name="40% - uthevingsfarge 1 57 2 2" xfId="5060"/>
    <cellStyle name="40% - uthevingsfarge 1 57 3" xfId="5059"/>
    <cellStyle name="40% - uthevingsfarge 1 58" xfId="2809"/>
    <cellStyle name="40% - uthevingsfarge 1 58 2" xfId="2810"/>
    <cellStyle name="40% - uthevingsfarge 1 58 2 2" xfId="5062"/>
    <cellStyle name="40% - uthevingsfarge 1 58 3" xfId="5061"/>
    <cellStyle name="40% - uthevingsfarge 1 59" xfId="2811"/>
    <cellStyle name="40% - uthevingsfarge 1 59 2" xfId="2812"/>
    <cellStyle name="40% - uthevingsfarge 1 59 2 2" xfId="5064"/>
    <cellStyle name="40% - uthevingsfarge 1 59 3" xfId="5063"/>
    <cellStyle name="40% - uthevingsfarge 1 6" xfId="2813"/>
    <cellStyle name="40% - uthevingsfarge 1 6 2" xfId="2814"/>
    <cellStyle name="40% - uthevingsfarge 1 6 2 2" xfId="5066"/>
    <cellStyle name="40% - uthevingsfarge 1 6 3" xfId="5065"/>
    <cellStyle name="40% - uthevingsfarge 1 7" xfId="2815"/>
    <cellStyle name="40% - uthevingsfarge 1 7 2" xfId="2816"/>
    <cellStyle name="40% - uthevingsfarge 1 7 2 2" xfId="5068"/>
    <cellStyle name="40% - uthevingsfarge 1 7 3" xfId="5067"/>
    <cellStyle name="40% - uthevingsfarge 1 8" xfId="2817"/>
    <cellStyle name="40% - uthevingsfarge 1 8 2" xfId="2818"/>
    <cellStyle name="40% - uthevingsfarge 1 8 2 2" xfId="5070"/>
    <cellStyle name="40% - uthevingsfarge 1 8 3" xfId="5069"/>
    <cellStyle name="40% - uthevingsfarge 1 9" xfId="2819"/>
    <cellStyle name="40% - uthevingsfarge 1 9 2" xfId="2820"/>
    <cellStyle name="40% - uthevingsfarge 1 9 2 2" xfId="5072"/>
    <cellStyle name="40% - uthevingsfarge 1 9 3" xfId="5071"/>
    <cellStyle name="40% - uthevingsfarge 2 10" xfId="2821"/>
    <cellStyle name="40% - uthevingsfarge 2 10 2" xfId="2822"/>
    <cellStyle name="40% - uthevingsfarge 2 10 2 2" xfId="5074"/>
    <cellStyle name="40% - uthevingsfarge 2 10 3" xfId="5073"/>
    <cellStyle name="40% - uthevingsfarge 2 11" xfId="2823"/>
    <cellStyle name="40% - uthevingsfarge 2 11 2" xfId="2824"/>
    <cellStyle name="40% - uthevingsfarge 2 11 2 2" xfId="5076"/>
    <cellStyle name="40% - uthevingsfarge 2 11 3" xfId="5075"/>
    <cellStyle name="40% - uthevingsfarge 2 12" xfId="2825"/>
    <cellStyle name="40% - uthevingsfarge 2 12 2" xfId="2826"/>
    <cellStyle name="40% - uthevingsfarge 2 12 2 2" xfId="5078"/>
    <cellStyle name="40% - uthevingsfarge 2 12 3" xfId="5077"/>
    <cellStyle name="40% - uthevingsfarge 2 13" xfId="2827"/>
    <cellStyle name="40% - uthevingsfarge 2 13 2" xfId="2828"/>
    <cellStyle name="40% - uthevingsfarge 2 13 2 2" xfId="5080"/>
    <cellStyle name="40% - uthevingsfarge 2 13 3" xfId="5079"/>
    <cellStyle name="40% - uthevingsfarge 2 14" xfId="2829"/>
    <cellStyle name="40% - uthevingsfarge 2 14 2" xfId="2830"/>
    <cellStyle name="40% - uthevingsfarge 2 14 2 2" xfId="5082"/>
    <cellStyle name="40% - uthevingsfarge 2 14 3" xfId="5081"/>
    <cellStyle name="40% - uthevingsfarge 2 15" xfId="2831"/>
    <cellStyle name="40% - uthevingsfarge 2 15 2" xfId="2832"/>
    <cellStyle name="40% - uthevingsfarge 2 15 2 2" xfId="5084"/>
    <cellStyle name="40% - uthevingsfarge 2 15 3" xfId="5083"/>
    <cellStyle name="40% - uthevingsfarge 2 16" xfId="2833"/>
    <cellStyle name="40% - uthevingsfarge 2 16 2" xfId="2834"/>
    <cellStyle name="40% - uthevingsfarge 2 16 2 2" xfId="5086"/>
    <cellStyle name="40% - uthevingsfarge 2 16 3" xfId="5085"/>
    <cellStyle name="40% - uthevingsfarge 2 17" xfId="2835"/>
    <cellStyle name="40% - uthevingsfarge 2 17 2" xfId="2836"/>
    <cellStyle name="40% - uthevingsfarge 2 17 2 2" xfId="5088"/>
    <cellStyle name="40% - uthevingsfarge 2 17 3" xfId="5087"/>
    <cellStyle name="40% - uthevingsfarge 2 18" xfId="2837"/>
    <cellStyle name="40% - uthevingsfarge 2 18 2" xfId="2838"/>
    <cellStyle name="40% - uthevingsfarge 2 18 2 2" xfId="5090"/>
    <cellStyle name="40% - uthevingsfarge 2 18 3" xfId="5089"/>
    <cellStyle name="40% - uthevingsfarge 2 19" xfId="2839"/>
    <cellStyle name="40% - uthevingsfarge 2 19 2" xfId="2840"/>
    <cellStyle name="40% - uthevingsfarge 2 19 2 2" xfId="5092"/>
    <cellStyle name="40% - uthevingsfarge 2 19 3" xfId="5091"/>
    <cellStyle name="40% - uthevingsfarge 2 2" xfId="167"/>
    <cellStyle name="40% - uthevingsfarge 2 2 2" xfId="2842"/>
    <cellStyle name="40% - uthevingsfarge 2 2 2 2" xfId="5093"/>
    <cellStyle name="40% - uthevingsfarge 2 2_11" xfId="2841"/>
    <cellStyle name="40% - uthevingsfarge 2 20" xfId="2843"/>
    <cellStyle name="40% - uthevingsfarge 2 20 2" xfId="2844"/>
    <cellStyle name="40% - uthevingsfarge 2 20 2 2" xfId="5095"/>
    <cellStyle name="40% - uthevingsfarge 2 20 3" xfId="5094"/>
    <cellStyle name="40% - uthevingsfarge 2 21" xfId="2845"/>
    <cellStyle name="40% - uthevingsfarge 2 21 2" xfId="2846"/>
    <cellStyle name="40% - uthevingsfarge 2 21 2 2" xfId="5097"/>
    <cellStyle name="40% - uthevingsfarge 2 21 3" xfId="5096"/>
    <cellStyle name="40% - uthevingsfarge 2 22" xfId="2847"/>
    <cellStyle name="40% - uthevingsfarge 2 22 2" xfId="2848"/>
    <cellStyle name="40% - uthevingsfarge 2 22 2 2" xfId="5099"/>
    <cellStyle name="40% - uthevingsfarge 2 22 3" xfId="5098"/>
    <cellStyle name="40% - uthevingsfarge 2 23" xfId="2849"/>
    <cellStyle name="40% - uthevingsfarge 2 23 2" xfId="2850"/>
    <cellStyle name="40% - uthevingsfarge 2 23 2 2" xfId="5101"/>
    <cellStyle name="40% - uthevingsfarge 2 23 3" xfId="5100"/>
    <cellStyle name="40% - uthevingsfarge 2 24" xfId="2851"/>
    <cellStyle name="40% - uthevingsfarge 2 24 2" xfId="2852"/>
    <cellStyle name="40% - uthevingsfarge 2 24 2 2" xfId="5103"/>
    <cellStyle name="40% - uthevingsfarge 2 24 3" xfId="5102"/>
    <cellStyle name="40% - uthevingsfarge 2 25" xfId="2853"/>
    <cellStyle name="40% - uthevingsfarge 2 25 2" xfId="2854"/>
    <cellStyle name="40% - uthevingsfarge 2 25 2 2" xfId="5105"/>
    <cellStyle name="40% - uthevingsfarge 2 25 3" xfId="5104"/>
    <cellStyle name="40% - uthevingsfarge 2 26" xfId="2855"/>
    <cellStyle name="40% - uthevingsfarge 2 26 2" xfId="2856"/>
    <cellStyle name="40% - uthevingsfarge 2 26 2 2" xfId="5107"/>
    <cellStyle name="40% - uthevingsfarge 2 26 3" xfId="5106"/>
    <cellStyle name="40% - uthevingsfarge 2 27" xfId="2857"/>
    <cellStyle name="40% - uthevingsfarge 2 27 2" xfId="2858"/>
    <cellStyle name="40% - uthevingsfarge 2 27 2 2" xfId="5109"/>
    <cellStyle name="40% - uthevingsfarge 2 27 3" xfId="5108"/>
    <cellStyle name="40% - uthevingsfarge 2 28" xfId="2859"/>
    <cellStyle name="40% - uthevingsfarge 2 28 2" xfId="2860"/>
    <cellStyle name="40% - uthevingsfarge 2 28 2 2" xfId="5111"/>
    <cellStyle name="40% - uthevingsfarge 2 28 3" xfId="5110"/>
    <cellStyle name="40% - uthevingsfarge 2 29" xfId="2861"/>
    <cellStyle name="40% - uthevingsfarge 2 29 2" xfId="2862"/>
    <cellStyle name="40% - uthevingsfarge 2 29 2 2" xfId="5113"/>
    <cellStyle name="40% - uthevingsfarge 2 29 3" xfId="5112"/>
    <cellStyle name="40% - uthevingsfarge 2 3" xfId="2863"/>
    <cellStyle name="40% - uthevingsfarge 2 3 2" xfId="2864"/>
    <cellStyle name="40% - uthevingsfarge 2 3 2 2" xfId="5115"/>
    <cellStyle name="40% - uthevingsfarge 2 3 3" xfId="5114"/>
    <cellStyle name="40% - uthevingsfarge 2 30" xfId="2865"/>
    <cellStyle name="40% - uthevingsfarge 2 30 2" xfId="2866"/>
    <cellStyle name="40% - uthevingsfarge 2 30 2 2" xfId="5117"/>
    <cellStyle name="40% - uthevingsfarge 2 30 3" xfId="5116"/>
    <cellStyle name="40% - uthevingsfarge 2 31" xfId="2867"/>
    <cellStyle name="40% - uthevingsfarge 2 31 2" xfId="2868"/>
    <cellStyle name="40% - uthevingsfarge 2 31 2 2" xfId="5119"/>
    <cellStyle name="40% - uthevingsfarge 2 31 3" xfId="5118"/>
    <cellStyle name="40% - uthevingsfarge 2 32" xfId="2869"/>
    <cellStyle name="40% - uthevingsfarge 2 32 2" xfId="2870"/>
    <cellStyle name="40% - uthevingsfarge 2 32 2 2" xfId="5121"/>
    <cellStyle name="40% - uthevingsfarge 2 32 3" xfId="5120"/>
    <cellStyle name="40% - uthevingsfarge 2 33" xfId="2871"/>
    <cellStyle name="40% - uthevingsfarge 2 33 2" xfId="2872"/>
    <cellStyle name="40% - uthevingsfarge 2 33 2 2" xfId="5123"/>
    <cellStyle name="40% - uthevingsfarge 2 33 3" xfId="5122"/>
    <cellStyle name="40% - uthevingsfarge 2 34" xfId="2873"/>
    <cellStyle name="40% - uthevingsfarge 2 34 2" xfId="2874"/>
    <cellStyle name="40% - uthevingsfarge 2 34 2 2" xfId="5125"/>
    <cellStyle name="40% - uthevingsfarge 2 34 3" xfId="5124"/>
    <cellStyle name="40% - uthevingsfarge 2 35" xfId="2875"/>
    <cellStyle name="40% - uthevingsfarge 2 35 2" xfId="2876"/>
    <cellStyle name="40% - uthevingsfarge 2 35 2 2" xfId="5127"/>
    <cellStyle name="40% - uthevingsfarge 2 35 3" xfId="5126"/>
    <cellStyle name="40% - uthevingsfarge 2 36" xfId="2877"/>
    <cellStyle name="40% - uthevingsfarge 2 36 2" xfId="2878"/>
    <cellStyle name="40% - uthevingsfarge 2 36 2 2" xfId="5129"/>
    <cellStyle name="40% - uthevingsfarge 2 36 3" xfId="5128"/>
    <cellStyle name="40% - uthevingsfarge 2 37" xfId="2879"/>
    <cellStyle name="40% - uthevingsfarge 2 37 2" xfId="2880"/>
    <cellStyle name="40% - uthevingsfarge 2 37 2 2" xfId="5131"/>
    <cellStyle name="40% - uthevingsfarge 2 37 3" xfId="5130"/>
    <cellStyle name="40% - uthevingsfarge 2 38" xfId="2881"/>
    <cellStyle name="40% - uthevingsfarge 2 38 2" xfId="2882"/>
    <cellStyle name="40% - uthevingsfarge 2 38 2 2" xfId="5133"/>
    <cellStyle name="40% - uthevingsfarge 2 38 3" xfId="5132"/>
    <cellStyle name="40% - uthevingsfarge 2 39" xfId="2883"/>
    <cellStyle name="40% - uthevingsfarge 2 39 2" xfId="2884"/>
    <cellStyle name="40% - uthevingsfarge 2 39 2 2" xfId="5135"/>
    <cellStyle name="40% - uthevingsfarge 2 39 3" xfId="5134"/>
    <cellStyle name="40% - uthevingsfarge 2 4" xfId="2885"/>
    <cellStyle name="40% - uthevingsfarge 2 4 2" xfId="2886"/>
    <cellStyle name="40% - uthevingsfarge 2 4 2 2" xfId="5137"/>
    <cellStyle name="40% - uthevingsfarge 2 4 3" xfId="5136"/>
    <cellStyle name="40% - uthevingsfarge 2 40" xfId="2887"/>
    <cellStyle name="40% - uthevingsfarge 2 40 2" xfId="2888"/>
    <cellStyle name="40% - uthevingsfarge 2 40 2 2" xfId="5139"/>
    <cellStyle name="40% - uthevingsfarge 2 40 3" xfId="5138"/>
    <cellStyle name="40% - uthevingsfarge 2 41" xfId="2889"/>
    <cellStyle name="40% - uthevingsfarge 2 41 2" xfId="2890"/>
    <cellStyle name="40% - uthevingsfarge 2 41 2 2" xfId="5141"/>
    <cellStyle name="40% - uthevingsfarge 2 41 3" xfId="5140"/>
    <cellStyle name="40% - uthevingsfarge 2 42" xfId="2891"/>
    <cellStyle name="40% - uthevingsfarge 2 42 2" xfId="2892"/>
    <cellStyle name="40% - uthevingsfarge 2 42 2 2" xfId="5143"/>
    <cellStyle name="40% - uthevingsfarge 2 42 3" xfId="5142"/>
    <cellStyle name="40% - uthevingsfarge 2 43" xfId="2893"/>
    <cellStyle name="40% - uthevingsfarge 2 43 2" xfId="2894"/>
    <cellStyle name="40% - uthevingsfarge 2 43 2 2" xfId="5145"/>
    <cellStyle name="40% - uthevingsfarge 2 43 3" xfId="5144"/>
    <cellStyle name="40% - uthevingsfarge 2 44" xfId="2895"/>
    <cellStyle name="40% - uthevingsfarge 2 44 2" xfId="2896"/>
    <cellStyle name="40% - uthevingsfarge 2 44 2 2" xfId="5147"/>
    <cellStyle name="40% - uthevingsfarge 2 44 3" xfId="5146"/>
    <cellStyle name="40% - uthevingsfarge 2 45" xfId="2897"/>
    <cellStyle name="40% - uthevingsfarge 2 45 2" xfId="2898"/>
    <cellStyle name="40% - uthevingsfarge 2 45 2 2" xfId="5149"/>
    <cellStyle name="40% - uthevingsfarge 2 45 3" xfId="5148"/>
    <cellStyle name="40% - uthevingsfarge 2 46" xfId="2899"/>
    <cellStyle name="40% - uthevingsfarge 2 46 2" xfId="2900"/>
    <cellStyle name="40% - uthevingsfarge 2 46 2 2" xfId="5151"/>
    <cellStyle name="40% - uthevingsfarge 2 46 3" xfId="5150"/>
    <cellStyle name="40% - uthevingsfarge 2 47" xfId="2901"/>
    <cellStyle name="40% - uthevingsfarge 2 47 2" xfId="2902"/>
    <cellStyle name="40% - uthevingsfarge 2 47 2 2" xfId="5153"/>
    <cellStyle name="40% - uthevingsfarge 2 47 3" xfId="5152"/>
    <cellStyle name="40% - uthevingsfarge 2 48" xfId="2903"/>
    <cellStyle name="40% - uthevingsfarge 2 48 2" xfId="2904"/>
    <cellStyle name="40% - uthevingsfarge 2 48 2 2" xfId="5155"/>
    <cellStyle name="40% - uthevingsfarge 2 48 3" xfId="5154"/>
    <cellStyle name="40% - uthevingsfarge 2 49" xfId="2905"/>
    <cellStyle name="40% - uthevingsfarge 2 49 2" xfId="2906"/>
    <cellStyle name="40% - uthevingsfarge 2 49 2 2" xfId="5157"/>
    <cellStyle name="40% - uthevingsfarge 2 49 3" xfId="5156"/>
    <cellStyle name="40% - uthevingsfarge 2 5" xfId="2907"/>
    <cellStyle name="40% - uthevingsfarge 2 5 2" xfId="2908"/>
    <cellStyle name="40% - uthevingsfarge 2 5 2 2" xfId="5159"/>
    <cellStyle name="40% - uthevingsfarge 2 5 3" xfId="5158"/>
    <cellStyle name="40% - uthevingsfarge 2 50" xfId="2909"/>
    <cellStyle name="40% - uthevingsfarge 2 50 2" xfId="2910"/>
    <cellStyle name="40% - uthevingsfarge 2 50 2 2" xfId="5161"/>
    <cellStyle name="40% - uthevingsfarge 2 50 3" xfId="5160"/>
    <cellStyle name="40% - uthevingsfarge 2 51" xfId="2911"/>
    <cellStyle name="40% - uthevingsfarge 2 51 2" xfId="2912"/>
    <cellStyle name="40% - uthevingsfarge 2 51 2 2" xfId="5163"/>
    <cellStyle name="40% - uthevingsfarge 2 51 3" xfId="5162"/>
    <cellStyle name="40% - uthevingsfarge 2 52" xfId="2913"/>
    <cellStyle name="40% - uthevingsfarge 2 52 2" xfId="2914"/>
    <cellStyle name="40% - uthevingsfarge 2 52 2 2" xfId="5165"/>
    <cellStyle name="40% - uthevingsfarge 2 52 3" xfId="5164"/>
    <cellStyle name="40% - uthevingsfarge 2 53" xfId="2915"/>
    <cellStyle name="40% - uthevingsfarge 2 53 2" xfId="2916"/>
    <cellStyle name="40% - uthevingsfarge 2 53 2 2" xfId="5167"/>
    <cellStyle name="40% - uthevingsfarge 2 53 3" xfId="5166"/>
    <cellStyle name="40% - uthevingsfarge 2 54" xfId="2917"/>
    <cellStyle name="40% - uthevingsfarge 2 54 2" xfId="2918"/>
    <cellStyle name="40% - uthevingsfarge 2 54 2 2" xfId="5169"/>
    <cellStyle name="40% - uthevingsfarge 2 54 3" xfId="5168"/>
    <cellStyle name="40% - uthevingsfarge 2 55" xfId="2919"/>
    <cellStyle name="40% - uthevingsfarge 2 55 2" xfId="2920"/>
    <cellStyle name="40% - uthevingsfarge 2 55 2 2" xfId="5171"/>
    <cellStyle name="40% - uthevingsfarge 2 55 3" xfId="5170"/>
    <cellStyle name="40% - uthevingsfarge 2 56" xfId="2921"/>
    <cellStyle name="40% - uthevingsfarge 2 56 2" xfId="2922"/>
    <cellStyle name="40% - uthevingsfarge 2 56 2 2" xfId="5173"/>
    <cellStyle name="40% - uthevingsfarge 2 56 3" xfId="5172"/>
    <cellStyle name="40% - uthevingsfarge 2 57" xfId="2923"/>
    <cellStyle name="40% - uthevingsfarge 2 57 2" xfId="2924"/>
    <cellStyle name="40% - uthevingsfarge 2 57 2 2" xfId="5175"/>
    <cellStyle name="40% - uthevingsfarge 2 57 3" xfId="5174"/>
    <cellStyle name="40% - uthevingsfarge 2 58" xfId="2925"/>
    <cellStyle name="40% - uthevingsfarge 2 58 2" xfId="2926"/>
    <cellStyle name="40% - uthevingsfarge 2 58 2 2" xfId="5177"/>
    <cellStyle name="40% - uthevingsfarge 2 58 3" xfId="5176"/>
    <cellStyle name="40% - uthevingsfarge 2 59" xfId="2927"/>
    <cellStyle name="40% - uthevingsfarge 2 59 2" xfId="2928"/>
    <cellStyle name="40% - uthevingsfarge 2 59 2 2" xfId="5179"/>
    <cellStyle name="40% - uthevingsfarge 2 59 3" xfId="5178"/>
    <cellStyle name="40% - uthevingsfarge 2 6" xfId="2929"/>
    <cellStyle name="40% - uthevingsfarge 2 6 2" xfId="2930"/>
    <cellStyle name="40% - uthevingsfarge 2 6 2 2" xfId="5181"/>
    <cellStyle name="40% - uthevingsfarge 2 6 3" xfId="5180"/>
    <cellStyle name="40% - uthevingsfarge 2 7" xfId="2931"/>
    <cellStyle name="40% - uthevingsfarge 2 7 2" xfId="2932"/>
    <cellStyle name="40% - uthevingsfarge 2 7 2 2" xfId="5183"/>
    <cellStyle name="40% - uthevingsfarge 2 7 3" xfId="5182"/>
    <cellStyle name="40% - uthevingsfarge 2 8" xfId="2933"/>
    <cellStyle name="40% - uthevingsfarge 2 8 2" xfId="2934"/>
    <cellStyle name="40% - uthevingsfarge 2 8 2 2" xfId="5185"/>
    <cellStyle name="40% - uthevingsfarge 2 8 3" xfId="5184"/>
    <cellStyle name="40% - uthevingsfarge 2 9" xfId="2935"/>
    <cellStyle name="40% - uthevingsfarge 2 9 2" xfId="2936"/>
    <cellStyle name="40% - uthevingsfarge 2 9 2 2" xfId="5187"/>
    <cellStyle name="40% - uthevingsfarge 2 9 3" xfId="5186"/>
    <cellStyle name="40% - uthevingsfarge 3 10" xfId="2937"/>
    <cellStyle name="40% - uthevingsfarge 3 10 2" xfId="2938"/>
    <cellStyle name="40% - uthevingsfarge 3 10 2 2" xfId="5189"/>
    <cellStyle name="40% - uthevingsfarge 3 10 3" xfId="5188"/>
    <cellStyle name="40% - uthevingsfarge 3 11" xfId="2939"/>
    <cellStyle name="40% - uthevingsfarge 3 11 2" xfId="2940"/>
    <cellStyle name="40% - uthevingsfarge 3 11 2 2" xfId="5191"/>
    <cellStyle name="40% - uthevingsfarge 3 11 3" xfId="5190"/>
    <cellStyle name="40% - uthevingsfarge 3 12" xfId="2941"/>
    <cellStyle name="40% - uthevingsfarge 3 12 2" xfId="2942"/>
    <cellStyle name="40% - uthevingsfarge 3 12 2 2" xfId="5193"/>
    <cellStyle name="40% - uthevingsfarge 3 12 3" xfId="5192"/>
    <cellStyle name="40% - uthevingsfarge 3 13" xfId="2943"/>
    <cellStyle name="40% - uthevingsfarge 3 13 2" xfId="2944"/>
    <cellStyle name="40% - uthevingsfarge 3 13 2 2" xfId="5195"/>
    <cellStyle name="40% - uthevingsfarge 3 13 3" xfId="5194"/>
    <cellStyle name="40% - uthevingsfarge 3 14" xfId="2945"/>
    <cellStyle name="40% - uthevingsfarge 3 14 2" xfId="2946"/>
    <cellStyle name="40% - uthevingsfarge 3 14 2 2" xfId="5197"/>
    <cellStyle name="40% - uthevingsfarge 3 14 3" xfId="5196"/>
    <cellStyle name="40% - uthevingsfarge 3 15" xfId="2947"/>
    <cellStyle name="40% - uthevingsfarge 3 15 2" xfId="2948"/>
    <cellStyle name="40% - uthevingsfarge 3 15 2 2" xfId="5199"/>
    <cellStyle name="40% - uthevingsfarge 3 15 3" xfId="5198"/>
    <cellStyle name="40% - uthevingsfarge 3 16" xfId="2949"/>
    <cellStyle name="40% - uthevingsfarge 3 16 2" xfId="2950"/>
    <cellStyle name="40% - uthevingsfarge 3 16 2 2" xfId="5201"/>
    <cellStyle name="40% - uthevingsfarge 3 16 3" xfId="5200"/>
    <cellStyle name="40% - uthevingsfarge 3 17" xfId="2951"/>
    <cellStyle name="40% - uthevingsfarge 3 17 2" xfId="2952"/>
    <cellStyle name="40% - uthevingsfarge 3 17 2 2" xfId="5203"/>
    <cellStyle name="40% - uthevingsfarge 3 17 3" xfId="5202"/>
    <cellStyle name="40% - uthevingsfarge 3 18" xfId="2953"/>
    <cellStyle name="40% - uthevingsfarge 3 18 2" xfId="2954"/>
    <cellStyle name="40% - uthevingsfarge 3 18 2 2" xfId="5205"/>
    <cellStyle name="40% - uthevingsfarge 3 18 3" xfId="5204"/>
    <cellStyle name="40% - uthevingsfarge 3 19" xfId="2955"/>
    <cellStyle name="40% - uthevingsfarge 3 19 2" xfId="2956"/>
    <cellStyle name="40% - uthevingsfarge 3 19 2 2" xfId="5207"/>
    <cellStyle name="40% - uthevingsfarge 3 19 3" xfId="5206"/>
    <cellStyle name="40% - uthevingsfarge 3 2" xfId="168"/>
    <cellStyle name="40% - uthevingsfarge 3 2 2" xfId="2958"/>
    <cellStyle name="40% - uthevingsfarge 3 2 2 2" xfId="5208"/>
    <cellStyle name="40% - uthevingsfarge 3 2_11" xfId="2957"/>
    <cellStyle name="40% - uthevingsfarge 3 20" xfId="2959"/>
    <cellStyle name="40% - uthevingsfarge 3 20 2" xfId="2960"/>
    <cellStyle name="40% - uthevingsfarge 3 20 2 2" xfId="5210"/>
    <cellStyle name="40% - uthevingsfarge 3 20 3" xfId="5209"/>
    <cellStyle name="40% - uthevingsfarge 3 21" xfId="2961"/>
    <cellStyle name="40% - uthevingsfarge 3 21 2" xfId="2962"/>
    <cellStyle name="40% - uthevingsfarge 3 21 2 2" xfId="5212"/>
    <cellStyle name="40% - uthevingsfarge 3 21 3" xfId="5211"/>
    <cellStyle name="40% - uthevingsfarge 3 22" xfId="2963"/>
    <cellStyle name="40% - uthevingsfarge 3 22 2" xfId="2964"/>
    <cellStyle name="40% - uthevingsfarge 3 22 2 2" xfId="5214"/>
    <cellStyle name="40% - uthevingsfarge 3 22 3" xfId="5213"/>
    <cellStyle name="40% - uthevingsfarge 3 23" xfId="2965"/>
    <cellStyle name="40% - uthevingsfarge 3 23 2" xfId="2966"/>
    <cellStyle name="40% - uthevingsfarge 3 23 2 2" xfId="5216"/>
    <cellStyle name="40% - uthevingsfarge 3 23 3" xfId="5215"/>
    <cellStyle name="40% - uthevingsfarge 3 24" xfId="2967"/>
    <cellStyle name="40% - uthevingsfarge 3 24 2" xfId="2968"/>
    <cellStyle name="40% - uthevingsfarge 3 24 2 2" xfId="5218"/>
    <cellStyle name="40% - uthevingsfarge 3 24 3" xfId="5217"/>
    <cellStyle name="40% - uthevingsfarge 3 25" xfId="2969"/>
    <cellStyle name="40% - uthevingsfarge 3 25 2" xfId="2970"/>
    <cellStyle name="40% - uthevingsfarge 3 25 2 2" xfId="5220"/>
    <cellStyle name="40% - uthevingsfarge 3 25 3" xfId="5219"/>
    <cellStyle name="40% - uthevingsfarge 3 26" xfId="2971"/>
    <cellStyle name="40% - uthevingsfarge 3 26 2" xfId="2972"/>
    <cellStyle name="40% - uthevingsfarge 3 26 2 2" xfId="5222"/>
    <cellStyle name="40% - uthevingsfarge 3 26 3" xfId="5221"/>
    <cellStyle name="40% - uthevingsfarge 3 27" xfId="2973"/>
    <cellStyle name="40% - uthevingsfarge 3 27 2" xfId="2974"/>
    <cellStyle name="40% - uthevingsfarge 3 27 2 2" xfId="5224"/>
    <cellStyle name="40% - uthevingsfarge 3 27 3" xfId="5223"/>
    <cellStyle name="40% - uthevingsfarge 3 28" xfId="2975"/>
    <cellStyle name="40% - uthevingsfarge 3 28 2" xfId="2976"/>
    <cellStyle name="40% - uthevingsfarge 3 28 2 2" xfId="5226"/>
    <cellStyle name="40% - uthevingsfarge 3 28 3" xfId="5225"/>
    <cellStyle name="40% - uthevingsfarge 3 29" xfId="2977"/>
    <cellStyle name="40% - uthevingsfarge 3 29 2" xfId="2978"/>
    <cellStyle name="40% - uthevingsfarge 3 29 2 2" xfId="5228"/>
    <cellStyle name="40% - uthevingsfarge 3 29 3" xfId="5227"/>
    <cellStyle name="40% - uthevingsfarge 3 3" xfId="2979"/>
    <cellStyle name="40% - uthevingsfarge 3 3 2" xfId="2980"/>
    <cellStyle name="40% - uthevingsfarge 3 3 2 2" xfId="5230"/>
    <cellStyle name="40% - uthevingsfarge 3 3 3" xfId="5229"/>
    <cellStyle name="40% - uthevingsfarge 3 30" xfId="2981"/>
    <cellStyle name="40% - uthevingsfarge 3 30 2" xfId="2982"/>
    <cellStyle name="40% - uthevingsfarge 3 30 2 2" xfId="5232"/>
    <cellStyle name="40% - uthevingsfarge 3 30 3" xfId="5231"/>
    <cellStyle name="40% - uthevingsfarge 3 31" xfId="2983"/>
    <cellStyle name="40% - uthevingsfarge 3 31 2" xfId="2984"/>
    <cellStyle name="40% - uthevingsfarge 3 31 2 2" xfId="5234"/>
    <cellStyle name="40% - uthevingsfarge 3 31 3" xfId="5233"/>
    <cellStyle name="40% - uthevingsfarge 3 32" xfId="2985"/>
    <cellStyle name="40% - uthevingsfarge 3 32 2" xfId="2986"/>
    <cellStyle name="40% - uthevingsfarge 3 32 2 2" xfId="5236"/>
    <cellStyle name="40% - uthevingsfarge 3 32 3" xfId="5235"/>
    <cellStyle name="40% - uthevingsfarge 3 33" xfId="2987"/>
    <cellStyle name="40% - uthevingsfarge 3 33 2" xfId="2988"/>
    <cellStyle name="40% - uthevingsfarge 3 33 2 2" xfId="5238"/>
    <cellStyle name="40% - uthevingsfarge 3 33 3" xfId="5237"/>
    <cellStyle name="40% - uthevingsfarge 3 34" xfId="2989"/>
    <cellStyle name="40% - uthevingsfarge 3 34 2" xfId="2990"/>
    <cellStyle name="40% - uthevingsfarge 3 34 2 2" xfId="5240"/>
    <cellStyle name="40% - uthevingsfarge 3 34 3" xfId="5239"/>
    <cellStyle name="40% - uthevingsfarge 3 35" xfId="2991"/>
    <cellStyle name="40% - uthevingsfarge 3 35 2" xfId="2992"/>
    <cellStyle name="40% - uthevingsfarge 3 35 2 2" xfId="5242"/>
    <cellStyle name="40% - uthevingsfarge 3 35 3" xfId="5241"/>
    <cellStyle name="40% - uthevingsfarge 3 36" xfId="2993"/>
    <cellStyle name="40% - uthevingsfarge 3 36 2" xfId="2994"/>
    <cellStyle name="40% - uthevingsfarge 3 36 2 2" xfId="5244"/>
    <cellStyle name="40% - uthevingsfarge 3 36 3" xfId="5243"/>
    <cellStyle name="40% - uthevingsfarge 3 37" xfId="2995"/>
    <cellStyle name="40% - uthevingsfarge 3 37 2" xfId="2996"/>
    <cellStyle name="40% - uthevingsfarge 3 37 2 2" xfId="5246"/>
    <cellStyle name="40% - uthevingsfarge 3 37 3" xfId="5245"/>
    <cellStyle name="40% - uthevingsfarge 3 38" xfId="2997"/>
    <cellStyle name="40% - uthevingsfarge 3 38 2" xfId="2998"/>
    <cellStyle name="40% - uthevingsfarge 3 38 2 2" xfId="5248"/>
    <cellStyle name="40% - uthevingsfarge 3 38 3" xfId="5247"/>
    <cellStyle name="40% - uthevingsfarge 3 39" xfId="2999"/>
    <cellStyle name="40% - uthevingsfarge 3 39 2" xfId="3000"/>
    <cellStyle name="40% - uthevingsfarge 3 39 2 2" xfId="5250"/>
    <cellStyle name="40% - uthevingsfarge 3 39 3" xfId="5249"/>
    <cellStyle name="40% - uthevingsfarge 3 4" xfId="3001"/>
    <cellStyle name="40% - uthevingsfarge 3 4 2" xfId="3002"/>
    <cellStyle name="40% - uthevingsfarge 3 4 2 2" xfId="5252"/>
    <cellStyle name="40% - uthevingsfarge 3 4 3" xfId="5251"/>
    <cellStyle name="40% - uthevingsfarge 3 40" xfId="3003"/>
    <cellStyle name="40% - uthevingsfarge 3 40 2" xfId="3004"/>
    <cellStyle name="40% - uthevingsfarge 3 40 2 2" xfId="5254"/>
    <cellStyle name="40% - uthevingsfarge 3 40 3" xfId="5253"/>
    <cellStyle name="40% - uthevingsfarge 3 41" xfId="3005"/>
    <cellStyle name="40% - uthevingsfarge 3 41 2" xfId="3006"/>
    <cellStyle name="40% - uthevingsfarge 3 41 2 2" xfId="5256"/>
    <cellStyle name="40% - uthevingsfarge 3 41 3" xfId="5255"/>
    <cellStyle name="40% - uthevingsfarge 3 42" xfId="3007"/>
    <cellStyle name="40% - uthevingsfarge 3 42 2" xfId="3008"/>
    <cellStyle name="40% - uthevingsfarge 3 42 2 2" xfId="5258"/>
    <cellStyle name="40% - uthevingsfarge 3 42 3" xfId="5257"/>
    <cellStyle name="40% - uthevingsfarge 3 43" xfId="3009"/>
    <cellStyle name="40% - uthevingsfarge 3 43 2" xfId="3010"/>
    <cellStyle name="40% - uthevingsfarge 3 43 2 2" xfId="5260"/>
    <cellStyle name="40% - uthevingsfarge 3 43 3" xfId="5259"/>
    <cellStyle name="40% - uthevingsfarge 3 44" xfId="3011"/>
    <cellStyle name="40% - uthevingsfarge 3 44 2" xfId="3012"/>
    <cellStyle name="40% - uthevingsfarge 3 44 2 2" xfId="5262"/>
    <cellStyle name="40% - uthevingsfarge 3 44 3" xfId="5261"/>
    <cellStyle name="40% - uthevingsfarge 3 45" xfId="3013"/>
    <cellStyle name="40% - uthevingsfarge 3 45 2" xfId="3014"/>
    <cellStyle name="40% - uthevingsfarge 3 45 2 2" xfId="5264"/>
    <cellStyle name="40% - uthevingsfarge 3 45 3" xfId="5263"/>
    <cellStyle name="40% - uthevingsfarge 3 46" xfId="3015"/>
    <cellStyle name="40% - uthevingsfarge 3 46 2" xfId="3016"/>
    <cellStyle name="40% - uthevingsfarge 3 46 2 2" xfId="5266"/>
    <cellStyle name="40% - uthevingsfarge 3 46 3" xfId="5265"/>
    <cellStyle name="40% - uthevingsfarge 3 47" xfId="3017"/>
    <cellStyle name="40% - uthevingsfarge 3 47 2" xfId="3018"/>
    <cellStyle name="40% - uthevingsfarge 3 47 2 2" xfId="5268"/>
    <cellStyle name="40% - uthevingsfarge 3 47 3" xfId="5267"/>
    <cellStyle name="40% - uthevingsfarge 3 48" xfId="3019"/>
    <cellStyle name="40% - uthevingsfarge 3 48 2" xfId="3020"/>
    <cellStyle name="40% - uthevingsfarge 3 48 2 2" xfId="5270"/>
    <cellStyle name="40% - uthevingsfarge 3 48 3" xfId="5269"/>
    <cellStyle name="40% - uthevingsfarge 3 49" xfId="3021"/>
    <cellStyle name="40% - uthevingsfarge 3 49 2" xfId="3022"/>
    <cellStyle name="40% - uthevingsfarge 3 49 2 2" xfId="5272"/>
    <cellStyle name="40% - uthevingsfarge 3 49 3" xfId="5271"/>
    <cellStyle name="40% - uthevingsfarge 3 5" xfId="3023"/>
    <cellStyle name="40% - uthevingsfarge 3 5 2" xfId="3024"/>
    <cellStyle name="40% - uthevingsfarge 3 5 2 2" xfId="5274"/>
    <cellStyle name="40% - uthevingsfarge 3 5 3" xfId="5273"/>
    <cellStyle name="40% - uthevingsfarge 3 50" xfId="3025"/>
    <cellStyle name="40% - uthevingsfarge 3 50 2" xfId="3026"/>
    <cellStyle name="40% - uthevingsfarge 3 50 2 2" xfId="5276"/>
    <cellStyle name="40% - uthevingsfarge 3 50 3" xfId="5275"/>
    <cellStyle name="40% - uthevingsfarge 3 51" xfId="3027"/>
    <cellStyle name="40% - uthevingsfarge 3 51 2" xfId="3028"/>
    <cellStyle name="40% - uthevingsfarge 3 51 2 2" xfId="5278"/>
    <cellStyle name="40% - uthevingsfarge 3 51 3" xfId="5277"/>
    <cellStyle name="40% - uthevingsfarge 3 52" xfId="3029"/>
    <cellStyle name="40% - uthevingsfarge 3 52 2" xfId="3030"/>
    <cellStyle name="40% - uthevingsfarge 3 52 2 2" xfId="5280"/>
    <cellStyle name="40% - uthevingsfarge 3 52 3" xfId="5279"/>
    <cellStyle name="40% - uthevingsfarge 3 53" xfId="3031"/>
    <cellStyle name="40% - uthevingsfarge 3 53 2" xfId="3032"/>
    <cellStyle name="40% - uthevingsfarge 3 53 2 2" xfId="5282"/>
    <cellStyle name="40% - uthevingsfarge 3 53 3" xfId="5281"/>
    <cellStyle name="40% - uthevingsfarge 3 54" xfId="3033"/>
    <cellStyle name="40% - uthevingsfarge 3 54 2" xfId="3034"/>
    <cellStyle name="40% - uthevingsfarge 3 54 2 2" xfId="5284"/>
    <cellStyle name="40% - uthevingsfarge 3 54 3" xfId="5283"/>
    <cellStyle name="40% - uthevingsfarge 3 55" xfId="3035"/>
    <cellStyle name="40% - uthevingsfarge 3 55 2" xfId="3036"/>
    <cellStyle name="40% - uthevingsfarge 3 55 2 2" xfId="5286"/>
    <cellStyle name="40% - uthevingsfarge 3 55 3" xfId="5285"/>
    <cellStyle name="40% - uthevingsfarge 3 56" xfId="3037"/>
    <cellStyle name="40% - uthevingsfarge 3 56 2" xfId="3038"/>
    <cellStyle name="40% - uthevingsfarge 3 56 2 2" xfId="5288"/>
    <cellStyle name="40% - uthevingsfarge 3 56 3" xfId="5287"/>
    <cellStyle name="40% - uthevingsfarge 3 57" xfId="3039"/>
    <cellStyle name="40% - uthevingsfarge 3 57 2" xfId="3040"/>
    <cellStyle name="40% - uthevingsfarge 3 57 2 2" xfId="5290"/>
    <cellStyle name="40% - uthevingsfarge 3 57 3" xfId="5289"/>
    <cellStyle name="40% - uthevingsfarge 3 58" xfId="3041"/>
    <cellStyle name="40% - uthevingsfarge 3 58 2" xfId="3042"/>
    <cellStyle name="40% - uthevingsfarge 3 58 2 2" xfId="5292"/>
    <cellStyle name="40% - uthevingsfarge 3 58 3" xfId="5291"/>
    <cellStyle name="40% - uthevingsfarge 3 59" xfId="3043"/>
    <cellStyle name="40% - uthevingsfarge 3 59 2" xfId="3044"/>
    <cellStyle name="40% - uthevingsfarge 3 59 2 2" xfId="5294"/>
    <cellStyle name="40% - uthevingsfarge 3 59 3" xfId="5293"/>
    <cellStyle name="40% - uthevingsfarge 3 6" xfId="3045"/>
    <cellStyle name="40% - uthevingsfarge 3 6 2" xfId="3046"/>
    <cellStyle name="40% - uthevingsfarge 3 6 2 2" xfId="5296"/>
    <cellStyle name="40% - uthevingsfarge 3 6 3" xfId="5295"/>
    <cellStyle name="40% - uthevingsfarge 3 7" xfId="3047"/>
    <cellStyle name="40% - uthevingsfarge 3 7 2" xfId="3048"/>
    <cellStyle name="40% - uthevingsfarge 3 7 2 2" xfId="5298"/>
    <cellStyle name="40% - uthevingsfarge 3 7 3" xfId="5297"/>
    <cellStyle name="40% - uthevingsfarge 3 8" xfId="3049"/>
    <cellStyle name="40% - uthevingsfarge 3 8 2" xfId="3050"/>
    <cellStyle name="40% - uthevingsfarge 3 8 2 2" xfId="5300"/>
    <cellStyle name="40% - uthevingsfarge 3 8 3" xfId="5299"/>
    <cellStyle name="40% - uthevingsfarge 3 9" xfId="3051"/>
    <cellStyle name="40% - uthevingsfarge 3 9 2" xfId="3052"/>
    <cellStyle name="40% - uthevingsfarge 3 9 2 2" xfId="5302"/>
    <cellStyle name="40% - uthevingsfarge 3 9 3" xfId="5301"/>
    <cellStyle name="40% - uthevingsfarge 4 10" xfId="3053"/>
    <cellStyle name="40% - uthevingsfarge 4 10 2" xfId="3054"/>
    <cellStyle name="40% - uthevingsfarge 4 10 2 2" xfId="5304"/>
    <cellStyle name="40% - uthevingsfarge 4 10 3" xfId="5303"/>
    <cellStyle name="40% - uthevingsfarge 4 11" xfId="3055"/>
    <cellStyle name="40% - uthevingsfarge 4 11 2" xfId="3056"/>
    <cellStyle name="40% - uthevingsfarge 4 11 2 2" xfId="5306"/>
    <cellStyle name="40% - uthevingsfarge 4 11 3" xfId="5305"/>
    <cellStyle name="40% - uthevingsfarge 4 12" xfId="3057"/>
    <cellStyle name="40% - uthevingsfarge 4 12 2" xfId="3058"/>
    <cellStyle name="40% - uthevingsfarge 4 12 2 2" xfId="5308"/>
    <cellStyle name="40% - uthevingsfarge 4 12 3" xfId="5307"/>
    <cellStyle name="40% - uthevingsfarge 4 13" xfId="3059"/>
    <cellStyle name="40% - uthevingsfarge 4 13 2" xfId="3060"/>
    <cellStyle name="40% - uthevingsfarge 4 13 2 2" xfId="5310"/>
    <cellStyle name="40% - uthevingsfarge 4 13 3" xfId="5309"/>
    <cellStyle name="40% - uthevingsfarge 4 14" xfId="3061"/>
    <cellStyle name="40% - uthevingsfarge 4 14 2" xfId="3062"/>
    <cellStyle name="40% - uthevingsfarge 4 14 2 2" xfId="5312"/>
    <cellStyle name="40% - uthevingsfarge 4 14 3" xfId="5311"/>
    <cellStyle name="40% - uthevingsfarge 4 15" xfId="3063"/>
    <cellStyle name="40% - uthevingsfarge 4 15 2" xfId="3064"/>
    <cellStyle name="40% - uthevingsfarge 4 15 2 2" xfId="5314"/>
    <cellStyle name="40% - uthevingsfarge 4 15 3" xfId="5313"/>
    <cellStyle name="40% - uthevingsfarge 4 16" xfId="3065"/>
    <cellStyle name="40% - uthevingsfarge 4 16 2" xfId="3066"/>
    <cellStyle name="40% - uthevingsfarge 4 16 2 2" xfId="5316"/>
    <cellStyle name="40% - uthevingsfarge 4 16 3" xfId="5315"/>
    <cellStyle name="40% - uthevingsfarge 4 17" xfId="3067"/>
    <cellStyle name="40% - uthevingsfarge 4 17 2" xfId="3068"/>
    <cellStyle name="40% - uthevingsfarge 4 17 2 2" xfId="5318"/>
    <cellStyle name="40% - uthevingsfarge 4 17 3" xfId="5317"/>
    <cellStyle name="40% - uthevingsfarge 4 18" xfId="3069"/>
    <cellStyle name="40% - uthevingsfarge 4 18 2" xfId="3070"/>
    <cellStyle name="40% - uthevingsfarge 4 18 2 2" xfId="5320"/>
    <cellStyle name="40% - uthevingsfarge 4 18 3" xfId="5319"/>
    <cellStyle name="40% - uthevingsfarge 4 19" xfId="3071"/>
    <cellStyle name="40% - uthevingsfarge 4 19 2" xfId="3072"/>
    <cellStyle name="40% - uthevingsfarge 4 19 2 2" xfId="5322"/>
    <cellStyle name="40% - uthevingsfarge 4 19 3" xfId="5321"/>
    <cellStyle name="40% - uthevingsfarge 4 2" xfId="169"/>
    <cellStyle name="40% - uthevingsfarge 4 2 2" xfId="3074"/>
    <cellStyle name="40% - uthevingsfarge 4 2 2 2" xfId="5323"/>
    <cellStyle name="40% - uthevingsfarge 4 2_11" xfId="3073"/>
    <cellStyle name="40% - uthevingsfarge 4 20" xfId="3075"/>
    <cellStyle name="40% - uthevingsfarge 4 20 2" xfId="3076"/>
    <cellStyle name="40% - uthevingsfarge 4 20 2 2" xfId="5325"/>
    <cellStyle name="40% - uthevingsfarge 4 20 3" xfId="5324"/>
    <cellStyle name="40% - uthevingsfarge 4 21" xfId="3077"/>
    <cellStyle name="40% - uthevingsfarge 4 21 2" xfId="3078"/>
    <cellStyle name="40% - uthevingsfarge 4 21 2 2" xfId="5327"/>
    <cellStyle name="40% - uthevingsfarge 4 21 3" xfId="5326"/>
    <cellStyle name="40% - uthevingsfarge 4 22" xfId="3079"/>
    <cellStyle name="40% - uthevingsfarge 4 22 2" xfId="3080"/>
    <cellStyle name="40% - uthevingsfarge 4 22 2 2" xfId="5329"/>
    <cellStyle name="40% - uthevingsfarge 4 22 3" xfId="5328"/>
    <cellStyle name="40% - uthevingsfarge 4 23" xfId="3081"/>
    <cellStyle name="40% - uthevingsfarge 4 23 2" xfId="3082"/>
    <cellStyle name="40% - uthevingsfarge 4 23 2 2" xfId="5331"/>
    <cellStyle name="40% - uthevingsfarge 4 23 3" xfId="5330"/>
    <cellStyle name="40% - uthevingsfarge 4 24" xfId="3083"/>
    <cellStyle name="40% - uthevingsfarge 4 24 2" xfId="3084"/>
    <cellStyle name="40% - uthevingsfarge 4 24 2 2" xfId="5333"/>
    <cellStyle name="40% - uthevingsfarge 4 24 3" xfId="5332"/>
    <cellStyle name="40% - uthevingsfarge 4 25" xfId="3085"/>
    <cellStyle name="40% - uthevingsfarge 4 25 2" xfId="3086"/>
    <cellStyle name="40% - uthevingsfarge 4 25 2 2" xfId="5335"/>
    <cellStyle name="40% - uthevingsfarge 4 25 3" xfId="5334"/>
    <cellStyle name="40% - uthevingsfarge 4 26" xfId="3087"/>
    <cellStyle name="40% - uthevingsfarge 4 26 2" xfId="3088"/>
    <cellStyle name="40% - uthevingsfarge 4 26 2 2" xfId="5337"/>
    <cellStyle name="40% - uthevingsfarge 4 26 3" xfId="5336"/>
    <cellStyle name="40% - uthevingsfarge 4 27" xfId="3089"/>
    <cellStyle name="40% - uthevingsfarge 4 27 2" xfId="3090"/>
    <cellStyle name="40% - uthevingsfarge 4 27 2 2" xfId="5339"/>
    <cellStyle name="40% - uthevingsfarge 4 27 3" xfId="5338"/>
    <cellStyle name="40% - uthevingsfarge 4 28" xfId="3091"/>
    <cellStyle name="40% - uthevingsfarge 4 28 2" xfId="3092"/>
    <cellStyle name="40% - uthevingsfarge 4 28 2 2" xfId="5341"/>
    <cellStyle name="40% - uthevingsfarge 4 28 3" xfId="5340"/>
    <cellStyle name="40% - uthevingsfarge 4 29" xfId="3093"/>
    <cellStyle name="40% - uthevingsfarge 4 29 2" xfId="3094"/>
    <cellStyle name="40% - uthevingsfarge 4 29 2 2" xfId="5343"/>
    <cellStyle name="40% - uthevingsfarge 4 29 3" xfId="5342"/>
    <cellStyle name="40% - uthevingsfarge 4 3" xfId="3095"/>
    <cellStyle name="40% - uthevingsfarge 4 3 2" xfId="3096"/>
    <cellStyle name="40% - uthevingsfarge 4 3 2 2" xfId="5345"/>
    <cellStyle name="40% - uthevingsfarge 4 3 3" xfId="5344"/>
    <cellStyle name="40% - uthevingsfarge 4 30" xfId="3097"/>
    <cellStyle name="40% - uthevingsfarge 4 30 2" xfId="3098"/>
    <cellStyle name="40% - uthevingsfarge 4 30 2 2" xfId="5347"/>
    <cellStyle name="40% - uthevingsfarge 4 30 3" xfId="5346"/>
    <cellStyle name="40% - uthevingsfarge 4 31" xfId="3099"/>
    <cellStyle name="40% - uthevingsfarge 4 31 2" xfId="3100"/>
    <cellStyle name="40% - uthevingsfarge 4 31 2 2" xfId="5349"/>
    <cellStyle name="40% - uthevingsfarge 4 31 3" xfId="5348"/>
    <cellStyle name="40% - uthevingsfarge 4 32" xfId="3101"/>
    <cellStyle name="40% - uthevingsfarge 4 32 2" xfId="3102"/>
    <cellStyle name="40% - uthevingsfarge 4 32 2 2" xfId="5351"/>
    <cellStyle name="40% - uthevingsfarge 4 32 3" xfId="5350"/>
    <cellStyle name="40% - uthevingsfarge 4 33" xfId="3103"/>
    <cellStyle name="40% - uthevingsfarge 4 33 2" xfId="3104"/>
    <cellStyle name="40% - uthevingsfarge 4 33 2 2" xfId="5353"/>
    <cellStyle name="40% - uthevingsfarge 4 33 3" xfId="5352"/>
    <cellStyle name="40% - uthevingsfarge 4 34" xfId="3105"/>
    <cellStyle name="40% - uthevingsfarge 4 34 2" xfId="3106"/>
    <cellStyle name="40% - uthevingsfarge 4 34 2 2" xfId="5355"/>
    <cellStyle name="40% - uthevingsfarge 4 34 3" xfId="5354"/>
    <cellStyle name="40% - uthevingsfarge 4 35" xfId="3107"/>
    <cellStyle name="40% - uthevingsfarge 4 35 2" xfId="3108"/>
    <cellStyle name="40% - uthevingsfarge 4 35 2 2" xfId="5357"/>
    <cellStyle name="40% - uthevingsfarge 4 35 3" xfId="5356"/>
    <cellStyle name="40% - uthevingsfarge 4 36" xfId="3109"/>
    <cellStyle name="40% - uthevingsfarge 4 36 2" xfId="3110"/>
    <cellStyle name="40% - uthevingsfarge 4 36 2 2" xfId="5359"/>
    <cellStyle name="40% - uthevingsfarge 4 36 3" xfId="5358"/>
    <cellStyle name="40% - uthevingsfarge 4 37" xfId="3111"/>
    <cellStyle name="40% - uthevingsfarge 4 37 2" xfId="3112"/>
    <cellStyle name="40% - uthevingsfarge 4 37 2 2" xfId="5361"/>
    <cellStyle name="40% - uthevingsfarge 4 37 3" xfId="5360"/>
    <cellStyle name="40% - uthevingsfarge 4 38" xfId="3113"/>
    <cellStyle name="40% - uthevingsfarge 4 38 2" xfId="3114"/>
    <cellStyle name="40% - uthevingsfarge 4 38 2 2" xfId="5363"/>
    <cellStyle name="40% - uthevingsfarge 4 38 3" xfId="5362"/>
    <cellStyle name="40% - uthevingsfarge 4 39" xfId="3115"/>
    <cellStyle name="40% - uthevingsfarge 4 39 2" xfId="3116"/>
    <cellStyle name="40% - uthevingsfarge 4 39 2 2" xfId="5365"/>
    <cellStyle name="40% - uthevingsfarge 4 39 3" xfId="5364"/>
    <cellStyle name="40% - uthevingsfarge 4 4" xfId="3117"/>
    <cellStyle name="40% - uthevingsfarge 4 4 2" xfId="3118"/>
    <cellStyle name="40% - uthevingsfarge 4 4 2 2" xfId="5367"/>
    <cellStyle name="40% - uthevingsfarge 4 4 3" xfId="5366"/>
    <cellStyle name="40% - uthevingsfarge 4 40" xfId="3119"/>
    <cellStyle name="40% - uthevingsfarge 4 40 2" xfId="3120"/>
    <cellStyle name="40% - uthevingsfarge 4 40 2 2" xfId="5369"/>
    <cellStyle name="40% - uthevingsfarge 4 40 3" xfId="5368"/>
    <cellStyle name="40% - uthevingsfarge 4 41" xfId="3121"/>
    <cellStyle name="40% - uthevingsfarge 4 41 2" xfId="3122"/>
    <cellStyle name="40% - uthevingsfarge 4 41 2 2" xfId="5371"/>
    <cellStyle name="40% - uthevingsfarge 4 41 3" xfId="5370"/>
    <cellStyle name="40% - uthevingsfarge 4 42" xfId="3123"/>
    <cellStyle name="40% - uthevingsfarge 4 42 2" xfId="3124"/>
    <cellStyle name="40% - uthevingsfarge 4 42 2 2" xfId="5373"/>
    <cellStyle name="40% - uthevingsfarge 4 42 3" xfId="5372"/>
    <cellStyle name="40% - uthevingsfarge 4 43" xfId="3125"/>
    <cellStyle name="40% - uthevingsfarge 4 43 2" xfId="3126"/>
    <cellStyle name="40% - uthevingsfarge 4 43 2 2" xfId="5375"/>
    <cellStyle name="40% - uthevingsfarge 4 43 3" xfId="5374"/>
    <cellStyle name="40% - uthevingsfarge 4 44" xfId="3127"/>
    <cellStyle name="40% - uthevingsfarge 4 44 2" xfId="3128"/>
    <cellStyle name="40% - uthevingsfarge 4 44 2 2" xfId="5377"/>
    <cellStyle name="40% - uthevingsfarge 4 44 3" xfId="5376"/>
    <cellStyle name="40% - uthevingsfarge 4 45" xfId="3129"/>
    <cellStyle name="40% - uthevingsfarge 4 45 2" xfId="3130"/>
    <cellStyle name="40% - uthevingsfarge 4 45 2 2" xfId="5379"/>
    <cellStyle name="40% - uthevingsfarge 4 45 3" xfId="5378"/>
    <cellStyle name="40% - uthevingsfarge 4 46" xfId="3131"/>
    <cellStyle name="40% - uthevingsfarge 4 46 2" xfId="3132"/>
    <cellStyle name="40% - uthevingsfarge 4 46 2 2" xfId="5381"/>
    <cellStyle name="40% - uthevingsfarge 4 46 3" xfId="5380"/>
    <cellStyle name="40% - uthevingsfarge 4 47" xfId="3133"/>
    <cellStyle name="40% - uthevingsfarge 4 47 2" xfId="3134"/>
    <cellStyle name="40% - uthevingsfarge 4 47 2 2" xfId="5383"/>
    <cellStyle name="40% - uthevingsfarge 4 47 3" xfId="5382"/>
    <cellStyle name="40% - uthevingsfarge 4 48" xfId="3135"/>
    <cellStyle name="40% - uthevingsfarge 4 48 2" xfId="3136"/>
    <cellStyle name="40% - uthevingsfarge 4 48 2 2" xfId="5385"/>
    <cellStyle name="40% - uthevingsfarge 4 48 3" xfId="5384"/>
    <cellStyle name="40% - uthevingsfarge 4 49" xfId="3137"/>
    <cellStyle name="40% - uthevingsfarge 4 49 2" xfId="3138"/>
    <cellStyle name="40% - uthevingsfarge 4 49 2 2" xfId="5387"/>
    <cellStyle name="40% - uthevingsfarge 4 49 3" xfId="5386"/>
    <cellStyle name="40% - uthevingsfarge 4 5" xfId="3139"/>
    <cellStyle name="40% - uthevingsfarge 4 5 2" xfId="3140"/>
    <cellStyle name="40% - uthevingsfarge 4 5 2 2" xfId="5389"/>
    <cellStyle name="40% - uthevingsfarge 4 5 3" xfId="5388"/>
    <cellStyle name="40% - uthevingsfarge 4 50" xfId="3141"/>
    <cellStyle name="40% - uthevingsfarge 4 50 2" xfId="3142"/>
    <cellStyle name="40% - uthevingsfarge 4 50 2 2" xfId="5391"/>
    <cellStyle name="40% - uthevingsfarge 4 50 3" xfId="5390"/>
    <cellStyle name="40% - uthevingsfarge 4 51" xfId="3143"/>
    <cellStyle name="40% - uthevingsfarge 4 51 2" xfId="3144"/>
    <cellStyle name="40% - uthevingsfarge 4 51 2 2" xfId="5393"/>
    <cellStyle name="40% - uthevingsfarge 4 51 3" xfId="5392"/>
    <cellStyle name="40% - uthevingsfarge 4 52" xfId="3145"/>
    <cellStyle name="40% - uthevingsfarge 4 52 2" xfId="3146"/>
    <cellStyle name="40% - uthevingsfarge 4 52 2 2" xfId="5395"/>
    <cellStyle name="40% - uthevingsfarge 4 52 3" xfId="5394"/>
    <cellStyle name="40% - uthevingsfarge 4 53" xfId="3147"/>
    <cellStyle name="40% - uthevingsfarge 4 53 2" xfId="3148"/>
    <cellStyle name="40% - uthevingsfarge 4 53 2 2" xfId="5397"/>
    <cellStyle name="40% - uthevingsfarge 4 53 3" xfId="5396"/>
    <cellStyle name="40% - uthevingsfarge 4 54" xfId="3149"/>
    <cellStyle name="40% - uthevingsfarge 4 54 2" xfId="3150"/>
    <cellStyle name="40% - uthevingsfarge 4 54 2 2" xfId="5399"/>
    <cellStyle name="40% - uthevingsfarge 4 54 3" xfId="5398"/>
    <cellStyle name="40% - uthevingsfarge 4 55" xfId="3151"/>
    <cellStyle name="40% - uthevingsfarge 4 55 2" xfId="3152"/>
    <cellStyle name="40% - uthevingsfarge 4 55 2 2" xfId="5401"/>
    <cellStyle name="40% - uthevingsfarge 4 55 3" xfId="5400"/>
    <cellStyle name="40% - uthevingsfarge 4 56" xfId="3153"/>
    <cellStyle name="40% - uthevingsfarge 4 56 2" xfId="3154"/>
    <cellStyle name="40% - uthevingsfarge 4 56 2 2" xfId="5403"/>
    <cellStyle name="40% - uthevingsfarge 4 56 3" xfId="5402"/>
    <cellStyle name="40% - uthevingsfarge 4 57" xfId="3155"/>
    <cellStyle name="40% - uthevingsfarge 4 57 2" xfId="3156"/>
    <cellStyle name="40% - uthevingsfarge 4 57 2 2" xfId="5405"/>
    <cellStyle name="40% - uthevingsfarge 4 57 3" xfId="5404"/>
    <cellStyle name="40% - uthevingsfarge 4 58" xfId="3157"/>
    <cellStyle name="40% - uthevingsfarge 4 58 2" xfId="3158"/>
    <cellStyle name="40% - uthevingsfarge 4 58 2 2" xfId="5407"/>
    <cellStyle name="40% - uthevingsfarge 4 58 3" xfId="5406"/>
    <cellStyle name="40% - uthevingsfarge 4 59" xfId="3159"/>
    <cellStyle name="40% - uthevingsfarge 4 59 2" xfId="3160"/>
    <cellStyle name="40% - uthevingsfarge 4 59 2 2" xfId="5409"/>
    <cellStyle name="40% - uthevingsfarge 4 59 3" xfId="5408"/>
    <cellStyle name="40% - uthevingsfarge 4 6" xfId="3161"/>
    <cellStyle name="40% - uthevingsfarge 4 6 2" xfId="3162"/>
    <cellStyle name="40% - uthevingsfarge 4 6 2 2" xfId="5411"/>
    <cellStyle name="40% - uthevingsfarge 4 6 3" xfId="5410"/>
    <cellStyle name="40% - uthevingsfarge 4 7" xfId="3163"/>
    <cellStyle name="40% - uthevingsfarge 4 7 2" xfId="3164"/>
    <cellStyle name="40% - uthevingsfarge 4 7 2 2" xfId="5413"/>
    <cellStyle name="40% - uthevingsfarge 4 7 3" xfId="5412"/>
    <cellStyle name="40% - uthevingsfarge 4 8" xfId="3165"/>
    <cellStyle name="40% - uthevingsfarge 4 8 2" xfId="3166"/>
    <cellStyle name="40% - uthevingsfarge 4 8 2 2" xfId="5415"/>
    <cellStyle name="40% - uthevingsfarge 4 8 3" xfId="5414"/>
    <cellStyle name="40% - uthevingsfarge 4 9" xfId="3167"/>
    <cellStyle name="40% - uthevingsfarge 4 9 2" xfId="3168"/>
    <cellStyle name="40% - uthevingsfarge 4 9 2 2" xfId="5417"/>
    <cellStyle name="40% - uthevingsfarge 4 9 3" xfId="5416"/>
    <cellStyle name="40% - uthevingsfarge 5 10" xfId="3169"/>
    <cellStyle name="40% - uthevingsfarge 5 10 2" xfId="3170"/>
    <cellStyle name="40% - uthevingsfarge 5 10 2 2" xfId="5419"/>
    <cellStyle name="40% - uthevingsfarge 5 10 3" xfId="5418"/>
    <cellStyle name="40% - uthevingsfarge 5 11" xfId="3171"/>
    <cellStyle name="40% - uthevingsfarge 5 11 2" xfId="3172"/>
    <cellStyle name="40% - uthevingsfarge 5 11 2 2" xfId="5421"/>
    <cellStyle name="40% - uthevingsfarge 5 11 3" xfId="5420"/>
    <cellStyle name="40% - uthevingsfarge 5 12" xfId="3173"/>
    <cellStyle name="40% - uthevingsfarge 5 12 2" xfId="3174"/>
    <cellStyle name="40% - uthevingsfarge 5 12 2 2" xfId="5423"/>
    <cellStyle name="40% - uthevingsfarge 5 12 3" xfId="5422"/>
    <cellStyle name="40% - uthevingsfarge 5 13" xfId="3175"/>
    <cellStyle name="40% - uthevingsfarge 5 13 2" xfId="3176"/>
    <cellStyle name="40% - uthevingsfarge 5 13 2 2" xfId="5425"/>
    <cellStyle name="40% - uthevingsfarge 5 13 3" xfId="5424"/>
    <cellStyle name="40% - uthevingsfarge 5 14" xfId="3177"/>
    <cellStyle name="40% - uthevingsfarge 5 14 2" xfId="3178"/>
    <cellStyle name="40% - uthevingsfarge 5 14 2 2" xfId="5427"/>
    <cellStyle name="40% - uthevingsfarge 5 14 3" xfId="5426"/>
    <cellStyle name="40% - uthevingsfarge 5 15" xfId="3179"/>
    <cellStyle name="40% - uthevingsfarge 5 15 2" xfId="3180"/>
    <cellStyle name="40% - uthevingsfarge 5 15 2 2" xfId="5429"/>
    <cellStyle name="40% - uthevingsfarge 5 15 3" xfId="5428"/>
    <cellStyle name="40% - uthevingsfarge 5 16" xfId="3181"/>
    <cellStyle name="40% - uthevingsfarge 5 16 2" xfId="3182"/>
    <cellStyle name="40% - uthevingsfarge 5 16 2 2" xfId="5431"/>
    <cellStyle name="40% - uthevingsfarge 5 16 3" xfId="5430"/>
    <cellStyle name="40% - uthevingsfarge 5 17" xfId="3183"/>
    <cellStyle name="40% - uthevingsfarge 5 17 2" xfId="3184"/>
    <cellStyle name="40% - uthevingsfarge 5 17 2 2" xfId="5433"/>
    <cellStyle name="40% - uthevingsfarge 5 17 3" xfId="5432"/>
    <cellStyle name="40% - uthevingsfarge 5 18" xfId="3185"/>
    <cellStyle name="40% - uthevingsfarge 5 18 2" xfId="3186"/>
    <cellStyle name="40% - uthevingsfarge 5 18 2 2" xfId="5435"/>
    <cellStyle name="40% - uthevingsfarge 5 18 3" xfId="5434"/>
    <cellStyle name="40% - uthevingsfarge 5 19" xfId="3187"/>
    <cellStyle name="40% - uthevingsfarge 5 19 2" xfId="3188"/>
    <cellStyle name="40% - uthevingsfarge 5 19 2 2" xfId="5437"/>
    <cellStyle name="40% - uthevingsfarge 5 19 3" xfId="5436"/>
    <cellStyle name="40% - uthevingsfarge 5 2" xfId="170"/>
    <cellStyle name="40% - uthevingsfarge 5 2 2" xfId="3190"/>
    <cellStyle name="40% - uthevingsfarge 5 2 2 2" xfId="5438"/>
    <cellStyle name="40% - uthevingsfarge 5 2_11" xfId="3189"/>
    <cellStyle name="40% - uthevingsfarge 5 20" xfId="3191"/>
    <cellStyle name="40% - uthevingsfarge 5 20 2" xfId="3192"/>
    <cellStyle name="40% - uthevingsfarge 5 20 2 2" xfId="5440"/>
    <cellStyle name="40% - uthevingsfarge 5 20 3" xfId="5439"/>
    <cellStyle name="40% - uthevingsfarge 5 21" xfId="3193"/>
    <cellStyle name="40% - uthevingsfarge 5 21 2" xfId="3194"/>
    <cellStyle name="40% - uthevingsfarge 5 21 2 2" xfId="5442"/>
    <cellStyle name="40% - uthevingsfarge 5 21 3" xfId="5441"/>
    <cellStyle name="40% - uthevingsfarge 5 22" xfId="3195"/>
    <cellStyle name="40% - uthevingsfarge 5 22 2" xfId="3196"/>
    <cellStyle name="40% - uthevingsfarge 5 22 2 2" xfId="5444"/>
    <cellStyle name="40% - uthevingsfarge 5 22 3" xfId="5443"/>
    <cellStyle name="40% - uthevingsfarge 5 23" xfId="3197"/>
    <cellStyle name="40% - uthevingsfarge 5 23 2" xfId="3198"/>
    <cellStyle name="40% - uthevingsfarge 5 23 2 2" xfId="5446"/>
    <cellStyle name="40% - uthevingsfarge 5 23 3" xfId="5445"/>
    <cellStyle name="40% - uthevingsfarge 5 24" xfId="3199"/>
    <cellStyle name="40% - uthevingsfarge 5 24 2" xfId="3200"/>
    <cellStyle name="40% - uthevingsfarge 5 24 2 2" xfId="5448"/>
    <cellStyle name="40% - uthevingsfarge 5 24 3" xfId="5447"/>
    <cellStyle name="40% - uthevingsfarge 5 25" xfId="3201"/>
    <cellStyle name="40% - uthevingsfarge 5 25 2" xfId="3202"/>
    <cellStyle name="40% - uthevingsfarge 5 25 2 2" xfId="5450"/>
    <cellStyle name="40% - uthevingsfarge 5 25 3" xfId="5449"/>
    <cellStyle name="40% - uthevingsfarge 5 26" xfId="3203"/>
    <cellStyle name="40% - uthevingsfarge 5 26 2" xfId="3204"/>
    <cellStyle name="40% - uthevingsfarge 5 26 2 2" xfId="5452"/>
    <cellStyle name="40% - uthevingsfarge 5 26 3" xfId="5451"/>
    <cellStyle name="40% - uthevingsfarge 5 27" xfId="3205"/>
    <cellStyle name="40% - uthevingsfarge 5 27 2" xfId="3206"/>
    <cellStyle name="40% - uthevingsfarge 5 27 2 2" xfId="5454"/>
    <cellStyle name="40% - uthevingsfarge 5 27 3" xfId="5453"/>
    <cellStyle name="40% - uthevingsfarge 5 28" xfId="3207"/>
    <cellStyle name="40% - uthevingsfarge 5 28 2" xfId="3208"/>
    <cellStyle name="40% - uthevingsfarge 5 28 2 2" xfId="5456"/>
    <cellStyle name="40% - uthevingsfarge 5 28 3" xfId="5455"/>
    <cellStyle name="40% - uthevingsfarge 5 29" xfId="3209"/>
    <cellStyle name="40% - uthevingsfarge 5 29 2" xfId="3210"/>
    <cellStyle name="40% - uthevingsfarge 5 29 2 2" xfId="5458"/>
    <cellStyle name="40% - uthevingsfarge 5 29 3" xfId="5457"/>
    <cellStyle name="40% - uthevingsfarge 5 3" xfId="3211"/>
    <cellStyle name="40% - uthevingsfarge 5 3 2" xfId="3212"/>
    <cellStyle name="40% - uthevingsfarge 5 3 2 2" xfId="5460"/>
    <cellStyle name="40% - uthevingsfarge 5 3 3" xfId="5459"/>
    <cellStyle name="40% - uthevingsfarge 5 30" xfId="3213"/>
    <cellStyle name="40% - uthevingsfarge 5 30 2" xfId="3214"/>
    <cellStyle name="40% - uthevingsfarge 5 30 2 2" xfId="5462"/>
    <cellStyle name="40% - uthevingsfarge 5 30 3" xfId="5461"/>
    <cellStyle name="40% - uthevingsfarge 5 31" xfId="3215"/>
    <cellStyle name="40% - uthevingsfarge 5 31 2" xfId="3216"/>
    <cellStyle name="40% - uthevingsfarge 5 31 2 2" xfId="5464"/>
    <cellStyle name="40% - uthevingsfarge 5 31 3" xfId="5463"/>
    <cellStyle name="40% - uthevingsfarge 5 32" xfId="3217"/>
    <cellStyle name="40% - uthevingsfarge 5 32 2" xfId="3218"/>
    <cellStyle name="40% - uthevingsfarge 5 32 2 2" xfId="5466"/>
    <cellStyle name="40% - uthevingsfarge 5 32 3" xfId="5465"/>
    <cellStyle name="40% - uthevingsfarge 5 33" xfId="3219"/>
    <cellStyle name="40% - uthevingsfarge 5 33 2" xfId="3220"/>
    <cellStyle name="40% - uthevingsfarge 5 33 2 2" xfId="5468"/>
    <cellStyle name="40% - uthevingsfarge 5 33 3" xfId="5467"/>
    <cellStyle name="40% - uthevingsfarge 5 34" xfId="3221"/>
    <cellStyle name="40% - uthevingsfarge 5 34 2" xfId="3222"/>
    <cellStyle name="40% - uthevingsfarge 5 34 2 2" xfId="5470"/>
    <cellStyle name="40% - uthevingsfarge 5 34 3" xfId="5469"/>
    <cellStyle name="40% - uthevingsfarge 5 35" xfId="3223"/>
    <cellStyle name="40% - uthevingsfarge 5 35 2" xfId="3224"/>
    <cellStyle name="40% - uthevingsfarge 5 35 2 2" xfId="5472"/>
    <cellStyle name="40% - uthevingsfarge 5 35 3" xfId="5471"/>
    <cellStyle name="40% - uthevingsfarge 5 36" xfId="3225"/>
    <cellStyle name="40% - uthevingsfarge 5 36 2" xfId="3226"/>
    <cellStyle name="40% - uthevingsfarge 5 36 2 2" xfId="5474"/>
    <cellStyle name="40% - uthevingsfarge 5 36 3" xfId="5473"/>
    <cellStyle name="40% - uthevingsfarge 5 37" xfId="3227"/>
    <cellStyle name="40% - uthevingsfarge 5 37 2" xfId="3228"/>
    <cellStyle name="40% - uthevingsfarge 5 37 2 2" xfId="5476"/>
    <cellStyle name="40% - uthevingsfarge 5 37 3" xfId="5475"/>
    <cellStyle name="40% - uthevingsfarge 5 38" xfId="3229"/>
    <cellStyle name="40% - uthevingsfarge 5 38 2" xfId="3230"/>
    <cellStyle name="40% - uthevingsfarge 5 38 2 2" xfId="5478"/>
    <cellStyle name="40% - uthevingsfarge 5 38 3" xfId="5477"/>
    <cellStyle name="40% - uthevingsfarge 5 39" xfId="3231"/>
    <cellStyle name="40% - uthevingsfarge 5 39 2" xfId="3232"/>
    <cellStyle name="40% - uthevingsfarge 5 39 2 2" xfId="5480"/>
    <cellStyle name="40% - uthevingsfarge 5 39 3" xfId="5479"/>
    <cellStyle name="40% - uthevingsfarge 5 4" xfId="3233"/>
    <cellStyle name="40% - uthevingsfarge 5 4 2" xfId="3234"/>
    <cellStyle name="40% - uthevingsfarge 5 4 2 2" xfId="5482"/>
    <cellStyle name="40% - uthevingsfarge 5 4 3" xfId="5481"/>
    <cellStyle name="40% - uthevingsfarge 5 40" xfId="3235"/>
    <cellStyle name="40% - uthevingsfarge 5 40 2" xfId="3236"/>
    <cellStyle name="40% - uthevingsfarge 5 40 2 2" xfId="5484"/>
    <cellStyle name="40% - uthevingsfarge 5 40 3" xfId="5483"/>
    <cellStyle name="40% - uthevingsfarge 5 41" xfId="3237"/>
    <cellStyle name="40% - uthevingsfarge 5 41 2" xfId="3238"/>
    <cellStyle name="40% - uthevingsfarge 5 41 2 2" xfId="5486"/>
    <cellStyle name="40% - uthevingsfarge 5 41 3" xfId="5485"/>
    <cellStyle name="40% - uthevingsfarge 5 42" xfId="3239"/>
    <cellStyle name="40% - uthevingsfarge 5 42 2" xfId="3240"/>
    <cellStyle name="40% - uthevingsfarge 5 42 2 2" xfId="5488"/>
    <cellStyle name="40% - uthevingsfarge 5 42 3" xfId="5487"/>
    <cellStyle name="40% - uthevingsfarge 5 43" xfId="3241"/>
    <cellStyle name="40% - uthevingsfarge 5 43 2" xfId="3242"/>
    <cellStyle name="40% - uthevingsfarge 5 43 2 2" xfId="5490"/>
    <cellStyle name="40% - uthevingsfarge 5 43 3" xfId="5489"/>
    <cellStyle name="40% - uthevingsfarge 5 44" xfId="3243"/>
    <cellStyle name="40% - uthevingsfarge 5 44 2" xfId="3244"/>
    <cellStyle name="40% - uthevingsfarge 5 44 2 2" xfId="5492"/>
    <cellStyle name="40% - uthevingsfarge 5 44 3" xfId="5491"/>
    <cellStyle name="40% - uthevingsfarge 5 45" xfId="3245"/>
    <cellStyle name="40% - uthevingsfarge 5 45 2" xfId="3246"/>
    <cellStyle name="40% - uthevingsfarge 5 45 2 2" xfId="5494"/>
    <cellStyle name="40% - uthevingsfarge 5 45 3" xfId="5493"/>
    <cellStyle name="40% - uthevingsfarge 5 46" xfId="3247"/>
    <cellStyle name="40% - uthevingsfarge 5 46 2" xfId="3248"/>
    <cellStyle name="40% - uthevingsfarge 5 46 2 2" xfId="5496"/>
    <cellStyle name="40% - uthevingsfarge 5 46 3" xfId="5495"/>
    <cellStyle name="40% - uthevingsfarge 5 47" xfId="3249"/>
    <cellStyle name="40% - uthevingsfarge 5 47 2" xfId="3250"/>
    <cellStyle name="40% - uthevingsfarge 5 47 2 2" xfId="5498"/>
    <cellStyle name="40% - uthevingsfarge 5 47 3" xfId="5497"/>
    <cellStyle name="40% - uthevingsfarge 5 48" xfId="3251"/>
    <cellStyle name="40% - uthevingsfarge 5 48 2" xfId="3252"/>
    <cellStyle name="40% - uthevingsfarge 5 48 2 2" xfId="5500"/>
    <cellStyle name="40% - uthevingsfarge 5 48 3" xfId="5499"/>
    <cellStyle name="40% - uthevingsfarge 5 49" xfId="3253"/>
    <cellStyle name="40% - uthevingsfarge 5 49 2" xfId="3254"/>
    <cellStyle name="40% - uthevingsfarge 5 49 2 2" xfId="5502"/>
    <cellStyle name="40% - uthevingsfarge 5 49 3" xfId="5501"/>
    <cellStyle name="40% - uthevingsfarge 5 5" xfId="3255"/>
    <cellStyle name="40% - uthevingsfarge 5 5 2" xfId="3256"/>
    <cellStyle name="40% - uthevingsfarge 5 5 2 2" xfId="5504"/>
    <cellStyle name="40% - uthevingsfarge 5 5 3" xfId="5503"/>
    <cellStyle name="40% - uthevingsfarge 5 50" xfId="3257"/>
    <cellStyle name="40% - uthevingsfarge 5 50 2" xfId="3258"/>
    <cellStyle name="40% - uthevingsfarge 5 50 2 2" xfId="5506"/>
    <cellStyle name="40% - uthevingsfarge 5 50 3" xfId="5505"/>
    <cellStyle name="40% - uthevingsfarge 5 51" xfId="3259"/>
    <cellStyle name="40% - uthevingsfarge 5 51 2" xfId="3260"/>
    <cellStyle name="40% - uthevingsfarge 5 51 2 2" xfId="5508"/>
    <cellStyle name="40% - uthevingsfarge 5 51 3" xfId="5507"/>
    <cellStyle name="40% - uthevingsfarge 5 52" xfId="3261"/>
    <cellStyle name="40% - uthevingsfarge 5 52 2" xfId="3262"/>
    <cellStyle name="40% - uthevingsfarge 5 52 2 2" xfId="5510"/>
    <cellStyle name="40% - uthevingsfarge 5 52 3" xfId="5509"/>
    <cellStyle name="40% - uthevingsfarge 5 53" xfId="3263"/>
    <cellStyle name="40% - uthevingsfarge 5 53 2" xfId="3264"/>
    <cellStyle name="40% - uthevingsfarge 5 53 2 2" xfId="5512"/>
    <cellStyle name="40% - uthevingsfarge 5 53 3" xfId="5511"/>
    <cellStyle name="40% - uthevingsfarge 5 54" xfId="3265"/>
    <cellStyle name="40% - uthevingsfarge 5 54 2" xfId="3266"/>
    <cellStyle name="40% - uthevingsfarge 5 54 2 2" xfId="5514"/>
    <cellStyle name="40% - uthevingsfarge 5 54 3" xfId="5513"/>
    <cellStyle name="40% - uthevingsfarge 5 55" xfId="3267"/>
    <cellStyle name="40% - uthevingsfarge 5 55 2" xfId="3268"/>
    <cellStyle name="40% - uthevingsfarge 5 55 2 2" xfId="5516"/>
    <cellStyle name="40% - uthevingsfarge 5 55 3" xfId="5515"/>
    <cellStyle name="40% - uthevingsfarge 5 56" xfId="3269"/>
    <cellStyle name="40% - uthevingsfarge 5 56 2" xfId="3270"/>
    <cellStyle name="40% - uthevingsfarge 5 56 2 2" xfId="5518"/>
    <cellStyle name="40% - uthevingsfarge 5 56 3" xfId="5517"/>
    <cellStyle name="40% - uthevingsfarge 5 57" xfId="3271"/>
    <cellStyle name="40% - uthevingsfarge 5 57 2" xfId="3272"/>
    <cellStyle name="40% - uthevingsfarge 5 57 2 2" xfId="5520"/>
    <cellStyle name="40% - uthevingsfarge 5 57 3" xfId="5519"/>
    <cellStyle name="40% - uthevingsfarge 5 58" xfId="3273"/>
    <cellStyle name="40% - uthevingsfarge 5 58 2" xfId="3274"/>
    <cellStyle name="40% - uthevingsfarge 5 58 2 2" xfId="5522"/>
    <cellStyle name="40% - uthevingsfarge 5 58 3" xfId="5521"/>
    <cellStyle name="40% - uthevingsfarge 5 59" xfId="3275"/>
    <cellStyle name="40% - uthevingsfarge 5 59 2" xfId="3276"/>
    <cellStyle name="40% - uthevingsfarge 5 59 2 2" xfId="5524"/>
    <cellStyle name="40% - uthevingsfarge 5 59 3" xfId="5523"/>
    <cellStyle name="40% - uthevingsfarge 5 6" xfId="3277"/>
    <cellStyle name="40% - uthevingsfarge 5 6 2" xfId="3278"/>
    <cellStyle name="40% - uthevingsfarge 5 6 2 2" xfId="5526"/>
    <cellStyle name="40% - uthevingsfarge 5 6 3" xfId="5525"/>
    <cellStyle name="40% - uthevingsfarge 5 7" xfId="3279"/>
    <cellStyle name="40% - uthevingsfarge 5 7 2" xfId="3280"/>
    <cellStyle name="40% - uthevingsfarge 5 7 2 2" xfId="5528"/>
    <cellStyle name="40% - uthevingsfarge 5 7 3" xfId="5527"/>
    <cellStyle name="40% - uthevingsfarge 5 8" xfId="3281"/>
    <cellStyle name="40% - uthevingsfarge 5 8 2" xfId="3282"/>
    <cellStyle name="40% - uthevingsfarge 5 8 2 2" xfId="5530"/>
    <cellStyle name="40% - uthevingsfarge 5 8 3" xfId="5529"/>
    <cellStyle name="40% - uthevingsfarge 5 9" xfId="3283"/>
    <cellStyle name="40% - uthevingsfarge 5 9 2" xfId="3284"/>
    <cellStyle name="40% - uthevingsfarge 5 9 2 2" xfId="5532"/>
    <cellStyle name="40% - uthevingsfarge 5 9 3" xfId="5531"/>
    <cellStyle name="40% - uthevingsfarge 6 10" xfId="3285"/>
    <cellStyle name="40% - uthevingsfarge 6 10 2" xfId="3286"/>
    <cellStyle name="40% - uthevingsfarge 6 10 2 2" xfId="5534"/>
    <cellStyle name="40% - uthevingsfarge 6 10 3" xfId="5533"/>
    <cellStyle name="40% - uthevingsfarge 6 11" xfId="3287"/>
    <cellStyle name="40% - uthevingsfarge 6 11 2" xfId="3288"/>
    <cellStyle name="40% - uthevingsfarge 6 11 2 2" xfId="5536"/>
    <cellStyle name="40% - uthevingsfarge 6 11 3" xfId="5535"/>
    <cellStyle name="40% - uthevingsfarge 6 12" xfId="3289"/>
    <cellStyle name="40% - uthevingsfarge 6 12 2" xfId="3290"/>
    <cellStyle name="40% - uthevingsfarge 6 12 2 2" xfId="5538"/>
    <cellStyle name="40% - uthevingsfarge 6 12 3" xfId="5537"/>
    <cellStyle name="40% - uthevingsfarge 6 13" xfId="3291"/>
    <cellStyle name="40% - uthevingsfarge 6 13 2" xfId="3292"/>
    <cellStyle name="40% - uthevingsfarge 6 13 2 2" xfId="5540"/>
    <cellStyle name="40% - uthevingsfarge 6 13 3" xfId="5539"/>
    <cellStyle name="40% - uthevingsfarge 6 14" xfId="3293"/>
    <cellStyle name="40% - uthevingsfarge 6 14 2" xfId="3294"/>
    <cellStyle name="40% - uthevingsfarge 6 14 2 2" xfId="5542"/>
    <cellStyle name="40% - uthevingsfarge 6 14 3" xfId="5541"/>
    <cellStyle name="40% - uthevingsfarge 6 15" xfId="3295"/>
    <cellStyle name="40% - uthevingsfarge 6 15 2" xfId="3296"/>
    <cellStyle name="40% - uthevingsfarge 6 15 2 2" xfId="5544"/>
    <cellStyle name="40% - uthevingsfarge 6 15 3" xfId="5543"/>
    <cellStyle name="40% - uthevingsfarge 6 16" xfId="3297"/>
    <cellStyle name="40% - uthevingsfarge 6 16 2" xfId="3298"/>
    <cellStyle name="40% - uthevingsfarge 6 16 2 2" xfId="5546"/>
    <cellStyle name="40% - uthevingsfarge 6 16 3" xfId="5545"/>
    <cellStyle name="40% - uthevingsfarge 6 17" xfId="3299"/>
    <cellStyle name="40% - uthevingsfarge 6 17 2" xfId="3300"/>
    <cellStyle name="40% - uthevingsfarge 6 17 2 2" xfId="5548"/>
    <cellStyle name="40% - uthevingsfarge 6 17 3" xfId="5547"/>
    <cellStyle name="40% - uthevingsfarge 6 18" xfId="3301"/>
    <cellStyle name="40% - uthevingsfarge 6 18 2" xfId="3302"/>
    <cellStyle name="40% - uthevingsfarge 6 18 2 2" xfId="5550"/>
    <cellStyle name="40% - uthevingsfarge 6 18 3" xfId="5549"/>
    <cellStyle name="40% - uthevingsfarge 6 19" xfId="3303"/>
    <cellStyle name="40% - uthevingsfarge 6 19 2" xfId="3304"/>
    <cellStyle name="40% - uthevingsfarge 6 19 2 2" xfId="5552"/>
    <cellStyle name="40% - uthevingsfarge 6 19 3" xfId="5551"/>
    <cellStyle name="40% - uthevingsfarge 6 2" xfId="171"/>
    <cellStyle name="40% - uthevingsfarge 6 2 2" xfId="3306"/>
    <cellStyle name="40% - uthevingsfarge 6 2 2 2" xfId="5553"/>
    <cellStyle name="40% - uthevingsfarge 6 2_11" xfId="3305"/>
    <cellStyle name="40% - uthevingsfarge 6 20" xfId="3307"/>
    <cellStyle name="40% - uthevingsfarge 6 20 2" xfId="3308"/>
    <cellStyle name="40% - uthevingsfarge 6 20 2 2" xfId="5555"/>
    <cellStyle name="40% - uthevingsfarge 6 20 3" xfId="5554"/>
    <cellStyle name="40% - uthevingsfarge 6 21" xfId="3309"/>
    <cellStyle name="40% - uthevingsfarge 6 21 2" xfId="3310"/>
    <cellStyle name="40% - uthevingsfarge 6 21 2 2" xfId="5557"/>
    <cellStyle name="40% - uthevingsfarge 6 21 3" xfId="5556"/>
    <cellStyle name="40% - uthevingsfarge 6 22" xfId="3311"/>
    <cellStyle name="40% - uthevingsfarge 6 22 2" xfId="3312"/>
    <cellStyle name="40% - uthevingsfarge 6 22 2 2" xfId="5559"/>
    <cellStyle name="40% - uthevingsfarge 6 22 3" xfId="5558"/>
    <cellStyle name="40% - uthevingsfarge 6 23" xfId="3313"/>
    <cellStyle name="40% - uthevingsfarge 6 23 2" xfId="3314"/>
    <cellStyle name="40% - uthevingsfarge 6 23 2 2" xfId="5561"/>
    <cellStyle name="40% - uthevingsfarge 6 23 3" xfId="5560"/>
    <cellStyle name="40% - uthevingsfarge 6 24" xfId="3315"/>
    <cellStyle name="40% - uthevingsfarge 6 24 2" xfId="3316"/>
    <cellStyle name="40% - uthevingsfarge 6 24 2 2" xfId="5563"/>
    <cellStyle name="40% - uthevingsfarge 6 24 3" xfId="5562"/>
    <cellStyle name="40% - uthevingsfarge 6 25" xfId="3317"/>
    <cellStyle name="40% - uthevingsfarge 6 25 2" xfId="3318"/>
    <cellStyle name="40% - uthevingsfarge 6 25 2 2" xfId="5565"/>
    <cellStyle name="40% - uthevingsfarge 6 25 3" xfId="5564"/>
    <cellStyle name="40% - uthevingsfarge 6 26" xfId="3319"/>
    <cellStyle name="40% - uthevingsfarge 6 26 2" xfId="3320"/>
    <cellStyle name="40% - uthevingsfarge 6 26 2 2" xfId="5567"/>
    <cellStyle name="40% - uthevingsfarge 6 26 3" xfId="5566"/>
    <cellStyle name="40% - uthevingsfarge 6 27" xfId="3321"/>
    <cellStyle name="40% - uthevingsfarge 6 27 2" xfId="3322"/>
    <cellStyle name="40% - uthevingsfarge 6 27 2 2" xfId="5569"/>
    <cellStyle name="40% - uthevingsfarge 6 27 3" xfId="5568"/>
    <cellStyle name="40% - uthevingsfarge 6 28" xfId="3323"/>
    <cellStyle name="40% - uthevingsfarge 6 28 2" xfId="3324"/>
    <cellStyle name="40% - uthevingsfarge 6 28 2 2" xfId="5571"/>
    <cellStyle name="40% - uthevingsfarge 6 28 3" xfId="5570"/>
    <cellStyle name="40% - uthevingsfarge 6 29" xfId="3325"/>
    <cellStyle name="40% - uthevingsfarge 6 29 2" xfId="3326"/>
    <cellStyle name="40% - uthevingsfarge 6 29 2 2" xfId="5573"/>
    <cellStyle name="40% - uthevingsfarge 6 29 3" xfId="5572"/>
    <cellStyle name="40% - uthevingsfarge 6 3" xfId="3327"/>
    <cellStyle name="40% - uthevingsfarge 6 3 2" xfId="3328"/>
    <cellStyle name="40% - uthevingsfarge 6 3 2 2" xfId="5575"/>
    <cellStyle name="40% - uthevingsfarge 6 3 3" xfId="5574"/>
    <cellStyle name="40% - uthevingsfarge 6 30" xfId="3329"/>
    <cellStyle name="40% - uthevingsfarge 6 30 2" xfId="3330"/>
    <cellStyle name="40% - uthevingsfarge 6 30 2 2" xfId="5577"/>
    <cellStyle name="40% - uthevingsfarge 6 30 3" xfId="5576"/>
    <cellStyle name="40% - uthevingsfarge 6 31" xfId="3331"/>
    <cellStyle name="40% - uthevingsfarge 6 31 2" xfId="3332"/>
    <cellStyle name="40% - uthevingsfarge 6 31 2 2" xfId="5579"/>
    <cellStyle name="40% - uthevingsfarge 6 31 3" xfId="5578"/>
    <cellStyle name="40% - uthevingsfarge 6 32" xfId="3333"/>
    <cellStyle name="40% - uthevingsfarge 6 32 2" xfId="3334"/>
    <cellStyle name="40% - uthevingsfarge 6 32 2 2" xfId="5581"/>
    <cellStyle name="40% - uthevingsfarge 6 32 3" xfId="5580"/>
    <cellStyle name="40% - uthevingsfarge 6 33" xfId="3335"/>
    <cellStyle name="40% - uthevingsfarge 6 33 2" xfId="3336"/>
    <cellStyle name="40% - uthevingsfarge 6 33 2 2" xfId="5583"/>
    <cellStyle name="40% - uthevingsfarge 6 33 3" xfId="5582"/>
    <cellStyle name="40% - uthevingsfarge 6 34" xfId="3337"/>
    <cellStyle name="40% - uthevingsfarge 6 34 2" xfId="3338"/>
    <cellStyle name="40% - uthevingsfarge 6 34 2 2" xfId="5585"/>
    <cellStyle name="40% - uthevingsfarge 6 34 3" xfId="5584"/>
    <cellStyle name="40% - uthevingsfarge 6 35" xfId="3339"/>
    <cellStyle name="40% - uthevingsfarge 6 35 2" xfId="3340"/>
    <cellStyle name="40% - uthevingsfarge 6 35 2 2" xfId="5587"/>
    <cellStyle name="40% - uthevingsfarge 6 35 3" xfId="5586"/>
    <cellStyle name="40% - uthevingsfarge 6 36" xfId="3341"/>
    <cellStyle name="40% - uthevingsfarge 6 36 2" xfId="3342"/>
    <cellStyle name="40% - uthevingsfarge 6 36 2 2" xfId="5589"/>
    <cellStyle name="40% - uthevingsfarge 6 36 3" xfId="5588"/>
    <cellStyle name="40% - uthevingsfarge 6 37" xfId="3343"/>
    <cellStyle name="40% - uthevingsfarge 6 37 2" xfId="3344"/>
    <cellStyle name="40% - uthevingsfarge 6 37 2 2" xfId="5591"/>
    <cellStyle name="40% - uthevingsfarge 6 37 3" xfId="5590"/>
    <cellStyle name="40% - uthevingsfarge 6 38" xfId="3345"/>
    <cellStyle name="40% - uthevingsfarge 6 38 2" xfId="3346"/>
    <cellStyle name="40% - uthevingsfarge 6 38 2 2" xfId="5593"/>
    <cellStyle name="40% - uthevingsfarge 6 38 3" xfId="5592"/>
    <cellStyle name="40% - uthevingsfarge 6 39" xfId="3347"/>
    <cellStyle name="40% - uthevingsfarge 6 39 2" xfId="3348"/>
    <cellStyle name="40% - uthevingsfarge 6 39 2 2" xfId="5595"/>
    <cellStyle name="40% - uthevingsfarge 6 39 3" xfId="5594"/>
    <cellStyle name="40% - uthevingsfarge 6 4" xfId="3349"/>
    <cellStyle name="40% - uthevingsfarge 6 4 2" xfId="3350"/>
    <cellStyle name="40% - uthevingsfarge 6 4 2 2" xfId="5597"/>
    <cellStyle name="40% - uthevingsfarge 6 4 3" xfId="5596"/>
    <cellStyle name="40% - uthevingsfarge 6 40" xfId="3351"/>
    <cellStyle name="40% - uthevingsfarge 6 40 2" xfId="3352"/>
    <cellStyle name="40% - uthevingsfarge 6 40 2 2" xfId="5599"/>
    <cellStyle name="40% - uthevingsfarge 6 40 3" xfId="5598"/>
    <cellStyle name="40% - uthevingsfarge 6 41" xfId="3353"/>
    <cellStyle name="40% - uthevingsfarge 6 41 2" xfId="3354"/>
    <cellStyle name="40% - uthevingsfarge 6 41 2 2" xfId="5601"/>
    <cellStyle name="40% - uthevingsfarge 6 41 3" xfId="5600"/>
    <cellStyle name="40% - uthevingsfarge 6 42" xfId="3355"/>
    <cellStyle name="40% - uthevingsfarge 6 42 2" xfId="3356"/>
    <cellStyle name="40% - uthevingsfarge 6 42 2 2" xfId="5603"/>
    <cellStyle name="40% - uthevingsfarge 6 42 3" xfId="5602"/>
    <cellStyle name="40% - uthevingsfarge 6 43" xfId="3357"/>
    <cellStyle name="40% - uthevingsfarge 6 43 2" xfId="3358"/>
    <cellStyle name="40% - uthevingsfarge 6 43 2 2" xfId="5605"/>
    <cellStyle name="40% - uthevingsfarge 6 43 3" xfId="5604"/>
    <cellStyle name="40% - uthevingsfarge 6 44" xfId="3359"/>
    <cellStyle name="40% - uthevingsfarge 6 44 2" xfId="3360"/>
    <cellStyle name="40% - uthevingsfarge 6 44 2 2" xfId="5607"/>
    <cellStyle name="40% - uthevingsfarge 6 44 3" xfId="5606"/>
    <cellStyle name="40% - uthevingsfarge 6 45" xfId="3361"/>
    <cellStyle name="40% - uthevingsfarge 6 45 2" xfId="3362"/>
    <cellStyle name="40% - uthevingsfarge 6 45 2 2" xfId="5609"/>
    <cellStyle name="40% - uthevingsfarge 6 45 3" xfId="5608"/>
    <cellStyle name="40% - uthevingsfarge 6 46" xfId="3363"/>
    <cellStyle name="40% - uthevingsfarge 6 46 2" xfId="3364"/>
    <cellStyle name="40% - uthevingsfarge 6 46 2 2" xfId="5611"/>
    <cellStyle name="40% - uthevingsfarge 6 46 3" xfId="5610"/>
    <cellStyle name="40% - uthevingsfarge 6 47" xfId="3365"/>
    <cellStyle name="40% - uthevingsfarge 6 47 2" xfId="3366"/>
    <cellStyle name="40% - uthevingsfarge 6 47 2 2" xfId="5613"/>
    <cellStyle name="40% - uthevingsfarge 6 47 3" xfId="5612"/>
    <cellStyle name="40% - uthevingsfarge 6 48" xfId="3367"/>
    <cellStyle name="40% - uthevingsfarge 6 48 2" xfId="3368"/>
    <cellStyle name="40% - uthevingsfarge 6 48 2 2" xfId="5615"/>
    <cellStyle name="40% - uthevingsfarge 6 48 3" xfId="5614"/>
    <cellStyle name="40% - uthevingsfarge 6 49" xfId="3369"/>
    <cellStyle name="40% - uthevingsfarge 6 49 2" xfId="3370"/>
    <cellStyle name="40% - uthevingsfarge 6 49 2 2" xfId="5617"/>
    <cellStyle name="40% - uthevingsfarge 6 49 3" xfId="5616"/>
    <cellStyle name="40% - uthevingsfarge 6 5" xfId="3371"/>
    <cellStyle name="40% - uthevingsfarge 6 5 2" xfId="3372"/>
    <cellStyle name="40% - uthevingsfarge 6 5 2 2" xfId="5619"/>
    <cellStyle name="40% - uthevingsfarge 6 5 3" xfId="5618"/>
    <cellStyle name="40% - uthevingsfarge 6 50" xfId="3373"/>
    <cellStyle name="40% - uthevingsfarge 6 50 2" xfId="3374"/>
    <cellStyle name="40% - uthevingsfarge 6 50 2 2" xfId="5621"/>
    <cellStyle name="40% - uthevingsfarge 6 50 3" xfId="5620"/>
    <cellStyle name="40% - uthevingsfarge 6 51" xfId="3375"/>
    <cellStyle name="40% - uthevingsfarge 6 51 2" xfId="3376"/>
    <cellStyle name="40% - uthevingsfarge 6 51 2 2" xfId="5623"/>
    <cellStyle name="40% - uthevingsfarge 6 51 3" xfId="5622"/>
    <cellStyle name="40% - uthevingsfarge 6 52" xfId="3377"/>
    <cellStyle name="40% - uthevingsfarge 6 52 2" xfId="3378"/>
    <cellStyle name="40% - uthevingsfarge 6 52 2 2" xfId="5625"/>
    <cellStyle name="40% - uthevingsfarge 6 52 3" xfId="5624"/>
    <cellStyle name="40% - uthevingsfarge 6 53" xfId="3379"/>
    <cellStyle name="40% - uthevingsfarge 6 53 2" xfId="3380"/>
    <cellStyle name="40% - uthevingsfarge 6 53 2 2" xfId="5627"/>
    <cellStyle name="40% - uthevingsfarge 6 53 3" xfId="5626"/>
    <cellStyle name="40% - uthevingsfarge 6 54" xfId="3381"/>
    <cellStyle name="40% - uthevingsfarge 6 54 2" xfId="3382"/>
    <cellStyle name="40% - uthevingsfarge 6 54 2 2" xfId="5629"/>
    <cellStyle name="40% - uthevingsfarge 6 54 3" xfId="5628"/>
    <cellStyle name="40% - uthevingsfarge 6 55" xfId="3383"/>
    <cellStyle name="40% - uthevingsfarge 6 55 2" xfId="3384"/>
    <cellStyle name="40% - uthevingsfarge 6 55 2 2" xfId="5631"/>
    <cellStyle name="40% - uthevingsfarge 6 55 3" xfId="5630"/>
    <cellStyle name="40% - uthevingsfarge 6 56" xfId="3385"/>
    <cellStyle name="40% - uthevingsfarge 6 56 2" xfId="3386"/>
    <cellStyle name="40% - uthevingsfarge 6 56 2 2" xfId="5633"/>
    <cellStyle name="40% - uthevingsfarge 6 56 3" xfId="5632"/>
    <cellStyle name="40% - uthevingsfarge 6 57" xfId="3387"/>
    <cellStyle name="40% - uthevingsfarge 6 57 2" xfId="3388"/>
    <cellStyle name="40% - uthevingsfarge 6 57 2 2" xfId="5635"/>
    <cellStyle name="40% - uthevingsfarge 6 57 3" xfId="5634"/>
    <cellStyle name="40% - uthevingsfarge 6 58" xfId="3389"/>
    <cellStyle name="40% - uthevingsfarge 6 58 2" xfId="3390"/>
    <cellStyle name="40% - uthevingsfarge 6 58 2 2" xfId="5637"/>
    <cellStyle name="40% - uthevingsfarge 6 58 3" xfId="5636"/>
    <cellStyle name="40% - uthevingsfarge 6 59" xfId="3391"/>
    <cellStyle name="40% - uthevingsfarge 6 59 2" xfId="3392"/>
    <cellStyle name="40% - uthevingsfarge 6 59 2 2" xfId="5639"/>
    <cellStyle name="40% - uthevingsfarge 6 59 3" xfId="5638"/>
    <cellStyle name="40% - uthevingsfarge 6 6" xfId="3393"/>
    <cellStyle name="40% - uthevingsfarge 6 6 2" xfId="3394"/>
    <cellStyle name="40% - uthevingsfarge 6 6 2 2" xfId="5641"/>
    <cellStyle name="40% - uthevingsfarge 6 6 3" xfId="5640"/>
    <cellStyle name="40% - uthevingsfarge 6 7" xfId="3395"/>
    <cellStyle name="40% - uthevingsfarge 6 7 2" xfId="3396"/>
    <cellStyle name="40% - uthevingsfarge 6 7 2 2" xfId="5643"/>
    <cellStyle name="40% - uthevingsfarge 6 7 3" xfId="5642"/>
    <cellStyle name="40% - uthevingsfarge 6 8" xfId="3397"/>
    <cellStyle name="40% - uthevingsfarge 6 8 2" xfId="3398"/>
    <cellStyle name="40% - uthevingsfarge 6 8 2 2" xfId="5645"/>
    <cellStyle name="40% - uthevingsfarge 6 8 3" xfId="5644"/>
    <cellStyle name="40% - uthevingsfarge 6 9" xfId="3399"/>
    <cellStyle name="40% - uthevingsfarge 6 9 2" xfId="3400"/>
    <cellStyle name="40% - uthevingsfarge 6 9 2 2" xfId="5647"/>
    <cellStyle name="40% - uthevingsfarge 6 9 3" xfId="5646"/>
    <cellStyle name="60% - 1. jelölőszín" xfId="3401"/>
    <cellStyle name="60% - 2. jelölőszín" xfId="3402"/>
    <cellStyle name="60% - 3. jelölőszín" xfId="3403"/>
    <cellStyle name="60% - 4. jelölőszín" xfId="3404"/>
    <cellStyle name="60% - 5. jelölőszín" xfId="3405"/>
    <cellStyle name="60% - 6. jelölőszín" xfId="3406"/>
    <cellStyle name="60% - Accent1" xfId="3407"/>
    <cellStyle name="60% - Accent1 10" xfId="3806"/>
    <cellStyle name="60% - Accent1 11" xfId="5648"/>
    <cellStyle name="60% - Accent1 2" xfId="172"/>
    <cellStyle name="60% - Accent1 2 2" xfId="173"/>
    <cellStyle name="60% - Accent1 2_Sheet1" xfId="3408"/>
    <cellStyle name="60% - Accent1 3" xfId="174"/>
    <cellStyle name="60% - Accent1 4" xfId="175"/>
    <cellStyle name="60% - Accent1 5" xfId="176"/>
    <cellStyle name="60% - Accent1 6" xfId="177"/>
    <cellStyle name="60% - Accent1 7" xfId="178"/>
    <cellStyle name="60% - Accent1 8" xfId="179"/>
    <cellStyle name="60% - Accent1 9" xfId="180"/>
    <cellStyle name="60% - Accent2" xfId="3409"/>
    <cellStyle name="60% - Accent2 10" xfId="3807"/>
    <cellStyle name="60% - Accent2 11" xfId="5649"/>
    <cellStyle name="60% - Accent2 2" xfId="181"/>
    <cellStyle name="60% - Accent2 2 2" xfId="182"/>
    <cellStyle name="60% - Accent2 2_Sheet1" xfId="3410"/>
    <cellStyle name="60% - Accent2 3" xfId="183"/>
    <cellStyle name="60% - Accent2 4" xfId="184"/>
    <cellStyle name="60% - Accent2 5" xfId="185"/>
    <cellStyle name="60% - Accent2 6" xfId="186"/>
    <cellStyle name="60% - Accent2 7" xfId="187"/>
    <cellStyle name="60% - Accent2 8" xfId="188"/>
    <cellStyle name="60% - Accent2 9" xfId="189"/>
    <cellStyle name="60% - Accent3" xfId="3411"/>
    <cellStyle name="60% - Accent3 10" xfId="3808"/>
    <cellStyle name="60% - Accent3 11" xfId="5650"/>
    <cellStyle name="60% - Accent3 2" xfId="190"/>
    <cellStyle name="60% - Accent3 2 2" xfId="191"/>
    <cellStyle name="60% - Accent3 2_Sheet1" xfId="3412"/>
    <cellStyle name="60% - Accent3 3" xfId="192"/>
    <cellStyle name="60% - Accent3 4" xfId="193"/>
    <cellStyle name="60% - Accent3 5" xfId="194"/>
    <cellStyle name="60% - Accent3 6" xfId="195"/>
    <cellStyle name="60% - Accent3 7" xfId="196"/>
    <cellStyle name="60% - Accent3 8" xfId="197"/>
    <cellStyle name="60% - Accent3 9" xfId="198"/>
    <cellStyle name="60% - Accent4" xfId="3413"/>
    <cellStyle name="60% - Accent4 10" xfId="3809"/>
    <cellStyle name="60% - Accent4 11" xfId="5651"/>
    <cellStyle name="60% - Accent4 2" xfId="199"/>
    <cellStyle name="60% - Accent4 2 2" xfId="200"/>
    <cellStyle name="60% - Accent4 2_Sheet1" xfId="3414"/>
    <cellStyle name="60% - Accent4 3" xfId="201"/>
    <cellStyle name="60% - Accent4 4" xfId="202"/>
    <cellStyle name="60% - Accent4 5" xfId="203"/>
    <cellStyle name="60% - Accent4 6" xfId="204"/>
    <cellStyle name="60% - Accent4 7" xfId="205"/>
    <cellStyle name="60% - Accent4 8" xfId="206"/>
    <cellStyle name="60% - Accent4 9" xfId="207"/>
    <cellStyle name="60% - Accent5" xfId="3415"/>
    <cellStyle name="60% - Accent5 10" xfId="3810"/>
    <cellStyle name="60% - Accent5 11" xfId="5652"/>
    <cellStyle name="60% - Accent5 2" xfId="208"/>
    <cellStyle name="60% - Accent5 2 2" xfId="209"/>
    <cellStyle name="60% - Accent5 2_Sheet1" xfId="3416"/>
    <cellStyle name="60% - Accent5 3" xfId="210"/>
    <cellStyle name="60% - Accent5 4" xfId="211"/>
    <cellStyle name="60% - Accent5 5" xfId="212"/>
    <cellStyle name="60% - Accent5 6" xfId="213"/>
    <cellStyle name="60% - Accent5 7" xfId="214"/>
    <cellStyle name="60% - Accent5 8" xfId="215"/>
    <cellStyle name="60% - Accent5 9" xfId="216"/>
    <cellStyle name="60% - Accent6" xfId="3417"/>
    <cellStyle name="60% - Accent6 10" xfId="3811"/>
    <cellStyle name="60% - Accent6 11" xfId="5653"/>
    <cellStyle name="60% - Accent6 2" xfId="217"/>
    <cellStyle name="60% - Accent6 2 2" xfId="218"/>
    <cellStyle name="60% - Accent6 2_Sheet1" xfId="3418"/>
    <cellStyle name="60% - Accent6 3" xfId="219"/>
    <cellStyle name="60% - Accent6 4" xfId="220"/>
    <cellStyle name="60% - Accent6 5" xfId="221"/>
    <cellStyle name="60% - Accent6 6" xfId="222"/>
    <cellStyle name="60% - Accent6 7" xfId="223"/>
    <cellStyle name="60% - Accent6 8" xfId="224"/>
    <cellStyle name="60% - Accent6 9" xfId="225"/>
    <cellStyle name="60% - Énfasis1" xfId="3419"/>
    <cellStyle name="60% - Énfasis2" xfId="3420"/>
    <cellStyle name="60% - Énfasis3" xfId="3421"/>
    <cellStyle name="60% - Énfasis4" xfId="3422"/>
    <cellStyle name="60% - Énfasis5" xfId="3423"/>
    <cellStyle name="60% - Énfasis6" xfId="3424"/>
    <cellStyle name="60% – paryškinimas 1" xfId="226"/>
    <cellStyle name="60% – paryškinimas 2" xfId="227"/>
    <cellStyle name="60% – paryškinimas 3" xfId="228"/>
    <cellStyle name="60% – paryškinimas 4" xfId="229"/>
    <cellStyle name="60% – paryškinimas 5" xfId="230"/>
    <cellStyle name="60% – paryškinimas 6" xfId="231"/>
    <cellStyle name="60% - uthevingsfarge 1 2" xfId="232"/>
    <cellStyle name="60% - uthevingsfarge 2 2" xfId="233"/>
    <cellStyle name="60% - uthevingsfarge 3 2" xfId="234"/>
    <cellStyle name="60% - uthevingsfarge 4 2" xfId="235"/>
    <cellStyle name="60% - uthevingsfarge 5 2" xfId="236"/>
    <cellStyle name="60% - uthevingsfarge 6 2" xfId="237"/>
    <cellStyle name="Accent1" xfId="3425"/>
    <cellStyle name="Accent1 10" xfId="3812"/>
    <cellStyle name="Accent1 11" xfId="5654"/>
    <cellStyle name="Accent1 2" xfId="238"/>
    <cellStyle name="Accent1 2 2" xfId="239"/>
    <cellStyle name="Accent1 2_Sheet1" xfId="3426"/>
    <cellStyle name="Accent1 3" xfId="240"/>
    <cellStyle name="Accent1 4" xfId="241"/>
    <cellStyle name="Accent1 5" xfId="242"/>
    <cellStyle name="Accent1 6" xfId="243"/>
    <cellStyle name="Accent1 7" xfId="244"/>
    <cellStyle name="Accent1 8" xfId="245"/>
    <cellStyle name="Accent1 9" xfId="246"/>
    <cellStyle name="Accent2" xfId="3427"/>
    <cellStyle name="Accent2 10" xfId="3813"/>
    <cellStyle name="Accent2 11" xfId="5655"/>
    <cellStyle name="Accent2 2" xfId="247"/>
    <cellStyle name="Accent2 2 2" xfId="248"/>
    <cellStyle name="Accent2 2_Sheet1" xfId="3428"/>
    <cellStyle name="Accent2 3" xfId="249"/>
    <cellStyle name="Accent2 4" xfId="250"/>
    <cellStyle name="Accent2 5" xfId="251"/>
    <cellStyle name="Accent2 6" xfId="252"/>
    <cellStyle name="Accent2 7" xfId="253"/>
    <cellStyle name="Accent2 8" xfId="254"/>
    <cellStyle name="Accent2 9" xfId="255"/>
    <cellStyle name="Accent3" xfId="3429"/>
    <cellStyle name="Accent3 10" xfId="3814"/>
    <cellStyle name="Accent3 11" xfId="5656"/>
    <cellStyle name="Accent3 2" xfId="256"/>
    <cellStyle name="Accent3 2 2" xfId="257"/>
    <cellStyle name="Accent3 2_Sheet1" xfId="3430"/>
    <cellStyle name="Accent3 3" xfId="258"/>
    <cellStyle name="Accent3 4" xfId="259"/>
    <cellStyle name="Accent3 5" xfId="260"/>
    <cellStyle name="Accent3 6" xfId="261"/>
    <cellStyle name="Accent3 7" xfId="262"/>
    <cellStyle name="Accent3 8" xfId="263"/>
    <cellStyle name="Accent3 9" xfId="264"/>
    <cellStyle name="Accent4" xfId="3431"/>
    <cellStyle name="Accent4 10" xfId="3815"/>
    <cellStyle name="Accent4 11" xfId="5657"/>
    <cellStyle name="Accent4 2" xfId="265"/>
    <cellStyle name="Accent4 2 2" xfId="266"/>
    <cellStyle name="Accent4 2_Sheet1" xfId="3432"/>
    <cellStyle name="Accent4 3" xfId="267"/>
    <cellStyle name="Accent4 4" xfId="268"/>
    <cellStyle name="Accent4 5" xfId="269"/>
    <cellStyle name="Accent4 6" xfId="270"/>
    <cellStyle name="Accent4 7" xfId="271"/>
    <cellStyle name="Accent4 8" xfId="272"/>
    <cellStyle name="Accent4 9" xfId="273"/>
    <cellStyle name="Accent5" xfId="3433"/>
    <cellStyle name="Accent5 10" xfId="3816"/>
    <cellStyle name="Accent5 11" xfId="5658"/>
    <cellStyle name="Accent5 2" xfId="274"/>
    <cellStyle name="Accent5 2 2" xfId="275"/>
    <cellStyle name="Accent5 2_Sheet1" xfId="3434"/>
    <cellStyle name="Accent5 3" xfId="276"/>
    <cellStyle name="Accent5 4" xfId="277"/>
    <cellStyle name="Accent5 5" xfId="278"/>
    <cellStyle name="Accent5 6" xfId="279"/>
    <cellStyle name="Accent5 7" xfId="280"/>
    <cellStyle name="Accent5 8" xfId="281"/>
    <cellStyle name="Accent5 9" xfId="282"/>
    <cellStyle name="Accent6" xfId="3435"/>
    <cellStyle name="Accent6 10" xfId="3817"/>
    <cellStyle name="Accent6 11" xfId="5659"/>
    <cellStyle name="Accent6 2" xfId="283"/>
    <cellStyle name="Accent6 2 2" xfId="284"/>
    <cellStyle name="Accent6 2_Sheet1" xfId="3436"/>
    <cellStyle name="Accent6 3" xfId="285"/>
    <cellStyle name="Accent6 4" xfId="286"/>
    <cellStyle name="Accent6 5" xfId="287"/>
    <cellStyle name="Accent6 6" xfId="288"/>
    <cellStyle name="Accent6 7" xfId="289"/>
    <cellStyle name="Accent6 8" xfId="290"/>
    <cellStyle name="Accent6 9" xfId="291"/>
    <cellStyle name="Actual data" xfId="292"/>
    <cellStyle name="Actual data 2" xfId="293"/>
    <cellStyle name="Actual year" xfId="294"/>
    <cellStyle name="Actual year 2" xfId="295"/>
    <cellStyle name="Actual year 2 2" xfId="5801"/>
    <cellStyle name="Actual year 2 3" xfId="6100"/>
    <cellStyle name="Actual year 2 4" xfId="6116"/>
    <cellStyle name="Actual year 2 5" xfId="5775"/>
    <cellStyle name="Actual year 2 6" xfId="6131"/>
    <cellStyle name="Actual year 2 7" xfId="4117"/>
    <cellStyle name="Actual year 3" xfId="5800"/>
    <cellStyle name="Actual year 4" xfId="6101"/>
    <cellStyle name="Actual year 5" xfId="6117"/>
    <cellStyle name="Actual year 6" xfId="5961"/>
    <cellStyle name="Actual year 7" xfId="6132"/>
    <cellStyle name="Actual year 8" xfId="4116"/>
    <cellStyle name="Actuals Cells" xfId="296"/>
    <cellStyle name="Actuals Cells 2" xfId="297"/>
    <cellStyle name="AFE" xfId="298"/>
    <cellStyle name="Aiškinamasis tekstas" xfId="299"/>
    <cellStyle name="Bad" xfId="3437"/>
    <cellStyle name="Bad 10" xfId="3818"/>
    <cellStyle name="Bad 11" xfId="5660"/>
    <cellStyle name="Bad 2" xfId="300"/>
    <cellStyle name="Bad 2 2" xfId="301"/>
    <cellStyle name="Bad 2_Sheet1" xfId="3438"/>
    <cellStyle name="Bad 3" xfId="302"/>
    <cellStyle name="Bad 4" xfId="303"/>
    <cellStyle name="Bad 5" xfId="304"/>
    <cellStyle name="Bad 6" xfId="305"/>
    <cellStyle name="Bad 7" xfId="306"/>
    <cellStyle name="Bad 8" xfId="307"/>
    <cellStyle name="Bad 9" xfId="308"/>
    <cellStyle name="Beregning 2" xfId="309"/>
    <cellStyle name="Beregning 2 2" xfId="5802"/>
    <cellStyle name="Beregning 2 3" xfId="6098"/>
    <cellStyle name="Beregning 2 4" xfId="6115"/>
    <cellStyle name="Beregning 2 5" xfId="6091"/>
    <cellStyle name="Beregning 2 6" xfId="6130"/>
    <cellStyle name="Beregning 2 7" xfId="4118"/>
    <cellStyle name="Bevitel" xfId="3439"/>
    <cellStyle name="Bevitel 2" xfId="6022"/>
    <cellStyle name="Bevitel 3" xfId="5998"/>
    <cellStyle name="Bevitel 4" xfId="5983"/>
    <cellStyle name="Bevitel 5" xfId="5972"/>
    <cellStyle name="Bevitel 6" xfId="5979"/>
    <cellStyle name="Bevitel 7" xfId="5661"/>
    <cellStyle name="Blank" xfId="310"/>
    <cellStyle name="Blank 2" xfId="3819"/>
    <cellStyle name="Blankettnamn" xfId="311"/>
    <cellStyle name="Blogas" xfId="312"/>
    <cellStyle name="Brand Align Left Text" xfId="3820"/>
    <cellStyle name="Brand Default" xfId="3821"/>
    <cellStyle name="Brand Percent" xfId="3822"/>
    <cellStyle name="Brand Source" xfId="3823"/>
    <cellStyle name="Brand Subtitle with Underline" xfId="3824"/>
    <cellStyle name="Brand Subtitle without Underline" xfId="3825"/>
    <cellStyle name="Brand Title" xfId="3826"/>
    <cellStyle name="Buena" xfId="3440"/>
    <cellStyle name="Calc Cells" xfId="313"/>
    <cellStyle name="Calc Cells 2" xfId="314"/>
    <cellStyle name="Calc Currency (0)" xfId="3827"/>
    <cellStyle name="Calc Currency (2)" xfId="3828"/>
    <cellStyle name="Calc Percent (0)" xfId="3829"/>
    <cellStyle name="Calc Percent (1)" xfId="3830"/>
    <cellStyle name="Calc Percent (2)" xfId="3831"/>
    <cellStyle name="Calc Units (0)" xfId="3832"/>
    <cellStyle name="Calc Units (1)" xfId="3833"/>
    <cellStyle name="Calc Units (2)" xfId="3834"/>
    <cellStyle name="Calculation" xfId="3441"/>
    <cellStyle name="Calculation 10" xfId="5971"/>
    <cellStyle name="Calculation 2" xfId="315"/>
    <cellStyle name="Calculation 2 2" xfId="316"/>
    <cellStyle name="Calculation 2 3" xfId="5804"/>
    <cellStyle name="Calculation 2 4" xfId="6097"/>
    <cellStyle name="Calculation 2 5" xfId="6112"/>
    <cellStyle name="Calculation 2 6" xfId="5960"/>
    <cellStyle name="Calculation 2 7" xfId="6129"/>
    <cellStyle name="Calculation 2 8" xfId="4119"/>
    <cellStyle name="Calculation 2_Sheet1" xfId="3442"/>
    <cellStyle name="Calculation 3" xfId="3835"/>
    <cellStyle name="Calculation 4" xfId="5662"/>
    <cellStyle name="Calculation 5" xfId="6023"/>
    <cellStyle name="Calculation 6" xfId="5962"/>
    <cellStyle name="Calculation 7" xfId="5999"/>
    <cellStyle name="Calculation 8" xfId="5968"/>
    <cellStyle name="Calculation 9" xfId="5984"/>
    <cellStyle name="Cálculo" xfId="3443"/>
    <cellStyle name="Cálculo 2" xfId="6024"/>
    <cellStyle name="Cálculo 3" xfId="6000"/>
    <cellStyle name="Cálculo 4" xfId="5985"/>
    <cellStyle name="Cálculo 5" xfId="5970"/>
    <cellStyle name="Cálculo 6" xfId="5978"/>
    <cellStyle name="Cálculo 7" xfId="5663"/>
    <cellStyle name="Celda de comprobación" xfId="3444"/>
    <cellStyle name="Celda vinculada" xfId="3445"/>
    <cellStyle name="Changed" xfId="3446"/>
    <cellStyle name="Changed 2" xfId="6025"/>
    <cellStyle name="Changed 3" xfId="6001"/>
    <cellStyle name="Changed 4" xfId="5986"/>
    <cellStyle name="Changed 5" xfId="5969"/>
    <cellStyle name="Changed 6" xfId="5977"/>
    <cellStyle name="Changed 7" xfId="5664"/>
    <cellStyle name="Check Cell" xfId="3447"/>
    <cellStyle name="Check Cell 10" xfId="3836"/>
    <cellStyle name="Check Cell 11" xfId="5665"/>
    <cellStyle name="Check Cell 2" xfId="317"/>
    <cellStyle name="Check Cell 2 2" xfId="318"/>
    <cellStyle name="Check Cell 2_Sheet1" xfId="3448"/>
    <cellStyle name="Check Cell 3" xfId="319"/>
    <cellStyle name="Check Cell 4" xfId="320"/>
    <cellStyle name="Check Cell 5" xfId="321"/>
    <cellStyle name="Check Cell 6" xfId="322"/>
    <cellStyle name="Check Cell 7" xfId="323"/>
    <cellStyle name="Check Cell 8" xfId="324"/>
    <cellStyle name="Check Cell 9" xfId="325"/>
    <cellStyle name="Cím" xfId="3449"/>
    <cellStyle name="Címsor 1" xfId="3450"/>
    <cellStyle name="Címsor 2" xfId="3451"/>
    <cellStyle name="Címsor 3" xfId="3452"/>
    <cellStyle name="Címsor 4" xfId="3453"/>
    <cellStyle name="claire" xfId="326"/>
    <cellStyle name="claire 2" xfId="327"/>
    <cellStyle name="Comma" xfId="6164"/>
    <cellStyle name="Comma [0]" xfId="3651"/>
    <cellStyle name="Comma [0] 2" xfId="5694"/>
    <cellStyle name="Comma [00]" xfId="3837"/>
    <cellStyle name="Comma 10" xfId="3838"/>
    <cellStyle name="Comma 10 2" xfId="3839"/>
    <cellStyle name="Comma 10 3" xfId="3840"/>
    <cellStyle name="Comma 10 4" xfId="3841"/>
    <cellStyle name="Comma 11" xfId="3842"/>
    <cellStyle name="Comma 12" xfId="3843"/>
    <cellStyle name="Comma 13" xfId="3844"/>
    <cellStyle name="Comma 14" xfId="3845"/>
    <cellStyle name="Comma 15" xfId="3846"/>
    <cellStyle name="Comma 16" xfId="3847"/>
    <cellStyle name="Comma 17" xfId="3848"/>
    <cellStyle name="Comma 18" xfId="3849"/>
    <cellStyle name="Comma 19" xfId="3850"/>
    <cellStyle name="Comma 2" xfId="328"/>
    <cellStyle name="Comma 2 10" xfId="329"/>
    <cellStyle name="Comma 2 11" xfId="330"/>
    <cellStyle name="Comma 2 12" xfId="3851"/>
    <cellStyle name="Comma 2 2" xfId="331"/>
    <cellStyle name="Comma 2 2 2" xfId="332"/>
    <cellStyle name="Comma 2 2 2 2" xfId="3852"/>
    <cellStyle name="Comma 2 2 2 3" xfId="3853"/>
    <cellStyle name="Comma 2 2 2 4" xfId="3854"/>
    <cellStyle name="Comma 2 2 3" xfId="333"/>
    <cellStyle name="Comma 2 2 4" xfId="334"/>
    <cellStyle name="Comma 2 2 5" xfId="335"/>
    <cellStyle name="Comma 2 2 6" xfId="336"/>
    <cellStyle name="Comma 2 2 7" xfId="337"/>
    <cellStyle name="Comma 2 3" xfId="338"/>
    <cellStyle name="Comma 2 3 2" xfId="339"/>
    <cellStyle name="Comma 2 3 3" xfId="3855"/>
    <cellStyle name="Comma 2 3 4" xfId="3856"/>
    <cellStyle name="Comma 2 4" xfId="340"/>
    <cellStyle name="Comma 2 4 2" xfId="341"/>
    <cellStyle name="Comma 2 5" xfId="342"/>
    <cellStyle name="Comma 2 6" xfId="343"/>
    <cellStyle name="Comma 2 7" xfId="344"/>
    <cellStyle name="Comma 2 8" xfId="345"/>
    <cellStyle name="Comma 2 9" xfId="346"/>
    <cellStyle name="Comma 2_Sheet1" xfId="3857"/>
    <cellStyle name="Comma 20" xfId="3858"/>
    <cellStyle name="Comma 21" xfId="4099"/>
    <cellStyle name="Comma 22" xfId="5762"/>
    <cellStyle name="Comma 23" xfId="6096"/>
    <cellStyle name="Comma 24" xfId="6106"/>
    <cellStyle name="Comma 25" xfId="6110"/>
    <cellStyle name="Comma 26" xfId="6122"/>
    <cellStyle name="Comma 27" xfId="6124"/>
    <cellStyle name="Comma 28" xfId="6128"/>
    <cellStyle name="Comma 29" xfId="6136"/>
    <cellStyle name="Comma 3" xfId="347"/>
    <cellStyle name="Comma 3 2" xfId="348"/>
    <cellStyle name="Comma 3 2 2" xfId="349"/>
    <cellStyle name="Comma 3 2 2 2" xfId="350"/>
    <cellStyle name="Comma 3 2 2 2 2" xfId="4122"/>
    <cellStyle name="Comma 3 2 2 3" xfId="4121"/>
    <cellStyle name="Comma 3 2 3" xfId="351"/>
    <cellStyle name="Comma 3 2 3 2" xfId="4123"/>
    <cellStyle name="Comma 3 2 4" xfId="3859"/>
    <cellStyle name="Comma 3 2 5" xfId="3860"/>
    <cellStyle name="Comma 3 2 5 2" xfId="5698"/>
    <cellStyle name="Comma 3 2 6" xfId="4120"/>
    <cellStyle name="Comma 3 3" xfId="352"/>
    <cellStyle name="Comma 3 3 2" xfId="353"/>
    <cellStyle name="Comma 3 3 2 2" xfId="354"/>
    <cellStyle name="Comma 3 3 2 2 2" xfId="4126"/>
    <cellStyle name="Comma 3 3 2 3" xfId="4125"/>
    <cellStyle name="Comma 3 3 3" xfId="355"/>
    <cellStyle name="Comma 3 3 3 2" xfId="3861"/>
    <cellStyle name="Comma 3 3 3 2 2" xfId="5699"/>
    <cellStyle name="Comma 3 3 3 3" xfId="4127"/>
    <cellStyle name="Comma 3 3 4" xfId="3862"/>
    <cellStyle name="Comma 3 3 4 2" xfId="3863"/>
    <cellStyle name="Comma 3 3 4 2 2" xfId="5701"/>
    <cellStyle name="Comma 3 3 4 3" xfId="5700"/>
    <cellStyle name="Comma 3 3 5" xfId="3864"/>
    <cellStyle name="Comma 3 3 5 2" xfId="3865"/>
    <cellStyle name="Comma 3 3 5 2 2" xfId="5703"/>
    <cellStyle name="Comma 3 3 5 3" xfId="5702"/>
    <cellStyle name="Comma 3 3 6" xfId="3866"/>
    <cellStyle name="Comma 3 3 6 2" xfId="5704"/>
    <cellStyle name="Comma 3 3 7" xfId="3867"/>
    <cellStyle name="Comma 3 3 7 2" xfId="5705"/>
    <cellStyle name="Comma 3 3 8" xfId="4124"/>
    <cellStyle name="Comma 3 4" xfId="356"/>
    <cellStyle name="Comma 3 4 2" xfId="357"/>
    <cellStyle name="Comma 3 4 2 2" xfId="4129"/>
    <cellStyle name="Comma 3 4 3" xfId="4128"/>
    <cellStyle name="Comma 3 5" xfId="358"/>
    <cellStyle name="Comma 3 5 2" xfId="4130"/>
    <cellStyle name="Comma 3 6" xfId="359"/>
    <cellStyle name="Comma 3 6 2" xfId="4131"/>
    <cellStyle name="Comma 3 7" xfId="3868"/>
    <cellStyle name="Comma 3 7 2" xfId="5706"/>
    <cellStyle name="Comma 30" xfId="6137"/>
    <cellStyle name="Comma 4" xfId="360"/>
    <cellStyle name="Comma 4 2" xfId="361"/>
    <cellStyle name="Comma 4 2 2" xfId="3869"/>
    <cellStyle name="Comma 4 2 3" xfId="3870"/>
    <cellStyle name="Comma 4 2 4" xfId="3871"/>
    <cellStyle name="Comma 4 3" xfId="362"/>
    <cellStyle name="Comma 4 4" xfId="3872"/>
    <cellStyle name="Comma 4 5" xfId="3873"/>
    <cellStyle name="Comma 4 6" xfId="3874"/>
    <cellStyle name="Comma 4 7" xfId="3875"/>
    <cellStyle name="Comma 5" xfId="363"/>
    <cellStyle name="Comma 5 2" xfId="364"/>
    <cellStyle name="Comma 5 2 2" xfId="4133"/>
    <cellStyle name="Comma 5 3" xfId="3876"/>
    <cellStyle name="Comma 5 4" xfId="3877"/>
    <cellStyle name="Comma 5 5" xfId="3878"/>
    <cellStyle name="Comma 5 6" xfId="4090"/>
    <cellStyle name="Comma 5 7" xfId="4132"/>
    <cellStyle name="Comma 6" xfId="365"/>
    <cellStyle name="Comma 6 2" xfId="3879"/>
    <cellStyle name="Comma 6 3" xfId="3880"/>
    <cellStyle name="Comma 6 4" xfId="3881"/>
    <cellStyle name="Comma 7" xfId="3882"/>
    <cellStyle name="Comma 7 2" xfId="3883"/>
    <cellStyle name="Comma 7 3" xfId="3884"/>
    <cellStyle name="Comma 7 4" xfId="3885"/>
    <cellStyle name="Comma 8" xfId="366"/>
    <cellStyle name="Comma 8 2" xfId="367"/>
    <cellStyle name="Comma 8 3" xfId="3886"/>
    <cellStyle name="Comma 8 4" xfId="3887"/>
    <cellStyle name="Comma 9" xfId="3888"/>
    <cellStyle name="Comma 9 2" xfId="3889"/>
    <cellStyle name="Comma 9 3" xfId="3890"/>
    <cellStyle name="Comma 9 4" xfId="3891"/>
    <cellStyle name="Comma_Adj_Loans geo location" xfId="3655"/>
    <cellStyle name="Comma0" xfId="368"/>
    <cellStyle name="Comma0 - Modelo1" xfId="3892"/>
    <cellStyle name="Comma0 - Style1" xfId="3893"/>
    <cellStyle name="Comma0 2" xfId="369"/>
    <cellStyle name="Comma1 - Modelo2" xfId="3894"/>
    <cellStyle name="Comma1 - Style2" xfId="3895"/>
    <cellStyle name="Company name" xfId="370"/>
    <cellStyle name="Currency" xfId="3652"/>
    <cellStyle name="Currency [0]" xfId="3653"/>
    <cellStyle name="Currency [0] 2" xfId="5696"/>
    <cellStyle name="Currency [00]" xfId="3896"/>
    <cellStyle name="Currency 10" xfId="5849"/>
    <cellStyle name="Currency 2" xfId="5695"/>
    <cellStyle name="Currency 3" xfId="6055"/>
    <cellStyle name="Currency 4" xfId="5932"/>
    <cellStyle name="Currency 5" xfId="5791"/>
    <cellStyle name="Currency 6" xfId="5777"/>
    <cellStyle name="Currency 7" xfId="6078"/>
    <cellStyle name="Currency 8" xfId="5805"/>
    <cellStyle name="Currency 9" xfId="6056"/>
    <cellStyle name="Currency_Adj_Loans geo location" xfId="3656"/>
    <cellStyle name="Date Short" xfId="3897"/>
    <cellStyle name="DateTime" xfId="371"/>
    <cellStyle name="DateTime 10" xfId="372"/>
    <cellStyle name="DateTime 11" xfId="373"/>
    <cellStyle name="DateTime 2" xfId="374"/>
    <cellStyle name="DateTime 2 2" xfId="375"/>
    <cellStyle name="DateTime 3" xfId="376"/>
    <cellStyle name="DateTime 3 2" xfId="377"/>
    <cellStyle name="DateTime 4" xfId="378"/>
    <cellStyle name="DateTime 5" xfId="379"/>
    <cellStyle name="DateTime 6" xfId="380"/>
    <cellStyle name="DateTime 7" xfId="381"/>
    <cellStyle name="DateTime 8" xfId="382"/>
    <cellStyle name="DateTime 9" xfId="383"/>
    <cellStyle name="Dato" xfId="384"/>
    <cellStyle name="Dato 2" xfId="385"/>
    <cellStyle name="default" xfId="386"/>
    <cellStyle name="default 2" xfId="387"/>
    <cellStyle name="Deleted" xfId="3454"/>
    <cellStyle name="DELTA" xfId="3898"/>
    <cellStyle name="Dezimal [0]_050526 Ratios Denmark without banks" xfId="3899"/>
    <cellStyle name="Dezimal_050526 Ratios Denmark without banks" xfId="3900"/>
    <cellStyle name="Dia" xfId="3901"/>
    <cellStyle name="Dollar" xfId="388"/>
    <cellStyle name="Dollar 2" xfId="389"/>
    <cellStyle name="Dziesiętny_Arkusz1" xfId="3902"/>
    <cellStyle name="Dårlig 2" xfId="390"/>
    <cellStyle name="èìÇøÇÐ¤ê [0.00]_PERSONAL" xfId="3903"/>
    <cellStyle name="èìÇøÇÐ¤ê_PERSONAL" xfId="3904"/>
    <cellStyle name="Ellenőrzőcella" xfId="3455"/>
    <cellStyle name="Encabez1" xfId="3905"/>
    <cellStyle name="Encabez2" xfId="3906"/>
    <cellStyle name="Encabezado 4" xfId="3456"/>
    <cellStyle name="Énfasis1" xfId="3457"/>
    <cellStyle name="Énfasis2" xfId="3458"/>
    <cellStyle name="Énfasis3" xfId="3459"/>
    <cellStyle name="Énfasis4" xfId="3460"/>
    <cellStyle name="Énfasis5" xfId="3461"/>
    <cellStyle name="Énfasis6" xfId="3462"/>
    <cellStyle name="Enter Currency (0)" xfId="3907"/>
    <cellStyle name="Enter Currency (2)" xfId="3908"/>
    <cellStyle name="Enter Units (0)" xfId="3909"/>
    <cellStyle name="Enter Units (1)" xfId="3910"/>
    <cellStyle name="Enter Units (2)" xfId="3911"/>
    <cellStyle name="Entrada" xfId="3463"/>
    <cellStyle name="Entrada 2" xfId="6027"/>
    <cellStyle name="Entrada 3" xfId="6002"/>
    <cellStyle name="Entrada 4" xfId="5987"/>
    <cellStyle name="Entrada 5" xfId="5955"/>
    <cellStyle name="Entrada 6" xfId="5896"/>
    <cellStyle name="Entrada 7" xfId="5666"/>
    <cellStyle name="Euro" xfId="391"/>
    <cellStyle name="Explanatory Text" xfId="3464"/>
    <cellStyle name="Explanatory Text 10" xfId="3912"/>
    <cellStyle name="Explanatory Text 11" xfId="5667"/>
    <cellStyle name="Explanatory Text 2" xfId="392"/>
    <cellStyle name="Explanatory Text 2 2" xfId="393"/>
    <cellStyle name="Explanatory Text 2_Sheet1" xfId="3465"/>
    <cellStyle name="Explanatory Text 3" xfId="394"/>
    <cellStyle name="Explanatory Text 4" xfId="395"/>
    <cellStyle name="Explanatory Text 5" xfId="396"/>
    <cellStyle name="Explanatory Text 6" xfId="397"/>
    <cellStyle name="Explanatory Text 7" xfId="398"/>
    <cellStyle name="Explanatory Text 8" xfId="399"/>
    <cellStyle name="Explanatory Text 9" xfId="400"/>
    <cellStyle name="External File Cells" xfId="401"/>
    <cellStyle name="External File Cells 2" xfId="402"/>
    <cellStyle name="External File Cells 2 2" xfId="5812"/>
    <cellStyle name="External File Cells 2 3" xfId="5820"/>
    <cellStyle name="External File Cells 2 4" xfId="6072"/>
    <cellStyle name="External File Cells 2 5" xfId="6068"/>
    <cellStyle name="External File Cells 2 6" xfId="5839"/>
    <cellStyle name="External File Cells 2 7" xfId="4135"/>
    <cellStyle name="External File Cells 3" xfId="5811"/>
    <cellStyle name="External File Cells 4" xfId="5819"/>
    <cellStyle name="External File Cells 5" xfId="5931"/>
    <cellStyle name="External File Cells 6" xfId="6031"/>
    <cellStyle name="External File Cells 7" xfId="5840"/>
    <cellStyle name="External File Cells 8" xfId="4134"/>
    <cellStyle name="F2" xfId="3913"/>
    <cellStyle name="F3" xfId="3914"/>
    <cellStyle name="F4" xfId="3915"/>
    <cellStyle name="F5" xfId="3916"/>
    <cellStyle name="F6" xfId="3917"/>
    <cellStyle name="F7" xfId="3918"/>
    <cellStyle name="F8" xfId="3919"/>
    <cellStyle name="FeltDataDecimal" xfId="3920"/>
    <cellStyle name="FeltDataNormal" xfId="403"/>
    <cellStyle name="FeltID" xfId="404"/>
    <cellStyle name="Figyelmeztetés" xfId="3466"/>
    <cellStyle name="Fijo" xfId="3921"/>
    <cellStyle name="Financiero" xfId="3922"/>
    <cellStyle name="Followed Hyperlink" xfId="3923"/>
    <cellStyle name="Followed Hyperlink 2" xfId="405"/>
    <cellStyle name="Forecast Cells" xfId="406"/>
    <cellStyle name="Forecast Cells 2" xfId="407"/>
    <cellStyle name="Forklarende tekst 2" xfId="408"/>
    <cellStyle name="Forside overskrift 1" xfId="409"/>
    <cellStyle name="Forside overskrift 2" xfId="410"/>
    <cellStyle name="FSC Calculated amount" xfId="411"/>
    <cellStyle name="FSC Column title" xfId="412"/>
    <cellStyle name="FSC Column title dotted" xfId="413"/>
    <cellStyle name="FSC Default" xfId="414"/>
    <cellStyle name="FSC Disabled" xfId="415"/>
    <cellStyle name="FSC Editable amount" xfId="416"/>
    <cellStyle name="FSC Range label" xfId="417"/>
    <cellStyle name="FSC Report tile" xfId="418"/>
    <cellStyle name="FSC Row title" xfId="419"/>
    <cellStyle name="FSC Row title dotted" xfId="420"/>
    <cellStyle name="G1_1999 figures" xfId="421"/>
    <cellStyle name="Geras" xfId="422"/>
    <cellStyle name="God 2" xfId="423"/>
    <cellStyle name="Good" xfId="3467"/>
    <cellStyle name="Good 10" xfId="5865"/>
    <cellStyle name="Good 2" xfId="424"/>
    <cellStyle name="Good 2 2" xfId="425"/>
    <cellStyle name="Good 2_Sheet1" xfId="3468"/>
    <cellStyle name="Good 3" xfId="3924"/>
    <cellStyle name="Good 4" xfId="5668"/>
    <cellStyle name="Good 5" xfId="6029"/>
    <cellStyle name="Good 6" xfId="5957"/>
    <cellStyle name="Good 7" xfId="6004"/>
    <cellStyle name="Good 8" xfId="5923"/>
    <cellStyle name="Good 9" xfId="5988"/>
    <cellStyle name="greyed" xfId="3469"/>
    <cellStyle name="GruppeOverskrift" xfId="3925"/>
    <cellStyle name="GråKant" xfId="3926"/>
    <cellStyle name="GråKant 2" xfId="6075"/>
    <cellStyle name="GråKant 3" xfId="5924"/>
    <cellStyle name="GråKant 4" xfId="6089"/>
    <cellStyle name="GråKant 5" xfId="6099"/>
    <cellStyle name="GråKant 6" xfId="6111"/>
    <cellStyle name="GråKant 7" xfId="5707"/>
    <cellStyle name="H_1998_col_head" xfId="426"/>
    <cellStyle name="H_1998_col_head 2" xfId="427"/>
    <cellStyle name="H_1999_col_head" xfId="428"/>
    <cellStyle name="H1_1998 figures" xfId="429"/>
    <cellStyle name="Hans Petter" xfId="3927"/>
    <cellStyle name="Header1" xfId="3928"/>
    <cellStyle name="Header2" xfId="3929"/>
    <cellStyle name="Header2 2" xfId="6076"/>
    <cellStyle name="Header2 3" xfId="5902"/>
    <cellStyle name="Header2 4" xfId="6060"/>
    <cellStyle name="Header2 5" xfId="6093"/>
    <cellStyle name="Header2 6" xfId="6017"/>
    <cellStyle name="Header2 7" xfId="5708"/>
    <cellStyle name="Heading 1" xfId="3470"/>
    <cellStyle name="Heading 1 10" xfId="3930"/>
    <cellStyle name="Heading 1 11" xfId="5669"/>
    <cellStyle name="Heading 1 2" xfId="430"/>
    <cellStyle name="Heading 1 2 2" xfId="431"/>
    <cellStyle name="Heading 1 2_Sheet1" xfId="3471"/>
    <cellStyle name="Heading 1 3" xfId="432"/>
    <cellStyle name="Heading 1 4" xfId="433"/>
    <cellStyle name="Heading 1 5" xfId="434"/>
    <cellStyle name="Heading 1 6" xfId="435"/>
    <cellStyle name="Heading 1 7" xfId="436"/>
    <cellStyle name="Heading 1 8" xfId="437"/>
    <cellStyle name="Heading 1 9" xfId="438"/>
    <cellStyle name="Heading 2" xfId="3472"/>
    <cellStyle name="Heading 2 10" xfId="3931"/>
    <cellStyle name="Heading 2 11" xfId="5670"/>
    <cellStyle name="Heading 2 2" xfId="439"/>
    <cellStyle name="Heading 2 2 2" xfId="440"/>
    <cellStyle name="Heading 2 2_Sheet1" xfId="3473"/>
    <cellStyle name="Heading 2 3" xfId="441"/>
    <cellStyle name="Heading 2 4" xfId="442"/>
    <cellStyle name="Heading 2 5" xfId="443"/>
    <cellStyle name="Heading 2 6" xfId="444"/>
    <cellStyle name="Heading 2 7" xfId="445"/>
    <cellStyle name="Heading 2 8" xfId="446"/>
    <cellStyle name="Heading 2 9" xfId="447"/>
    <cellStyle name="Heading 3" xfId="3474"/>
    <cellStyle name="Heading 3 10" xfId="3932"/>
    <cellStyle name="Heading 3 11" xfId="5671"/>
    <cellStyle name="Heading 3 2" xfId="448"/>
    <cellStyle name="Heading 3 2 2" xfId="449"/>
    <cellStyle name="Heading 3 2_Sheet1" xfId="3475"/>
    <cellStyle name="Heading 3 3" xfId="450"/>
    <cellStyle name="Heading 3 4" xfId="451"/>
    <cellStyle name="Heading 3 5" xfId="452"/>
    <cellStyle name="Heading 3 6" xfId="453"/>
    <cellStyle name="Heading 3 7" xfId="454"/>
    <cellStyle name="Heading 3 8" xfId="455"/>
    <cellStyle name="Heading 3 9" xfId="456"/>
    <cellStyle name="Heading 4" xfId="3476"/>
    <cellStyle name="Heading 4 10" xfId="3933"/>
    <cellStyle name="Heading 4 11" xfId="5672"/>
    <cellStyle name="Heading 4 2" xfId="457"/>
    <cellStyle name="Heading 4 2 2" xfId="458"/>
    <cellStyle name="Heading 4 2_Sheet1" xfId="3477"/>
    <cellStyle name="Heading 4 3" xfId="459"/>
    <cellStyle name="Heading 4 4" xfId="460"/>
    <cellStyle name="Heading 4 5" xfId="461"/>
    <cellStyle name="Heading 4 6" xfId="462"/>
    <cellStyle name="Heading 4 7" xfId="463"/>
    <cellStyle name="Heading 4 8" xfId="464"/>
    <cellStyle name="Heading 4 9" xfId="465"/>
    <cellStyle name="Heading1" xfId="466"/>
    <cellStyle name="highlightExposure" xfId="3478"/>
    <cellStyle name="highlightText" xfId="3479"/>
    <cellStyle name="highlightText 2" xfId="5673"/>
    <cellStyle name="Hipervínculo 2" xfId="3480"/>
    <cellStyle name="Hipervínculo 2 2" xfId="3481"/>
    <cellStyle name="Hivatkozott cella" xfId="3482"/>
    <cellStyle name="Hyperkobling 2" xfId="467"/>
    <cellStyle name="Hyperkobling 2 2" xfId="3484"/>
    <cellStyle name="Hyperkobling 2_11" xfId="3483"/>
    <cellStyle name="Hyperkobling 3" xfId="468"/>
    <cellStyle name="Hyperkobling 3 2" xfId="3485"/>
    <cellStyle name="Hyperkobling 3_Sheet1" xfId="3486"/>
    <cellStyle name="Hyperkobling 4" xfId="3487"/>
    <cellStyle name="Hyperlink" xfId="469" builtinId="8"/>
    <cellStyle name="Hyperlink 2" xfId="470"/>
    <cellStyle name="Hyperlink 2 2" xfId="471"/>
    <cellStyle name="Hyperlink 2_Sheet1" xfId="3488"/>
    <cellStyle name="Hyperlink 3" xfId="472"/>
    <cellStyle name="Hyperlink 3 2" xfId="3489"/>
    <cellStyle name="Hyperlink 3_Sheet1" xfId="3490"/>
    <cellStyle name="Í¨Ø› [0.00]_PERSONAL" xfId="3934"/>
    <cellStyle name="Í¨Ø›_PERSONAL" xfId="3935"/>
    <cellStyle name="Incorrecto" xfId="3491"/>
    <cellStyle name="Inndata 2" xfId="473"/>
    <cellStyle name="Inndata 2 2" xfId="5813"/>
    <cellStyle name="Inndata 2 3" xfId="5821"/>
    <cellStyle name="Inndata 2 4" xfId="5826"/>
    <cellStyle name="Inndata 2 5" xfId="5844"/>
    <cellStyle name="Inndata 2 6" xfId="5862"/>
    <cellStyle name="Inndata 2 7" xfId="4136"/>
    <cellStyle name="Input" xfId="3492"/>
    <cellStyle name="Input 10" xfId="5769"/>
    <cellStyle name="Input 2" xfId="474"/>
    <cellStyle name="Input 2 2" xfId="475"/>
    <cellStyle name="Input 2 3" xfId="5814"/>
    <cellStyle name="Input 2 4" xfId="5822"/>
    <cellStyle name="Input 2 5" xfId="5827"/>
    <cellStyle name="Input 2 6" xfId="6079"/>
    <cellStyle name="Input 2 7" xfId="5945"/>
    <cellStyle name="Input 2 8" xfId="4137"/>
    <cellStyle name="Input 2_Sheet1" xfId="3493"/>
    <cellStyle name="Input 3" xfId="3936"/>
    <cellStyle name="Input 4" xfId="5674"/>
    <cellStyle name="Input 5" xfId="6032"/>
    <cellStyle name="Input 6" xfId="5956"/>
    <cellStyle name="Input 7" xfId="6005"/>
    <cellStyle name="Input 8" xfId="5897"/>
    <cellStyle name="Input 9" xfId="5989"/>
    <cellStyle name="Input Cells" xfId="476"/>
    <cellStyle name="Input Cells 2" xfId="477"/>
    <cellStyle name="inputExposure" xfId="3494"/>
    <cellStyle name="Įspėjimo tekstas" xfId="478"/>
    <cellStyle name="Išvestis" xfId="479"/>
    <cellStyle name="Išvestis 2" xfId="5815"/>
    <cellStyle name="Išvestis 3" xfId="5823"/>
    <cellStyle name="Išvestis 4" xfId="5828"/>
    <cellStyle name="Išvestis 5" xfId="5843"/>
    <cellStyle name="Išvestis 6" xfId="6085"/>
    <cellStyle name="Išvestis 7" xfId="4138"/>
    <cellStyle name="Įvestis" xfId="480"/>
    <cellStyle name="Įvestis 2" xfId="5816"/>
    <cellStyle name="Įvestis 3" xfId="5938"/>
    <cellStyle name="Įvestis 4" xfId="5779"/>
    <cellStyle name="Įvestis 5" xfId="5842"/>
    <cellStyle name="Įvestis 6" xfId="5789"/>
    <cellStyle name="Įvestis 7" xfId="4139"/>
    <cellStyle name="Jegyzet" xfId="3495"/>
    <cellStyle name="Jegyzet 2" xfId="3496"/>
    <cellStyle name="Jegyzet 2 2" xfId="6034"/>
    <cellStyle name="Jegyzet 2 3" xfId="6007"/>
    <cellStyle name="Jegyzet 2 4" xfId="5990"/>
    <cellStyle name="Jegyzet 2 5" xfId="5767"/>
    <cellStyle name="Jegyzet 2 6" xfId="5975"/>
    <cellStyle name="Jegyzet 2 7" xfId="5676"/>
    <cellStyle name="Jegyzet 3" xfId="6033"/>
    <cellStyle name="Jegyzet 4" xfId="6006"/>
    <cellStyle name="Jegyzet 5" xfId="5780"/>
    <cellStyle name="Jegyzet 6" xfId="5768"/>
    <cellStyle name="Jegyzet 7" xfId="5976"/>
    <cellStyle name="Jegyzet 8" xfId="5675"/>
    <cellStyle name="Jelölőszín (1)" xfId="3497"/>
    <cellStyle name="Jelölőszín (2)" xfId="3498"/>
    <cellStyle name="Jelölőszín (3)" xfId="3499"/>
    <cellStyle name="Jelölőszín (4)" xfId="3500"/>
    <cellStyle name="Jelölőszín (5)" xfId="3501"/>
    <cellStyle name="Jelölőszín (6)" xfId="3502"/>
    <cellStyle name="Jó" xfId="3503"/>
    <cellStyle name="Kimenet" xfId="3504"/>
    <cellStyle name="Kimenet 2" xfId="6036"/>
    <cellStyle name="Kimenet 3" xfId="6008"/>
    <cellStyle name="Kimenet 4" xfId="5991"/>
    <cellStyle name="Kimenet 5" xfId="5864"/>
    <cellStyle name="Kimenet 6" xfId="5974"/>
    <cellStyle name="Kimenet 7" xfId="5677"/>
    <cellStyle name="Koblet celle 2" xfId="481"/>
    <cellStyle name="Kolonne" xfId="482"/>
    <cellStyle name="Kolonne 2" xfId="483"/>
    <cellStyle name="KolonneOverskrift" xfId="3937"/>
    <cellStyle name="Kolumnrubrik" xfId="484"/>
    <cellStyle name="Komma 10" xfId="485"/>
    <cellStyle name="Komma 10 2" xfId="486"/>
    <cellStyle name="Komma 10 2 2" xfId="4141"/>
    <cellStyle name="Komma 10 3" xfId="3938"/>
    <cellStyle name="Komma 10 3 2" xfId="5709"/>
    <cellStyle name="Komma 10 4" xfId="4140"/>
    <cellStyle name="Komma 10_11" xfId="3505"/>
    <cellStyle name="Komma 11" xfId="487"/>
    <cellStyle name="Komma 11 2" xfId="488"/>
    <cellStyle name="Komma 11 2 2" xfId="4143"/>
    <cellStyle name="Komma 11 3" xfId="4142"/>
    <cellStyle name="Komma 12" xfId="489"/>
    <cellStyle name="Komma 12 2" xfId="490"/>
    <cellStyle name="Komma 12 2 2" xfId="491"/>
    <cellStyle name="Komma 12 2 2 2" xfId="4146"/>
    <cellStyle name="Komma 12 2 3" xfId="4145"/>
    <cellStyle name="Komma 12 3" xfId="492"/>
    <cellStyle name="Komma 12 3 2" xfId="4147"/>
    <cellStyle name="Komma 12 4" xfId="4144"/>
    <cellStyle name="Komma 13" xfId="493"/>
    <cellStyle name="Komma 13 2" xfId="494"/>
    <cellStyle name="Komma 13 2 2" xfId="4149"/>
    <cellStyle name="Komma 13 3" xfId="4148"/>
    <cellStyle name="Komma 14" xfId="495"/>
    <cellStyle name="Komma 15" xfId="496"/>
    <cellStyle name="Komma 15 2" xfId="3939"/>
    <cellStyle name="Komma 15 2 2" xfId="5710"/>
    <cellStyle name="Komma 16" xfId="3940"/>
    <cellStyle name="Komma 16 2" xfId="3941"/>
    <cellStyle name="Komma 16 2 2" xfId="5712"/>
    <cellStyle name="Komma 16 3" xfId="5711"/>
    <cellStyle name="Komma 17" xfId="3942"/>
    <cellStyle name="Komma 17 2" xfId="3943"/>
    <cellStyle name="Komma 17 2 2" xfId="5714"/>
    <cellStyle name="Komma 17 3" xfId="5713"/>
    <cellStyle name="Komma 18" xfId="3944"/>
    <cellStyle name="Komma 18 2" xfId="3945"/>
    <cellStyle name="Komma 18 2 2" xfId="5716"/>
    <cellStyle name="Komma 18 3" xfId="3946"/>
    <cellStyle name="Komma 18 3 2" xfId="5717"/>
    <cellStyle name="Komma 18 4" xfId="5715"/>
    <cellStyle name="Komma 19" xfId="1908"/>
    <cellStyle name="Komma 19 2" xfId="4244"/>
    <cellStyle name="Komma 2" xfId="497"/>
    <cellStyle name="Komma 2 2" xfId="498"/>
    <cellStyle name="Komma 2 2 2" xfId="6140"/>
    <cellStyle name="Komma 2 3" xfId="3947"/>
    <cellStyle name="Komma 2 4" xfId="3948"/>
    <cellStyle name="Komma 2 5" xfId="3949"/>
    <cellStyle name="Komma 2 6" xfId="1909"/>
    <cellStyle name="Komma 2 7" xfId="3950"/>
    <cellStyle name="Komma 2 8" xfId="6141"/>
    <cellStyle name="Komma 3" xfId="499"/>
    <cellStyle name="Komma 3 2" xfId="500"/>
    <cellStyle name="Komma 3 3" xfId="501"/>
    <cellStyle name="Komma 3 3 2" xfId="4150"/>
    <cellStyle name="Komma 3 4" xfId="502"/>
    <cellStyle name="Komma 3 4 2" xfId="4151"/>
    <cellStyle name="Komma 3 5" xfId="6142"/>
    <cellStyle name="Komma 3_Sheet1" xfId="3506"/>
    <cellStyle name="Komma 4" xfId="503"/>
    <cellStyle name="Komma 4 2" xfId="3508"/>
    <cellStyle name="Komma 4_11" xfId="3507"/>
    <cellStyle name="Komma 5" xfId="504"/>
    <cellStyle name="Komma 5 2" xfId="505"/>
    <cellStyle name="Komma 5 3" xfId="506"/>
    <cellStyle name="Komma 5 3 2" xfId="507"/>
    <cellStyle name="Komma 5 3 2 2" xfId="4153"/>
    <cellStyle name="Komma 5 3 3" xfId="4152"/>
    <cellStyle name="Komma 5 4" xfId="508"/>
    <cellStyle name="Komma 5 4 2" xfId="4154"/>
    <cellStyle name="Komma 5 5" xfId="509"/>
    <cellStyle name="Komma 5 5 2" xfId="4155"/>
    <cellStyle name="Komma 5_11" xfId="3509"/>
    <cellStyle name="Komma 6" xfId="510"/>
    <cellStyle name="Komma 6 2" xfId="511"/>
    <cellStyle name="Komma 6 2 2" xfId="512"/>
    <cellStyle name="Komma 6 2 2 2" xfId="4158"/>
    <cellStyle name="Komma 6 2 3" xfId="4157"/>
    <cellStyle name="Komma 6 3" xfId="513"/>
    <cellStyle name="Komma 6 3 2" xfId="4159"/>
    <cellStyle name="Komma 6 4" xfId="4156"/>
    <cellStyle name="Komma 6_11" xfId="3510"/>
    <cellStyle name="Komma 7" xfId="514"/>
    <cellStyle name="Komma 8" xfId="515"/>
    <cellStyle name="Komma 8 2" xfId="516"/>
    <cellStyle name="Komma 8 2 2" xfId="517"/>
    <cellStyle name="Komma 8 2 2 2" xfId="4162"/>
    <cellStyle name="Komma 8 2 3" xfId="4161"/>
    <cellStyle name="Komma 8 3" xfId="518"/>
    <cellStyle name="Komma 8 3 2" xfId="4163"/>
    <cellStyle name="Komma 8 4" xfId="4160"/>
    <cellStyle name="Komma 9" xfId="519"/>
    <cellStyle name="Komma 9 2" xfId="520"/>
    <cellStyle name="Komma 9 2 2" xfId="3951"/>
    <cellStyle name="Komma 9 2 2 2" xfId="5718"/>
    <cellStyle name="Komma 9 2 3" xfId="4165"/>
    <cellStyle name="Komma 9 3" xfId="3952"/>
    <cellStyle name="Komma 9 3 2" xfId="5719"/>
    <cellStyle name="Komma 9 4" xfId="4164"/>
    <cellStyle name="Kontrollcelle 2" xfId="521"/>
    <cellStyle name="KRADSFI" xfId="522"/>
    <cellStyle name="Lien hypertexte 2" xfId="3511"/>
    <cellStyle name="Lien hypertexte 2 2" xfId="3512"/>
    <cellStyle name="Lien hypertexte 3" xfId="3513"/>
    <cellStyle name="Link Currency (0)" xfId="3953"/>
    <cellStyle name="Link Currency (2)" xfId="3954"/>
    <cellStyle name="Link Units (0)" xfId="3955"/>
    <cellStyle name="Link Units (1)" xfId="3956"/>
    <cellStyle name="Link Units (2)" xfId="3957"/>
    <cellStyle name="Linked Cell" xfId="3514"/>
    <cellStyle name="Linked Cell 10" xfId="5919"/>
    <cellStyle name="Linked Cell 2" xfId="523"/>
    <cellStyle name="Linked Cell 2 2" xfId="524"/>
    <cellStyle name="Linked Cell 2_Sheet1" xfId="3515"/>
    <cellStyle name="Linked Cell 3" xfId="3958"/>
    <cellStyle name="Linked Cell 4" xfId="5678"/>
    <cellStyle name="Linked Cell 5" xfId="6038"/>
    <cellStyle name="Linked Cell 6" xfId="5952"/>
    <cellStyle name="Linked Cell 7" xfId="6009"/>
    <cellStyle name="Linked Cell 8" xfId="5965"/>
    <cellStyle name="Linked Cell 9" xfId="5992"/>
    <cellStyle name="Magyarázó szöveg" xfId="3516"/>
    <cellStyle name="Mainhead" xfId="525"/>
    <cellStyle name="Merknad 2" xfId="526"/>
    <cellStyle name="Merknad 2 10" xfId="3518"/>
    <cellStyle name="Merknad 2 11" xfId="3519"/>
    <cellStyle name="Merknad 2 12" xfId="3520"/>
    <cellStyle name="Merknad 2 13" xfId="3521"/>
    <cellStyle name="Merknad 2 14" xfId="3522"/>
    <cellStyle name="Merknad 2 15" xfId="3523"/>
    <cellStyle name="Merknad 2 16" xfId="3524"/>
    <cellStyle name="Merknad 2 17" xfId="3525"/>
    <cellStyle name="Merknad 2 18" xfId="3526"/>
    <cellStyle name="Merknad 2 19" xfId="3527"/>
    <cellStyle name="Merknad 2 2" xfId="3528"/>
    <cellStyle name="Merknad 2 20" xfId="3529"/>
    <cellStyle name="Merknad 2 21" xfId="5818"/>
    <cellStyle name="Merknad 2 22" xfId="5807"/>
    <cellStyle name="Merknad 2 23" xfId="5936"/>
    <cellStyle name="Merknad 2 24" xfId="5841"/>
    <cellStyle name="Merknad 2 25" xfId="6069"/>
    <cellStyle name="Merknad 2 26" xfId="4166"/>
    <cellStyle name="Merknad 2 3" xfId="3530"/>
    <cellStyle name="Merknad 2 4" xfId="3531"/>
    <cellStyle name="Merknad 2 5" xfId="3532"/>
    <cellStyle name="Merknad 2 6" xfId="3533"/>
    <cellStyle name="Merknad 2 7" xfId="3534"/>
    <cellStyle name="Merknad 2 8" xfId="3535"/>
    <cellStyle name="Merknad 2 9" xfId="3536"/>
    <cellStyle name="Merknad 2_11" xfId="3517"/>
    <cellStyle name="Millares [0]_10 AVERIAS MASIVAS + ANT" xfId="3959"/>
    <cellStyle name="Millares 2" xfId="3537"/>
    <cellStyle name="Millares 2 2" xfId="3538"/>
    <cellStyle name="Millares 3" xfId="3539"/>
    <cellStyle name="Millares 3 2" xfId="3540"/>
    <cellStyle name="Milliers [0]_3A_NumeratorReport_Option1_040611" xfId="527"/>
    <cellStyle name="Milliers_3A_NumeratorReport_Option1_040611" xfId="528"/>
    <cellStyle name="Monétaire [0]_3A_NumeratorReport_Option1_040611" xfId="529"/>
    <cellStyle name="Monétaire_3A_NumeratorReport_Option1_040611" xfId="530"/>
    <cellStyle name="multiple" xfId="531"/>
    <cellStyle name="multiple 2" xfId="532"/>
    <cellStyle name="Navadno_List1" xfId="3541"/>
    <cellStyle name="Neutral" xfId="3542"/>
    <cellStyle name="Neutral 10" xfId="3960"/>
    <cellStyle name="Neutral 11" xfId="5679"/>
    <cellStyle name="Neutral 2" xfId="533"/>
    <cellStyle name="Neutral 2 2" xfId="534"/>
    <cellStyle name="Neutral 2_Sheet1" xfId="3543"/>
    <cellStyle name="Neutral 3" xfId="535"/>
    <cellStyle name="Neutral 4" xfId="536"/>
    <cellStyle name="Neutral 5" xfId="537"/>
    <cellStyle name="Neutral 6" xfId="538"/>
    <cellStyle name="Neutral 7" xfId="539"/>
    <cellStyle name="Neutral 8" xfId="540"/>
    <cellStyle name="Neutral 9" xfId="541"/>
    <cellStyle name="Neutralus" xfId="542"/>
    <cellStyle name="New" xfId="3544"/>
    <cellStyle name="New 2" xfId="6042"/>
    <cellStyle name="New 3" xfId="6018"/>
    <cellStyle name="New 4" xfId="5993"/>
    <cellStyle name="New 5" xfId="6046"/>
    <cellStyle name="New 6" xfId="5973"/>
    <cellStyle name="New 7" xfId="5680"/>
    <cellStyle name="nonmultiple" xfId="543"/>
    <cellStyle name="nonmultiple 2" xfId="544"/>
    <cellStyle name="Normal" xfId="0" builtinId="0"/>
    <cellStyle name="Normal 10" xfId="545"/>
    <cellStyle name="Normal 10 2" xfId="546"/>
    <cellStyle name="Normal 10 2 2" xfId="547"/>
    <cellStyle name="Normal 10 2 3" xfId="548"/>
    <cellStyle name="Normal 10 2 4" xfId="549"/>
    <cellStyle name="Normal 10 2 5" xfId="550"/>
    <cellStyle name="Normal 10 2 6" xfId="551"/>
    <cellStyle name="Normal 10 2 7" xfId="552"/>
    <cellStyle name="Normal 10 3" xfId="553"/>
    <cellStyle name="Normal 10 4" xfId="554"/>
    <cellStyle name="Normal 10 5" xfId="555"/>
    <cellStyle name="Normal 10 6" xfId="556"/>
    <cellStyle name="Normal 10 7" xfId="557"/>
    <cellStyle name="Normal 10 8" xfId="6143"/>
    <cellStyle name="Normal 10_11" xfId="3545"/>
    <cellStyle name="Normal 11" xfId="558"/>
    <cellStyle name="Normal 11 10" xfId="559"/>
    <cellStyle name="Normal 11 11" xfId="560"/>
    <cellStyle name="Normal 11 12" xfId="561"/>
    <cellStyle name="Normal 11 12 2" xfId="562"/>
    <cellStyle name="Normal 11 12 3" xfId="3961"/>
    <cellStyle name="Normal 11 13" xfId="563"/>
    <cellStyle name="Normal 11 13 2" xfId="564"/>
    <cellStyle name="Normal 11 14" xfId="565"/>
    <cellStyle name="Normal 11 14 2" xfId="566"/>
    <cellStyle name="Normal 11 15" xfId="567"/>
    <cellStyle name="Normal 11 16" xfId="568"/>
    <cellStyle name="Normal 11 17" xfId="3658"/>
    <cellStyle name="Normal 11 17 2" xfId="4094"/>
    <cellStyle name="Normal 11 17 2 2" xfId="5760"/>
    <cellStyle name="Normal 11 17 2 3" xfId="6139"/>
    <cellStyle name="Normal 11 17 3" xfId="5697"/>
    <cellStyle name="Normal 11 18" xfId="6138"/>
    <cellStyle name="Normal 11 2" xfId="569"/>
    <cellStyle name="Normal 11 3" xfId="570"/>
    <cellStyle name="Normal 11 4" xfId="571"/>
    <cellStyle name="Normal 11 5" xfId="572"/>
    <cellStyle name="Normal 11 6" xfId="573"/>
    <cellStyle name="Normal 11 7" xfId="574"/>
    <cellStyle name="Normal 11 8" xfId="575"/>
    <cellStyle name="Normal 11 9" xfId="576"/>
    <cellStyle name="Normal 11_Sheet1" xfId="3546"/>
    <cellStyle name="Normal 119" xfId="577"/>
    <cellStyle name="Normal 12" xfId="578"/>
    <cellStyle name="Normal 12 2" xfId="579"/>
    <cellStyle name="Normal 12 3" xfId="580"/>
    <cellStyle name="Normal 12 4" xfId="581"/>
    <cellStyle name="Normal 12 5" xfId="582"/>
    <cellStyle name="Normal 12 6" xfId="583"/>
    <cellStyle name="Normal 120" xfId="584"/>
    <cellStyle name="Normal 121" xfId="585"/>
    <cellStyle name="Normal 13" xfId="586"/>
    <cellStyle name="Normal 13 2" xfId="587"/>
    <cellStyle name="Normal 13 2 2" xfId="588"/>
    <cellStyle name="Normal 13 3" xfId="589"/>
    <cellStyle name="Normal 13 4" xfId="590"/>
    <cellStyle name="Normal 13 5" xfId="591"/>
    <cellStyle name="Normal 13 6" xfId="592"/>
    <cellStyle name="Normal 14" xfId="593"/>
    <cellStyle name="Normal 14 2" xfId="594"/>
    <cellStyle name="Normal 14 3" xfId="595"/>
    <cellStyle name="Normal 15" xfId="596"/>
    <cellStyle name="Normal 16" xfId="597"/>
    <cellStyle name="Normal 17" xfId="598"/>
    <cellStyle name="Normal 17 2" xfId="599"/>
    <cellStyle name="Normal 17 3" xfId="600"/>
    <cellStyle name="Normal 18" xfId="601"/>
    <cellStyle name="Normal 18 2" xfId="3547"/>
    <cellStyle name="Normal 19" xfId="602"/>
    <cellStyle name="Normal 19 2" xfId="603"/>
    <cellStyle name="Normal 19 3" xfId="604"/>
    <cellStyle name="Normal 19 4" xfId="605"/>
    <cellStyle name="Normal 19 5" xfId="606"/>
    <cellStyle name="Normal 19 6" xfId="607"/>
    <cellStyle name="Normal 19 7" xfId="608"/>
    <cellStyle name="Normal 19 8" xfId="3962"/>
    <cellStyle name="Normal 19 8 2" xfId="3963"/>
    <cellStyle name="Normal 19 8 2 2" xfId="5721"/>
    <cellStyle name="Normal 19 8 3" xfId="5720"/>
    <cellStyle name="Normal 194" xfId="609"/>
    <cellStyle name="Normal 194 3" xfId="610"/>
    <cellStyle name="Normal 2" xfId="611"/>
    <cellStyle name="Normal 2 10" xfId="612"/>
    <cellStyle name="Normal 2 10 2" xfId="613"/>
    <cellStyle name="Normal 2 10 2 2" xfId="614"/>
    <cellStyle name="Normal 2 10 2 3" xfId="615"/>
    <cellStyle name="Normal 2 10 2 4" xfId="616"/>
    <cellStyle name="Normal 2 10 2 5" xfId="617"/>
    <cellStyle name="Normal 2 10 2 6" xfId="618"/>
    <cellStyle name="Normal 2 10 3" xfId="619"/>
    <cellStyle name="Normal 2 10 4" xfId="620"/>
    <cellStyle name="Normal 2 10 5" xfId="621"/>
    <cellStyle name="Normal 2 10 6" xfId="622"/>
    <cellStyle name="Normal 2 11" xfId="623"/>
    <cellStyle name="Normal 2 11 2" xfId="624"/>
    <cellStyle name="Normal 2 11 3" xfId="625"/>
    <cellStyle name="Normal 2 12" xfId="626"/>
    <cellStyle name="Normal 2 12 2" xfId="627"/>
    <cellStyle name="Normal 2 12 3" xfId="628"/>
    <cellStyle name="Normal 2 13" xfId="629"/>
    <cellStyle name="Normal 2 13 2" xfId="630"/>
    <cellStyle name="Normal 2 13 3" xfId="631"/>
    <cellStyle name="Normal 2 13 4" xfId="632"/>
    <cellStyle name="Normal 2 13 5" xfId="633"/>
    <cellStyle name="Normal 2 13 6" xfId="634"/>
    <cellStyle name="Normal 2 14" xfId="635"/>
    <cellStyle name="Normal 2 15" xfId="636"/>
    <cellStyle name="Normal 2 15 2" xfId="637"/>
    <cellStyle name="Normal 2 15 3" xfId="638"/>
    <cellStyle name="Normal 2 15 4" xfId="639"/>
    <cellStyle name="Normal 2 15 5" xfId="640"/>
    <cellStyle name="Normal 2 15 6" xfId="641"/>
    <cellStyle name="Normal 2 16" xfId="642"/>
    <cellStyle name="Normal 2 16 2" xfId="643"/>
    <cellStyle name="Normal 2 17" xfId="644"/>
    <cellStyle name="Normal 2 18" xfId="645"/>
    <cellStyle name="Normal 2 18 2" xfId="646"/>
    <cellStyle name="Normal 2 18 3" xfId="647"/>
    <cellStyle name="Normal 2 18 4" xfId="648"/>
    <cellStyle name="Normal 2 18 5" xfId="649"/>
    <cellStyle name="Normal 2 19" xfId="650"/>
    <cellStyle name="Normal 2 19 2" xfId="651"/>
    <cellStyle name="Normal 2 19 3" xfId="652"/>
    <cellStyle name="Normal 2 19 4" xfId="653"/>
    <cellStyle name="Normal 2 19 5" xfId="654"/>
    <cellStyle name="Normal 2 2" xfId="655"/>
    <cellStyle name="Normal 2 2 10" xfId="656"/>
    <cellStyle name="Normal 2 2 10 2" xfId="657"/>
    <cellStyle name="Normal 2 2 11" xfId="658"/>
    <cellStyle name="Normal 2 2 12" xfId="659"/>
    <cellStyle name="Normal 2 2 12 2" xfId="660"/>
    <cellStyle name="Normal 2 2 12 3" xfId="661"/>
    <cellStyle name="Normal 2 2 12 4" xfId="662"/>
    <cellStyle name="Normal 2 2 12 5" xfId="663"/>
    <cellStyle name="Normal 2 2 12 6" xfId="664"/>
    <cellStyle name="Normal 2 2 13" xfId="665"/>
    <cellStyle name="Normal 2 2 14" xfId="666"/>
    <cellStyle name="Normal 2 2 15" xfId="667"/>
    <cellStyle name="Normal 2 2 16" xfId="668"/>
    <cellStyle name="Normal 2 2 17" xfId="669"/>
    <cellStyle name="Normal 2 2 18" xfId="670"/>
    <cellStyle name="Normal 2 2 19" xfId="671"/>
    <cellStyle name="Normal 2 2 19 2" xfId="672"/>
    <cellStyle name="Normal 2 2 19 3" xfId="673"/>
    <cellStyle name="Normal 2 2 2" xfId="674"/>
    <cellStyle name="Normal 2 2 2 10" xfId="675"/>
    <cellStyle name="Normal 2 2 2 10 2" xfId="676"/>
    <cellStyle name="Normal 2 2 2 10 2 2" xfId="677"/>
    <cellStyle name="Normal 2 2 2 10 2 3" xfId="678"/>
    <cellStyle name="Normal 2 2 2 10 3" xfId="679"/>
    <cellStyle name="Normal 2 2 2 10 3 2" xfId="680"/>
    <cellStyle name="Normal 2 2 2 10 3 3" xfId="681"/>
    <cellStyle name="Normal 2 2 2 10 4" xfId="682"/>
    <cellStyle name="Normal 2 2 2 10 4 2" xfId="683"/>
    <cellStyle name="Normal 2 2 2 10 4 3" xfId="684"/>
    <cellStyle name="Normal 2 2 2 10 5" xfId="685"/>
    <cellStyle name="Normal 2 2 2 10 6" xfId="686"/>
    <cellStyle name="Normal 2 2 2 11" xfId="687"/>
    <cellStyle name="Normal 2 2 2 12" xfId="688"/>
    <cellStyle name="Normal 2 2 2 13" xfId="689"/>
    <cellStyle name="Normal 2 2 2 14" xfId="690"/>
    <cellStyle name="Normal 2 2 2 15" xfId="691"/>
    <cellStyle name="Normal 2 2 2 15 2" xfId="692"/>
    <cellStyle name="Normal 2 2 2 15 3" xfId="693"/>
    <cellStyle name="Normal 2 2 2 16" xfId="694"/>
    <cellStyle name="Normal 2 2 2 17" xfId="695"/>
    <cellStyle name="Normal 2 2 2 18" xfId="696"/>
    <cellStyle name="Normal 2 2 2 19" xfId="697"/>
    <cellStyle name="Normal 2 2 2 2" xfId="698"/>
    <cellStyle name="Normal 2 2 2 2 10" xfId="699"/>
    <cellStyle name="Normal 2 2 2 2 11" xfId="700"/>
    <cellStyle name="Normal 2 2 2 2 12" xfId="701"/>
    <cellStyle name="Normal 2 2 2 2 2" xfId="702"/>
    <cellStyle name="Normal 2 2 2 2 2 10" xfId="703"/>
    <cellStyle name="Normal 2 2 2 2 2 2" xfId="704"/>
    <cellStyle name="Normal 2 2 2 2 2 2 10" xfId="705"/>
    <cellStyle name="Normal 2 2 2 2 2 2 2" xfId="706"/>
    <cellStyle name="Normal 2 2 2 2 2 2 2 2" xfId="707"/>
    <cellStyle name="Normal 2 2 2 2 2 2 2 2 2" xfId="708"/>
    <cellStyle name="Normal 2 2 2 2 2 2 2 2 2 2" xfId="709"/>
    <cellStyle name="Normal 2 2 2 2 2 2 2 2 2 2 2" xfId="710"/>
    <cellStyle name="Normal 2 2 2 2 2 2 2 2 2 2 3" xfId="711"/>
    <cellStyle name="Normal 2 2 2 2 2 2 2 2 2 2 4" xfId="712"/>
    <cellStyle name="Normal 2 2 2 2 2 2 2 2 2 2 5" xfId="713"/>
    <cellStyle name="Normal 2 2 2 2 2 2 2 2 2 3" xfId="714"/>
    <cellStyle name="Normal 2 2 2 2 2 2 2 2 2 4" xfId="715"/>
    <cellStyle name="Normal 2 2 2 2 2 2 2 2 2 5" xfId="716"/>
    <cellStyle name="Normal 2 2 2 2 2 2 2 2 3" xfId="717"/>
    <cellStyle name="Normal 2 2 2 2 2 2 2 2 4" xfId="718"/>
    <cellStyle name="Normal 2 2 2 2 2 2 2 2 5" xfId="719"/>
    <cellStyle name="Normal 2 2 2 2 2 2 2 2 6" xfId="720"/>
    <cellStyle name="Normal 2 2 2 2 2 2 2 2 7" xfId="721"/>
    <cellStyle name="Normal 2 2 2 2 2 2 2 3" xfId="722"/>
    <cellStyle name="Normal 2 2 2 2 2 2 2 4" xfId="723"/>
    <cellStyle name="Normal 2 2 2 2 2 2 2 5" xfId="724"/>
    <cellStyle name="Normal 2 2 2 2 2 2 2 6" xfId="725"/>
    <cellStyle name="Normal 2 2 2 2 2 2 2 7" xfId="726"/>
    <cellStyle name="Normal 2 2 2 2 2 2 2 8" xfId="727"/>
    <cellStyle name="Normal 2 2 2 2 2 2 3" xfId="728"/>
    <cellStyle name="Normal 2 2 2 2 2 2 3 2" xfId="729"/>
    <cellStyle name="Normal 2 2 2 2 2 2 3 3" xfId="730"/>
    <cellStyle name="Normal 2 2 2 2 2 2 4" xfId="731"/>
    <cellStyle name="Normal 2 2 2 2 2 2 4 2" xfId="732"/>
    <cellStyle name="Normal 2 2 2 2 2 2 4 3" xfId="733"/>
    <cellStyle name="Normal 2 2 2 2 2 2 5" xfId="734"/>
    <cellStyle name="Normal 2 2 2 2 2 2 5 2" xfId="735"/>
    <cellStyle name="Normal 2 2 2 2 2 2 5 3" xfId="736"/>
    <cellStyle name="Normal 2 2 2 2 2 2 6" xfId="737"/>
    <cellStyle name="Normal 2 2 2 2 2 2 7" xfId="738"/>
    <cellStyle name="Normal 2 2 2 2 2 2 8" xfId="739"/>
    <cellStyle name="Normal 2 2 2 2 2 2 9" xfId="740"/>
    <cellStyle name="Normal 2 2 2 2 2 3" xfId="741"/>
    <cellStyle name="Normal 2 2 2 2 2 4" xfId="742"/>
    <cellStyle name="Normal 2 2 2 2 2 5" xfId="743"/>
    <cellStyle name="Normal 2 2 2 2 2 5 2" xfId="744"/>
    <cellStyle name="Normal 2 2 2 2 2 5 3" xfId="745"/>
    <cellStyle name="Normal 2 2 2 2 2 6" xfId="746"/>
    <cellStyle name="Normal 2 2 2 2 2 7" xfId="747"/>
    <cellStyle name="Normal 2 2 2 2 2 8" xfId="748"/>
    <cellStyle name="Normal 2 2 2 2 2 9" xfId="749"/>
    <cellStyle name="Normal 2 2 2 2 3" xfId="750"/>
    <cellStyle name="Normal 2 2 2 2 3 2" xfId="751"/>
    <cellStyle name="Normal 2 2 2 2 3 2 2" xfId="752"/>
    <cellStyle name="Normal 2 2 2 2 3 2 3" xfId="753"/>
    <cellStyle name="Normal 2 2 2 2 3 3" xfId="754"/>
    <cellStyle name="Normal 2 2 2 2 3 3 2" xfId="755"/>
    <cellStyle name="Normal 2 2 2 2 3 3 3" xfId="756"/>
    <cellStyle name="Normal 2 2 2 2 3 4" xfId="757"/>
    <cellStyle name="Normal 2 2 2 2 3 4 2" xfId="758"/>
    <cellStyle name="Normal 2 2 2 2 3 4 3" xfId="759"/>
    <cellStyle name="Normal 2 2 2 2 3 5" xfId="760"/>
    <cellStyle name="Normal 2 2 2 2 3 6" xfId="761"/>
    <cellStyle name="Normal 2 2 2 2 4" xfId="762"/>
    <cellStyle name="Normal 2 2 2 2 4 2" xfId="763"/>
    <cellStyle name="Normal 2 2 2 2 4 3" xfId="764"/>
    <cellStyle name="Normal 2 2 2 2 5" xfId="765"/>
    <cellStyle name="Normal 2 2 2 2 5 2" xfId="766"/>
    <cellStyle name="Normal 2 2 2 2 5 3" xfId="767"/>
    <cellStyle name="Normal 2 2 2 2 6" xfId="768"/>
    <cellStyle name="Normal 2 2 2 2 6 2" xfId="769"/>
    <cellStyle name="Normal 2 2 2 2 6 3" xfId="770"/>
    <cellStyle name="Normal 2 2 2 2 6 4" xfId="771"/>
    <cellStyle name="Normal 2 2 2 2 6 5" xfId="772"/>
    <cellStyle name="Normal 2 2 2 2 6 6" xfId="773"/>
    <cellStyle name="Normal 2 2 2 2 6 7" xfId="774"/>
    <cellStyle name="Normal 2 2 2 2 7" xfId="775"/>
    <cellStyle name="Normal 2 2 2 2 7 2" xfId="776"/>
    <cellStyle name="Normal 2 2 2 2 7 3" xfId="777"/>
    <cellStyle name="Normal 2 2 2 2 8" xfId="778"/>
    <cellStyle name="Normal 2 2 2 2 9" xfId="779"/>
    <cellStyle name="Normal 2 2 2 20" xfId="780"/>
    <cellStyle name="Normal 2 2 2 3" xfId="781"/>
    <cellStyle name="Normal 2 2 2 3 10" xfId="782"/>
    <cellStyle name="Normal 2 2 2 3 2" xfId="783"/>
    <cellStyle name="Normal 2 2 2 3 2 2" xfId="784"/>
    <cellStyle name="Normal 2 2 2 3 2 2 2" xfId="785"/>
    <cellStyle name="Normal 2 2 2 3 2 2 3" xfId="786"/>
    <cellStyle name="Normal 2 2 2 3 2 2 4" xfId="787"/>
    <cellStyle name="Normal 2 2 2 3 2 2 5" xfId="788"/>
    <cellStyle name="Normal 2 2 2 3 2 2 6" xfId="789"/>
    <cellStyle name="Normal 2 2 2 3 2 3" xfId="790"/>
    <cellStyle name="Normal 2 2 2 3 3" xfId="791"/>
    <cellStyle name="Normal 2 2 2 3 3 2" xfId="792"/>
    <cellStyle name="Normal 2 2 2 3 3 3" xfId="793"/>
    <cellStyle name="Normal 2 2 2 3 4" xfId="794"/>
    <cellStyle name="Normal 2 2 2 3 4 2" xfId="795"/>
    <cellStyle name="Normal 2 2 2 3 4 3" xfId="796"/>
    <cellStyle name="Normal 2 2 2 3 5" xfId="797"/>
    <cellStyle name="Normal 2 2 2 3 6" xfId="798"/>
    <cellStyle name="Normal 2 2 2 3 7" xfId="799"/>
    <cellStyle name="Normal 2 2 2 3 8" xfId="800"/>
    <cellStyle name="Normal 2 2 2 3 9" xfId="801"/>
    <cellStyle name="Normal 2 2 2 4" xfId="802"/>
    <cellStyle name="Normal 2 2 2 4 10" xfId="803"/>
    <cellStyle name="Normal 2 2 2 4 2" xfId="804"/>
    <cellStyle name="Normal 2 2 2 4 2 2" xfId="805"/>
    <cellStyle name="Normal 2 2 2 4 2 3" xfId="806"/>
    <cellStyle name="Normal 2 2 2 4 3" xfId="807"/>
    <cellStyle name="Normal 2 2 2 4 3 2" xfId="808"/>
    <cellStyle name="Normal 2 2 2 4 3 3" xfId="809"/>
    <cellStyle name="Normal 2 2 2 4 4" xfId="810"/>
    <cellStyle name="Normal 2 2 2 4 4 2" xfId="811"/>
    <cellStyle name="Normal 2 2 2 4 4 3" xfId="812"/>
    <cellStyle name="Normal 2 2 2 4 5" xfId="813"/>
    <cellStyle name="Normal 2 2 2 4 6" xfId="814"/>
    <cellStyle name="Normal 2 2 2 4 7" xfId="815"/>
    <cellStyle name="Normal 2 2 2 4 8" xfId="816"/>
    <cellStyle name="Normal 2 2 2 4 9" xfId="817"/>
    <cellStyle name="Normal 2 2 2 5" xfId="818"/>
    <cellStyle name="Normal 2 2 2 5 10" xfId="819"/>
    <cellStyle name="Normal 2 2 2 5 2" xfId="820"/>
    <cellStyle name="Normal 2 2 2 5 2 2" xfId="821"/>
    <cellStyle name="Normal 2 2 2 5 2 3" xfId="822"/>
    <cellStyle name="Normal 2 2 2 5 3" xfId="823"/>
    <cellStyle name="Normal 2 2 2 5 3 2" xfId="824"/>
    <cellStyle name="Normal 2 2 2 5 3 3" xfId="825"/>
    <cellStyle name="Normal 2 2 2 5 4" xfId="826"/>
    <cellStyle name="Normal 2 2 2 5 4 2" xfId="827"/>
    <cellStyle name="Normal 2 2 2 5 4 3" xfId="828"/>
    <cellStyle name="Normal 2 2 2 5 5" xfId="829"/>
    <cellStyle name="Normal 2 2 2 5 6" xfId="830"/>
    <cellStyle name="Normal 2 2 2 5 7" xfId="831"/>
    <cellStyle name="Normal 2 2 2 5 8" xfId="832"/>
    <cellStyle name="Normal 2 2 2 5 9" xfId="833"/>
    <cellStyle name="Normal 2 2 2 6" xfId="834"/>
    <cellStyle name="Normal 2 2 2 6 2" xfId="835"/>
    <cellStyle name="Normal 2 2 2 6 2 2" xfId="836"/>
    <cellStyle name="Normal 2 2 2 6 2 3" xfId="837"/>
    <cellStyle name="Normal 2 2 2 6 3" xfId="838"/>
    <cellStyle name="Normal 2 2 2 6 3 2" xfId="839"/>
    <cellStyle name="Normal 2 2 2 6 3 3" xfId="840"/>
    <cellStyle name="Normal 2 2 2 6 4" xfId="841"/>
    <cellStyle name="Normal 2 2 2 6 4 2" xfId="842"/>
    <cellStyle name="Normal 2 2 2 6 4 3" xfId="843"/>
    <cellStyle name="Normal 2 2 2 6 5" xfId="844"/>
    <cellStyle name="Normal 2 2 2 6 6" xfId="845"/>
    <cellStyle name="Normal 2 2 2 7" xfId="846"/>
    <cellStyle name="Normal 2 2 2 7 2" xfId="847"/>
    <cellStyle name="Normal 2 2 2 7 2 2" xfId="848"/>
    <cellStyle name="Normal 2 2 2 7 2 3" xfId="849"/>
    <cellStyle name="Normal 2 2 2 7 3" xfId="850"/>
    <cellStyle name="Normal 2 2 2 7 3 2" xfId="851"/>
    <cellStyle name="Normal 2 2 2 7 3 3" xfId="852"/>
    <cellStyle name="Normal 2 2 2 7 4" xfId="853"/>
    <cellStyle name="Normal 2 2 2 7 4 2" xfId="854"/>
    <cellStyle name="Normal 2 2 2 7 4 3" xfId="855"/>
    <cellStyle name="Normal 2 2 2 7 5" xfId="856"/>
    <cellStyle name="Normal 2 2 2 7 6" xfId="857"/>
    <cellStyle name="Normal 2 2 2 8" xfId="858"/>
    <cellStyle name="Normal 2 2 2 8 2" xfId="859"/>
    <cellStyle name="Normal 2 2 2 8 2 2" xfId="860"/>
    <cellStyle name="Normal 2 2 2 8 2 3" xfId="861"/>
    <cellStyle name="Normal 2 2 2 8 3" xfId="862"/>
    <cellStyle name="Normal 2 2 2 8 3 2" xfId="863"/>
    <cellStyle name="Normal 2 2 2 8 3 3" xfId="864"/>
    <cellStyle name="Normal 2 2 2 8 4" xfId="865"/>
    <cellStyle name="Normal 2 2 2 8 4 2" xfId="866"/>
    <cellStyle name="Normal 2 2 2 8 4 3" xfId="867"/>
    <cellStyle name="Normal 2 2 2 8 5" xfId="868"/>
    <cellStyle name="Normal 2 2 2 8 6" xfId="869"/>
    <cellStyle name="Normal 2 2 2 9" xfId="870"/>
    <cellStyle name="Normal 2 2 2 9 2" xfId="871"/>
    <cellStyle name="Normal 2 2 2 9 2 2" xfId="872"/>
    <cellStyle name="Normal 2 2 2 9 2 3" xfId="873"/>
    <cellStyle name="Normal 2 2 2 9 3" xfId="874"/>
    <cellStyle name="Normal 2 2 2 9 3 2" xfId="875"/>
    <cellStyle name="Normal 2 2 2 9 3 3" xfId="876"/>
    <cellStyle name="Normal 2 2 2 9 4" xfId="877"/>
    <cellStyle name="Normal 2 2 2 9 4 2" xfId="878"/>
    <cellStyle name="Normal 2 2 2 9 4 3" xfId="879"/>
    <cellStyle name="Normal 2 2 2 9 5" xfId="880"/>
    <cellStyle name="Normal 2 2 2 9 6" xfId="881"/>
    <cellStyle name="Normal 2 2 2_11" xfId="3549"/>
    <cellStyle name="Normal 2 2 20" xfId="882"/>
    <cellStyle name="Normal 2 2 21" xfId="883"/>
    <cellStyle name="Normal 2 2 22" xfId="884"/>
    <cellStyle name="Normal 2 2 23" xfId="885"/>
    <cellStyle name="Normal 2 2 24" xfId="886"/>
    <cellStyle name="Normal 2 2 25" xfId="887"/>
    <cellStyle name="Normal 2 2 26" xfId="3964"/>
    <cellStyle name="Normal 2 2 27" xfId="6144"/>
    <cellStyle name="Normal 2 2 3" xfId="888"/>
    <cellStyle name="Normal 2 2 3 10" xfId="889"/>
    <cellStyle name="Normal 2 2 3 11" xfId="890"/>
    <cellStyle name="Normal 2 2 3 2" xfId="891"/>
    <cellStyle name="Normal 2 2 3 2 2" xfId="892"/>
    <cellStyle name="Normal 2 2 3 3" xfId="893"/>
    <cellStyle name="Normal 2 2 3 4" xfId="894"/>
    <cellStyle name="Normal 2 2 3 5" xfId="895"/>
    <cellStyle name="Normal 2 2 3 6" xfId="896"/>
    <cellStyle name="Normal 2 2 3 7" xfId="897"/>
    <cellStyle name="Normal 2 2 3 8" xfId="898"/>
    <cellStyle name="Normal 2 2 3 9" xfId="899"/>
    <cellStyle name="Normal 2 2 4" xfId="900"/>
    <cellStyle name="Normal 2 2 4 10" xfId="901"/>
    <cellStyle name="Normal 2 2 4 2" xfId="902"/>
    <cellStyle name="Normal 2 2 4 2 2" xfId="903"/>
    <cellStyle name="Normal 2 2 4 2 2 2" xfId="904"/>
    <cellStyle name="Normal 2 2 4 2 2 3" xfId="905"/>
    <cellStyle name="Normal 2 2 4 2 2 4" xfId="906"/>
    <cellStyle name="Normal 2 2 4 2 2 5" xfId="907"/>
    <cellStyle name="Normal 2 2 4 2 2 6" xfId="908"/>
    <cellStyle name="Normal 2 2 4 2 3" xfId="909"/>
    <cellStyle name="Normal 2 2 4 2 4" xfId="910"/>
    <cellStyle name="Normal 2 2 4 2 5" xfId="911"/>
    <cellStyle name="Normal 2 2 4 2 6" xfId="912"/>
    <cellStyle name="Normal 2 2 4 2 7" xfId="913"/>
    <cellStyle name="Normal 2 2 4 2 8" xfId="914"/>
    <cellStyle name="Normal 2 2 4 2 9" xfId="915"/>
    <cellStyle name="Normal 2 2 4 3" xfId="916"/>
    <cellStyle name="Normal 2 2 4 3 2" xfId="917"/>
    <cellStyle name="Normal 2 2 4 3 3" xfId="918"/>
    <cellStyle name="Normal 2 2 4 3 4" xfId="919"/>
    <cellStyle name="Normal 2 2 4 3 5" xfId="920"/>
    <cellStyle name="Normal 2 2 4 3 6" xfId="921"/>
    <cellStyle name="Normal 2 2 4 4" xfId="922"/>
    <cellStyle name="Normal 2 2 4 5" xfId="923"/>
    <cellStyle name="Normal 2 2 4 6" xfId="924"/>
    <cellStyle name="Normal 2 2 4 7" xfId="925"/>
    <cellStyle name="Normal 2 2 4 8" xfId="926"/>
    <cellStyle name="Normal 2 2 4 9" xfId="927"/>
    <cellStyle name="Normal 2 2 5" xfId="928"/>
    <cellStyle name="Normal 2 2 5 2" xfId="929"/>
    <cellStyle name="Normal 2 2 5 3" xfId="930"/>
    <cellStyle name="Normal 2 2 6" xfId="931"/>
    <cellStyle name="Normal 2 2 6 2" xfId="932"/>
    <cellStyle name="Normal 2 2 6 3" xfId="933"/>
    <cellStyle name="Normal 2 2 6 4" xfId="934"/>
    <cellStyle name="Normal 2 2 6 5" xfId="935"/>
    <cellStyle name="Normal 2 2 6 6" xfId="936"/>
    <cellStyle name="Normal 2 2 7" xfId="937"/>
    <cellStyle name="Normal 2 2 7 2" xfId="938"/>
    <cellStyle name="Normal 2 2 7 3" xfId="939"/>
    <cellStyle name="Normal 2 2 7 4" xfId="940"/>
    <cellStyle name="Normal 2 2 7 5" xfId="941"/>
    <cellStyle name="Normal 2 2 7 6" xfId="942"/>
    <cellStyle name="Normal 2 2 8" xfId="943"/>
    <cellStyle name="Normal 2 2 8 2" xfId="944"/>
    <cellStyle name="Normal 2 2 9" xfId="945"/>
    <cellStyle name="Normal 2 2 9 2" xfId="946"/>
    <cellStyle name="Normal 2 2_11" xfId="3548"/>
    <cellStyle name="Normal 2 20" xfId="947"/>
    <cellStyle name="Normal 2 20 2" xfId="948"/>
    <cellStyle name="Normal 2 20 3" xfId="949"/>
    <cellStyle name="Normal 2 20 4" xfId="950"/>
    <cellStyle name="Normal 2 20 5" xfId="951"/>
    <cellStyle name="Normal 2 21" xfId="952"/>
    <cellStyle name="Normal 2 21 2" xfId="953"/>
    <cellStyle name="Normal 2 21 3" xfId="954"/>
    <cellStyle name="Normal 2 22" xfId="955"/>
    <cellStyle name="Normal 2 23" xfId="956"/>
    <cellStyle name="Normal 2 24" xfId="957"/>
    <cellStyle name="Normal 2 25" xfId="958"/>
    <cellStyle name="Normal 2 26" xfId="959"/>
    <cellStyle name="Normal 2 27" xfId="960"/>
    <cellStyle name="Normal 2 28" xfId="961"/>
    <cellStyle name="Normal 2 29" xfId="962"/>
    <cellStyle name="Normal 2 3" xfId="963"/>
    <cellStyle name="Normal 2 3 10" xfId="964"/>
    <cellStyle name="Normal 2 3 11" xfId="965"/>
    <cellStyle name="Normal 2 3 12" xfId="966"/>
    <cellStyle name="Normal 2 3 13" xfId="967"/>
    <cellStyle name="Normal 2 3 14" xfId="968"/>
    <cellStyle name="Normal 2 3 15" xfId="969"/>
    <cellStyle name="Normal 2 3 16" xfId="970"/>
    <cellStyle name="Normal 2 3 17" xfId="971"/>
    <cellStyle name="Normal 2 3 18" xfId="6145"/>
    <cellStyle name="Normal 2 3 2" xfId="972"/>
    <cellStyle name="Normal 2 3 2 2" xfId="973"/>
    <cellStyle name="Normal 2 3 2 2 2" xfId="974"/>
    <cellStyle name="Normal 2 3 2 2 3" xfId="975"/>
    <cellStyle name="Normal 2 3 2 2_Sheet1" xfId="3552"/>
    <cellStyle name="Normal 2 3 2 3" xfId="976"/>
    <cellStyle name="Normal 2 3 2 3 2" xfId="977"/>
    <cellStyle name="Normal 2 3 2 3 3" xfId="978"/>
    <cellStyle name="Normal 2 3 2 4" xfId="979"/>
    <cellStyle name="Normal 2 3 2 4 2" xfId="980"/>
    <cellStyle name="Normal 2 3 2 4 3" xfId="981"/>
    <cellStyle name="Normal 2 3 2 5" xfId="982"/>
    <cellStyle name="Normal 2 3 2 6" xfId="983"/>
    <cellStyle name="Normal 2 3 2_11" xfId="3551"/>
    <cellStyle name="Normal 2 3 3" xfId="984"/>
    <cellStyle name="Normal 2 3 3 10" xfId="985"/>
    <cellStyle name="Normal 2 3 3 2" xfId="986"/>
    <cellStyle name="Normal 2 3 3 2 2" xfId="987"/>
    <cellStyle name="Normal 2 3 3 2 3" xfId="988"/>
    <cellStyle name="Normal 2 3 3 3" xfId="989"/>
    <cellStyle name="Normal 2 3 3 3 2" xfId="990"/>
    <cellStyle name="Normal 2 3 3 3 3" xfId="991"/>
    <cellStyle name="Normal 2 3 3 4" xfId="992"/>
    <cellStyle name="Normal 2 3 3 4 2" xfId="993"/>
    <cellStyle name="Normal 2 3 3 4 3" xfId="994"/>
    <cellStyle name="Normal 2 3 3 5" xfId="995"/>
    <cellStyle name="Normal 2 3 3 6" xfId="996"/>
    <cellStyle name="Normal 2 3 3 7" xfId="997"/>
    <cellStyle name="Normal 2 3 3 8" xfId="998"/>
    <cellStyle name="Normal 2 3 3 9" xfId="999"/>
    <cellStyle name="Normal 2 3 3_Sheet1" xfId="3553"/>
    <cellStyle name="Normal 2 3 4" xfId="1000"/>
    <cellStyle name="Normal 2 3 4 10" xfId="1001"/>
    <cellStyle name="Normal 2 3 4 2" xfId="1002"/>
    <cellStyle name="Normal 2 3 4 2 2" xfId="1003"/>
    <cellStyle name="Normal 2 3 4 2 3" xfId="1004"/>
    <cellStyle name="Normal 2 3 4 3" xfId="1005"/>
    <cellStyle name="Normal 2 3 4 3 2" xfId="1006"/>
    <cellStyle name="Normal 2 3 4 3 3" xfId="1007"/>
    <cellStyle name="Normal 2 3 4 4" xfId="1008"/>
    <cellStyle name="Normal 2 3 4 4 2" xfId="1009"/>
    <cellStyle name="Normal 2 3 4 4 3" xfId="1010"/>
    <cellStyle name="Normal 2 3 4 5" xfId="1011"/>
    <cellStyle name="Normal 2 3 4 6" xfId="1012"/>
    <cellStyle name="Normal 2 3 4 7" xfId="1013"/>
    <cellStyle name="Normal 2 3 4 8" xfId="1014"/>
    <cellStyle name="Normal 2 3 4 9" xfId="1015"/>
    <cellStyle name="Normal 2 3 5" xfId="1016"/>
    <cellStyle name="Normal 2 3 5 2" xfId="1017"/>
    <cellStyle name="Normal 2 3 5 2 2" xfId="1018"/>
    <cellStyle name="Normal 2 3 5 2 3" xfId="1019"/>
    <cellStyle name="Normal 2 3 5 3" xfId="1020"/>
    <cellStyle name="Normal 2 3 5 3 2" xfId="1021"/>
    <cellStyle name="Normal 2 3 5 3 3" xfId="1022"/>
    <cellStyle name="Normal 2 3 5 4" xfId="1023"/>
    <cellStyle name="Normal 2 3 5 4 2" xfId="1024"/>
    <cellStyle name="Normal 2 3 5 4 3" xfId="1025"/>
    <cellStyle name="Normal 2 3 5 5" xfId="1026"/>
    <cellStyle name="Normal 2 3 5 6" xfId="1027"/>
    <cellStyle name="Normal 2 3 6" xfId="1028"/>
    <cellStyle name="Normal 2 3 6 2" xfId="1029"/>
    <cellStyle name="Normal 2 3 6 2 2" xfId="1030"/>
    <cellStyle name="Normal 2 3 6 2 3" xfId="1031"/>
    <cellStyle name="Normal 2 3 6 3" xfId="1032"/>
    <cellStyle name="Normal 2 3 6 3 2" xfId="1033"/>
    <cellStyle name="Normal 2 3 6 3 3" xfId="1034"/>
    <cellStyle name="Normal 2 3 6 4" xfId="1035"/>
    <cellStyle name="Normal 2 3 6 4 2" xfId="1036"/>
    <cellStyle name="Normal 2 3 6 4 3" xfId="1037"/>
    <cellStyle name="Normal 2 3 6 5" xfId="1038"/>
    <cellStyle name="Normal 2 3 6 6" xfId="1039"/>
    <cellStyle name="Normal 2 3 7" xfId="1040"/>
    <cellStyle name="Normal 2 3 8" xfId="1041"/>
    <cellStyle name="Normal 2 3 9" xfId="1042"/>
    <cellStyle name="Normal 2 3_11" xfId="3550"/>
    <cellStyle name="Normal 2 30" xfId="1043"/>
    <cellStyle name="Normal 2 31" xfId="1044"/>
    <cellStyle name="Normal 2 32" xfId="1045"/>
    <cellStyle name="Normal 2 33" xfId="1046"/>
    <cellStyle name="Normal 2 34" xfId="1047"/>
    <cellStyle name="Normal 2 35" xfId="1048"/>
    <cellStyle name="Normal 2 36" xfId="1049"/>
    <cellStyle name="Normal 2 37" xfId="1050"/>
    <cellStyle name="Normal 2 38" xfId="1051"/>
    <cellStyle name="Normal 2 39" xfId="1052"/>
    <cellStyle name="Normal 2 4" xfId="1053"/>
    <cellStyle name="Normal 2 4 2" xfId="1054"/>
    <cellStyle name="Normal 2 4 2 2" xfId="1055"/>
    <cellStyle name="Normal 2 4 2 2 2" xfId="1056"/>
    <cellStyle name="Normal 2 4 2 2 3" xfId="1057"/>
    <cellStyle name="Normal 2 4 2 3" xfId="1058"/>
    <cellStyle name="Normal 2 4 2 3 2" xfId="1059"/>
    <cellStyle name="Normal 2 4 2 3 3" xfId="1060"/>
    <cellStyle name="Normal 2 4 2 4" xfId="1061"/>
    <cellStyle name="Normal 2 4 2 4 2" xfId="1062"/>
    <cellStyle name="Normal 2 4 2 4 3" xfId="1063"/>
    <cellStyle name="Normal 2 4 2 5" xfId="1064"/>
    <cellStyle name="Normal 2 4 2 6" xfId="1065"/>
    <cellStyle name="Normal 2 4 3" xfId="1066"/>
    <cellStyle name="Normal 2 4 3 2" xfId="1067"/>
    <cellStyle name="Normal 2 4 3 2 2" xfId="1068"/>
    <cellStyle name="Normal 2 4 3 2 3" xfId="1069"/>
    <cellStyle name="Normal 2 4 3 3" xfId="1070"/>
    <cellStyle name="Normal 2 4 3 3 2" xfId="1071"/>
    <cellStyle name="Normal 2 4 3 3 3" xfId="1072"/>
    <cellStyle name="Normal 2 4 3 4" xfId="1073"/>
    <cellStyle name="Normal 2 4 3 4 2" xfId="1074"/>
    <cellStyle name="Normal 2 4 3 4 3" xfId="1075"/>
    <cellStyle name="Normal 2 4 3 5" xfId="1076"/>
    <cellStyle name="Normal 2 4 3 6" xfId="1077"/>
    <cellStyle name="Normal 2 4 4" xfId="1078"/>
    <cellStyle name="Normal 2 4 4 2" xfId="1079"/>
    <cellStyle name="Normal 2 4 4 3" xfId="1080"/>
    <cellStyle name="Normal 2 4 5" xfId="1081"/>
    <cellStyle name="Normal 2 4 5 2" xfId="1082"/>
    <cellStyle name="Normal 2 4 5 3" xfId="1083"/>
    <cellStyle name="Normal 2 4 6" xfId="1084"/>
    <cellStyle name="Normal 2 4 6 2" xfId="1085"/>
    <cellStyle name="Normal 2 4 6 3" xfId="1086"/>
    <cellStyle name="Normal 2 4 7" xfId="1087"/>
    <cellStyle name="Normal 2 4 8" xfId="1088"/>
    <cellStyle name="Normal 2 4 9" xfId="1089"/>
    <cellStyle name="Normal 2 4_Sheet1" xfId="3554"/>
    <cellStyle name="Normal 2 40" xfId="1090"/>
    <cellStyle name="Normal 2 40 2" xfId="1091"/>
    <cellStyle name="Normal 2 41" xfId="1092"/>
    <cellStyle name="Normal 2 42" xfId="1093"/>
    <cellStyle name="Normal 2 43" xfId="1094"/>
    <cellStyle name="Normal 2 44" xfId="1095"/>
    <cellStyle name="Normal 2 45" xfId="1096"/>
    <cellStyle name="Normal 2 46" xfId="1097"/>
    <cellStyle name="Normal 2 46 2" xfId="1098"/>
    <cellStyle name="Normal 2 46 2 2" xfId="4168"/>
    <cellStyle name="Normal 2 46 3" xfId="1099"/>
    <cellStyle name="Normal 2 46 3 2" xfId="4169"/>
    <cellStyle name="Normal 2 46 4" xfId="4167"/>
    <cellStyle name="Normal 2 47" xfId="3965"/>
    <cellStyle name="Normal 2 47 2" xfId="3966"/>
    <cellStyle name="Normal 2 48" xfId="3967"/>
    <cellStyle name="Normal 2 49" xfId="3968"/>
    <cellStyle name="Normal 2 5" xfId="1100"/>
    <cellStyle name="Normal 2 5 2" xfId="1101"/>
    <cellStyle name="Normal 2 5 2 2" xfId="1102"/>
    <cellStyle name="Normal 2 5 2 2 2" xfId="1103"/>
    <cellStyle name="Normal 2 5 2 2 3" xfId="1104"/>
    <cellStyle name="Normal 2 5 2 3" xfId="1105"/>
    <cellStyle name="Normal 2 5 2 3 2" xfId="1106"/>
    <cellStyle name="Normal 2 5 2 3 3" xfId="1107"/>
    <cellStyle name="Normal 2 5 2 4" xfId="1108"/>
    <cellStyle name="Normal 2 5 2 4 2" xfId="1109"/>
    <cellStyle name="Normal 2 5 2 4 3" xfId="1110"/>
    <cellStyle name="Normal 2 5 2 5" xfId="1111"/>
    <cellStyle name="Normal 2 5 2 6" xfId="1112"/>
    <cellStyle name="Normal 2 5 3" xfId="1113"/>
    <cellStyle name="Normal 2 5 3 2" xfId="1114"/>
    <cellStyle name="Normal 2 5 3 2 2" xfId="1115"/>
    <cellStyle name="Normal 2 5 3 2 3" xfId="1116"/>
    <cellStyle name="Normal 2 5 3 3" xfId="1117"/>
    <cellStyle name="Normal 2 5 3 3 2" xfId="1118"/>
    <cellStyle name="Normal 2 5 3 3 3" xfId="1119"/>
    <cellStyle name="Normal 2 5 3 4" xfId="1120"/>
    <cellStyle name="Normal 2 5 3 4 2" xfId="1121"/>
    <cellStyle name="Normal 2 5 3 4 3" xfId="1122"/>
    <cellStyle name="Normal 2 5 3 5" xfId="1123"/>
    <cellStyle name="Normal 2 5 3 6" xfId="1124"/>
    <cellStyle name="Normal 2 5 4" xfId="1125"/>
    <cellStyle name="Normal 2 5 4 2" xfId="1126"/>
    <cellStyle name="Normal 2 5 4 3" xfId="1127"/>
    <cellStyle name="Normal 2 5 5" xfId="1128"/>
    <cellStyle name="Normal 2 5 5 2" xfId="1129"/>
    <cellStyle name="Normal 2 5 5 3" xfId="1130"/>
    <cellStyle name="Normal 2 5 6" xfId="1131"/>
    <cellStyle name="Normal 2 5 6 2" xfId="1132"/>
    <cellStyle name="Normal 2 5 6 3" xfId="1133"/>
    <cellStyle name="Normal 2 5 7" xfId="1134"/>
    <cellStyle name="Normal 2 5 8" xfId="1135"/>
    <cellStyle name="Normal 2 5 9" xfId="1136"/>
    <cellStyle name="Normal 2 5_Sheet1" xfId="3555"/>
    <cellStyle name="Normal 2 50" xfId="6146"/>
    <cellStyle name="Normal 2 6" xfId="1137"/>
    <cellStyle name="Normal 2 6 2" xfId="1138"/>
    <cellStyle name="Normal 2 6 2 2" xfId="1139"/>
    <cellStyle name="Normal 2 6 3" xfId="1140"/>
    <cellStyle name="Normal 2 6 3 2" xfId="1141"/>
    <cellStyle name="Normal 2 6 3 3" xfId="1142"/>
    <cellStyle name="Normal 2 6 3 4" xfId="1143"/>
    <cellStyle name="Normal 2 6 3 5" xfId="1144"/>
    <cellStyle name="Normal 2 6 3 6" xfId="1145"/>
    <cellStyle name="Normal 2 6 4" xfId="1146"/>
    <cellStyle name="Normal 2 7" xfId="1147"/>
    <cellStyle name="Normal 2 7 2" xfId="1148"/>
    <cellStyle name="Normal 2 7 3" xfId="1149"/>
    <cellStyle name="Normal 2 7 4" xfId="1150"/>
    <cellStyle name="Normal 2 7 5" xfId="1151"/>
    <cellStyle name="Normal 2 7 6" xfId="1152"/>
    <cellStyle name="Normal 2 7 7" xfId="1153"/>
    <cellStyle name="Normal 2 8" xfId="1154"/>
    <cellStyle name="Normal 2 8 2" xfId="1155"/>
    <cellStyle name="Normal 2 8 3" xfId="1156"/>
    <cellStyle name="Normal 2 8 4" xfId="1157"/>
    <cellStyle name="Normal 2 8 5" xfId="1158"/>
    <cellStyle name="Normal 2 8 6" xfId="1159"/>
    <cellStyle name="Normal 2 9" xfId="1160"/>
    <cellStyle name="Normal 2 9 2" xfId="1161"/>
    <cellStyle name="Normal 2 9 3" xfId="1162"/>
    <cellStyle name="Normal 2 9 4" xfId="1163"/>
    <cellStyle name="Normal 2 9 5" xfId="1164"/>
    <cellStyle name="Normal 2 9 6" xfId="1165"/>
    <cellStyle name="Normal 2_~0149226" xfId="3556"/>
    <cellStyle name="Normal 2_3" xfId="1914"/>
    <cellStyle name="Normal 2_4" xfId="1918"/>
    <cellStyle name="Normal 20" xfId="1166"/>
    <cellStyle name="Normal 20 2" xfId="1167"/>
    <cellStyle name="Normal 20 3" xfId="1168"/>
    <cellStyle name="Normal 20 4" xfId="1169"/>
    <cellStyle name="Normal 20 5" xfId="1170"/>
    <cellStyle name="Normal 20 6" xfId="1171"/>
    <cellStyle name="Normal 20 7" xfId="1172"/>
    <cellStyle name="Normal 21" xfId="1173"/>
    <cellStyle name="Normal 21 2" xfId="1174"/>
    <cellStyle name="Normal 21 3" xfId="1175"/>
    <cellStyle name="Normal 21 4" xfId="1176"/>
    <cellStyle name="Normal 21 5" xfId="1177"/>
    <cellStyle name="Normal 21 6" xfId="1178"/>
    <cellStyle name="Normal 21 7" xfId="1179"/>
    <cellStyle name="Normal 22" xfId="1180"/>
    <cellStyle name="Normal 23" xfId="1181"/>
    <cellStyle name="Normal 24" xfId="1182"/>
    <cellStyle name="Normal 24 2" xfId="1183"/>
    <cellStyle name="Normal 25" xfId="1184"/>
    <cellStyle name="Normal 25 2" xfId="1185"/>
    <cellStyle name="Normal 25 2 2" xfId="1186"/>
    <cellStyle name="Normal 25 3" xfId="1187"/>
    <cellStyle name="Normal 26" xfId="1188"/>
    <cellStyle name="Normal 26 2" xfId="1189"/>
    <cellStyle name="Normal 27" xfId="1190"/>
    <cellStyle name="Normal 27 2" xfId="1191"/>
    <cellStyle name="Normal 28" xfId="1192"/>
    <cellStyle name="Normal 28 2" xfId="1193"/>
    <cellStyle name="Normal 28 3" xfId="1194"/>
    <cellStyle name="Normal 29" xfId="1195"/>
    <cellStyle name="Normal 3" xfId="1196"/>
    <cellStyle name="Normal 3 10" xfId="1197"/>
    <cellStyle name="Normal 3 11" xfId="1198"/>
    <cellStyle name="Normal 3 12" xfId="1199"/>
    <cellStyle name="Normal 3 13" xfId="3969"/>
    <cellStyle name="Normal 3 14" xfId="6147"/>
    <cellStyle name="Normal 3 2" xfId="1200"/>
    <cellStyle name="Normal 3 2 10" xfId="1201"/>
    <cellStyle name="Normal 3 2 11" xfId="1202"/>
    <cellStyle name="Normal 3 2 12" xfId="1203"/>
    <cellStyle name="Normal 3 2 12 2" xfId="1204"/>
    <cellStyle name="Normal 3 2 13" xfId="1205"/>
    <cellStyle name="Normal 3 2 14" xfId="1206"/>
    <cellStyle name="Normal 3 2 15" xfId="6148"/>
    <cellStyle name="Normal 3 2 2" xfId="1207"/>
    <cellStyle name="Normal 3 2 2 10" xfId="1208"/>
    <cellStyle name="Normal 3 2 2 2" xfId="1209"/>
    <cellStyle name="Normal 3 2 2 3" xfId="1210"/>
    <cellStyle name="Normal 3 2 2 4" xfId="1211"/>
    <cellStyle name="Normal 3 2 2 5" xfId="1212"/>
    <cellStyle name="Normal 3 2 2 6" xfId="1213"/>
    <cellStyle name="Normal 3 2 2 7" xfId="1214"/>
    <cellStyle name="Normal 3 2 2 8" xfId="1215"/>
    <cellStyle name="Normal 3 2 2 9" xfId="1216"/>
    <cellStyle name="Normal 3 2 3" xfId="1217"/>
    <cellStyle name="Normal 3 2 3 2" xfId="1218"/>
    <cellStyle name="Normal 3 2 4" xfId="1219"/>
    <cellStyle name="Normal 3 2 5" xfId="1220"/>
    <cellStyle name="Normal 3 2 6" xfId="1221"/>
    <cellStyle name="Normal 3 2 7" xfId="1222"/>
    <cellStyle name="Normal 3 2 8" xfId="1223"/>
    <cellStyle name="Normal 3 2 9" xfId="1224"/>
    <cellStyle name="Normal 3 2_11" xfId="3557"/>
    <cellStyle name="Normal 3 3" xfId="1225"/>
    <cellStyle name="Normal 3 3 2" xfId="1226"/>
    <cellStyle name="Normal 3 3 2 2" xfId="1227"/>
    <cellStyle name="Normal 3 3 2_Sheet1" xfId="3558"/>
    <cellStyle name="Normal 3 3 3" xfId="1228"/>
    <cellStyle name="Normal 3 3 4" xfId="1229"/>
    <cellStyle name="Normal 3 3_Sheet1" xfId="3559"/>
    <cellStyle name="Normal 3 4" xfId="1230"/>
    <cellStyle name="Normal 3 4 2" xfId="1231"/>
    <cellStyle name="Normal 3 4 2 2" xfId="1232"/>
    <cellStyle name="Normal 3 4 2_Sheet1" xfId="3560"/>
    <cellStyle name="Normal 3 4 3" xfId="1233"/>
    <cellStyle name="Normal 3 4 3 2" xfId="3970"/>
    <cellStyle name="Normal 3 4 3 2 2" xfId="5722"/>
    <cellStyle name="Normal 3 4 4" xfId="1234"/>
    <cellStyle name="Normal 3 4 4 2" xfId="3971"/>
    <cellStyle name="Normal 3 4 4 2 2" xfId="5723"/>
    <cellStyle name="Normal 3 4 5" xfId="3972"/>
    <cellStyle name="Normal 3 4 5 2" xfId="3973"/>
    <cellStyle name="Normal 3 4 5 2 2" xfId="5725"/>
    <cellStyle name="Normal 3 4 5 3" xfId="5724"/>
    <cellStyle name="Normal 3 4 6" xfId="3974"/>
    <cellStyle name="Normal 3 4 6 2" xfId="5726"/>
    <cellStyle name="Normal 3 4 7" xfId="3975"/>
    <cellStyle name="Normal 3 4 7 2" xfId="5727"/>
    <cellStyle name="Normal 3 4_Sheet1" xfId="3561"/>
    <cellStyle name="Normal 3 5" xfId="1235"/>
    <cellStyle name="Normal 3 6" xfId="1236"/>
    <cellStyle name="Normal 3 7" xfId="1237"/>
    <cellStyle name="Normal 3 8" xfId="1238"/>
    <cellStyle name="Normal 3 9" xfId="1239"/>
    <cellStyle name="Normal 3_~1520012" xfId="3562"/>
    <cellStyle name="Normal 30" xfId="1240"/>
    <cellStyle name="Normal 30 2" xfId="1241"/>
    <cellStyle name="Normal 30 5" xfId="4101"/>
    <cellStyle name="Normal 30 5 2" xfId="5764"/>
    <cellStyle name="Normal 31" xfId="1242"/>
    <cellStyle name="Normal 31 2" xfId="1243"/>
    <cellStyle name="Normal 32" xfId="1244"/>
    <cellStyle name="Normal 32 2" xfId="1245"/>
    <cellStyle name="Normal 33" xfId="1246"/>
    <cellStyle name="Normal 34" xfId="1247"/>
    <cellStyle name="Normal 35" xfId="1248"/>
    <cellStyle name="Normal 36" xfId="1249"/>
    <cellStyle name="Normal 37" xfId="1250"/>
    <cellStyle name="Normal 38" xfId="1251"/>
    <cellStyle name="Normal 39" xfId="1252"/>
    <cellStyle name="Normal 4" xfId="1253"/>
    <cellStyle name="Normal 4 10" xfId="1254"/>
    <cellStyle name="Normal 4 11" xfId="1255"/>
    <cellStyle name="Normal 4 12" xfId="1256"/>
    <cellStyle name="Normal 4 13" xfId="1257"/>
    <cellStyle name="Normal 4 14" xfId="1258"/>
    <cellStyle name="Normal 4 15" xfId="1259"/>
    <cellStyle name="Normal 4 16" xfId="1260"/>
    <cellStyle name="Normal 4 17" xfId="6149"/>
    <cellStyle name="Normal 4 2" xfId="1261"/>
    <cellStyle name="Normal 4 2 10" xfId="1262"/>
    <cellStyle name="Normal 4 2 11" xfId="1263"/>
    <cellStyle name="Normal 4 2 12" xfId="6150"/>
    <cellStyle name="Normal 4 2 2" xfId="1264"/>
    <cellStyle name="Normal 4 2 3" xfId="1265"/>
    <cellStyle name="Normal 4 2 4" xfId="1266"/>
    <cellStyle name="Normal 4 2 5" xfId="1267"/>
    <cellStyle name="Normal 4 2 6" xfId="1268"/>
    <cellStyle name="Normal 4 2 7" xfId="1269"/>
    <cellStyle name="Normal 4 2 8" xfId="1270"/>
    <cellStyle name="Normal 4 2 9" xfId="1271"/>
    <cellStyle name="Normal 4 2_11" xfId="3564"/>
    <cellStyle name="Normal 4 3" xfId="1272"/>
    <cellStyle name="Normal 4 3 2" xfId="1273"/>
    <cellStyle name="Normal 4 3 3" xfId="1274"/>
    <cellStyle name="Normal 4 3 3 2" xfId="4170"/>
    <cellStyle name="Normal 4 3 4" xfId="1275"/>
    <cellStyle name="Normal 4 3 4 2" xfId="4171"/>
    <cellStyle name="Normal 4 3 5" xfId="4091"/>
    <cellStyle name="Normal 4 4" xfId="1276"/>
    <cellStyle name="Normal 4 5" xfId="1277"/>
    <cellStyle name="Normal 4 6" xfId="1278"/>
    <cellStyle name="Normal 4 7" xfId="1279"/>
    <cellStyle name="Normal 4 8" xfId="1280"/>
    <cellStyle name="Normal 4 9" xfId="1281"/>
    <cellStyle name="Normal 4_11" xfId="3563"/>
    <cellStyle name="Normal 40" xfId="1282"/>
    <cellStyle name="Normal 40 2" xfId="1283"/>
    <cellStyle name="Normal 41" xfId="1284"/>
    <cellStyle name="Normal 42" xfId="1285"/>
    <cellStyle name="Normal 43" xfId="1286"/>
    <cellStyle name="Normal 44" xfId="1287"/>
    <cellStyle name="Normal 45" xfId="1288"/>
    <cellStyle name="Normal 46" xfId="1289"/>
    <cellStyle name="Normal 47" xfId="1290"/>
    <cellStyle name="Normal 48" xfId="1291"/>
    <cellStyle name="Normal 49" xfId="1292"/>
    <cellStyle name="Normal 5" xfId="1293"/>
    <cellStyle name="Normal 5 10" xfId="1294"/>
    <cellStyle name="Normal 5 11" xfId="1295"/>
    <cellStyle name="Normal 5 12" xfId="1296"/>
    <cellStyle name="Normal 5 13" xfId="1297"/>
    <cellStyle name="Normal 5 14" xfId="1298"/>
    <cellStyle name="Normal 5 15" xfId="1299"/>
    <cellStyle name="Normal 5 16" xfId="1300"/>
    <cellStyle name="Normal 5 17" xfId="1301"/>
    <cellStyle name="Normal 5 17 2" xfId="3976"/>
    <cellStyle name="Normal 5 18" xfId="1302"/>
    <cellStyle name="Normal 5 18 2" xfId="3977"/>
    <cellStyle name="Normal 5 19" xfId="1303"/>
    <cellStyle name="Normal 5 19 2" xfId="4172"/>
    <cellStyle name="Normal 5 2" xfId="1304"/>
    <cellStyle name="Normal 5 2 10" xfId="1305"/>
    <cellStyle name="Normal 5 2 11" xfId="1306"/>
    <cellStyle name="Normal 5 2 2" xfId="1307"/>
    <cellStyle name="Normal 5 2 3" xfId="1308"/>
    <cellStyle name="Normal 5 2 4" xfId="1309"/>
    <cellStyle name="Normal 5 2 5" xfId="1310"/>
    <cellStyle name="Normal 5 2 6" xfId="1311"/>
    <cellStyle name="Normal 5 2 7" xfId="1312"/>
    <cellStyle name="Normal 5 2 8" xfId="1313"/>
    <cellStyle name="Normal 5 2 9" xfId="1314"/>
    <cellStyle name="Normal 5 2_Sheet1" xfId="3566"/>
    <cellStyle name="Normal 5 20" xfId="6151"/>
    <cellStyle name="Normal 5 3" xfId="1315"/>
    <cellStyle name="Normal 5 3 2" xfId="3567"/>
    <cellStyle name="Normal 5 3 2 2" xfId="5681"/>
    <cellStyle name="Normal 5 3_Sheet1" xfId="3568"/>
    <cellStyle name="Normal 5 4" xfId="1316"/>
    <cellStyle name="Normal 5 5" xfId="1317"/>
    <cellStyle name="Normal 5 6" xfId="1318"/>
    <cellStyle name="Normal 5 7" xfId="1319"/>
    <cellStyle name="Normal 5 8" xfId="1320"/>
    <cellStyle name="Normal 5 9" xfId="1321"/>
    <cellStyle name="Normal 5_11" xfId="3565"/>
    <cellStyle name="Normal 50" xfId="1322"/>
    <cellStyle name="Normal 51" xfId="1323"/>
    <cellStyle name="Normal 52" xfId="1324"/>
    <cellStyle name="Normal 52 2" xfId="1325"/>
    <cellStyle name="Normal 53" xfId="1326"/>
    <cellStyle name="Normal 54" xfId="1327"/>
    <cellStyle name="Normal 55" xfId="1328"/>
    <cellStyle name="Normal 56" xfId="1329"/>
    <cellStyle name="Normal 56 2" xfId="1330"/>
    <cellStyle name="Normal 56_11" xfId="3569"/>
    <cellStyle name="Normal 57" xfId="1331"/>
    <cellStyle name="Normal 57 2" xfId="1332"/>
    <cellStyle name="Normal 57 3" xfId="1333"/>
    <cellStyle name="Normal 57_11" xfId="3570"/>
    <cellStyle name="Normal 58" xfId="1334"/>
    <cellStyle name="Normal 58 2" xfId="1335"/>
    <cellStyle name="Normal 58_11" xfId="3571"/>
    <cellStyle name="Normal 59" xfId="1336"/>
    <cellStyle name="Normal 59 2" xfId="1337"/>
    <cellStyle name="Normal 59 3" xfId="3978"/>
    <cellStyle name="Normal 59 3 2" xfId="5728"/>
    <cellStyle name="Normal 6" xfId="1338"/>
    <cellStyle name="Normal 6 10" xfId="1339"/>
    <cellStyle name="Normal 6 10 2" xfId="1340"/>
    <cellStyle name="Normal 6 11" xfId="1341"/>
    <cellStyle name="Normal 6 12" xfId="1342"/>
    <cellStyle name="Normal 6 13" xfId="6152"/>
    <cellStyle name="Normal 6 2" xfId="1343"/>
    <cellStyle name="Normal 6 2 2" xfId="1344"/>
    <cellStyle name="Normal 6 2 2 2" xfId="1345"/>
    <cellStyle name="Normal 6 2 2 2 2" xfId="1346"/>
    <cellStyle name="Normal 6 2 2 2 3" xfId="1347"/>
    <cellStyle name="Normal 6 2 2 3" xfId="1348"/>
    <cellStyle name="Normal 6 2 2 3 2" xfId="1349"/>
    <cellStyle name="Normal 6 2 2 3 3" xfId="1350"/>
    <cellStyle name="Normal 6 2 2 4" xfId="1351"/>
    <cellStyle name="Normal 6 2 2 4 2" xfId="1352"/>
    <cellStyle name="Normal 6 2 2 4 3" xfId="1353"/>
    <cellStyle name="Normal 6 2 2 5" xfId="1354"/>
    <cellStyle name="Normal 6 2 2 6" xfId="1355"/>
    <cellStyle name="Normal 6 2 2_Sheet1" xfId="3573"/>
    <cellStyle name="Normal 6 2 3" xfId="1356"/>
    <cellStyle name="Normal 6 2 3 2" xfId="1357"/>
    <cellStyle name="Normal 6 2 3 2 2" xfId="1358"/>
    <cellStyle name="Normal 6 2 3 2 3" xfId="1359"/>
    <cellStyle name="Normal 6 2 3 3" xfId="1360"/>
    <cellStyle name="Normal 6 2 3 3 2" xfId="1361"/>
    <cellStyle name="Normal 6 2 3 3 3" xfId="1362"/>
    <cellStyle name="Normal 6 2 3 4" xfId="1363"/>
    <cellStyle name="Normal 6 2 3 4 2" xfId="1364"/>
    <cellStyle name="Normal 6 2 3 4 3" xfId="1365"/>
    <cellStyle name="Normal 6 2 3 5" xfId="1366"/>
    <cellStyle name="Normal 6 2 3 6" xfId="1367"/>
    <cellStyle name="Normal 6 2 4" xfId="1368"/>
    <cellStyle name="Normal 6 2 4 2" xfId="1369"/>
    <cellStyle name="Normal 6 2 4 3" xfId="1370"/>
    <cellStyle name="Normal 6 2 5" xfId="1371"/>
    <cellStyle name="Normal 6 2 5 2" xfId="1372"/>
    <cellStyle name="Normal 6 2 5 3" xfId="1373"/>
    <cellStyle name="Normal 6 2 6" xfId="1374"/>
    <cellStyle name="Normal 6 2 6 2" xfId="1375"/>
    <cellStyle name="Normal 6 2 6 3" xfId="1376"/>
    <cellStyle name="Normal 6 2 7" xfId="1377"/>
    <cellStyle name="Normal 6 2 8" xfId="1378"/>
    <cellStyle name="Normal 6 2 9" xfId="1379"/>
    <cellStyle name="Normal 6 2_Sheet1" xfId="3574"/>
    <cellStyle name="Normal 6 3" xfId="1380"/>
    <cellStyle name="Normal 6 3 2" xfId="1381"/>
    <cellStyle name="Normal 6 3 2 2" xfId="1382"/>
    <cellStyle name="Normal 6 3 2 3" xfId="1383"/>
    <cellStyle name="Normal 6 3 2_Sheet1" xfId="3575"/>
    <cellStyle name="Normal 6 3 3" xfId="1384"/>
    <cellStyle name="Normal 6 3 3 2" xfId="1385"/>
    <cellStyle name="Normal 6 3 3 3" xfId="1386"/>
    <cellStyle name="Normal 6 3 4" xfId="1387"/>
    <cellStyle name="Normal 6 3 4 2" xfId="1388"/>
    <cellStyle name="Normal 6 3 4 3" xfId="1389"/>
    <cellStyle name="Normal 6 3 5" xfId="1390"/>
    <cellStyle name="Normal 6 3 6" xfId="1391"/>
    <cellStyle name="Normal 6 3_Sheet1" xfId="3576"/>
    <cellStyle name="Normal 6 4" xfId="1392"/>
    <cellStyle name="Normal 6 4 2" xfId="1393"/>
    <cellStyle name="Normal 6 4 2 2" xfId="1394"/>
    <cellStyle name="Normal 6 4 2 3" xfId="1395"/>
    <cellStyle name="Normal 6 4 3" xfId="1396"/>
    <cellStyle name="Normal 6 4 3 2" xfId="1397"/>
    <cellStyle name="Normal 6 4 3 3" xfId="1398"/>
    <cellStyle name="Normal 6 4 4" xfId="1399"/>
    <cellStyle name="Normal 6 4 4 2" xfId="1400"/>
    <cellStyle name="Normal 6 4 4 3" xfId="1401"/>
    <cellStyle name="Normal 6 4 5" xfId="1402"/>
    <cellStyle name="Normal 6 4 6" xfId="1403"/>
    <cellStyle name="Normal 6 4_Sheet1" xfId="3577"/>
    <cellStyle name="Normal 6 5" xfId="1404"/>
    <cellStyle name="Normal 6 5 2" xfId="1405"/>
    <cellStyle name="Normal 6 5 3" xfId="1406"/>
    <cellStyle name="Normal 6 5_Sheet1" xfId="3578"/>
    <cellStyle name="Normal 6 6" xfId="1407"/>
    <cellStyle name="Normal 6 6 2" xfId="1408"/>
    <cellStyle name="Normal 6 6 3" xfId="1409"/>
    <cellStyle name="Normal 6 7" xfId="1410"/>
    <cellStyle name="Normal 6 7 2" xfId="1411"/>
    <cellStyle name="Normal 6 7 3" xfId="1412"/>
    <cellStyle name="Normal 6 8" xfId="1413"/>
    <cellStyle name="Normal 6 9" xfId="1414"/>
    <cellStyle name="Normal 6_11" xfId="3572"/>
    <cellStyle name="Normal 60" xfId="1415"/>
    <cellStyle name="Normal 60 2" xfId="1416"/>
    <cellStyle name="Normal 61" xfId="1417"/>
    <cellStyle name="Normal 61 2" xfId="1418"/>
    <cellStyle name="Normal 61 2 2" xfId="1419"/>
    <cellStyle name="Normal 61 3" xfId="1420"/>
    <cellStyle name="Normal 61 4" xfId="1421"/>
    <cellStyle name="Normal 62" xfId="1422"/>
    <cellStyle name="Normal 62 2" xfId="1423"/>
    <cellStyle name="Normal 62 2 2" xfId="3979"/>
    <cellStyle name="Normal 62 2 2 2" xfId="5729"/>
    <cellStyle name="Normal 62 2 3" xfId="3980"/>
    <cellStyle name="Normal 62 2 3 2" xfId="3981"/>
    <cellStyle name="Normal 62 2 3 2 2" xfId="5731"/>
    <cellStyle name="Normal 62 2 3 3" xfId="5730"/>
    <cellStyle name="Normal 62 3" xfId="3982"/>
    <cellStyle name="Normal 62 3 2" xfId="5732"/>
    <cellStyle name="Normal 63" xfId="1424"/>
    <cellStyle name="Normal 63 2" xfId="3983"/>
    <cellStyle name="Normal 64" xfId="1425"/>
    <cellStyle name="Normal 64 2" xfId="1426"/>
    <cellStyle name="Normal 65" xfId="1427"/>
    <cellStyle name="Normal 66" xfId="1428"/>
    <cellStyle name="Normal 66 2" xfId="1429"/>
    <cellStyle name="Normal 67" xfId="1430"/>
    <cellStyle name="Normal 67 2" xfId="1431"/>
    <cellStyle name="Normal 68" xfId="1432"/>
    <cellStyle name="Normal 68 2" xfId="3984"/>
    <cellStyle name="Normal 68 3" xfId="4095"/>
    <cellStyle name="Normal 68 3 2" xfId="5761"/>
    <cellStyle name="Normal 69" xfId="1433"/>
    <cellStyle name="Normal 69 2" xfId="3985"/>
    <cellStyle name="Normal 69 2 2" xfId="5733"/>
    <cellStyle name="Normal 69 3" xfId="4173"/>
    <cellStyle name="Normal 7" xfId="1434"/>
    <cellStyle name="Normal 7 10" xfId="1435"/>
    <cellStyle name="Normal 7 11" xfId="1436"/>
    <cellStyle name="Normal 7 12" xfId="1437"/>
    <cellStyle name="Normal 7 12 2" xfId="4174"/>
    <cellStyle name="Normal 7 13" xfId="1438"/>
    <cellStyle name="Normal 7 13 2" xfId="4175"/>
    <cellStyle name="Normal 7 14" xfId="6153"/>
    <cellStyle name="Normal 7 2" xfId="1439"/>
    <cellStyle name="Normal 7 2 10" xfId="1440"/>
    <cellStyle name="Normal 7 2 11" xfId="1441"/>
    <cellStyle name="Normal 7 2 2" xfId="1442"/>
    <cellStyle name="Normal 7 2 3" xfId="1443"/>
    <cellStyle name="Normal 7 2 4" xfId="1444"/>
    <cellStyle name="Normal 7 2 5" xfId="1445"/>
    <cellStyle name="Normal 7 2 6" xfId="1446"/>
    <cellStyle name="Normal 7 2 7" xfId="1447"/>
    <cellStyle name="Normal 7 2 8" xfId="1448"/>
    <cellStyle name="Normal 7 2 9" xfId="1449"/>
    <cellStyle name="Normal 7 2_Sheet1" xfId="3580"/>
    <cellStyle name="Normal 7 3" xfId="1450"/>
    <cellStyle name="Normal 7 3 2" xfId="3581"/>
    <cellStyle name="Normal 7 3 2 2" xfId="5682"/>
    <cellStyle name="Normal 7 3_Sheet1" xfId="3582"/>
    <cellStyle name="Normal 7 4" xfId="1451"/>
    <cellStyle name="Normal 7 5" xfId="1452"/>
    <cellStyle name="Normal 7 6" xfId="1453"/>
    <cellStyle name="Normal 7 7" xfId="1454"/>
    <cellStyle name="Normal 7 8" xfId="1455"/>
    <cellStyle name="Normal 7 9" xfId="1456"/>
    <cellStyle name="Normal 7_11" xfId="3579"/>
    <cellStyle name="Normal 70" xfId="1920"/>
    <cellStyle name="Normal 70 2" xfId="3986"/>
    <cellStyle name="Normal 70 2 2" xfId="5734"/>
    <cellStyle name="Normal 70 3" xfId="4245"/>
    <cellStyle name="Normal 71" xfId="1927"/>
    <cellStyle name="Normal 71 2" xfId="3987"/>
    <cellStyle name="Normal 71 3" xfId="4252"/>
    <cellStyle name="Normal 72" xfId="1929"/>
    <cellStyle name="Normal 72 2" xfId="3988"/>
    <cellStyle name="Normal 72 2 2" xfId="5735"/>
    <cellStyle name="Normal 72 3" xfId="4254"/>
    <cellStyle name="Normal 73" xfId="1930"/>
    <cellStyle name="Normal 73 2" xfId="3989"/>
    <cellStyle name="Normal 73 2 2" xfId="5736"/>
    <cellStyle name="Normal 73 3" xfId="4255"/>
    <cellStyle name="Normal 74" xfId="1926"/>
    <cellStyle name="Normal 74 2" xfId="3990"/>
    <cellStyle name="Normal 74 2 2" xfId="5737"/>
    <cellStyle name="Normal 74 3" xfId="4251"/>
    <cellStyle name="Normal 75" xfId="1923"/>
    <cellStyle name="Normal 75 2" xfId="4248"/>
    <cellStyle name="Normal 76" xfId="1925"/>
    <cellStyle name="Normal 76 2" xfId="3991"/>
    <cellStyle name="Normal 76 2 2" xfId="3992"/>
    <cellStyle name="Normal 76 2 2 2" xfId="5739"/>
    <cellStyle name="Normal 76 2 3" xfId="4092"/>
    <cellStyle name="Normal 76 2 3 2" xfId="5758"/>
    <cellStyle name="Normal 76 2 4" xfId="5738"/>
    <cellStyle name="Normal 76 3" xfId="4250"/>
    <cellStyle name="Normal 77" xfId="1924"/>
    <cellStyle name="Normal 77 2" xfId="4249"/>
    <cellStyle name="Normal 78" xfId="1922"/>
    <cellStyle name="Normal 78 2" xfId="4247"/>
    <cellStyle name="Normal 79" xfId="1921"/>
    <cellStyle name="Normal 79 2" xfId="4246"/>
    <cellStyle name="Normal 8" xfId="1457"/>
    <cellStyle name="Normal 8 2" xfId="1458"/>
    <cellStyle name="Normal 8 2 2" xfId="1459"/>
    <cellStyle name="Normal 8 2 2 2" xfId="1460"/>
    <cellStyle name="Normal 8 2 2 2 2" xfId="1461"/>
    <cellStyle name="Normal 8 2 2 2 3" xfId="1462"/>
    <cellStyle name="Normal 8 2 2 3" xfId="1463"/>
    <cellStyle name="Normal 8 2 2 3 2" xfId="1464"/>
    <cellStyle name="Normal 8 2 2 3 3" xfId="1465"/>
    <cellStyle name="Normal 8 2 2 4" xfId="1466"/>
    <cellStyle name="Normal 8 2 2 4 2" xfId="1467"/>
    <cellStyle name="Normal 8 2 2 4 3" xfId="1468"/>
    <cellStyle name="Normal 8 2 2 5" xfId="1469"/>
    <cellStyle name="Normal 8 2 2 5 2" xfId="3993"/>
    <cellStyle name="Normal 8 2 2 5 2 2" xfId="3994"/>
    <cellStyle name="Normal 8 2 2 5 2 2 2" xfId="5741"/>
    <cellStyle name="Normal 8 2 2 5 2 3" xfId="5740"/>
    <cellStyle name="Normal 8 2 2 5 3" xfId="3995"/>
    <cellStyle name="Normal 8 2 2 5 3 2" xfId="3996"/>
    <cellStyle name="Normal 8 2 2 5 3 2 2" xfId="5743"/>
    <cellStyle name="Normal 8 2 2 5 3 3" xfId="5742"/>
    <cellStyle name="Normal 8 2 2 6" xfId="1470"/>
    <cellStyle name="Normal 8 2 2 7" xfId="3997"/>
    <cellStyle name="Normal 8 2 2 7 2" xfId="3998"/>
    <cellStyle name="Normal 8 2 2 7 2 2" xfId="5745"/>
    <cellStyle name="Normal 8 2 2 7 3" xfId="5744"/>
    <cellStyle name="Normal 8 2 3" xfId="1471"/>
    <cellStyle name="Normal 8 2 3 2" xfId="1472"/>
    <cellStyle name="Normal 8 2 3 2 2" xfId="1473"/>
    <cellStyle name="Normal 8 2 3 2 3" xfId="1474"/>
    <cellStyle name="Normal 8 2 3 3" xfId="1475"/>
    <cellStyle name="Normal 8 2 3 3 2" xfId="1476"/>
    <cellStyle name="Normal 8 2 3 3 3" xfId="1477"/>
    <cellStyle name="Normal 8 2 3 4" xfId="1478"/>
    <cellStyle name="Normal 8 2 3 4 2" xfId="1479"/>
    <cellStyle name="Normal 8 2 3 4 3" xfId="1480"/>
    <cellStyle name="Normal 8 2 3 5" xfId="1481"/>
    <cellStyle name="Normal 8 2 3 6" xfId="1482"/>
    <cellStyle name="Normal 8 2 4" xfId="1483"/>
    <cellStyle name="Normal 8 2 4 2" xfId="1484"/>
    <cellStyle name="Normal 8 2 4 3" xfId="1485"/>
    <cellStyle name="Normal 8 2 5" xfId="1486"/>
    <cellStyle name="Normal 8 2 5 2" xfId="1487"/>
    <cellStyle name="Normal 8 2 5 3" xfId="1488"/>
    <cellStyle name="Normal 8 2 6" xfId="1489"/>
    <cellStyle name="Normal 8 2 6 2" xfId="1490"/>
    <cellStyle name="Normal 8 2 6 3" xfId="1491"/>
    <cellStyle name="Normal 8 2 6 3 2" xfId="3999"/>
    <cellStyle name="Normal 8 2 6 3 2 2" xfId="4000"/>
    <cellStyle name="Normal 8 2 6 3 2 2 2" xfId="5747"/>
    <cellStyle name="Normal 8 2 6 3 2 3" xfId="5746"/>
    <cellStyle name="Normal 8 2 6 4" xfId="4001"/>
    <cellStyle name="Normal 8 2 6 4 2" xfId="4002"/>
    <cellStyle name="Normal 8 2 6 4 2 2" xfId="5749"/>
    <cellStyle name="Normal 8 2 6 4 3" xfId="5748"/>
    <cellStyle name="Normal 8 2 7" xfId="1492"/>
    <cellStyle name="Normal 8 2 8" xfId="1493"/>
    <cellStyle name="Normal 8 2_Sheet1" xfId="3584"/>
    <cellStyle name="Normal 8 3" xfId="1494"/>
    <cellStyle name="Normal 8 4" xfId="1495"/>
    <cellStyle name="Normal 8 4 2" xfId="4003"/>
    <cellStyle name="Normal 8 5" xfId="1496"/>
    <cellStyle name="Normal 8 5 2" xfId="4004"/>
    <cellStyle name="Normal 8 6" xfId="1497"/>
    <cellStyle name="Normal 8 6 2" xfId="4176"/>
    <cellStyle name="Normal 8 7" xfId="6154"/>
    <cellStyle name="Normal 8_11" xfId="3583"/>
    <cellStyle name="Normal 80" xfId="4005"/>
    <cellStyle name="Normal 80 2" xfId="5750"/>
    <cellStyle name="Normal 81" xfId="4006"/>
    <cellStyle name="Normal 82" xfId="4093"/>
    <cellStyle name="Normal 82 2" xfId="5759"/>
    <cellStyle name="Normal 83" xfId="4096"/>
    <cellStyle name="Normal 83 2" xfId="4097"/>
    <cellStyle name="Normal 84" xfId="4103"/>
    <cellStyle name="Normal 85" xfId="5765"/>
    <cellStyle name="Normal 86" xfId="6095"/>
    <cellStyle name="Normal 87" xfId="5933"/>
    <cellStyle name="Normal 88" xfId="6109"/>
    <cellStyle name="Normal 89" xfId="5778"/>
    <cellStyle name="Normal 9" xfId="1498"/>
    <cellStyle name="Normal 9 10" xfId="1499"/>
    <cellStyle name="Normal 9 11" xfId="1500"/>
    <cellStyle name="Normal 9 11 2" xfId="1501"/>
    <cellStyle name="Normal 9 12" xfId="1502"/>
    <cellStyle name="Normal 9 13" xfId="1503"/>
    <cellStyle name="Normal 9 2" xfId="1504"/>
    <cellStyle name="Normal 9 2 2" xfId="3586"/>
    <cellStyle name="Normal 9 2 2 2" xfId="5683"/>
    <cellStyle name="Normal 9 2_Sheet1" xfId="3587"/>
    <cellStyle name="Normal 9 3" xfId="1505"/>
    <cellStyle name="Normal 9 4" xfId="1506"/>
    <cellStyle name="Normal 9 5" xfId="1507"/>
    <cellStyle name="Normal 9 6" xfId="1508"/>
    <cellStyle name="Normal 9 7" xfId="1509"/>
    <cellStyle name="Normal 9 8" xfId="1510"/>
    <cellStyle name="Normal 9 9" xfId="1511"/>
    <cellStyle name="Normal 9_11" xfId="3585"/>
    <cellStyle name="Normal 90" xfId="6123"/>
    <cellStyle name="Normal 91" xfId="6125"/>
    <cellStyle name="Normal 92" xfId="6070"/>
    <cellStyle name="Normal 93" xfId="4102"/>
    <cellStyle name="Normal Cells" xfId="1512"/>
    <cellStyle name="Normal Cells 2" xfId="1513"/>
    <cellStyle name="Normal_1" xfId="1911"/>
    <cellStyle name="Normal_20 OPR" xfId="3657"/>
    <cellStyle name="Normal_4" xfId="1919"/>
    <cellStyle name="Normal_7" xfId="3654"/>
    <cellStyle name="Normal_Ark1" xfId="1915"/>
    <cellStyle name="Normal_Ark3" xfId="1910"/>
    <cellStyle name="Normal_betty1" xfId="1514"/>
    <cellStyle name="Normal_betty1 2" xfId="1515"/>
    <cellStyle name="Normal_betty1 2 2" xfId="1516"/>
    <cellStyle name="Normal_betty1 2_3" xfId="1912"/>
    <cellStyle name="Normal_betty1 2_4" xfId="1916"/>
    <cellStyle name="Normal_betty1 4" xfId="1517"/>
    <cellStyle name="Normal_Bok2" xfId="1518"/>
    <cellStyle name="Normal_Godtgjørelser 2" xfId="1519"/>
    <cellStyle name="Normal_k_Gry" xfId="1520"/>
    <cellStyle name="Normal_k_Margrethe" xfId="1521"/>
    <cellStyle name="Normal_k_Margrethe 2" xfId="1522"/>
    <cellStyle name="Normal_k_Margrethe 4" xfId="1523"/>
    <cellStyle name="Normal_Kontantstrøm" xfId="1524"/>
    <cellStyle name="Normal_Kontantstrøm 2" xfId="1525"/>
    <cellStyle name="Normal_Kontantstrøm_3" xfId="1913"/>
    <cellStyle name="Normal_Kontantstrøm_4" xfId="1917"/>
    <cellStyle name="Normal_Netto renteinntekter" xfId="1526"/>
    <cellStyle name="Normal_NOTE Sertifikater og obligasjoner" xfId="1527"/>
    <cellStyle name="Normal_Noter utlån justering etter IFRS 7  031105 korr etter tilbm fra PwC 231105 - oppdatert 16012006" xfId="1528"/>
    <cellStyle name="Normal_tabeller.xls 2 2" xfId="1529"/>
    <cellStyle name="Normal_tabeller.xls 3" xfId="1907"/>
    <cellStyle name="Normal_Utlån" xfId="1530"/>
    <cellStyle name="Normale_2011 04 14 Templates for stress test_bcl" xfId="3588"/>
    <cellStyle name="Normalny_Forms for budgets 2006" xfId="4007"/>
    <cellStyle name="Notas" xfId="3589"/>
    <cellStyle name="Notas 2" xfId="3590"/>
    <cellStyle name="Notas 2 2" xfId="6048"/>
    <cellStyle name="Notas 2 3" xfId="6019"/>
    <cellStyle name="Notas 2 4" xfId="5995"/>
    <cellStyle name="Notas 2 5" xfId="5947"/>
    <cellStyle name="Notas 2 6" xfId="5772"/>
    <cellStyle name="Notas 2 7" xfId="5685"/>
    <cellStyle name="Notas 3" xfId="6047"/>
    <cellStyle name="Notas 4" xfId="5783"/>
    <cellStyle name="Notas 5" xfId="6030"/>
    <cellStyle name="Notas 6" xfId="5948"/>
    <cellStyle name="Notas 7" xfId="5851"/>
    <cellStyle name="Notas 8" xfId="5684"/>
    <cellStyle name="Note" xfId="3591"/>
    <cellStyle name="Note 10" xfId="5894"/>
    <cellStyle name="Note 2" xfId="1531"/>
    <cellStyle name="Note 2 10" xfId="5942"/>
    <cellStyle name="Note 2 11" xfId="4177"/>
    <cellStyle name="Note 2 2" xfId="1532"/>
    <cellStyle name="Note 2 2 2" xfId="1533"/>
    <cellStyle name="Note 2 2 2 2" xfId="4179"/>
    <cellStyle name="Note 2 2 3" xfId="4178"/>
    <cellStyle name="Note 2 3" xfId="1534"/>
    <cellStyle name="Note 2 3 2" xfId="4180"/>
    <cellStyle name="Note 2 4" xfId="1535"/>
    <cellStyle name="Note 2 4 2" xfId="4181"/>
    <cellStyle name="Note 2 5" xfId="4008"/>
    <cellStyle name="Note 2 6" xfId="5866"/>
    <cellStyle name="Note 2 7" xfId="5852"/>
    <cellStyle name="Note 2 8" xfId="5845"/>
    <cellStyle name="Note 2 9" xfId="5835"/>
    <cellStyle name="Note 2_Sheet1" xfId="3592"/>
    <cellStyle name="Note 3" xfId="1536"/>
    <cellStyle name="Note 3 2" xfId="5867"/>
    <cellStyle name="Note 3 3" xfId="6045"/>
    <cellStyle name="Note 3 4" xfId="5782"/>
    <cellStyle name="Note 3 5" xfId="5834"/>
    <cellStyle name="Note 3 6" xfId="5950"/>
    <cellStyle name="Note 3 7" xfId="4182"/>
    <cellStyle name="Note 4" xfId="4009"/>
    <cellStyle name="Note 5" xfId="4010"/>
    <cellStyle name="Note 6" xfId="5686"/>
    <cellStyle name="Note 7" xfId="6049"/>
    <cellStyle name="Note 8" xfId="5939"/>
    <cellStyle name="Note 9" xfId="5784"/>
    <cellStyle name="Notes" xfId="1537"/>
    <cellStyle name="Nøytral 2" xfId="1538"/>
    <cellStyle name="Output" xfId="3593"/>
    <cellStyle name="Output 10" xfId="4011"/>
    <cellStyle name="Output 11" xfId="5687"/>
    <cellStyle name="Output 2" xfId="1539"/>
    <cellStyle name="Output 2 2" xfId="1540"/>
    <cellStyle name="Output 2 3" xfId="5868"/>
    <cellStyle name="Output 2 4" xfId="6059"/>
    <cellStyle name="Output 2 5" xfId="5799"/>
    <cellStyle name="Output 2 6" xfId="5994"/>
    <cellStyle name="Output 2 7" xfId="5838"/>
    <cellStyle name="Output 2 8" xfId="4183"/>
    <cellStyle name="Output 2_Sheet1" xfId="3594"/>
    <cellStyle name="Output 3" xfId="1541"/>
    <cellStyle name="Output 3 2" xfId="5869"/>
    <cellStyle name="Output 3 3" xfId="5853"/>
    <cellStyle name="Output 3 4" xfId="5846"/>
    <cellStyle name="Output 3 5" xfId="5941"/>
    <cellStyle name="Output 3 6" xfId="6026"/>
    <cellStyle name="Output 3 7" xfId="4184"/>
    <cellStyle name="Output 4" xfId="1542"/>
    <cellStyle name="Output 4 2" xfId="5870"/>
    <cellStyle name="Output 4 3" xfId="5854"/>
    <cellStyle name="Output 4 4" xfId="6043"/>
    <cellStyle name="Output 4 5" xfId="5940"/>
    <cellStyle name="Output 4 6" xfId="5837"/>
    <cellStyle name="Output 4 7" xfId="4185"/>
    <cellStyle name="Output 5" xfId="1543"/>
    <cellStyle name="Output 5 2" xfId="5871"/>
    <cellStyle name="Output 5 3" xfId="5855"/>
    <cellStyle name="Output 5 4" xfId="5847"/>
    <cellStyle name="Output 5 5" xfId="5833"/>
    <cellStyle name="Output 5 6" xfId="5798"/>
    <cellStyle name="Output 5 7" xfId="4186"/>
    <cellStyle name="Output 6" xfId="1544"/>
    <cellStyle name="Output 6 2" xfId="5872"/>
    <cellStyle name="Output 6 3" xfId="5856"/>
    <cellStyle name="Output 6 4" xfId="5848"/>
    <cellStyle name="Output 6 5" xfId="5832"/>
    <cellStyle name="Output 6 6" xfId="6121"/>
    <cellStyle name="Output 6 7" xfId="4187"/>
    <cellStyle name="Output 7" xfId="1545"/>
    <cellStyle name="Output 7 2" xfId="5873"/>
    <cellStyle name="Output 7 3" xfId="6044"/>
    <cellStyle name="Output 7 4" xfId="5781"/>
    <cellStyle name="Output 7 5" xfId="5831"/>
    <cellStyle name="Output 7 6" xfId="5836"/>
    <cellStyle name="Output 7 7" xfId="4188"/>
    <cellStyle name="Output 8" xfId="1546"/>
    <cellStyle name="Output 8 2" xfId="5874"/>
    <cellStyle name="Output 8 3" xfId="5921"/>
    <cellStyle name="Output 8 4" xfId="5886"/>
    <cellStyle name="Output 8 5" xfId="5830"/>
    <cellStyle name="Output 8 6" xfId="5951"/>
    <cellStyle name="Output 8 7" xfId="4189"/>
    <cellStyle name="Output 9" xfId="1547"/>
    <cellStyle name="Output 9 2" xfId="5875"/>
    <cellStyle name="Output 9 3" xfId="5943"/>
    <cellStyle name="Output 9 4" xfId="5895"/>
    <cellStyle name="Output 9 5" xfId="5829"/>
    <cellStyle name="Output 9 6" xfId="5793"/>
    <cellStyle name="Output 9 7" xfId="4190"/>
    <cellStyle name="Overskrift 1 2" xfId="1548"/>
    <cellStyle name="Overskrift 2 2" xfId="1549"/>
    <cellStyle name="Overskrift 3 2" xfId="1550"/>
    <cellStyle name="Overskrift 4 2" xfId="1551"/>
    <cellStyle name="Page header" xfId="1552"/>
    <cellStyle name="Page header 2" xfId="1553"/>
    <cellStyle name="Paryškinimas 1" xfId="1554"/>
    <cellStyle name="Paryškinimas 2" xfId="1555"/>
    <cellStyle name="Paryškinimas 3" xfId="1556"/>
    <cellStyle name="Paryškinimas 4" xfId="1557"/>
    <cellStyle name="Paryškinimas 5" xfId="1558"/>
    <cellStyle name="Paryškinimas 6" xfId="1559"/>
    <cellStyle name="Pastaba" xfId="1560"/>
    <cellStyle name="Pastaba 2" xfId="5876"/>
    <cellStyle name="Pastaba 3" xfId="6081"/>
    <cellStyle name="Pastaba 4" xfId="5925"/>
    <cellStyle name="Pastaba 5" xfId="5797"/>
    <cellStyle name="Pastaba 6" xfId="5937"/>
    <cellStyle name="Pastaba 7" xfId="4191"/>
    <cellStyle name="Pavadinimas" xfId="1561"/>
    <cellStyle name="Percent" xfId="4100"/>
    <cellStyle name="Percent 2" xfId="1562"/>
    <cellStyle name="Percent 2 10" xfId="1563"/>
    <cellStyle name="Percent 2 11" xfId="1564"/>
    <cellStyle name="Percent 2 2" xfId="1565"/>
    <cellStyle name="Percent 2 2 2" xfId="1566"/>
    <cellStyle name="Percent 2 2 3" xfId="1567"/>
    <cellStyle name="Percent 2 2 4" xfId="4012"/>
    <cellStyle name="Percent 2 3" xfId="1568"/>
    <cellStyle name="Percent 2 3 2" xfId="1569"/>
    <cellStyle name="Percent 2 4" xfId="1570"/>
    <cellStyle name="Percent 2 5" xfId="1571"/>
    <cellStyle name="Percent 2 6" xfId="1572"/>
    <cellStyle name="Percent 2 7" xfId="1573"/>
    <cellStyle name="Percent 2 8" xfId="1574"/>
    <cellStyle name="Percent 2 9" xfId="1575"/>
    <cellStyle name="Percent 3" xfId="1576"/>
    <cellStyle name="Percent 3 2" xfId="1577"/>
    <cellStyle name="Percent 3 3" xfId="1578"/>
    <cellStyle name="Percent 3 4" xfId="6155"/>
    <cellStyle name="Percent 4" xfId="1579"/>
    <cellStyle name="Percent 4 2" xfId="1580"/>
    <cellStyle name="Percent 4 3" xfId="1581"/>
    <cellStyle name="Percent 4 3 2" xfId="4192"/>
    <cellStyle name="Percent 4 4" xfId="1582"/>
    <cellStyle name="Percent 4 4 2" xfId="4193"/>
    <cellStyle name="Percent 4 5" xfId="4089"/>
    <cellStyle name="Percent 5" xfId="1583"/>
    <cellStyle name="Percent 5 2" xfId="1584"/>
    <cellStyle name="Percent 5 3" xfId="1585"/>
    <cellStyle name="Percent 6" xfId="1586"/>
    <cellStyle name="Percent 6 2" xfId="1587"/>
    <cellStyle name="Percent 6 3" xfId="1588"/>
    <cellStyle name="Percent 7" xfId="4013"/>
    <cellStyle name="Percent 8" xfId="5763"/>
    <cellStyle name="Percentneg" xfId="1589"/>
    <cellStyle name="Porcentual 2" xfId="3595"/>
    <cellStyle name="Porcentual 2 2" xfId="3596"/>
    <cellStyle name="Porcentual 2 2 2" xfId="3597"/>
    <cellStyle name="Porcentual 2 2 3" xfId="3598"/>
    <cellStyle name="Porcentual 2 3" xfId="3599"/>
    <cellStyle name="Porcentual 2 4" xfId="3600"/>
    <cellStyle name="Price" xfId="1590"/>
    <cellStyle name="Prosent 10" xfId="1591"/>
    <cellStyle name="Prosent 10 2" xfId="1592"/>
    <cellStyle name="Prosent 10 2 2" xfId="4195"/>
    <cellStyle name="Prosent 10 3" xfId="4098"/>
    <cellStyle name="Prosent 10 4" xfId="4194"/>
    <cellStyle name="Prosent 11" xfId="1593"/>
    <cellStyle name="Prosent 11 2" xfId="4014"/>
    <cellStyle name="Prosent 11 2 2" xfId="5751"/>
    <cellStyle name="Prosent 11 3" xfId="4015"/>
    <cellStyle name="Prosent 12" xfId="1594"/>
    <cellStyle name="Prosent 12 2" xfId="4016"/>
    <cellStyle name="Prosent 12 2 2" xfId="5752"/>
    <cellStyle name="Prosent 13" xfId="1928"/>
    <cellStyle name="Prosent 13 2" xfId="4253"/>
    <cellStyle name="Prosent 2" xfId="1595"/>
    <cellStyle name="Prosent 2 2" xfId="1596"/>
    <cellStyle name="Prosent 2 2 2" xfId="1597"/>
    <cellStyle name="Prosent 2 2 3" xfId="6156"/>
    <cellStyle name="Prosent 2 3" xfId="1598"/>
    <cellStyle name="Prosent 2 4" xfId="6157"/>
    <cellStyle name="Prosent 3" xfId="1599"/>
    <cellStyle name="Prosent 3 2" xfId="1600"/>
    <cellStyle name="Prosent 3 2 2" xfId="6158"/>
    <cellStyle name="Prosent 3 3" xfId="1601"/>
    <cellStyle name="Prosent 3 4" xfId="4196"/>
    <cellStyle name="Prosent 4" xfId="1602"/>
    <cellStyle name="Prosent 4 2" xfId="1603"/>
    <cellStyle name="Prosent 4 2 2" xfId="6159"/>
    <cellStyle name="Prosent 4 3" xfId="1604"/>
    <cellStyle name="Prosent 4 3 2" xfId="4197"/>
    <cellStyle name="Prosent 4 4" xfId="1605"/>
    <cellStyle name="Prosent 4 4 2" xfId="4198"/>
    <cellStyle name="Prosent 4 5" xfId="6160"/>
    <cellStyle name="Prosent 5" xfId="1606"/>
    <cellStyle name="Prosent 5 2" xfId="1607"/>
    <cellStyle name="Prosent 5 2 2" xfId="1608"/>
    <cellStyle name="Prosent 5 2 2 2" xfId="4200"/>
    <cellStyle name="Prosent 5 2 3" xfId="4199"/>
    <cellStyle name="Prosent 5 3" xfId="1609"/>
    <cellStyle name="Prosent 5 3 2" xfId="4201"/>
    <cellStyle name="Prosent 5 4" xfId="1610"/>
    <cellStyle name="Prosent 5 4 2" xfId="4202"/>
    <cellStyle name="Prosent 5 5" xfId="6161"/>
    <cellStyle name="Prosent 6" xfId="1611"/>
    <cellStyle name="Prosent 6 2" xfId="1612"/>
    <cellStyle name="Prosent 6 2 2" xfId="1613"/>
    <cellStyle name="Prosent 6 2 2 2" xfId="4205"/>
    <cellStyle name="Prosent 6 2 3" xfId="4204"/>
    <cellStyle name="Prosent 6 3" xfId="1614"/>
    <cellStyle name="Prosent 6 3 2" xfId="1615"/>
    <cellStyle name="Prosent 6 3 2 2" xfId="4207"/>
    <cellStyle name="Prosent 6 3 3" xfId="4206"/>
    <cellStyle name="Prosent 6 4" xfId="1616"/>
    <cellStyle name="Prosent 6 4 2" xfId="1617"/>
    <cellStyle name="Prosent 6 4 2 2" xfId="4209"/>
    <cellStyle name="Prosent 6 4 3" xfId="4208"/>
    <cellStyle name="Prosent 6 5" xfId="1618"/>
    <cellStyle name="Prosent 6 5 2" xfId="4210"/>
    <cellStyle name="Prosent 6 6" xfId="4203"/>
    <cellStyle name="Prosent 7" xfId="1619"/>
    <cellStyle name="Prosent 7 2" xfId="1620"/>
    <cellStyle name="Prosent 7 2 2" xfId="1621"/>
    <cellStyle name="Prosent 7 2 2 2" xfId="4213"/>
    <cellStyle name="Prosent 7 2 3" xfId="4212"/>
    <cellStyle name="Prosent 7 3" xfId="1622"/>
    <cellStyle name="Prosent 7 3 2" xfId="4214"/>
    <cellStyle name="Prosent 7 4" xfId="4211"/>
    <cellStyle name="Prosent 8" xfId="1623"/>
    <cellStyle name="Prosent 8 2" xfId="1624"/>
    <cellStyle name="Prosent 8 2 2" xfId="4216"/>
    <cellStyle name="Prosent 8 3" xfId="4017"/>
    <cellStyle name="Prosent 8 4" xfId="4215"/>
    <cellStyle name="Prosent 9" xfId="1625"/>
    <cellStyle name="Prosent 9 2" xfId="1626"/>
    <cellStyle name="Prosent 9 2 2" xfId="4218"/>
    <cellStyle name="Prosent 9 3" xfId="4217"/>
    <cellStyle name="Prozent 2" xfId="3601"/>
    <cellStyle name="Prozent 2 2" xfId="3602"/>
    <cellStyle name="Prozent 2 3" xfId="3603"/>
    <cellStyle name="QIS5Area" xfId="4018"/>
    <cellStyle name="Rad" xfId="1627"/>
    <cellStyle name="Rad 2" xfId="1628"/>
    <cellStyle name="RaekkeNiv1" xfId="1629"/>
    <cellStyle name="RaekkeNiv2" xfId="4019"/>
    <cellStyle name="Reuters Cells" xfId="1630"/>
    <cellStyle name="Reuters Cells 2" xfId="1631"/>
    <cellStyle name="Reuters Cells 2 2" xfId="4020"/>
    <cellStyle name="Reuters Cells 2 2 2" xfId="6058"/>
    <cellStyle name="Reuters Cells 2 2 3" xfId="5795"/>
    <cellStyle name="Reuters Cells 2 2 4" xfId="5958"/>
    <cellStyle name="Reuters Cells 2 2 5" xfId="6073"/>
    <cellStyle name="Reuters Cells 2 2 6" xfId="6113"/>
    <cellStyle name="Reuters Cells 2 2 7" xfId="5753"/>
    <cellStyle name="Reuters Cells 2 3" xfId="6039"/>
    <cellStyle name="Reuters Cells 2 4" xfId="6010"/>
    <cellStyle name="Reuters Cells 2 5" xfId="5926"/>
    <cellStyle name="Reuters Cells 2 6" xfId="5953"/>
    <cellStyle name="Reuters Cells 2 7" xfId="6037"/>
    <cellStyle name="Reuters Cells 2 8" xfId="4220"/>
    <cellStyle name="Reuters Cells 3" xfId="4021"/>
    <cellStyle name="Reuters Cells 3 2" xfId="6057"/>
    <cellStyle name="Reuters Cells 3 3" xfId="5794"/>
    <cellStyle name="Reuters Cells 3 4" xfId="5774"/>
    <cellStyle name="Reuters Cells 3 5" xfId="5967"/>
    <cellStyle name="Reuters Cells 3 6" xfId="6114"/>
    <cellStyle name="Reuters Cells 3 7" xfId="5754"/>
    <cellStyle name="Reuters Cells 4" xfId="6040"/>
    <cellStyle name="Reuters Cells 5" xfId="6011"/>
    <cellStyle name="Reuters Cells 6" xfId="5913"/>
    <cellStyle name="Reuters Cells 7" xfId="5920"/>
    <cellStyle name="Reuters Cells 8" xfId="5949"/>
    <cellStyle name="Reuters Cells 9" xfId="4219"/>
    <cellStyle name="Rossz" xfId="3604"/>
    <cellStyle name="Salida" xfId="3605"/>
    <cellStyle name="Salida 2" xfId="6050"/>
    <cellStyle name="Salida 3" xfId="5787"/>
    <cellStyle name="Salida 4" xfId="6077"/>
    <cellStyle name="Salida 5" xfId="5930"/>
    <cellStyle name="Salida 6" xfId="5792"/>
    <cellStyle name="Salida 7" xfId="5688"/>
    <cellStyle name="Semleges" xfId="3606"/>
    <cellStyle name="ShadedCells_Database" xfId="1632"/>
    <cellStyle name="showExposure" xfId="3607"/>
    <cellStyle name="SimCorp_Data" xfId="4022"/>
    <cellStyle name="Skaičiavimas" xfId="1633"/>
    <cellStyle name="Skaičiavimas 2" xfId="5889"/>
    <cellStyle name="Skaičiavimas 3" xfId="5946"/>
    <cellStyle name="Skaičiavimas 4" xfId="5964"/>
    <cellStyle name="Skaičiavimas 5" xfId="5885"/>
    <cellStyle name="Skaičiavimas 6" xfId="6127"/>
    <cellStyle name="Skaičiavimas 7" xfId="4221"/>
    <cellStyle name="Standard 2" xfId="3608"/>
    <cellStyle name="Standard 2 2" xfId="3609"/>
    <cellStyle name="Standard 3" xfId="3610"/>
    <cellStyle name="Standard 3 2" xfId="3611"/>
    <cellStyle name="Standard 3 2 2" xfId="3612"/>
    <cellStyle name="Standard 3 2 3" xfId="3613"/>
    <cellStyle name="Standard 3 2 4" xfId="3614"/>
    <cellStyle name="Standard 3 2 5" xfId="3615"/>
    <cellStyle name="Standard 3 3" xfId="3616"/>
    <cellStyle name="Standard 4" xfId="3617"/>
    <cellStyle name="Standard_01d Geographische Märkte" xfId="1634"/>
    <cellStyle name="Stil 1" xfId="1635"/>
    <cellStyle name="Stil 1 2" xfId="1636"/>
    <cellStyle name="Stil 1 3" xfId="1637"/>
    <cellStyle name="Stil 1 4" xfId="4023"/>
    <cellStyle name="Stil 10" xfId="4024"/>
    <cellStyle name="Stil 11" xfId="4025"/>
    <cellStyle name="Stil 12" xfId="4026"/>
    <cellStyle name="Stil 13" xfId="4027"/>
    <cellStyle name="Stil 14" xfId="4028"/>
    <cellStyle name="Stil 15" xfId="4029"/>
    <cellStyle name="Stil 16" xfId="4030"/>
    <cellStyle name="Stil 17" xfId="4031"/>
    <cellStyle name="Stil 18" xfId="4032"/>
    <cellStyle name="Stil 19" xfId="4033"/>
    <cellStyle name="Stil 2" xfId="4034"/>
    <cellStyle name="Stil 20" xfId="4035"/>
    <cellStyle name="Stil 21" xfId="4036"/>
    <cellStyle name="Stil 22" xfId="4037"/>
    <cellStyle name="Stil 23" xfId="4038"/>
    <cellStyle name="Stil 24" xfId="4039"/>
    <cellStyle name="Stil 25" xfId="4040"/>
    <cellStyle name="Stil 26" xfId="4041"/>
    <cellStyle name="Stil 27" xfId="4042"/>
    <cellStyle name="Stil 28" xfId="4043"/>
    <cellStyle name="Stil 29" xfId="4044"/>
    <cellStyle name="Stil 3" xfId="4045"/>
    <cellStyle name="Stil 30" xfId="4046"/>
    <cellStyle name="Stil 31" xfId="4047"/>
    <cellStyle name="Stil 32" xfId="4048"/>
    <cellStyle name="Stil 33" xfId="4049"/>
    <cellStyle name="Stil 34" xfId="4050"/>
    <cellStyle name="Stil 35" xfId="4051"/>
    <cellStyle name="Stil 36" xfId="4052"/>
    <cellStyle name="Stil 37" xfId="4053"/>
    <cellStyle name="Stil 38" xfId="4054"/>
    <cellStyle name="Stil 39" xfId="4055"/>
    <cellStyle name="Stil 4" xfId="4056"/>
    <cellStyle name="Stil 40" xfId="4057"/>
    <cellStyle name="Stil 41" xfId="4058"/>
    <cellStyle name="Stil 42" xfId="4059"/>
    <cellStyle name="Stil 43" xfId="4060"/>
    <cellStyle name="Stil 44" xfId="4061"/>
    <cellStyle name="Stil 45" xfId="4062"/>
    <cellStyle name="Stil 46" xfId="4063"/>
    <cellStyle name="Stil 47" xfId="4064"/>
    <cellStyle name="Stil 48" xfId="4065"/>
    <cellStyle name="Stil 49" xfId="4066"/>
    <cellStyle name="Stil 5" xfId="4067"/>
    <cellStyle name="Stil 50" xfId="4068"/>
    <cellStyle name="Stil 51" xfId="4069"/>
    <cellStyle name="Stil 52" xfId="4070"/>
    <cellStyle name="Stil 53" xfId="4071"/>
    <cellStyle name="Stil 54" xfId="4072"/>
    <cellStyle name="Stil 55" xfId="4073"/>
    <cellStyle name="Stil 56" xfId="4074"/>
    <cellStyle name="Stil 57" xfId="4075"/>
    <cellStyle name="Stil 58" xfId="4076"/>
    <cellStyle name="Stil 6" xfId="4077"/>
    <cellStyle name="Stil 7" xfId="4078"/>
    <cellStyle name="Stil 8" xfId="4079"/>
    <cellStyle name="Stil 9" xfId="4080"/>
    <cellStyle name="Style 1" xfId="1638"/>
    <cellStyle name="Style 21" xfId="1639"/>
    <cellStyle name="Style 21 10" xfId="1640"/>
    <cellStyle name="Style 21 11" xfId="1641"/>
    <cellStyle name="Style 21 2" xfId="1642"/>
    <cellStyle name="Style 21 2 2" xfId="1643"/>
    <cellStyle name="Style 21 3" xfId="1644"/>
    <cellStyle name="Style 21 3 2" xfId="1645"/>
    <cellStyle name="Style 21 4" xfId="1646"/>
    <cellStyle name="Style 21 5" xfId="1647"/>
    <cellStyle name="Style 21 6" xfId="1648"/>
    <cellStyle name="Style 21 7" xfId="1649"/>
    <cellStyle name="Style 21 8" xfId="1650"/>
    <cellStyle name="Style 21 9" xfId="1651"/>
    <cellStyle name="Style 22" xfId="1652"/>
    <cellStyle name="Style 22 10" xfId="1653"/>
    <cellStyle name="Style 22 11" xfId="1654"/>
    <cellStyle name="Style 22 2" xfId="1655"/>
    <cellStyle name="Style 22 2 2" xfId="1656"/>
    <cellStyle name="Style 22 3" xfId="1657"/>
    <cellStyle name="Style 22 3 2" xfId="1658"/>
    <cellStyle name="Style 22 4" xfId="1659"/>
    <cellStyle name="Style 22 5" xfId="1660"/>
    <cellStyle name="Style 22 6" xfId="1661"/>
    <cellStyle name="Style 22 7" xfId="1662"/>
    <cellStyle name="Style 22 8" xfId="1663"/>
    <cellStyle name="Style 22 9" xfId="1664"/>
    <cellStyle name="Style 23" xfId="1665"/>
    <cellStyle name="Style 23 10" xfId="1666"/>
    <cellStyle name="Style 23 11" xfId="1667"/>
    <cellStyle name="Style 23 2" xfId="1668"/>
    <cellStyle name="Style 23 2 2" xfId="1669"/>
    <cellStyle name="Style 23 3" xfId="1670"/>
    <cellStyle name="Style 23 3 2" xfId="1671"/>
    <cellStyle name="Style 23 4" xfId="1672"/>
    <cellStyle name="Style 23 5" xfId="1673"/>
    <cellStyle name="Style 23 6" xfId="1674"/>
    <cellStyle name="Style 23 7" xfId="1675"/>
    <cellStyle name="Style 23 8" xfId="1676"/>
    <cellStyle name="Style 23 9" xfId="1677"/>
    <cellStyle name="Style 24" xfId="1678"/>
    <cellStyle name="Style 24 10" xfId="1679"/>
    <cellStyle name="Style 24 11" xfId="1680"/>
    <cellStyle name="Style 24 2" xfId="1681"/>
    <cellStyle name="Style 24 2 2" xfId="1682"/>
    <cellStyle name="Style 24 3" xfId="1683"/>
    <cellStyle name="Style 24 3 2" xfId="1684"/>
    <cellStyle name="Style 24 4" xfId="1685"/>
    <cellStyle name="Style 24 5" xfId="1686"/>
    <cellStyle name="Style 24 6" xfId="1687"/>
    <cellStyle name="Style 24 7" xfId="1688"/>
    <cellStyle name="Style 24 8" xfId="1689"/>
    <cellStyle name="Style 24 9" xfId="1690"/>
    <cellStyle name="Style 25" xfId="1691"/>
    <cellStyle name="Style 25 10" xfId="1692"/>
    <cellStyle name="Style 25 11" xfId="1693"/>
    <cellStyle name="Style 25 2" xfId="1694"/>
    <cellStyle name="Style 25 2 2" xfId="1695"/>
    <cellStyle name="Style 25 3" xfId="1696"/>
    <cellStyle name="Style 25 3 2" xfId="1697"/>
    <cellStyle name="Style 25 4" xfId="1698"/>
    <cellStyle name="Style 25 5" xfId="1699"/>
    <cellStyle name="Style 25 6" xfId="1700"/>
    <cellStyle name="Style 25 7" xfId="1701"/>
    <cellStyle name="Style 25 8" xfId="1702"/>
    <cellStyle name="Style 25 9" xfId="1703"/>
    <cellStyle name="Style 26" xfId="1704"/>
    <cellStyle name="Style 26 10" xfId="1705"/>
    <cellStyle name="Style 26 11" xfId="1706"/>
    <cellStyle name="Style 26 2" xfId="1707"/>
    <cellStyle name="Style 26 2 2" xfId="1708"/>
    <cellStyle name="Style 26 3" xfId="1709"/>
    <cellStyle name="Style 26 3 2" xfId="1710"/>
    <cellStyle name="Style 26 4" xfId="1711"/>
    <cellStyle name="Style 26 5" xfId="1712"/>
    <cellStyle name="Style 26 6" xfId="1713"/>
    <cellStyle name="Style 26 7" xfId="1714"/>
    <cellStyle name="Style 26 8" xfId="1715"/>
    <cellStyle name="Style 26 9" xfId="1716"/>
    <cellStyle name="Style 27" xfId="1717"/>
    <cellStyle name="Style 27 10" xfId="1718"/>
    <cellStyle name="Style 27 11" xfId="1719"/>
    <cellStyle name="Style 27 2" xfId="1720"/>
    <cellStyle name="Style 27 2 2" xfId="1721"/>
    <cellStyle name="Style 27 3" xfId="1722"/>
    <cellStyle name="Style 27 3 2" xfId="1723"/>
    <cellStyle name="Style 27 4" xfId="1724"/>
    <cellStyle name="Style 27 5" xfId="1725"/>
    <cellStyle name="Style 27 6" xfId="1726"/>
    <cellStyle name="Style 27 7" xfId="1727"/>
    <cellStyle name="Style 27 8" xfId="1728"/>
    <cellStyle name="Style 27 9" xfId="1729"/>
    <cellStyle name="Style 28" xfId="1730"/>
    <cellStyle name="Style 28 10" xfId="1731"/>
    <cellStyle name="Style 28 11" xfId="1732"/>
    <cellStyle name="Style 28 2" xfId="1733"/>
    <cellStyle name="Style 28 2 2" xfId="1734"/>
    <cellStyle name="Style 28 3" xfId="1735"/>
    <cellStyle name="Style 28 3 2" xfId="1736"/>
    <cellStyle name="Style 28 4" xfId="1737"/>
    <cellStyle name="Style 28 5" xfId="1738"/>
    <cellStyle name="Style 28 6" xfId="1739"/>
    <cellStyle name="Style 28 7" xfId="1740"/>
    <cellStyle name="Style 28 8" xfId="1741"/>
    <cellStyle name="Style 28 9" xfId="1742"/>
    <cellStyle name="Style 29" xfId="1743"/>
    <cellStyle name="Style 29 10" xfId="1744"/>
    <cellStyle name="Style 29 11" xfId="1745"/>
    <cellStyle name="Style 29 2" xfId="1746"/>
    <cellStyle name="Style 29 2 2" xfId="1747"/>
    <cellStyle name="Style 29 3" xfId="1748"/>
    <cellStyle name="Style 29 3 2" xfId="1749"/>
    <cellStyle name="Style 29 4" xfId="1750"/>
    <cellStyle name="Style 29 5" xfId="1751"/>
    <cellStyle name="Style 29 6" xfId="1752"/>
    <cellStyle name="Style 29 7" xfId="1753"/>
    <cellStyle name="Style 29 8" xfId="1754"/>
    <cellStyle name="Style 29 9" xfId="1755"/>
    <cellStyle name="Style 30" xfId="1756"/>
    <cellStyle name="Style 30 10" xfId="1757"/>
    <cellStyle name="Style 30 11" xfId="1758"/>
    <cellStyle name="Style 30 2" xfId="1759"/>
    <cellStyle name="Style 30 2 2" xfId="1760"/>
    <cellStyle name="Style 30 3" xfId="1761"/>
    <cellStyle name="Style 30 3 2" xfId="1762"/>
    <cellStyle name="Style 30 4" xfId="1763"/>
    <cellStyle name="Style 30 5" xfId="1764"/>
    <cellStyle name="Style 30 6" xfId="1765"/>
    <cellStyle name="Style 30 7" xfId="1766"/>
    <cellStyle name="Style 30 8" xfId="1767"/>
    <cellStyle name="Style 30 9" xfId="1768"/>
    <cellStyle name="Style 31" xfId="1769"/>
    <cellStyle name="Style 31 10" xfId="1770"/>
    <cellStyle name="Style 31 11" xfId="1771"/>
    <cellStyle name="Style 31 2" xfId="1772"/>
    <cellStyle name="Style 31 2 2" xfId="1773"/>
    <cellStyle name="Style 31 3" xfId="1774"/>
    <cellStyle name="Style 31 3 2" xfId="1775"/>
    <cellStyle name="Style 31 4" xfId="1776"/>
    <cellStyle name="Style 31 5" xfId="1777"/>
    <cellStyle name="Style 31 6" xfId="1778"/>
    <cellStyle name="Style 31 7" xfId="1779"/>
    <cellStyle name="Style 31 8" xfId="1780"/>
    <cellStyle name="Style 31 9" xfId="1781"/>
    <cellStyle name="Style 32" xfId="1782"/>
    <cellStyle name="Style 32 10" xfId="1783"/>
    <cellStyle name="Style 32 11" xfId="1784"/>
    <cellStyle name="Style 32 12" xfId="1785"/>
    <cellStyle name="Style 32 13" xfId="1786"/>
    <cellStyle name="Style 32 14" xfId="1787"/>
    <cellStyle name="Style 32 2" xfId="1788"/>
    <cellStyle name="Style 32 2 2" xfId="1789"/>
    <cellStyle name="Style 32 2 3" xfId="1790"/>
    <cellStyle name="Style 32 3" xfId="1791"/>
    <cellStyle name="Style 32 3 2" xfId="1792"/>
    <cellStyle name="Style 32 4" xfId="1793"/>
    <cellStyle name="Style 32 5" xfId="1794"/>
    <cellStyle name="Style 32 6" xfId="1795"/>
    <cellStyle name="Style 32 7" xfId="1796"/>
    <cellStyle name="Style 32 8" xfId="1797"/>
    <cellStyle name="Style 32 9" xfId="1798"/>
    <cellStyle name="Style 33" xfId="1799"/>
    <cellStyle name="Style 33 10" xfId="1800"/>
    <cellStyle name="Style 33 11" xfId="1801"/>
    <cellStyle name="Style 33 2" xfId="1802"/>
    <cellStyle name="Style 33 2 2" xfId="1803"/>
    <cellStyle name="Style 33 3" xfId="1804"/>
    <cellStyle name="Style 33 3 2" xfId="1805"/>
    <cellStyle name="Style 33 4" xfId="1806"/>
    <cellStyle name="Style 33 5" xfId="1807"/>
    <cellStyle name="Style 33 6" xfId="1808"/>
    <cellStyle name="Style 33 7" xfId="1809"/>
    <cellStyle name="Style 33 8" xfId="1810"/>
    <cellStyle name="Style 33 9" xfId="1811"/>
    <cellStyle name="Style 34" xfId="1812"/>
    <cellStyle name="Style 34 2" xfId="1813"/>
    <cellStyle name="Style 34 3" xfId="1814"/>
    <cellStyle name="Style 34 4" xfId="1815"/>
    <cellStyle name="Style 35" xfId="1816"/>
    <cellStyle name="Style 35 10" xfId="1817"/>
    <cellStyle name="Style 35 11" xfId="1818"/>
    <cellStyle name="Style 35 2" xfId="1819"/>
    <cellStyle name="Style 35 2 2" xfId="1820"/>
    <cellStyle name="Style 35 3" xfId="1821"/>
    <cellStyle name="Style 35 3 2" xfId="1822"/>
    <cellStyle name="Style 35 4" xfId="1823"/>
    <cellStyle name="Style 35 5" xfId="1824"/>
    <cellStyle name="Style 35 6" xfId="1825"/>
    <cellStyle name="Style 35 7" xfId="1826"/>
    <cellStyle name="Style 35 8" xfId="1827"/>
    <cellStyle name="Style 35 9" xfId="1828"/>
    <cellStyle name="Style 36" xfId="1829"/>
    <cellStyle name="Style 36 10" xfId="1830"/>
    <cellStyle name="Style 36 11" xfId="1831"/>
    <cellStyle name="Style 36 2" xfId="1832"/>
    <cellStyle name="Style 36 2 2" xfId="1833"/>
    <cellStyle name="Style 36 3" xfId="1834"/>
    <cellStyle name="Style 36 3 2" xfId="1835"/>
    <cellStyle name="Style 36 4" xfId="1836"/>
    <cellStyle name="Style 36 5" xfId="1837"/>
    <cellStyle name="Style 36 6" xfId="1838"/>
    <cellStyle name="Style 36 7" xfId="1839"/>
    <cellStyle name="Style 36 8" xfId="1840"/>
    <cellStyle name="Style 36 9" xfId="1841"/>
    <cellStyle name="Style D green" xfId="1842"/>
    <cellStyle name="Style E" xfId="1843"/>
    <cellStyle name="Style H" xfId="1844"/>
    <cellStyle name="Sub total" xfId="1845"/>
    <cellStyle name="Sub total 2" xfId="1846"/>
    <cellStyle name="Sub total 2 2" xfId="5899"/>
    <cellStyle name="Sub total 2 3" xfId="5879"/>
    <cellStyle name="Sub total 2 4" xfId="5857"/>
    <cellStyle name="Sub total 2 5" xfId="5773"/>
    <cellStyle name="Sub total 2 6" xfId="5982"/>
    <cellStyle name="Sub total 2 7" xfId="4223"/>
    <cellStyle name="Sub total 3" xfId="5898"/>
    <cellStyle name="Sub total 4" xfId="5878"/>
    <cellStyle name="Sub total 5" xfId="6082"/>
    <cellStyle name="Sub total 6" xfId="5935"/>
    <cellStyle name="Sub total 7" xfId="5790"/>
    <cellStyle name="Sub total 8" xfId="4222"/>
    <cellStyle name="Suma" xfId="1847"/>
    <cellStyle name="Suma 2" xfId="5900"/>
    <cellStyle name="Suma 3" xfId="5880"/>
    <cellStyle name="Suma 4" xfId="6083"/>
    <cellStyle name="Suma 5" xfId="5888"/>
    <cellStyle name="Suma 6" xfId="6126"/>
    <cellStyle name="Suma 7" xfId="4224"/>
    <cellStyle name="Summa" xfId="1848"/>
    <cellStyle name="Summa 2" xfId="4081"/>
    <cellStyle name="Summa 2 2" xfId="6102"/>
    <cellStyle name="Summa 2 3" xfId="6118"/>
    <cellStyle name="Summa 2 4" xfId="6107"/>
    <cellStyle name="Summa 2 5" xfId="6133"/>
    <cellStyle name="Summa 2 6" xfId="5825"/>
    <cellStyle name="Summa 2 7" xfId="5755"/>
    <cellStyle name="Summa 3" xfId="6028"/>
    <cellStyle name="Summa 4" xfId="6003"/>
    <cellStyle name="Summa 5" xfId="6084"/>
    <cellStyle name="Summa 6" xfId="6090"/>
    <cellStyle name="Summa 7" xfId="6105"/>
    <cellStyle name="Summa 8" xfId="4225"/>
    <cellStyle name="Susietas langelis" xfId="1849"/>
    <cellStyle name="Számítás" xfId="3618"/>
    <cellStyle name="Számítás 2" xfId="6051"/>
    <cellStyle name="Számítás 3" xfId="5788"/>
    <cellStyle name="Számítás 4" xfId="6035"/>
    <cellStyle name="Számítás 5" xfId="5929"/>
    <cellStyle name="Számítás 6" xfId="5771"/>
    <cellStyle name="Számítás 7" xfId="5689"/>
    <cellStyle name="Tabelltittel" xfId="1850"/>
    <cellStyle name="Table end" xfId="1851"/>
    <cellStyle name="Table end 2" xfId="1852"/>
    <cellStyle name="Table head" xfId="1853"/>
    <cellStyle name="Table head 2" xfId="1854"/>
    <cellStyle name="Table head 2 2" xfId="4082"/>
    <cellStyle name="Table head 2 2 2" xfId="6103"/>
    <cellStyle name="Table head 2 2 3" xfId="6119"/>
    <cellStyle name="Table head 2 2 4" xfId="6108"/>
    <cellStyle name="Table head 2 2 5" xfId="6134"/>
    <cellStyle name="Table head 2 2 6" xfId="5824"/>
    <cellStyle name="Table head 2 2 7" xfId="5756"/>
    <cellStyle name="Table head 2 3" xfId="6074"/>
    <cellStyle name="Table head 2 4" xfId="5806"/>
    <cellStyle name="Table head 2 5" xfId="5786"/>
    <cellStyle name="Table head 2 6" xfId="5863"/>
    <cellStyle name="Table head 2 7" xfId="5963"/>
    <cellStyle name="Table head 2 8" xfId="4227"/>
    <cellStyle name="Table head 3" xfId="4083"/>
    <cellStyle name="Table head 3 2" xfId="6104"/>
    <cellStyle name="Table head 3 3" xfId="6120"/>
    <cellStyle name="Table head 3 4" xfId="5776"/>
    <cellStyle name="Table head 3 5" xfId="6135"/>
    <cellStyle name="Table head 3 6" xfId="5766"/>
    <cellStyle name="Table head 3 7" xfId="5757"/>
    <cellStyle name="Table head 4" xfId="5810"/>
    <cellStyle name="Table head 5" xfId="6041"/>
    <cellStyle name="Table head 6" xfId="5785"/>
    <cellStyle name="Table head 7" xfId="5954"/>
    <cellStyle name="Table head 8" xfId="6071"/>
    <cellStyle name="Table head 9" xfId="4226"/>
    <cellStyle name="table text bold" xfId="1855"/>
    <cellStyle name="table text bold 2" xfId="1856"/>
    <cellStyle name="table text bold green" xfId="1857"/>
    <cellStyle name="table text bold green 2" xfId="1858"/>
    <cellStyle name="table text light" xfId="1859"/>
    <cellStyle name="table text light 2" xfId="1860"/>
    <cellStyle name="Text" xfId="1861"/>
    <cellStyle name="Texto de advertencia" xfId="3619"/>
    <cellStyle name="Texto explicativo" xfId="3620"/>
    <cellStyle name="Tikrinimo langelis" xfId="1862"/>
    <cellStyle name="Title" xfId="3621"/>
    <cellStyle name="Title 10" xfId="4084"/>
    <cellStyle name="Title 11" xfId="5690"/>
    <cellStyle name="Title 2" xfId="1863"/>
    <cellStyle name="Title 2 2" xfId="1864"/>
    <cellStyle name="Title 2 3" xfId="1865"/>
    <cellStyle name="Title 2_Sheet1" xfId="3622"/>
    <cellStyle name="Title 3" xfId="1866"/>
    <cellStyle name="Title 4" xfId="1867"/>
    <cellStyle name="Title 5" xfId="1868"/>
    <cellStyle name="Title 6" xfId="1869"/>
    <cellStyle name="Title 7" xfId="1870"/>
    <cellStyle name="Title 8" xfId="1871"/>
    <cellStyle name="Title 9" xfId="1872"/>
    <cellStyle name="Tittel 2" xfId="1873"/>
    <cellStyle name="Título" xfId="3623"/>
    <cellStyle name="Título 1" xfId="3624"/>
    <cellStyle name="Título 2" xfId="3625"/>
    <cellStyle name="Título 3" xfId="3626"/>
    <cellStyle name="Título_20091015 DE_Proposed amendments to CR SEC_MKR" xfId="3627"/>
    <cellStyle name="Total" xfId="3628"/>
    <cellStyle name="Total 10" xfId="4085"/>
    <cellStyle name="Total 11" xfId="5691"/>
    <cellStyle name="Total 2" xfId="1874"/>
    <cellStyle name="Total 2 2" xfId="1875"/>
    <cellStyle name="Total 2 3" xfId="5903"/>
    <cellStyle name="Total 2 4" xfId="6061"/>
    <cellStyle name="Total 2 5" xfId="5803"/>
    <cellStyle name="Total 2 6" xfId="6016"/>
    <cellStyle name="Total 2 7" xfId="5901"/>
    <cellStyle name="Total 2 8" xfId="4228"/>
    <cellStyle name="Total 2_Sheet1" xfId="3629"/>
    <cellStyle name="Total 3" xfId="1876"/>
    <cellStyle name="Total 3 2" xfId="5904"/>
    <cellStyle name="Total 3 3" xfId="6062"/>
    <cellStyle name="Total 3 4" xfId="6065"/>
    <cellStyle name="Total 3 5" xfId="6015"/>
    <cellStyle name="Total 3 6" xfId="5915"/>
    <cellStyle name="Total 3 7" xfId="4229"/>
    <cellStyle name="Total 4" xfId="1877"/>
    <cellStyle name="Total 4 2" xfId="5905"/>
    <cellStyle name="Total 4 3" xfId="5770"/>
    <cellStyle name="Total 4 4" xfId="5808"/>
    <cellStyle name="Total 4 5" xfId="6014"/>
    <cellStyle name="Total 4 6" xfId="6087"/>
    <cellStyle name="Total 4 7" xfId="4230"/>
    <cellStyle name="Total 5" xfId="1878"/>
    <cellStyle name="Total 5 2" xfId="5906"/>
    <cellStyle name="Total 5 3" xfId="6088"/>
    <cellStyle name="Total 5 4" xfId="5927"/>
    <cellStyle name="Total 5 5" xfId="5796"/>
    <cellStyle name="Total 5 6" xfId="6086"/>
    <cellStyle name="Total 5 7" xfId="4231"/>
    <cellStyle name="Total 6" xfId="1879"/>
    <cellStyle name="Total 6 2" xfId="5907"/>
    <cellStyle name="Total 6 3" xfId="5922"/>
    <cellStyle name="Total 6 4" xfId="5887"/>
    <cellStyle name="Total 6 5" xfId="6013"/>
    <cellStyle name="Total 6 6" xfId="5809"/>
    <cellStyle name="Total 6 7" xfId="4232"/>
    <cellStyle name="Total 7" xfId="1880"/>
    <cellStyle name="Total 7 2" xfId="5908"/>
    <cellStyle name="Total 7 3" xfId="5881"/>
    <cellStyle name="Total 7 4" xfId="5858"/>
    <cellStyle name="Total 7 5" xfId="6012"/>
    <cellStyle name="Total 7 6" xfId="5914"/>
    <cellStyle name="Total 7 7" xfId="4233"/>
    <cellStyle name="Total 8" xfId="1881"/>
    <cellStyle name="Total 8 2" xfId="5909"/>
    <cellStyle name="Total 8 3" xfId="5882"/>
    <cellStyle name="Total 8 4" xfId="5944"/>
    <cellStyle name="Total 8 5" xfId="5893"/>
    <cellStyle name="Total 8 6" xfId="5861"/>
    <cellStyle name="Total 8 7" xfId="4234"/>
    <cellStyle name="Total 9" xfId="1882"/>
    <cellStyle name="Total 9 2" xfId="5910"/>
    <cellStyle name="Total 9 3" xfId="5883"/>
    <cellStyle name="Total 9 4" xfId="5859"/>
    <cellStyle name="Total 9 5" xfId="5892"/>
    <cellStyle name="Total 9 6" xfId="5817"/>
    <cellStyle name="Total 9 7" xfId="4235"/>
    <cellStyle name="Totalt 2" xfId="1883"/>
    <cellStyle name="Totalt 2 2" xfId="5911"/>
    <cellStyle name="Totalt 2 3" xfId="5884"/>
    <cellStyle name="Totalt 2 4" xfId="5860"/>
    <cellStyle name="Totalt 2 5" xfId="5891"/>
    <cellStyle name="Totalt 2 6" xfId="6080"/>
    <cellStyle name="Totalt 2 7" xfId="4236"/>
    <cellStyle name="Tusenskille 2" xfId="1884"/>
    <cellStyle name="Tusenskille 2 2" xfId="1885"/>
    <cellStyle name="Tusenskille 2 3" xfId="1886"/>
    <cellStyle name="Tusenskille 2 4" xfId="6162"/>
    <cellStyle name="Tusenskille 3" xfId="1887"/>
    <cellStyle name="Tusenskille 3 2" xfId="3630"/>
    <cellStyle name="Tusenskille 3 3" xfId="6163"/>
    <cellStyle name="Tusenskille 4" xfId="1888"/>
    <cellStyle name="Tusenskille 4 2" xfId="1889"/>
    <cellStyle name="Tusenskille 4 2 2" xfId="1890"/>
    <cellStyle name="Tusenskille 4 2 2 2" xfId="4238"/>
    <cellStyle name="Tusenskille 4 2 3" xfId="4237"/>
    <cellStyle name="Tusenskille 4 3" xfId="1891"/>
    <cellStyle name="Tusenskille 4 3 2" xfId="4239"/>
    <cellStyle name="Tusenskille 4 4" xfId="1892"/>
    <cellStyle name="Tusenskille 4 4 2" xfId="4240"/>
    <cellStyle name="Tusenskille 4_11" xfId="3631"/>
    <cellStyle name="Tusenskille 5" xfId="1893"/>
    <cellStyle name="Tusenskille 6" xfId="3632"/>
    <cellStyle name="Tusenskille 7" xfId="3633"/>
    <cellStyle name="Tusenskille_NOTE Utlån og garantier fordelt på geografiske områder 2" xfId="1894"/>
    <cellStyle name="Utdata 2" xfId="1895"/>
    <cellStyle name="Utdata 2 2" xfId="5912"/>
    <cellStyle name="Utdata 2 3" xfId="6063"/>
    <cellStyle name="Utdata 2 4" xfId="6066"/>
    <cellStyle name="Utdata 2 5" xfId="5890"/>
    <cellStyle name="Utdata 2 6" xfId="5877"/>
    <cellStyle name="Utdata 2 7" xfId="4241"/>
    <cellStyle name="Uthevingsfarge1 2" xfId="1896"/>
    <cellStyle name="Uthevingsfarge2 2" xfId="1897"/>
    <cellStyle name="Uthevingsfarge3 2" xfId="1898"/>
    <cellStyle name="Uthevingsfarge4 2" xfId="1899"/>
    <cellStyle name="Uthevingsfarge5 2" xfId="1900"/>
    <cellStyle name="Uthevingsfarge6 2" xfId="1901"/>
    <cellStyle name="Valuta 2" xfId="3634"/>
    <cellStyle name="Valuta 3" xfId="3635"/>
    <cellStyle name="Varseltekst 2" xfId="1902"/>
    <cellStyle name="Warning Text" xfId="3636"/>
    <cellStyle name="Warning Text 10" xfId="5928"/>
    <cellStyle name="Warning Text 2" xfId="1903"/>
    <cellStyle name="Warning Text 2 2" xfId="1904"/>
    <cellStyle name="Warning Text 2_Sheet1" xfId="3637"/>
    <cellStyle name="Warning Text 3" xfId="4086"/>
    <cellStyle name="Warning Text 4" xfId="5692"/>
    <cellStyle name="Warning Text 5" xfId="6052"/>
    <cellStyle name="Warning Text 6" xfId="5934"/>
    <cellStyle name="Warning Text 7" xfId="6020"/>
    <cellStyle name="Warning Text 8" xfId="6092"/>
    <cellStyle name="Warning Text 9" xfId="5996"/>
    <cellStyle name="Währung [0]_050526 Ratios Denmark without banks" xfId="4087"/>
    <cellStyle name="Währung_050526 Ratios Denmark without banks" xfId="4088"/>
    <cellStyle name="Year" xfId="1905"/>
    <cellStyle name="Year 2" xfId="1906"/>
    <cellStyle name="Year 2 2" xfId="5918"/>
    <cellStyle name="Year 2 3" xfId="6064"/>
    <cellStyle name="Year 2 4" xfId="6067"/>
    <cellStyle name="Year 2 5" xfId="6054"/>
    <cellStyle name="Year 2 6" xfId="5980"/>
    <cellStyle name="Year 2 7" xfId="4243"/>
    <cellStyle name="Year 3" xfId="5917"/>
    <cellStyle name="Year 4" xfId="5959"/>
    <cellStyle name="Year 5" xfId="5966"/>
    <cellStyle name="Year 6" xfId="6094"/>
    <cellStyle name="Year 7" xfId="5981"/>
    <cellStyle name="Year 8" xfId="4242"/>
    <cellStyle name="Összesen" xfId="3638"/>
    <cellStyle name="Összesen 2" xfId="6053"/>
    <cellStyle name="Összesen 3" xfId="6021"/>
    <cellStyle name="Összesen 4" xfId="5997"/>
    <cellStyle name="Összesen 5" xfId="5916"/>
    <cellStyle name="Összesen 6" xfId="5850"/>
    <cellStyle name="Összesen 7" xfId="569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theme" Target="theme/theme1.xml"/><Relationship Id="rId58"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1.xml"/><Relationship Id="rId61"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externalLink" Target="externalLinks/externalLink9.xml"/><Relationship Id="rId60"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5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648769</xdr:colOff>
      <xdr:row>71</xdr:row>
      <xdr:rowOff>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054582" cy="129619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393189</xdr:colOff>
      <xdr:row>69</xdr:row>
      <xdr:rowOff>79375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765664" cy="12128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NBAP002\1300\FINANSREGNSKAPSRAPPORTER\Dagsbalansen\DB01-08-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HDS-008\1300\FINANSREGNSKAPSRAPPORTER\Dagsbalansen\DB01-08-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team.erf01.net/Users/BA05160/AppData/Local/Microsoft/Windows/Temporary%20Internet%20Files/Content.Outlook/HE42KWMW/Bal%20Sheet,%20P&amp;L%20v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ollo.apollonett.no\hjemmeomr&#229;der$\TEMP\RISIKORAPPOR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HDS-008\1300\AD37997\FINANPAK\DAGSBAI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team.erf01.net/FINANSREGNSKAPSRAPPORTER/Dagsbalansen/DB01-08-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team.erf01.net/AD37997/FINANPAK/DAGSBAI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ollo.apollonett.no\hjemmeomr&#229;der$\TEMP\RISIKORAPPORT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NBAP002\1300\AD37997\FINANPAK\DAGSBAI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Utvikling nettonedskrivninger"/>
    </sheetNames>
    <sheetDataSet>
      <sheetData sheetId="0" refreshError="1"/>
      <sheetData sheetId="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In99"/>
    </sheetNames>
    <sheetDataSet>
      <sheetData sheetId="0" refreshError="1"/>
      <sheetData sheetId="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et Cap"/>
      <sheetName val="Market_Cap"/>
    </sheetNames>
    <sheetDataSet>
      <sheetData sheetId="0" refreshError="1">
        <row r="22">
          <cell r="A22">
            <v>36431</v>
          </cell>
          <cell r="B22" t="str">
            <v>EUR</v>
          </cell>
        </row>
        <row r="23">
          <cell r="A23" t="str">
            <v>USD</v>
          </cell>
          <cell r="B23">
            <v>0.95248073607711292</v>
          </cell>
        </row>
        <row r="24">
          <cell r="A24" t="str">
            <v>Spot rate</v>
          </cell>
        </row>
        <row r="25">
          <cell r="A25">
            <v>36341</v>
          </cell>
          <cell r="B25" t="str">
            <v>EUR</v>
          </cell>
        </row>
        <row r="26">
          <cell r="A26" t="str">
            <v>USD</v>
          </cell>
          <cell r="B26">
            <v>0.969678163817429</v>
          </cell>
        </row>
        <row r="28">
          <cell r="A28">
            <v>36250</v>
          </cell>
          <cell r="B28" t="str">
            <v>EUR</v>
          </cell>
        </row>
        <row r="29">
          <cell r="A29" t="str">
            <v>USD</v>
          </cell>
          <cell r="B29">
            <v>0.92635479388605835</v>
          </cell>
        </row>
        <row r="31">
          <cell r="A31">
            <v>36161</v>
          </cell>
          <cell r="B31" t="str">
            <v>EUR</v>
          </cell>
        </row>
        <row r="32">
          <cell r="A32" t="str">
            <v>USD</v>
          </cell>
          <cell r="B32">
            <v>0.85164367228751492</v>
          </cell>
        </row>
        <row r="34">
          <cell r="A34">
            <v>36068</v>
          </cell>
          <cell r="B34" t="str">
            <v>XEU</v>
          </cell>
        </row>
        <row r="35">
          <cell r="A35" t="str">
            <v>USD</v>
          </cell>
          <cell r="B35">
            <v>0.84925690021231426</v>
          </cell>
        </row>
        <row r="37">
          <cell r="A37">
            <v>35976</v>
          </cell>
          <cell r="B37" t="str">
            <v>XEU</v>
          </cell>
        </row>
        <row r="38">
          <cell r="A38" t="str">
            <v>USD</v>
          </cell>
          <cell r="B38">
            <v>0.91082976591675024</v>
          </cell>
        </row>
        <row r="40">
          <cell r="A40">
            <v>35885</v>
          </cell>
          <cell r="B40" t="str">
            <v>XEU</v>
          </cell>
        </row>
        <row r="41">
          <cell r="A41" t="str">
            <v>USD</v>
          </cell>
          <cell r="B41">
            <v>0.93005952380952384</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krivelse"/>
      <sheetName val="Aksjer"/>
      <sheetName val="Renter"/>
      <sheetName val="Stresstest"/>
      <sheetName val="Oversikt"/>
      <sheetName val="Balansen"/>
      <sheetName val="Risikoanalyse C"/>
      <sheetName val="Aksjefalls-tol"/>
      <sheetName val="Avkastning"/>
      <sheetName val="Opsjon"/>
      <sheetName val="Risk sept01"/>
      <sheetName val="Risiko og forv.avk."/>
      <sheetName val="Konkurrent"/>
      <sheetName val="Konkurrent bidrag"/>
      <sheetName val="Input konk"/>
      <sheetName val="NFØ 3KV"/>
      <sheetName val="Konk risikoanal"/>
      <sheetName val="Scenarie2"/>
      <sheetName val="Modell"/>
      <sheetName val="Ark10"/>
      <sheetName val="sheet"/>
      <sheetName val="Ansvkap-online"/>
      <sheetName val="Ansvkap-manuell"/>
      <sheetName val="Grafer for ukemøte"/>
      <sheetName val="Risikoanaly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agr12mdr."/>
      <sheetName val="Kommentar"/>
      <sheetName val="DiagrUtlån"/>
      <sheetName val="DiagrInnskudd"/>
      <sheetName val="Tabell"/>
      <sheetName val="Grunnlag"/>
      <sheetName val="Verdiberegning før skatt"/>
      <sheetName val="DiagrUtl?n"/>
      <sheetName val="Verdiberegning f?r skatt"/>
      <sheetName val="Utvikling nettonedskrivninger"/>
      <sheetName val="beh_1010"/>
      <sheetName val="beh_1110"/>
      <sheetName val="beh_1210"/>
      <sheetName val="beh_211"/>
      <sheetName val="31.07.2010"/>
      <sheetName val="beh_511"/>
      <sheetName val="beh_611"/>
      <sheetName val="beh_0710"/>
      <sheetName val="beh_0810"/>
      <sheetName val="beh_910"/>
      <sheetName val="31.08.gml"/>
      <sheetName val="Gjeld_311210"/>
      <sheetName val="Gjeld_280211"/>
      <sheetName val="beh_0811"/>
      <sheetName val="beh_311"/>
      <sheetName val="beh_411"/>
      <sheetName val="beh_711"/>
      <sheetName val="Gjeld_3103.2011"/>
      <sheetName val="Gjeld_2904.2011"/>
      <sheetName val="Gjeld_31.05.2011"/>
      <sheetName val="beh_0911"/>
      <sheetName val="beh_1011"/>
      <sheetName val="beh_1111"/>
      <sheetName val="beh_1211"/>
      <sheetName val="310_beh_1011"/>
      <sheetName val="310_beh_1211"/>
    </sheetNames>
    <sheetDataSet>
      <sheetData sheetId="0" refreshError="1"/>
      <sheetData sheetId="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 val="INPUT 5-10"/>
      <sheetName val="G.N.S Resultat 01"/>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krivelse"/>
      <sheetName val="Aksjer"/>
      <sheetName val="Renter"/>
      <sheetName val="Stresstest"/>
      <sheetName val="Oversikt"/>
      <sheetName val="Balansen"/>
      <sheetName val="Risikoanalyse C"/>
      <sheetName val="Aksjefalls-tol"/>
      <sheetName val="Avkastning"/>
      <sheetName val="Opsjon"/>
      <sheetName val="Risk sept01"/>
      <sheetName val="Risiko og forv.avk."/>
      <sheetName val="Konkurrent"/>
      <sheetName val="Konkurrent bidrag"/>
      <sheetName val="Input konk"/>
      <sheetName val="NFØ 3KV"/>
      <sheetName val="Konk risikoanal"/>
      <sheetName val="Scenarie2"/>
      <sheetName val="Modell"/>
      <sheetName val="Ark10"/>
      <sheetName val="sheet"/>
      <sheetName val="Ansvkap-online"/>
      <sheetName val="Ansvkap-manuell"/>
      <sheetName val="Grafer for ukemøte"/>
      <sheetName val="Risikoanaly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toplan"/>
      <sheetName val="In01"/>
      <sheetName val="In00"/>
      <sheetName val="In99"/>
      <sheetName val="Val.kurs"/>
      <sheetName val="Avst01"/>
      <sheetName val="Avst98"/>
      <sheetName val="Sammenlign"/>
      <sheetName val="DiaSa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theme/theme1.xml><?xml version="1.0" encoding="utf-8"?>
<a:theme xmlns:a="http://schemas.openxmlformats.org/drawingml/2006/main" name="DNB_Main">
  <a:themeElements>
    <a:clrScheme name="DNB Main">
      <a:dk1>
        <a:srgbClr val="333333"/>
      </a:dk1>
      <a:lt1>
        <a:sysClr val="window" lastClr="FFFFFF"/>
      </a:lt1>
      <a:dk2>
        <a:srgbClr val="333333"/>
      </a:dk2>
      <a:lt2>
        <a:srgbClr val="FFFFFF"/>
      </a:lt2>
      <a:accent1>
        <a:srgbClr val="C9C9C9"/>
      </a:accent1>
      <a:accent2>
        <a:srgbClr val="007272"/>
      </a:accent2>
      <a:accent3>
        <a:srgbClr val="77278A"/>
      </a:accent3>
      <a:accent4>
        <a:srgbClr val="49B1DE"/>
      </a:accent4>
      <a:accent5>
        <a:srgbClr val="E76A0B"/>
      </a:accent5>
      <a:accent6>
        <a:srgbClr val="9F1117"/>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1">
    <pageSetUpPr fitToPage="1"/>
  </sheetPr>
  <dimension ref="M7"/>
  <sheetViews>
    <sheetView showGridLines="0" showRowColHeaders="0" tabSelected="1" showRuler="0" showWhiteSpace="0" zoomScaleNormal="100" zoomScaleSheetLayoutView="100" workbookViewId="0"/>
  </sheetViews>
  <sheetFormatPr defaultColWidth="11" defaultRowHeight="14.25"/>
  <cols>
    <col min="1" max="1" width="2.375" style="631" customWidth="1"/>
    <col min="2" max="8" width="11" style="631"/>
    <col min="9" max="9" width="11.5" style="631" customWidth="1"/>
    <col min="10" max="10" width="8.125" style="631" customWidth="1"/>
    <col min="11" max="11" width="11" style="631"/>
    <col min="12" max="12" width="8.625" style="631" customWidth="1"/>
    <col min="13" max="13" width="12.125" style="631" customWidth="1"/>
    <col min="14" max="16384" width="11" style="631"/>
  </cols>
  <sheetData>
    <row r="7" spans="13:13">
      <c r="M7" s="1034"/>
    </row>
  </sheetData>
  <sheetProtection formatCells="0" formatColumns="0" formatRows="0" insertColumns="0" insertRows="0" insertHyperlinks="0" deleteColumns="0" deleteRows="0" sort="0" autoFilter="0" pivotTables="0"/>
  <dataConsolidate/>
  <printOptions horizontalCentered="1"/>
  <pageMargins left="0.23622047244094491" right="0.23622047244094491" top="0.74803149606299213" bottom="0.74803149606299213" header="0.31496062992125984" footer="0.31496062992125984"/>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pageSetUpPr fitToPage="1"/>
  </sheetPr>
  <dimension ref="A1:M52"/>
  <sheetViews>
    <sheetView showGridLines="0" showRowColHeaders="0" zoomScaleNormal="100" zoomScaleSheetLayoutView="85" workbookViewId="0"/>
  </sheetViews>
  <sheetFormatPr defaultColWidth="9" defaultRowHeight="11.25"/>
  <cols>
    <col min="1" max="1" width="2.375" style="2" customWidth="1"/>
    <col min="2" max="2" width="36.25" style="2" customWidth="1"/>
    <col min="3" max="3" width="4.375" style="613" customWidth="1"/>
    <col min="4" max="4" width="11" style="2" customWidth="1"/>
    <col min="5" max="5" width="12.125" style="2" bestFit="1" customWidth="1"/>
    <col min="6" max="6" width="2.25" style="2" customWidth="1"/>
    <col min="7" max="16384" width="9" style="2"/>
  </cols>
  <sheetData>
    <row r="1" spans="1:13" ht="5.25" customHeight="1"/>
    <row r="2" spans="1:13" s="43" customFormat="1" ht="12.75">
      <c r="A2" s="146"/>
      <c r="B2" s="1222" t="s">
        <v>784</v>
      </c>
      <c r="C2" s="1222"/>
      <c r="D2" s="1222"/>
      <c r="E2" s="1222"/>
      <c r="F2" s="1222"/>
      <c r="G2" s="1222"/>
      <c r="H2" s="1222"/>
    </row>
    <row r="3" spans="1:13" s="43" customFormat="1" ht="12.75">
      <c r="C3" s="614"/>
    </row>
    <row r="4" spans="1:13" s="7" customFormat="1" ht="15.75">
      <c r="B4" s="56" t="s">
        <v>176</v>
      </c>
      <c r="C4" s="615"/>
      <c r="D4" s="56"/>
      <c r="E4" s="616"/>
    </row>
    <row r="6" spans="1:13">
      <c r="B6" s="617" t="s">
        <v>177</v>
      </c>
      <c r="C6" s="618"/>
      <c r="D6" s="619"/>
      <c r="E6" s="620" t="s">
        <v>143</v>
      </c>
    </row>
    <row r="7" spans="1:13" ht="15" customHeight="1">
      <c r="B7" s="535" t="s">
        <v>46</v>
      </c>
      <c r="C7" s="621"/>
      <c r="D7" s="622"/>
      <c r="E7" s="623" t="s">
        <v>1076</v>
      </c>
      <c r="M7" s="1034"/>
    </row>
    <row r="8" spans="1:13">
      <c r="B8" s="624" t="s">
        <v>178</v>
      </c>
      <c r="C8" s="625"/>
      <c r="D8" s="624"/>
      <c r="E8" s="437">
        <v>26301.234743060926</v>
      </c>
    </row>
    <row r="9" spans="1:13" ht="26.25" customHeight="1">
      <c r="B9" s="626" t="s">
        <v>179</v>
      </c>
      <c r="C9" s="621"/>
      <c r="D9" s="622"/>
      <c r="E9" s="627">
        <v>0</v>
      </c>
    </row>
    <row r="10" spans="1:13">
      <c r="B10" s="622" t="s">
        <v>180</v>
      </c>
      <c r="C10" s="621"/>
      <c r="D10" s="622"/>
      <c r="E10" s="628">
        <v>12624.592676669245</v>
      </c>
    </row>
    <row r="11" spans="1:13">
      <c r="B11" s="622" t="s">
        <v>181</v>
      </c>
      <c r="C11" s="621"/>
      <c r="D11" s="622"/>
      <c r="E11" s="628">
        <v>31561.481691673111</v>
      </c>
    </row>
    <row r="12" spans="1:13">
      <c r="B12" s="622" t="s">
        <v>182</v>
      </c>
      <c r="C12" s="621"/>
      <c r="D12" s="622"/>
      <c r="E12" s="628">
        <v>0</v>
      </c>
    </row>
    <row r="13" spans="1:13">
      <c r="B13" s="622" t="s">
        <v>183</v>
      </c>
      <c r="C13" s="621"/>
      <c r="D13" s="622"/>
      <c r="E13" s="628">
        <v>21040.987794448742</v>
      </c>
    </row>
    <row r="14" spans="1:13">
      <c r="B14" s="624" t="s">
        <v>184</v>
      </c>
      <c r="C14" s="625"/>
      <c r="D14" s="624"/>
      <c r="E14" s="437">
        <v>91528.296905852025</v>
      </c>
    </row>
    <row r="15" spans="1:13">
      <c r="B15" s="568"/>
      <c r="C15" s="629"/>
      <c r="D15" s="568"/>
      <c r="E15" s="568"/>
    </row>
    <row r="18" spans="2:5">
      <c r="B18" s="617" t="s">
        <v>177</v>
      </c>
      <c r="C18" s="618"/>
      <c r="D18" s="619"/>
      <c r="E18" s="630" t="s">
        <v>185</v>
      </c>
    </row>
    <row r="19" spans="2:5" ht="15" customHeight="1">
      <c r="B19" s="535" t="s">
        <v>46</v>
      </c>
      <c r="C19" s="621"/>
      <c r="D19" s="622"/>
      <c r="E19" s="623" t="s">
        <v>1076</v>
      </c>
    </row>
    <row r="20" spans="2:5">
      <c r="B20" s="624" t="s">
        <v>178</v>
      </c>
      <c r="C20" s="625"/>
      <c r="D20" s="624"/>
      <c r="E20" s="437">
        <v>26022.190024949989</v>
      </c>
    </row>
    <row r="21" spans="2:5" ht="22.5">
      <c r="B21" s="626" t="s">
        <v>179</v>
      </c>
      <c r="C21" s="621"/>
      <c r="D21" s="622"/>
      <c r="E21" s="627">
        <v>0</v>
      </c>
    </row>
    <row r="22" spans="2:5">
      <c r="B22" s="622" t="s">
        <v>180</v>
      </c>
      <c r="C22" s="621"/>
      <c r="D22" s="622"/>
      <c r="E22" s="628">
        <v>12490.651211975995</v>
      </c>
    </row>
    <row r="23" spans="2:5">
      <c r="B23" s="622" t="s">
        <v>181</v>
      </c>
      <c r="C23" s="621"/>
      <c r="D23" s="622"/>
      <c r="E23" s="628">
        <v>31226.628029939988</v>
      </c>
    </row>
    <row r="24" spans="2:5">
      <c r="B24" s="622" t="s">
        <v>182</v>
      </c>
      <c r="C24" s="621"/>
      <c r="D24" s="622"/>
      <c r="E24" s="628">
        <v>0</v>
      </c>
    </row>
    <row r="25" spans="2:5">
      <c r="B25" s="622" t="s">
        <v>183</v>
      </c>
      <c r="C25" s="621"/>
      <c r="D25" s="622"/>
      <c r="E25" s="628">
        <v>20817.752019959989</v>
      </c>
    </row>
    <row r="26" spans="2:5">
      <c r="B26" s="624" t="s">
        <v>184</v>
      </c>
      <c r="C26" s="625"/>
      <c r="D26" s="624"/>
      <c r="E26" s="437">
        <v>90557.221286825952</v>
      </c>
    </row>
    <row r="27" spans="2:5">
      <c r="B27" s="568"/>
      <c r="C27" s="629"/>
      <c r="D27" s="568"/>
      <c r="E27" s="568"/>
    </row>
    <row r="30" spans="2:5">
      <c r="B30" s="808" t="s">
        <v>1217</v>
      </c>
      <c r="C30" s="809"/>
      <c r="E30" s="808"/>
    </row>
    <row r="31" spans="2:5" ht="15" customHeight="1">
      <c r="B31" s="826" t="s">
        <v>46</v>
      </c>
      <c r="C31" s="809" t="s">
        <v>192</v>
      </c>
      <c r="D31" s="809" t="s">
        <v>185</v>
      </c>
      <c r="E31" s="809" t="s">
        <v>143</v>
      </c>
    </row>
    <row r="32" spans="2:5">
      <c r="B32" s="810" t="s">
        <v>700</v>
      </c>
      <c r="C32" s="811"/>
      <c r="D32" s="812">
        <v>1040927.8827359152</v>
      </c>
      <c r="E32" s="812">
        <v>1051497.9432000001</v>
      </c>
    </row>
    <row r="33" spans="2:5">
      <c r="B33" s="813" t="s">
        <v>701</v>
      </c>
      <c r="C33" s="1053">
        <v>4.4999999999999998E-2</v>
      </c>
      <c r="D33" s="814">
        <v>46839.96</v>
      </c>
      <c r="E33" s="814">
        <v>47317.407444000004</v>
      </c>
    </row>
    <row r="34" spans="2:5">
      <c r="B34" s="815" t="s">
        <v>702</v>
      </c>
      <c r="C34" s="816">
        <v>0.06</v>
      </c>
      <c r="D34" s="817">
        <v>62453.279999999999</v>
      </c>
      <c r="E34" s="817">
        <v>63089.876592000001</v>
      </c>
    </row>
    <row r="35" spans="2:5">
      <c r="B35" s="815" t="s">
        <v>703</v>
      </c>
      <c r="C35" s="816">
        <v>0.08</v>
      </c>
      <c r="D35" s="817">
        <v>83271.040000000008</v>
      </c>
      <c r="E35" s="817">
        <v>84119.835456000015</v>
      </c>
    </row>
    <row r="36" spans="2:5" ht="15" customHeight="1">
      <c r="B36" s="815" t="s">
        <v>704</v>
      </c>
      <c r="C36" s="816"/>
      <c r="D36" s="817"/>
      <c r="E36" s="817"/>
    </row>
    <row r="37" spans="2:5">
      <c r="B37" s="818" t="s">
        <v>63</v>
      </c>
      <c r="C37" s="819"/>
      <c r="D37" s="820">
        <v>46839.96</v>
      </c>
      <c r="E37" s="820">
        <v>47317.407444000011</v>
      </c>
    </row>
    <row r="38" spans="2:5">
      <c r="B38" s="813" t="s">
        <v>187</v>
      </c>
      <c r="C38" s="809"/>
      <c r="D38" s="817">
        <v>15613.32</v>
      </c>
      <c r="E38" s="817">
        <v>15772.469148</v>
      </c>
    </row>
    <row r="39" spans="2:5">
      <c r="B39" s="813" t="s">
        <v>68</v>
      </c>
      <c r="C39" s="821"/>
      <c r="D39" s="817">
        <v>20817.760000000002</v>
      </c>
      <c r="E39" s="817">
        <v>21029.958864000004</v>
      </c>
    </row>
    <row r="40" spans="2:5" ht="15" customHeight="1">
      <c r="B40" s="813" t="s">
        <v>188</v>
      </c>
      <c r="C40" s="821"/>
      <c r="D40" s="817"/>
      <c r="E40" s="817"/>
    </row>
    <row r="41" spans="2:5">
      <c r="B41" s="818" t="s">
        <v>178</v>
      </c>
      <c r="C41" s="1054">
        <v>2.5000000000000001E-2</v>
      </c>
      <c r="D41" s="820">
        <v>26022.2</v>
      </c>
      <c r="E41" s="820">
        <v>26287.448580000004</v>
      </c>
    </row>
    <row r="42" spans="2:5">
      <c r="B42" s="813" t="s">
        <v>181</v>
      </c>
      <c r="C42" s="816">
        <v>0.03</v>
      </c>
      <c r="D42" s="817">
        <v>31226.639999999999</v>
      </c>
      <c r="E42" s="817">
        <v>31544.938296</v>
      </c>
    </row>
    <row r="43" spans="2:5">
      <c r="B43" s="813" t="s">
        <v>705</v>
      </c>
      <c r="C43" s="816">
        <v>0.02</v>
      </c>
      <c r="D43" s="817">
        <v>20817.760000000002</v>
      </c>
      <c r="E43" s="817">
        <v>21029.958864000004</v>
      </c>
    </row>
    <row r="44" spans="2:5">
      <c r="B44" s="813" t="s">
        <v>706</v>
      </c>
      <c r="C44" s="816">
        <v>1.2E-2</v>
      </c>
      <c r="D44" s="817">
        <v>12490.656000000001</v>
      </c>
      <c r="E44" s="817">
        <v>12617.975318400002</v>
      </c>
    </row>
    <row r="45" spans="2:5">
      <c r="B45" s="813" t="s">
        <v>184</v>
      </c>
      <c r="C45" s="816"/>
      <c r="D45" s="817">
        <v>90557.256000000008</v>
      </c>
      <c r="E45" s="817">
        <v>91480.321058400004</v>
      </c>
    </row>
    <row r="46" spans="2:5" ht="15" customHeight="1">
      <c r="B46" s="813" t="s">
        <v>189</v>
      </c>
      <c r="C46" s="809"/>
      <c r="D46" s="817"/>
      <c r="E46" s="817"/>
    </row>
    <row r="47" spans="2:5">
      <c r="B47" s="818" t="s">
        <v>63</v>
      </c>
      <c r="C47" s="819"/>
      <c r="D47" s="820">
        <v>163389</v>
      </c>
      <c r="E47" s="820">
        <v>168214</v>
      </c>
    </row>
    <row r="48" spans="2:5">
      <c r="B48" s="813" t="s">
        <v>190</v>
      </c>
      <c r="C48" s="822"/>
      <c r="D48" s="1013">
        <v>-46839.96</v>
      </c>
      <c r="E48" s="1013">
        <v>-47317.407444000011</v>
      </c>
    </row>
    <row r="49" spans="2:5">
      <c r="B49" s="813" t="s">
        <v>1218</v>
      </c>
      <c r="C49" s="822">
        <v>1.4999999999999999E-2</v>
      </c>
      <c r="D49" s="1013">
        <v>-15613.918241038728</v>
      </c>
      <c r="E49" s="1013">
        <v>-15772.469148</v>
      </c>
    </row>
    <row r="50" spans="2:5">
      <c r="B50" s="813" t="s">
        <v>191</v>
      </c>
      <c r="C50" s="822"/>
      <c r="D50" s="1013">
        <v>-90557.256000000008</v>
      </c>
      <c r="E50" s="1013">
        <v>-91480.321058400004</v>
      </c>
    </row>
    <row r="51" spans="2:5">
      <c r="B51" s="823" t="s">
        <v>707</v>
      </c>
      <c r="C51" s="824"/>
      <c r="D51" s="825">
        <v>10377.86575896127</v>
      </c>
      <c r="E51" s="825">
        <v>13643.802349599981</v>
      </c>
    </row>
    <row r="52" spans="2:5">
      <c r="B52" s="568"/>
      <c r="C52" s="629"/>
      <c r="D52" s="568"/>
      <c r="E52" s="568"/>
    </row>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pageSetUpPr fitToPage="1"/>
  </sheetPr>
  <dimension ref="A1:M169"/>
  <sheetViews>
    <sheetView showGridLines="0" showRowColHeaders="0" zoomScaleNormal="100" workbookViewId="0"/>
  </sheetViews>
  <sheetFormatPr defaultColWidth="11.375" defaultRowHeight="11.25"/>
  <cols>
    <col min="1" max="1" width="2.375" style="2" customWidth="1"/>
    <col min="2" max="2" width="20" style="2" customWidth="1"/>
    <col min="3" max="5" width="11.875" style="2" customWidth="1"/>
    <col min="6" max="16384" width="11.375" style="2"/>
  </cols>
  <sheetData>
    <row r="1" spans="1:13" ht="5.25" customHeight="1"/>
    <row r="2" spans="1:13" s="43" customFormat="1" ht="12.75">
      <c r="B2" s="1222" t="s">
        <v>784</v>
      </c>
      <c r="C2" s="1222"/>
      <c r="D2" s="1222"/>
      <c r="E2" s="1222"/>
      <c r="F2" s="1222"/>
      <c r="G2" s="1222"/>
    </row>
    <row r="3" spans="1:13" s="43" customFormat="1" ht="12.75"/>
    <row r="4" spans="1:13" s="35" customFormat="1" ht="18" customHeight="1">
      <c r="A4" s="631"/>
      <c r="B4" s="56" t="s">
        <v>121</v>
      </c>
      <c r="C4" s="50"/>
      <c r="D4" s="632"/>
      <c r="E4" s="5"/>
      <c r="F4" s="51"/>
      <c r="G4" s="51"/>
    </row>
    <row r="5" spans="1:13">
      <c r="B5" s="22"/>
      <c r="C5" s="54"/>
      <c r="D5" s="54"/>
      <c r="E5" s="11"/>
      <c r="F5" s="54"/>
      <c r="G5" s="54"/>
    </row>
    <row r="6" spans="1:13">
      <c r="B6" s="633" t="s">
        <v>107</v>
      </c>
      <c r="C6" s="634"/>
      <c r="D6" s="634"/>
      <c r="E6" s="573" t="s">
        <v>4</v>
      </c>
      <c r="F6" s="54"/>
      <c r="G6" s="54"/>
    </row>
    <row r="7" spans="1:13" ht="14.25">
      <c r="B7" s="634"/>
      <c r="C7" s="635" t="s">
        <v>466</v>
      </c>
      <c r="D7" s="634"/>
      <c r="E7" s="657" t="s">
        <v>1078</v>
      </c>
      <c r="F7" s="54"/>
      <c r="G7" s="54"/>
      <c r="M7" s="1034"/>
    </row>
    <row r="8" spans="1:13" ht="9.75" customHeight="1">
      <c r="B8" s="634"/>
      <c r="C8" s="635" t="s">
        <v>107</v>
      </c>
      <c r="D8" s="635" t="s">
        <v>467</v>
      </c>
      <c r="E8" s="635" t="s">
        <v>456</v>
      </c>
      <c r="F8" s="54"/>
      <c r="G8" s="54"/>
    </row>
    <row r="9" spans="1:13">
      <c r="B9" s="174" t="s">
        <v>46</v>
      </c>
      <c r="C9" s="636" t="s">
        <v>1077</v>
      </c>
      <c r="D9" s="636" t="s">
        <v>1077</v>
      </c>
      <c r="E9" s="636" t="s">
        <v>1077</v>
      </c>
      <c r="F9" s="637"/>
      <c r="G9" s="54"/>
    </row>
    <row r="10" spans="1:13">
      <c r="B10" s="638" t="s">
        <v>468</v>
      </c>
      <c r="C10" s="639">
        <v>813.99300000000005</v>
      </c>
      <c r="D10" s="640">
        <v>0.18</v>
      </c>
      <c r="E10" s="639">
        <v>3791.6450400210347</v>
      </c>
      <c r="F10" s="637"/>
      <c r="G10" s="54"/>
    </row>
    <row r="11" spans="1:13">
      <c r="B11" s="535" t="s">
        <v>469</v>
      </c>
      <c r="C11" s="641">
        <v>8057.8209999999999</v>
      </c>
      <c r="D11" s="642">
        <v>0.18</v>
      </c>
      <c r="E11" s="643">
        <v>1005.8095004</v>
      </c>
      <c r="F11" s="637"/>
      <c r="G11" s="54"/>
    </row>
    <row r="12" spans="1:13">
      <c r="B12" s="644" t="s">
        <v>470</v>
      </c>
      <c r="C12" s="641">
        <v>421.14800000000002</v>
      </c>
      <c r="D12" s="642">
        <v>0.12</v>
      </c>
      <c r="E12" s="643">
        <v>808.302212312454</v>
      </c>
      <c r="F12" s="637"/>
      <c r="G12" s="54"/>
    </row>
    <row r="13" spans="1:13">
      <c r="B13" s="644" t="s">
        <v>471</v>
      </c>
      <c r="C13" s="641">
        <v>22692.552</v>
      </c>
      <c r="D13" s="642">
        <v>0.15</v>
      </c>
      <c r="E13" s="643">
        <v>54.645224800000001</v>
      </c>
      <c r="F13" s="637"/>
      <c r="G13" s="54"/>
    </row>
    <row r="14" spans="1:13">
      <c r="B14" s="644" t="s">
        <v>472</v>
      </c>
      <c r="C14" s="641">
        <v>9427.7929999999997</v>
      </c>
      <c r="D14" s="642">
        <v>0.12</v>
      </c>
      <c r="E14" s="643">
        <v>142.42277428574999</v>
      </c>
      <c r="F14" s="637"/>
      <c r="G14" s="54"/>
    </row>
    <row r="15" spans="1:13">
      <c r="B15" s="644" t="s">
        <v>473</v>
      </c>
      <c r="C15" s="641">
        <v>847.74099999999999</v>
      </c>
      <c r="D15" s="642">
        <v>0.18</v>
      </c>
      <c r="E15" s="643">
        <v>93.688496531189998</v>
      </c>
      <c r="F15" s="637"/>
      <c r="G15" s="54"/>
    </row>
    <row r="16" spans="1:13">
      <c r="B16" s="644" t="s">
        <v>474</v>
      </c>
      <c r="C16" s="641">
        <v>23.869</v>
      </c>
      <c r="D16" s="642">
        <v>0.15</v>
      </c>
      <c r="E16" s="643">
        <v>11.501023233905002</v>
      </c>
      <c r="F16" s="637"/>
      <c r="G16" s="54"/>
    </row>
    <row r="17" spans="2:7">
      <c r="B17" s="174" t="s">
        <v>475</v>
      </c>
      <c r="C17" s="641">
        <v>452.44</v>
      </c>
      <c r="D17" s="645">
        <v>0.12</v>
      </c>
      <c r="E17" s="641">
        <v>46.611806799999997</v>
      </c>
      <c r="F17" s="55"/>
      <c r="G17" s="55"/>
    </row>
    <row r="18" spans="2:7">
      <c r="B18" s="646" t="s">
        <v>476</v>
      </c>
      <c r="C18" s="647">
        <v>42737.357000000004</v>
      </c>
      <c r="D18" s="646"/>
      <c r="E18" s="647">
        <v>5954.6260783843327</v>
      </c>
      <c r="F18" s="54"/>
      <c r="G18" s="54"/>
    </row>
    <row r="19" spans="2:7" ht="11.25" customHeight="1">
      <c r="B19" s="648"/>
      <c r="C19" s="639"/>
      <c r="D19" s="648"/>
      <c r="E19" s="639"/>
      <c r="F19" s="54"/>
      <c r="G19" s="54"/>
    </row>
    <row r="20" spans="2:7" ht="11.25" customHeight="1">
      <c r="B20" s="649"/>
      <c r="C20" s="641"/>
      <c r="D20" s="649"/>
      <c r="E20" s="641"/>
      <c r="F20" s="54"/>
      <c r="G20" s="54"/>
    </row>
    <row r="21" spans="2:7" ht="11.25" customHeight="1">
      <c r="B21" s="649"/>
      <c r="C21" s="641"/>
      <c r="D21" s="649"/>
      <c r="E21" s="573" t="s">
        <v>185</v>
      </c>
      <c r="F21" s="54"/>
      <c r="G21" s="54"/>
    </row>
    <row r="22" spans="2:7" ht="11.25" customHeight="1">
      <c r="B22" s="634"/>
      <c r="C22" s="635" t="s">
        <v>466</v>
      </c>
      <c r="D22" s="634"/>
      <c r="E22" s="657" t="s">
        <v>1078</v>
      </c>
      <c r="F22" s="54"/>
      <c r="G22" s="54"/>
    </row>
    <row r="23" spans="2:7" ht="11.25" customHeight="1">
      <c r="B23" s="634"/>
      <c r="C23" s="635" t="s">
        <v>107</v>
      </c>
      <c r="D23" s="635" t="s">
        <v>467</v>
      </c>
      <c r="E23" s="635" t="s">
        <v>456</v>
      </c>
      <c r="F23" s="54"/>
      <c r="G23" s="54"/>
    </row>
    <row r="24" spans="2:7" ht="11.25" customHeight="1">
      <c r="B24" s="174" t="s">
        <v>46</v>
      </c>
      <c r="C24" s="636" t="s">
        <v>1077</v>
      </c>
      <c r="D24" s="636" t="s">
        <v>1077</v>
      </c>
      <c r="E24" s="636" t="s">
        <v>1077</v>
      </c>
      <c r="F24" s="54"/>
      <c r="G24" s="54"/>
    </row>
    <row r="25" spans="2:7">
      <c r="B25" s="638" t="s">
        <v>468</v>
      </c>
      <c r="C25" s="639">
        <v>1050.9330298059999</v>
      </c>
      <c r="D25" s="640">
        <v>0.18</v>
      </c>
      <c r="E25" s="639">
        <v>147.94434790848001</v>
      </c>
      <c r="F25" s="54"/>
      <c r="G25" s="54"/>
    </row>
    <row r="26" spans="2:7">
      <c r="B26" s="535" t="s">
        <v>469</v>
      </c>
      <c r="C26" s="641">
        <v>7173.3580393540005</v>
      </c>
      <c r="D26" s="642">
        <v>0.18</v>
      </c>
      <c r="E26" s="643">
        <v>836.41255672890009</v>
      </c>
      <c r="F26" s="54"/>
      <c r="G26" s="54"/>
    </row>
    <row r="27" spans="2:7">
      <c r="B27" s="644" t="s">
        <v>470</v>
      </c>
      <c r="C27" s="641">
        <v>426.69753336600002</v>
      </c>
      <c r="D27" s="642">
        <v>0.12</v>
      </c>
      <c r="E27" s="643">
        <v>58.860399873079999</v>
      </c>
      <c r="F27" s="54"/>
      <c r="G27" s="54"/>
    </row>
    <row r="28" spans="2:7">
      <c r="B28" s="644" t="s">
        <v>471</v>
      </c>
      <c r="C28" s="641">
        <v>22422.834309506001</v>
      </c>
      <c r="D28" s="642">
        <v>0.15</v>
      </c>
      <c r="E28" s="643">
        <v>3340.6237793253499</v>
      </c>
      <c r="F28" s="54"/>
      <c r="G28" s="54"/>
    </row>
    <row r="29" spans="2:7">
      <c r="B29" s="644" t="s">
        <v>472</v>
      </c>
      <c r="C29" s="641">
        <v>20494.046416999998</v>
      </c>
      <c r="D29" s="642">
        <v>0.12</v>
      </c>
      <c r="E29" s="643">
        <v>1803.5017131464797</v>
      </c>
      <c r="F29" s="54"/>
      <c r="G29" s="54"/>
    </row>
    <row r="30" spans="2:7">
      <c r="B30" s="644" t="s">
        <v>473</v>
      </c>
      <c r="C30" s="641">
        <v>1111.5385190659999</v>
      </c>
      <c r="D30" s="642">
        <v>0.18</v>
      </c>
      <c r="E30" s="643">
        <v>193.95667588776001</v>
      </c>
      <c r="F30" s="54"/>
      <c r="G30" s="54"/>
    </row>
    <row r="31" spans="2:7">
      <c r="B31" s="644" t="s">
        <v>474</v>
      </c>
      <c r="C31" s="641">
        <v>36.420992471999995</v>
      </c>
      <c r="D31" s="642">
        <v>0.15</v>
      </c>
      <c r="E31" s="643">
        <v>12.737157809899999</v>
      </c>
      <c r="F31" s="54"/>
      <c r="G31" s="54"/>
    </row>
    <row r="32" spans="2:7">
      <c r="B32" s="174" t="s">
        <v>475</v>
      </c>
      <c r="C32" s="641">
        <v>495.41936479199995</v>
      </c>
      <c r="D32" s="645">
        <v>0.12</v>
      </c>
      <c r="E32" s="641">
        <v>52.939141553040002</v>
      </c>
      <c r="F32" s="54"/>
      <c r="G32" s="54"/>
    </row>
    <row r="33" spans="2:7">
      <c r="B33" s="648" t="s">
        <v>477</v>
      </c>
      <c r="C33" s="639">
        <v>53211.248205361997</v>
      </c>
      <c r="D33" s="648"/>
      <c r="E33" s="639">
        <v>6446.9757722329896</v>
      </c>
      <c r="F33" s="54"/>
      <c r="G33" s="54"/>
    </row>
    <row r="34" spans="2:7">
      <c r="B34" s="648" t="s">
        <v>478</v>
      </c>
      <c r="C34" s="639">
        <v>1487.1554996774303</v>
      </c>
      <c r="D34" s="640">
        <v>0.15</v>
      </c>
      <c r="E34" s="639">
        <v>228.24136378377855</v>
      </c>
      <c r="F34" s="55"/>
      <c r="G34" s="55"/>
    </row>
    <row r="35" spans="2:7">
      <c r="B35" s="646" t="s">
        <v>476</v>
      </c>
      <c r="C35" s="647">
        <v>54698.403705039425</v>
      </c>
      <c r="D35" s="646"/>
      <c r="E35" s="647">
        <v>6675.2171360167686</v>
      </c>
      <c r="F35" s="54"/>
      <c r="G35" s="54"/>
    </row>
    <row r="36" spans="2:7" ht="11.25" customHeight="1">
      <c r="B36" s="648"/>
      <c r="C36" s="639"/>
      <c r="D36" s="648"/>
      <c r="E36" s="639"/>
      <c r="F36" s="54"/>
      <c r="G36" s="54"/>
    </row>
    <row r="37" spans="2:7" ht="11.25" customHeight="1">
      <c r="B37" s="649"/>
      <c r="C37" s="641"/>
      <c r="D37" s="649"/>
      <c r="E37" s="641"/>
      <c r="F37" s="54"/>
      <c r="G37" s="54"/>
    </row>
    <row r="38" spans="2:7" ht="11.25" customHeight="1">
      <c r="B38" s="649"/>
      <c r="C38" s="641"/>
      <c r="D38" s="649"/>
      <c r="E38" s="573" t="s">
        <v>143</v>
      </c>
      <c r="F38" s="54"/>
      <c r="G38" s="54"/>
    </row>
    <row r="39" spans="2:7" ht="11.25" customHeight="1">
      <c r="B39" s="634"/>
      <c r="C39" s="635" t="s">
        <v>466</v>
      </c>
      <c r="D39" s="634"/>
      <c r="E39" s="657" t="s">
        <v>1078</v>
      </c>
      <c r="F39" s="54"/>
      <c r="G39" s="54"/>
    </row>
    <row r="40" spans="2:7" ht="11.25" customHeight="1">
      <c r="B40" s="634"/>
      <c r="C40" s="635" t="s">
        <v>107</v>
      </c>
      <c r="D40" s="635" t="s">
        <v>467</v>
      </c>
      <c r="E40" s="635" t="s">
        <v>456</v>
      </c>
      <c r="F40" s="54"/>
      <c r="G40" s="54"/>
    </row>
    <row r="41" spans="2:7" ht="11.25" customHeight="1">
      <c r="B41" s="174" t="s">
        <v>46</v>
      </c>
      <c r="C41" s="636" t="s">
        <v>1077</v>
      </c>
      <c r="D41" s="636" t="s">
        <v>1077</v>
      </c>
      <c r="E41" s="636" t="s">
        <v>1077</v>
      </c>
      <c r="F41" s="637"/>
      <c r="G41" s="54"/>
    </row>
    <row r="42" spans="2:7">
      <c r="B42" s="638" t="s">
        <v>468</v>
      </c>
      <c r="C42" s="639">
        <v>1049.6280298059999</v>
      </c>
      <c r="D42" s="640">
        <v>0.18</v>
      </c>
      <c r="E42" s="639">
        <v>147.86604790848003</v>
      </c>
      <c r="F42" s="637"/>
      <c r="G42" s="54"/>
    </row>
    <row r="43" spans="2:7">
      <c r="B43" s="535" t="s">
        <v>469</v>
      </c>
      <c r="C43" s="641">
        <v>7165.6120393540004</v>
      </c>
      <c r="D43" s="642">
        <v>0.18</v>
      </c>
      <c r="E43" s="643">
        <v>834.45961672889996</v>
      </c>
      <c r="F43" s="637"/>
      <c r="G43" s="54"/>
    </row>
    <row r="44" spans="2:7">
      <c r="B44" s="644" t="s">
        <v>470</v>
      </c>
      <c r="C44" s="641">
        <v>426.69753336600002</v>
      </c>
      <c r="D44" s="642">
        <v>0.12</v>
      </c>
      <c r="E44" s="643">
        <v>58.860399873079999</v>
      </c>
      <c r="F44" s="637"/>
      <c r="G44" s="54"/>
    </row>
    <row r="45" spans="2:7">
      <c r="B45" s="644" t="s">
        <v>471</v>
      </c>
      <c r="C45" s="641">
        <v>22065.451309505999</v>
      </c>
      <c r="D45" s="642">
        <v>0.15</v>
      </c>
      <c r="E45" s="643">
        <v>3247.7976754531996</v>
      </c>
      <c r="F45" s="637"/>
      <c r="G45" s="54"/>
    </row>
    <row r="46" spans="2:7">
      <c r="B46" s="644" t="s">
        <v>472</v>
      </c>
      <c r="C46" s="641">
        <v>13327.008416999999</v>
      </c>
      <c r="D46" s="642">
        <v>0.12</v>
      </c>
      <c r="E46" s="643">
        <v>1803.5017131464797</v>
      </c>
      <c r="F46" s="637"/>
      <c r="G46" s="54"/>
    </row>
    <row r="47" spans="2:7">
      <c r="B47" s="644" t="s">
        <v>473</v>
      </c>
      <c r="C47" s="641">
        <v>1111.344519066</v>
      </c>
      <c r="D47" s="642">
        <v>0.18</v>
      </c>
      <c r="E47" s="643">
        <v>193.72912315776</v>
      </c>
      <c r="F47" s="637"/>
      <c r="G47" s="54"/>
    </row>
    <row r="48" spans="2:7">
      <c r="B48" s="644" t="s">
        <v>474</v>
      </c>
      <c r="C48" s="641">
        <v>939.03099247199998</v>
      </c>
      <c r="D48" s="642">
        <v>0.15</v>
      </c>
      <c r="E48" s="643">
        <v>103.20938766689999</v>
      </c>
      <c r="F48" s="637"/>
      <c r="G48" s="54"/>
    </row>
    <row r="49" spans="2:7">
      <c r="B49" s="174" t="s">
        <v>475</v>
      </c>
      <c r="C49" s="641">
        <v>495.41936479199995</v>
      </c>
      <c r="D49" s="645">
        <v>0.12</v>
      </c>
      <c r="E49" s="641">
        <v>51.933233303440005</v>
      </c>
      <c r="F49" s="54"/>
      <c r="G49" s="54"/>
    </row>
    <row r="50" spans="2:7">
      <c r="B50" s="648" t="s">
        <v>477</v>
      </c>
      <c r="C50" s="639">
        <v>46580.192205361993</v>
      </c>
      <c r="D50" s="648"/>
      <c r="E50" s="639">
        <v>6441.3571972382388</v>
      </c>
      <c r="F50" s="54"/>
      <c r="G50" s="54"/>
    </row>
    <row r="51" spans="2:7">
      <c r="B51" s="648" t="s">
        <v>478</v>
      </c>
      <c r="C51" s="639">
        <v>1487.1554996774303</v>
      </c>
      <c r="D51" s="640">
        <v>0.15</v>
      </c>
      <c r="E51" s="639">
        <v>228.24136378377858</v>
      </c>
      <c r="F51" s="55"/>
      <c r="G51" s="55"/>
    </row>
    <row r="52" spans="2:7">
      <c r="B52" s="646" t="s">
        <v>476</v>
      </c>
      <c r="C52" s="647">
        <v>48067.347705039421</v>
      </c>
      <c r="D52" s="646"/>
      <c r="E52" s="647">
        <v>6669.5985610220177</v>
      </c>
      <c r="F52" s="54"/>
      <c r="G52" s="54"/>
    </row>
    <row r="53" spans="2:7" ht="11.25" customHeight="1">
      <c r="B53" s="648"/>
      <c r="C53" s="639"/>
      <c r="D53" s="648"/>
      <c r="E53" s="639"/>
      <c r="F53" s="54"/>
      <c r="G53" s="54"/>
    </row>
    <row r="54" spans="2:7" ht="11.25" customHeight="1">
      <c r="B54" s="649"/>
      <c r="C54" s="641"/>
      <c r="D54" s="634"/>
      <c r="E54" s="643"/>
      <c r="F54" s="54"/>
      <c r="G54" s="54"/>
    </row>
    <row r="55" spans="2:7" ht="11.25" customHeight="1">
      <c r="B55" s="649"/>
      <c r="C55" s="641"/>
      <c r="D55" s="634"/>
      <c r="E55" s="573" t="s">
        <v>194</v>
      </c>
      <c r="F55" s="54"/>
      <c r="G55" s="54"/>
    </row>
    <row r="56" spans="2:7" ht="11.25" customHeight="1">
      <c r="B56" s="634"/>
      <c r="C56" s="635" t="s">
        <v>466</v>
      </c>
      <c r="D56" s="634"/>
      <c r="E56" s="657" t="s">
        <v>1078</v>
      </c>
      <c r="F56" s="54"/>
      <c r="G56" s="54"/>
    </row>
    <row r="57" spans="2:7" ht="11.25" customHeight="1">
      <c r="B57" s="634"/>
      <c r="C57" s="635" t="s">
        <v>107</v>
      </c>
      <c r="D57" s="635" t="s">
        <v>467</v>
      </c>
      <c r="E57" s="635" t="s">
        <v>456</v>
      </c>
      <c r="F57" s="54"/>
      <c r="G57" s="54"/>
    </row>
    <row r="58" spans="2:7" ht="11.25" customHeight="1">
      <c r="B58" s="174" t="s">
        <v>46</v>
      </c>
      <c r="C58" s="636" t="s">
        <v>1077</v>
      </c>
      <c r="D58" s="636" t="s">
        <v>1077</v>
      </c>
      <c r="E58" s="636" t="s">
        <v>1077</v>
      </c>
      <c r="F58" s="49"/>
      <c r="G58" s="49"/>
    </row>
    <row r="59" spans="2:7">
      <c r="B59" s="638" t="s">
        <v>468</v>
      </c>
      <c r="C59" s="639">
        <v>3.1880298059999999</v>
      </c>
      <c r="D59" s="640">
        <v>0.18</v>
      </c>
      <c r="E59" s="639">
        <v>0.68665257360000009</v>
      </c>
      <c r="F59" s="54"/>
      <c r="G59" s="54"/>
    </row>
    <row r="60" spans="2:7">
      <c r="B60" s="535" t="s">
        <v>469</v>
      </c>
      <c r="C60" s="641">
        <v>68.202039353999993</v>
      </c>
      <c r="D60" s="642">
        <v>0.18</v>
      </c>
      <c r="E60" s="643">
        <v>13.012611232079998</v>
      </c>
      <c r="F60" s="54"/>
      <c r="G60" s="54"/>
    </row>
    <row r="61" spans="2:7">
      <c r="B61" s="644" t="s">
        <v>470</v>
      </c>
      <c r="C61" s="641">
        <v>5.5495333659999995</v>
      </c>
      <c r="D61" s="642">
        <v>0.12</v>
      </c>
      <c r="E61" s="643">
        <v>0.77529978415999989</v>
      </c>
      <c r="F61" s="54"/>
      <c r="G61" s="54"/>
    </row>
    <row r="62" spans="2:7">
      <c r="B62" s="644" t="s">
        <v>471</v>
      </c>
      <c r="C62" s="641">
        <v>252.50830950599999</v>
      </c>
      <c r="D62" s="642">
        <v>0.15</v>
      </c>
      <c r="E62" s="643">
        <v>39.967539482399999</v>
      </c>
      <c r="F62" s="54"/>
      <c r="G62" s="54"/>
    </row>
    <row r="63" spans="2:7">
      <c r="B63" s="644" t="s">
        <v>472</v>
      </c>
      <c r="C63" s="641">
        <v>404.18041700000003</v>
      </c>
      <c r="D63" s="642">
        <v>0.12</v>
      </c>
      <c r="E63" s="643">
        <v>44.322515355280004</v>
      </c>
      <c r="F63" s="54"/>
      <c r="G63" s="54"/>
    </row>
    <row r="64" spans="2:7">
      <c r="B64" s="644" t="s">
        <v>473</v>
      </c>
      <c r="C64" s="641">
        <v>263.95251906600004</v>
      </c>
      <c r="D64" s="642">
        <v>0.18</v>
      </c>
      <c r="E64" s="643">
        <v>41.335395005999999</v>
      </c>
      <c r="F64" s="55"/>
      <c r="G64" s="55"/>
    </row>
    <row r="65" spans="2:7">
      <c r="B65" s="644" t="s">
        <v>474</v>
      </c>
      <c r="C65" s="641">
        <v>0.10899247199999999</v>
      </c>
      <c r="D65" s="642">
        <v>0.15</v>
      </c>
      <c r="E65" s="643">
        <v>4.5867665300000006E-2</v>
      </c>
      <c r="F65" s="55"/>
      <c r="G65" s="55"/>
    </row>
    <row r="66" spans="2:7">
      <c r="B66" s="174" t="s">
        <v>475</v>
      </c>
      <c r="C66" s="641">
        <v>42.979364791999998</v>
      </c>
      <c r="D66" s="645">
        <v>0.12</v>
      </c>
      <c r="E66" s="641">
        <v>4.54353284944</v>
      </c>
      <c r="F66" s="55"/>
      <c r="G66" s="55"/>
    </row>
    <row r="67" spans="2:7">
      <c r="B67" s="646" t="s">
        <v>476</v>
      </c>
      <c r="C67" s="647">
        <v>1040.669205362</v>
      </c>
      <c r="D67" s="646"/>
      <c r="E67" s="647">
        <v>144.68941394825998</v>
      </c>
      <c r="F67" s="54"/>
      <c r="G67" s="54"/>
    </row>
    <row r="68" spans="2:7" ht="11.25" customHeight="1">
      <c r="B68" s="646"/>
      <c r="C68" s="647"/>
      <c r="D68" s="646"/>
      <c r="E68" s="647"/>
      <c r="F68" s="54"/>
      <c r="G68" s="54"/>
    </row>
    <row r="69" spans="2:7" ht="11.25" customHeight="1">
      <c r="B69" s="650"/>
      <c r="C69" s="651"/>
      <c r="D69" s="650"/>
      <c r="E69" s="651"/>
      <c r="F69" s="54"/>
      <c r="G69" s="54"/>
    </row>
    <row r="70" spans="2:7" ht="11.25" customHeight="1">
      <c r="B70" s="650"/>
      <c r="C70" s="651"/>
      <c r="D70" s="650"/>
      <c r="E70" s="573" t="s">
        <v>25</v>
      </c>
      <c r="F70" s="55"/>
      <c r="G70" s="55"/>
    </row>
    <row r="71" spans="2:7" ht="11.25" customHeight="1">
      <c r="B71" s="634"/>
      <c r="C71" s="635" t="s">
        <v>466</v>
      </c>
      <c r="D71" s="634"/>
      <c r="E71" s="657" t="s">
        <v>1078</v>
      </c>
      <c r="F71" s="54"/>
      <c r="G71" s="54"/>
    </row>
    <row r="72" spans="2:7" ht="11.25" customHeight="1">
      <c r="B72" s="634"/>
      <c r="C72" s="635" t="s">
        <v>107</v>
      </c>
      <c r="D72" s="635" t="s">
        <v>467</v>
      </c>
      <c r="E72" s="635" t="s">
        <v>456</v>
      </c>
      <c r="F72" s="54"/>
      <c r="G72" s="54"/>
    </row>
    <row r="73" spans="2:7" ht="11.25" customHeight="1">
      <c r="B73" s="174" t="s">
        <v>46</v>
      </c>
      <c r="C73" s="636" t="s">
        <v>1077</v>
      </c>
      <c r="D73" s="636" t="s">
        <v>1077</v>
      </c>
      <c r="E73" s="636" t="s">
        <v>1077</v>
      </c>
      <c r="F73" s="54"/>
      <c r="G73" s="54"/>
    </row>
    <row r="74" spans="2:7" ht="11.25" customHeight="1">
      <c r="B74" s="638" t="s">
        <v>479</v>
      </c>
      <c r="C74" s="639">
        <v>337.84800000000001</v>
      </c>
      <c r="D74" s="640">
        <v>0.15</v>
      </c>
      <c r="E74" s="639">
        <v>53.328000000000003</v>
      </c>
      <c r="F74" s="54"/>
      <c r="G74" s="54"/>
    </row>
    <row r="75" spans="2:7" ht="11.25" customHeight="1">
      <c r="B75" s="648"/>
      <c r="C75" s="639"/>
      <c r="D75" s="648"/>
      <c r="E75" s="639"/>
      <c r="F75" s="54"/>
      <c r="G75" s="54"/>
    </row>
    <row r="76" spans="2:7" ht="11.25" customHeight="1">
      <c r="B76" s="649"/>
      <c r="C76" s="641"/>
      <c r="D76" s="634"/>
      <c r="E76" s="643"/>
      <c r="F76" s="54"/>
      <c r="G76" s="54"/>
    </row>
    <row r="77" spans="2:7" ht="11.25" customHeight="1">
      <c r="B77" s="649"/>
      <c r="C77" s="641"/>
      <c r="D77" s="634"/>
      <c r="E77" s="573" t="s">
        <v>3</v>
      </c>
      <c r="F77" s="54"/>
      <c r="G77" s="54"/>
    </row>
    <row r="78" spans="2:7" ht="11.25" customHeight="1">
      <c r="B78" s="634"/>
      <c r="C78" s="635" t="s">
        <v>466</v>
      </c>
      <c r="D78" s="634"/>
      <c r="E78" s="657" t="s">
        <v>1078</v>
      </c>
      <c r="F78" s="54"/>
      <c r="G78" s="54"/>
    </row>
    <row r="79" spans="2:7" ht="11.25" customHeight="1">
      <c r="B79" s="634"/>
      <c r="C79" s="635" t="s">
        <v>107</v>
      </c>
      <c r="D79" s="635" t="s">
        <v>467</v>
      </c>
      <c r="E79" s="635" t="s">
        <v>456</v>
      </c>
      <c r="F79" s="54"/>
      <c r="G79" s="54"/>
    </row>
    <row r="80" spans="2:7" ht="11.25" customHeight="1">
      <c r="B80" s="174" t="s">
        <v>46</v>
      </c>
      <c r="C80" s="636" t="s">
        <v>1077</v>
      </c>
      <c r="D80" s="636" t="s">
        <v>1077</v>
      </c>
      <c r="E80" s="636" t="s">
        <v>1077</v>
      </c>
      <c r="F80" s="54"/>
      <c r="G80" s="54"/>
    </row>
    <row r="81" spans="2:7" ht="11.25" customHeight="1">
      <c r="B81" s="652" t="s">
        <v>479</v>
      </c>
      <c r="C81" s="639">
        <v>3495.0349999999999</v>
      </c>
      <c r="D81" s="640">
        <v>0.12</v>
      </c>
      <c r="E81" s="639">
        <v>732.47159999999997</v>
      </c>
      <c r="F81" s="54"/>
      <c r="G81" s="54"/>
    </row>
    <row r="82" spans="2:7" ht="11.25" customHeight="1">
      <c r="B82" s="653"/>
      <c r="C82" s="654"/>
      <c r="D82" s="653"/>
      <c r="E82" s="653"/>
      <c r="F82" s="54"/>
      <c r="G82" s="54"/>
    </row>
    <row r="83" spans="2:7" ht="11.25" customHeight="1">
      <c r="B83" s="54"/>
      <c r="C83" s="54"/>
      <c r="D83" s="54"/>
      <c r="E83" s="54"/>
      <c r="F83" s="54"/>
      <c r="G83" s="54"/>
    </row>
    <row r="84" spans="2:7">
      <c r="B84" s="55" t="s">
        <v>480</v>
      </c>
      <c r="C84" s="54"/>
      <c r="D84" s="54"/>
      <c r="E84" s="54"/>
      <c r="F84" s="54"/>
      <c r="G84" s="54"/>
    </row>
    <row r="85" spans="2:7" ht="11.25" customHeight="1">
      <c r="B85" s="634"/>
      <c r="C85" s="635" t="s">
        <v>466</v>
      </c>
      <c r="D85" s="634"/>
      <c r="E85" s="657" t="s">
        <v>1078</v>
      </c>
      <c r="F85" s="54"/>
      <c r="G85" s="54"/>
    </row>
    <row r="86" spans="2:7">
      <c r="B86" s="634"/>
      <c r="C86" s="635" t="s">
        <v>480</v>
      </c>
      <c r="D86" s="635" t="s">
        <v>467</v>
      </c>
      <c r="E86" s="635" t="s">
        <v>456</v>
      </c>
      <c r="F86" s="54"/>
      <c r="G86" s="54"/>
    </row>
    <row r="87" spans="2:7" ht="11.25" customHeight="1">
      <c r="B87" s="174" t="s">
        <v>46</v>
      </c>
      <c r="C87" s="636" t="s">
        <v>1077</v>
      </c>
      <c r="D87" s="636" t="s">
        <v>1077</v>
      </c>
      <c r="E87" s="636" t="s">
        <v>1077</v>
      </c>
      <c r="F87" s="54"/>
      <c r="G87" s="54"/>
    </row>
    <row r="88" spans="2:7">
      <c r="B88" s="638" t="s">
        <v>5</v>
      </c>
      <c r="C88" s="655">
        <v>557.69631381199997</v>
      </c>
      <c r="D88" s="640">
        <v>0.15</v>
      </c>
      <c r="E88" s="639">
        <v>88.626774471499985</v>
      </c>
      <c r="F88" s="54"/>
      <c r="G88" s="54"/>
    </row>
    <row r="89" spans="2:7">
      <c r="B89" s="174" t="s">
        <v>196</v>
      </c>
      <c r="C89" s="656">
        <v>458.91960727145999</v>
      </c>
      <c r="D89" s="645">
        <v>0.15</v>
      </c>
      <c r="E89" s="641">
        <v>75.932823460889992</v>
      </c>
      <c r="F89" s="54"/>
      <c r="G89" s="54"/>
    </row>
    <row r="90" spans="2:7">
      <c r="B90" s="174" t="s">
        <v>195</v>
      </c>
      <c r="C90" s="656">
        <v>117.582859003976</v>
      </c>
      <c r="D90" s="645">
        <v>0.15</v>
      </c>
      <c r="E90" s="641">
        <v>17.403100485420001</v>
      </c>
      <c r="F90" s="54"/>
      <c r="G90" s="54"/>
    </row>
    <row r="91" spans="2:7">
      <c r="B91" s="174" t="s">
        <v>24</v>
      </c>
      <c r="C91" s="656">
        <v>126.59938261272424</v>
      </c>
      <c r="D91" s="645">
        <v>0.15</v>
      </c>
      <c r="E91" s="641">
        <v>18.811423450636212</v>
      </c>
      <c r="F91" s="54"/>
      <c r="G91" s="54"/>
    </row>
    <row r="92" spans="2:7">
      <c r="B92" s="648" t="s">
        <v>476</v>
      </c>
      <c r="C92" s="639">
        <v>1260.7981627001602</v>
      </c>
      <c r="D92" s="648"/>
      <c r="E92" s="639">
        <v>200.77412186844617</v>
      </c>
      <c r="F92" s="54"/>
      <c r="G92" s="54"/>
    </row>
    <row r="93" spans="2:7" ht="11.25" customHeight="1">
      <c r="B93" s="653"/>
      <c r="C93" s="653"/>
      <c r="D93" s="653"/>
      <c r="E93" s="653"/>
      <c r="F93" s="54"/>
      <c r="G93" s="54"/>
    </row>
    <row r="94" spans="2:7" ht="11.25" customHeight="1">
      <c r="B94" s="54"/>
      <c r="C94" s="54"/>
      <c r="D94" s="54"/>
      <c r="E94" s="54"/>
      <c r="F94" s="54"/>
      <c r="G94" s="54"/>
    </row>
    <row r="95" spans="2:7" ht="11.25" customHeight="1">
      <c r="B95" s="54"/>
      <c r="C95" s="54"/>
      <c r="D95" s="54"/>
      <c r="E95" s="54"/>
      <c r="F95" s="54"/>
      <c r="G95" s="54"/>
    </row>
    <row r="96" spans="2:7" ht="11.25" customHeight="1">
      <c r="B96" s="54"/>
      <c r="C96" s="54"/>
      <c r="D96" s="54"/>
      <c r="E96" s="54"/>
      <c r="F96" s="54"/>
      <c r="G96" s="54"/>
    </row>
    <row r="97" spans="2:7" ht="11.25" customHeight="1">
      <c r="B97" s="54"/>
      <c r="C97" s="54"/>
      <c r="D97" s="54"/>
      <c r="E97" s="54"/>
      <c r="F97" s="54"/>
      <c r="G97" s="54"/>
    </row>
    <row r="98" spans="2:7" ht="11.25" customHeight="1">
      <c r="B98" s="54"/>
      <c r="C98" s="54"/>
      <c r="D98" s="54"/>
      <c r="E98" s="54"/>
      <c r="F98" s="54"/>
      <c r="G98" s="54"/>
    </row>
    <row r="99" spans="2:7" ht="11.25" customHeight="1">
      <c r="B99" s="54"/>
      <c r="C99" s="54"/>
      <c r="D99" s="54"/>
      <c r="E99" s="54"/>
      <c r="F99" s="54"/>
      <c r="G99" s="54"/>
    </row>
    <row r="100" spans="2:7" ht="11.25" customHeight="1">
      <c r="B100" s="55"/>
      <c r="C100" s="55"/>
      <c r="D100" s="55"/>
      <c r="E100" s="55"/>
      <c r="F100" s="55"/>
      <c r="G100" s="54"/>
    </row>
    <row r="101" spans="2:7" ht="11.25" customHeight="1">
      <c r="B101" s="54"/>
      <c r="C101" s="54"/>
      <c r="D101" s="54"/>
      <c r="E101" s="54"/>
      <c r="F101" s="54"/>
      <c r="G101" s="55"/>
    </row>
    <row r="102" spans="2:7" ht="11.25" customHeight="1">
      <c r="B102" s="54"/>
      <c r="C102" s="54"/>
      <c r="D102" s="54"/>
      <c r="E102" s="54"/>
      <c r="F102" s="54"/>
      <c r="G102" s="54"/>
    </row>
    <row r="103" spans="2:7" ht="11.25" customHeight="1">
      <c r="B103" s="54"/>
      <c r="C103" s="54"/>
      <c r="D103" s="54"/>
      <c r="E103" s="54"/>
      <c r="F103" s="54"/>
      <c r="G103" s="54"/>
    </row>
    <row r="104" spans="2:7" ht="11.25" customHeight="1">
      <c r="B104" s="54"/>
      <c r="C104" s="54"/>
      <c r="D104" s="54"/>
      <c r="E104" s="54"/>
      <c r="F104" s="54"/>
      <c r="G104" s="54"/>
    </row>
    <row r="105" spans="2:7" ht="11.25" customHeight="1">
      <c r="B105" s="54"/>
      <c r="C105" s="54"/>
      <c r="D105" s="54"/>
      <c r="E105" s="54"/>
      <c r="F105" s="54"/>
      <c r="G105" s="54"/>
    </row>
    <row r="106" spans="2:7" ht="11.25" customHeight="1">
      <c r="B106" s="54"/>
      <c r="C106" s="54"/>
      <c r="D106" s="54"/>
      <c r="E106" s="54"/>
      <c r="F106" s="54"/>
      <c r="G106" s="54"/>
    </row>
    <row r="107" spans="2:7" ht="11.25" customHeight="1">
      <c r="B107" s="54"/>
      <c r="C107" s="54"/>
      <c r="D107" s="54"/>
      <c r="E107" s="54"/>
      <c r="F107" s="54"/>
      <c r="G107" s="54"/>
    </row>
    <row r="108" spans="2:7" ht="11.25" customHeight="1">
      <c r="B108" s="54"/>
      <c r="C108" s="54"/>
      <c r="D108" s="54"/>
      <c r="E108" s="54"/>
      <c r="F108" s="54"/>
      <c r="G108" s="54"/>
    </row>
    <row r="109" spans="2:7" ht="11.25" customHeight="1">
      <c r="B109" s="54"/>
      <c r="C109" s="54"/>
      <c r="D109" s="54"/>
      <c r="E109" s="54"/>
      <c r="F109" s="54"/>
      <c r="G109" s="54"/>
    </row>
    <row r="110" spans="2:7" ht="11.25" customHeight="1">
      <c r="B110" s="54"/>
      <c r="C110" s="54"/>
      <c r="D110" s="54"/>
      <c r="E110" s="54"/>
      <c r="F110" s="54"/>
      <c r="G110" s="54"/>
    </row>
    <row r="111" spans="2:7" ht="11.25" customHeight="1">
      <c r="B111" s="54"/>
      <c r="C111" s="54"/>
      <c r="D111" s="54"/>
      <c r="E111" s="54"/>
      <c r="F111" s="54"/>
      <c r="G111" s="54"/>
    </row>
    <row r="112" spans="2:7" ht="11.25" customHeight="1">
      <c r="B112" s="54"/>
      <c r="C112" s="54"/>
      <c r="D112" s="54"/>
      <c r="E112" s="54"/>
      <c r="F112" s="54"/>
      <c r="G112" s="54"/>
    </row>
    <row r="113" spans="2:7" ht="11.25" customHeight="1">
      <c r="B113" s="54"/>
      <c r="C113" s="54"/>
      <c r="D113" s="54"/>
      <c r="E113" s="54"/>
      <c r="F113" s="54"/>
      <c r="G113" s="54"/>
    </row>
    <row r="114" spans="2:7" ht="11.25" customHeight="1">
      <c r="B114" s="54"/>
      <c r="C114" s="54"/>
      <c r="D114" s="54"/>
      <c r="E114" s="54"/>
      <c r="F114" s="54"/>
      <c r="G114" s="54"/>
    </row>
    <row r="115" spans="2:7" ht="11.25" customHeight="1">
      <c r="B115" s="54"/>
      <c r="C115" s="54"/>
      <c r="D115" s="54"/>
      <c r="E115" s="54"/>
      <c r="F115" s="54"/>
      <c r="G115" s="54"/>
    </row>
    <row r="116" spans="2:7" ht="11.25" customHeight="1">
      <c r="B116" s="55"/>
      <c r="C116" s="55"/>
      <c r="D116" s="55"/>
      <c r="E116" s="55"/>
      <c r="F116" s="55"/>
      <c r="G116" s="54"/>
    </row>
    <row r="117" spans="2:7" ht="11.25" customHeight="1">
      <c r="B117" s="54"/>
      <c r="C117" s="54"/>
      <c r="D117" s="54"/>
      <c r="E117" s="54"/>
      <c r="F117" s="54"/>
      <c r="G117" s="55"/>
    </row>
    <row r="118" spans="2:7" ht="11.25" customHeight="1">
      <c r="B118" s="54"/>
      <c r="C118" s="54"/>
      <c r="D118" s="54"/>
      <c r="E118" s="54"/>
      <c r="F118" s="54"/>
      <c r="G118" s="54"/>
    </row>
    <row r="119" spans="2:7" ht="11.25" customHeight="1">
      <c r="G119" s="54"/>
    </row>
    <row r="120" spans="2:7" ht="11.25" customHeight="1"/>
    <row r="121" spans="2:7" ht="11.25" customHeight="1"/>
    <row r="122" spans="2:7" ht="11.25" customHeight="1"/>
    <row r="123" spans="2:7" ht="11.25" customHeight="1"/>
    <row r="124" spans="2:7" ht="11.25" customHeight="1"/>
    <row r="125" spans="2:7" ht="11.25" customHeight="1"/>
    <row r="126" spans="2:7" ht="11.25" customHeight="1"/>
    <row r="127" spans="2:7" ht="11.25" customHeight="1"/>
    <row r="128" spans="2:7"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sheetData>
  <sheetProtection formatCells="0" formatColumns="0" formatRows="0" insertColumns="0" insertRows="0" insertHyperlinks="0" deleteColumns="0" deleteRows="0" sort="0" autoFilter="0" pivotTables="0"/>
  <mergeCells count="1">
    <mergeCell ref="B2:G2"/>
  </mergeCells>
  <hyperlinks>
    <hyperlink ref="B2" location="Contents!A1" display="Back to index page"/>
  </hyperlinks>
  <pageMargins left="0.23622047244094491" right="0.23622047244094491" top="0.74803149606299213" bottom="0.74803149606299213" header="0.31496062992125984" footer="0.31496062992125984"/>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9">
    <pageSetUpPr fitToPage="1"/>
  </sheetPr>
  <dimension ref="A1:O161"/>
  <sheetViews>
    <sheetView showGridLines="0" showRowColHeaders="0" zoomScaleNormal="100" workbookViewId="0"/>
  </sheetViews>
  <sheetFormatPr defaultColWidth="11.375" defaultRowHeight="11.25"/>
  <cols>
    <col min="1" max="1" width="2.375" style="22" customWidth="1"/>
    <col min="2" max="2" width="11.375" style="22"/>
    <col min="3" max="3" width="19.75" style="22" customWidth="1"/>
    <col min="4" max="5" width="9.375" style="22" customWidth="1"/>
    <col min="6" max="6" width="2.875" style="22" customWidth="1"/>
    <col min="7" max="8" width="9.375" style="22" customWidth="1"/>
    <col min="9" max="9" width="3" style="22" customWidth="1"/>
    <col min="10" max="11" width="9.375" style="22" customWidth="1"/>
    <col min="12" max="12" width="2.875" style="22" customWidth="1"/>
    <col min="13" max="14" width="9.875" style="22" customWidth="1"/>
    <col min="15" max="15" width="3.5" style="22" customWidth="1"/>
    <col min="16" max="16384" width="11.375" style="22"/>
  </cols>
  <sheetData>
    <row r="1" spans="1:14" ht="5.25" customHeight="1"/>
    <row r="2" spans="1:14" s="42" customFormat="1" ht="12.75">
      <c r="B2" s="1222" t="s">
        <v>784</v>
      </c>
      <c r="C2" s="1222"/>
      <c r="D2" s="1222"/>
      <c r="E2" s="1222"/>
      <c r="F2" s="1222"/>
      <c r="G2" s="1222"/>
      <c r="H2" s="1222"/>
    </row>
    <row r="3" spans="1:14" s="42" customFormat="1" ht="12.75"/>
    <row r="4" spans="1:14" s="3" customFormat="1" ht="18" customHeight="1">
      <c r="B4" s="56" t="s">
        <v>481</v>
      </c>
      <c r="C4" s="50"/>
      <c r="D4" s="50"/>
      <c r="E4" s="236"/>
      <c r="F4" s="51"/>
      <c r="G4" s="52"/>
      <c r="H4" s="52"/>
      <c r="I4" s="52"/>
      <c r="J4" s="52"/>
      <c r="K4" s="52"/>
      <c r="L4" s="52"/>
      <c r="M4" s="52"/>
      <c r="N4" s="5"/>
    </row>
    <row r="5" spans="1:14" s="126" customFormat="1"/>
    <row r="6" spans="1:14" s="128" customFormat="1" ht="15">
      <c r="A6" s="1067" t="s">
        <v>106</v>
      </c>
      <c r="B6" s="237" t="s">
        <v>778</v>
      </c>
      <c r="C6" s="237"/>
      <c r="D6" s="238"/>
      <c r="E6" s="238"/>
      <c r="F6" s="238"/>
      <c r="G6" s="121"/>
      <c r="H6" s="121"/>
      <c r="I6" s="238"/>
      <c r="L6" s="191"/>
      <c r="M6" s="121"/>
      <c r="N6" s="191" t="s">
        <v>43</v>
      </c>
    </row>
    <row r="7" spans="1:14" s="128" customFormat="1" ht="12" customHeight="1">
      <c r="B7" s="237"/>
      <c r="C7" s="237"/>
      <c r="D7" s="238"/>
      <c r="E7" s="238"/>
      <c r="F7" s="238"/>
      <c r="G7" s="121"/>
      <c r="H7" s="121"/>
      <c r="I7" s="238"/>
      <c r="L7" s="191"/>
      <c r="M7" s="1033"/>
      <c r="N7" s="191"/>
    </row>
    <row r="8" spans="1:14" s="130" customFormat="1" ht="9.9499999999999993" customHeight="1">
      <c r="A8" s="128"/>
      <c r="B8" s="123"/>
      <c r="C8" s="123"/>
      <c r="D8" s="1236" t="s">
        <v>482</v>
      </c>
      <c r="E8" s="1236"/>
      <c r="F8" s="1078"/>
      <c r="G8" s="1236" t="s">
        <v>483</v>
      </c>
      <c r="H8" s="1236"/>
      <c r="I8" s="1078"/>
      <c r="J8" s="1236" t="s">
        <v>484</v>
      </c>
      <c r="K8" s="1236"/>
      <c r="L8" s="658"/>
      <c r="M8" s="1237" t="s">
        <v>485</v>
      </c>
      <c r="N8" s="1237"/>
    </row>
    <row r="9" spans="1:14" s="130" customFormat="1">
      <c r="A9" s="128"/>
      <c r="B9" s="177" t="s">
        <v>46</v>
      </c>
      <c r="C9" s="177"/>
      <c r="D9" s="72" t="s">
        <v>1029</v>
      </c>
      <c r="E9" s="72" t="s">
        <v>438</v>
      </c>
      <c r="F9" s="72"/>
      <c r="G9" s="72" t="s">
        <v>1029</v>
      </c>
      <c r="H9" s="72" t="s">
        <v>438</v>
      </c>
      <c r="I9" s="72"/>
      <c r="J9" s="72" t="s">
        <v>1029</v>
      </c>
      <c r="K9" s="72" t="s">
        <v>438</v>
      </c>
      <c r="L9" s="659"/>
      <c r="M9" s="72" t="s">
        <v>1029</v>
      </c>
      <c r="N9" s="72" t="s">
        <v>438</v>
      </c>
    </row>
    <row r="10" spans="1:14" s="130" customFormat="1">
      <c r="A10" s="128"/>
      <c r="B10" s="241" t="s">
        <v>486</v>
      </c>
      <c r="C10" s="241"/>
      <c r="D10" s="199">
        <v>753816.68230415694</v>
      </c>
      <c r="E10" s="199">
        <v>745849.19461490109</v>
      </c>
      <c r="F10" s="199"/>
      <c r="G10" s="200">
        <v>271.76135195000001</v>
      </c>
      <c r="H10" s="199">
        <v>284.48200000000003</v>
      </c>
      <c r="I10" s="199"/>
      <c r="J10" s="200">
        <v>241773.72899999999</v>
      </c>
      <c r="K10" s="199">
        <v>199188.10399999999</v>
      </c>
      <c r="L10" s="206"/>
      <c r="M10" s="200">
        <v>995862.17251291696</v>
      </c>
      <c r="N10" s="199">
        <v>945321.7806149011</v>
      </c>
    </row>
    <row r="11" spans="1:14" s="130" customFormat="1" ht="23.25" customHeight="1">
      <c r="A11" s="128"/>
      <c r="B11" s="1238" t="s">
        <v>487</v>
      </c>
      <c r="C11" s="1238"/>
      <c r="D11" s="660">
        <v>106147.55617678699</v>
      </c>
      <c r="E11" s="660">
        <v>126348.490203872</v>
      </c>
      <c r="F11" s="660"/>
      <c r="G11" s="661">
        <v>9871.4872949876008</v>
      </c>
      <c r="H11" s="660">
        <v>9933.1849999999995</v>
      </c>
      <c r="I11" s="660"/>
      <c r="J11" s="661">
        <v>34522.951000000001</v>
      </c>
      <c r="K11" s="660">
        <v>42700.938000000002</v>
      </c>
      <c r="L11" s="662"/>
      <c r="M11" s="661">
        <v>150541.994326093</v>
      </c>
      <c r="N11" s="660">
        <v>178982.613203872</v>
      </c>
    </row>
    <row r="12" spans="1:14" s="130" customFormat="1">
      <c r="A12" s="128"/>
      <c r="B12" s="123" t="s">
        <v>488</v>
      </c>
      <c r="C12" s="123"/>
      <c r="D12" s="74">
        <v>202681.10640318599</v>
      </c>
      <c r="E12" s="74">
        <v>202795.89220156078</v>
      </c>
      <c r="F12" s="74"/>
      <c r="G12" s="202">
        <v>2888.1655028288001</v>
      </c>
      <c r="H12" s="74">
        <v>2340.893</v>
      </c>
      <c r="I12" s="74"/>
      <c r="J12" s="202">
        <v>26909.992999999999</v>
      </c>
      <c r="K12" s="74">
        <v>26164.652999999998</v>
      </c>
      <c r="L12" s="663"/>
      <c r="M12" s="202">
        <v>232479.26539513501</v>
      </c>
      <c r="N12" s="74">
        <v>231301.43820156078</v>
      </c>
    </row>
    <row r="13" spans="1:14" s="130" customFormat="1">
      <c r="A13" s="128"/>
      <c r="B13" s="123" t="s">
        <v>489</v>
      </c>
      <c r="C13" s="123"/>
      <c r="D13" s="74">
        <v>78921.777046736999</v>
      </c>
      <c r="E13" s="74">
        <v>95515.5968238145</v>
      </c>
      <c r="F13" s="74"/>
      <c r="G13" s="202">
        <v>23413.089952571001</v>
      </c>
      <c r="H13" s="74">
        <v>24229.307000000001</v>
      </c>
      <c r="I13" s="74"/>
      <c r="J13" s="202">
        <v>68529.256999999998</v>
      </c>
      <c r="K13" s="74">
        <v>72654.835000000006</v>
      </c>
      <c r="L13" s="663"/>
      <c r="M13" s="202">
        <v>170864.12375025201</v>
      </c>
      <c r="N13" s="74">
        <v>192399.73882381449</v>
      </c>
    </row>
    <row r="14" spans="1:14" s="130" customFormat="1">
      <c r="A14" s="128"/>
      <c r="B14" s="123" t="s">
        <v>490</v>
      </c>
      <c r="C14" s="123"/>
      <c r="D14" s="74">
        <v>87292.649481059503</v>
      </c>
      <c r="E14" s="74">
        <v>97915.645294875911</v>
      </c>
      <c r="F14" s="74"/>
      <c r="G14" s="202">
        <v>5687.7994886256001</v>
      </c>
      <c r="H14" s="74">
        <v>6073.9279999999999</v>
      </c>
      <c r="I14" s="74"/>
      <c r="J14" s="202">
        <v>31324.584999999999</v>
      </c>
      <c r="K14" s="74">
        <v>25565.999</v>
      </c>
      <c r="L14" s="663"/>
      <c r="M14" s="202">
        <v>124305.033536225</v>
      </c>
      <c r="N14" s="74">
        <v>129555.57229487591</v>
      </c>
    </row>
    <row r="15" spans="1:14" s="130" customFormat="1">
      <c r="A15" s="128"/>
      <c r="B15" s="123" t="s">
        <v>491</v>
      </c>
      <c r="C15" s="123"/>
      <c r="D15" s="74">
        <v>39342.777058164596</v>
      </c>
      <c r="E15" s="74">
        <v>41055.617268792004</v>
      </c>
      <c r="F15" s="74"/>
      <c r="G15" s="202">
        <v>4927.5611518915002</v>
      </c>
      <c r="H15" s="74">
        <v>5450.9210000000003</v>
      </c>
      <c r="I15" s="74"/>
      <c r="J15" s="202">
        <v>28282.675999999999</v>
      </c>
      <c r="K15" s="74">
        <v>25755.559000000001</v>
      </c>
      <c r="L15" s="663"/>
      <c r="M15" s="202">
        <v>72553.014157617596</v>
      </c>
      <c r="N15" s="74">
        <v>72262.096268791996</v>
      </c>
    </row>
    <row r="16" spans="1:14" s="130" customFormat="1">
      <c r="A16" s="128"/>
      <c r="B16" s="123" t="s">
        <v>492</v>
      </c>
      <c r="C16" s="123"/>
      <c r="D16" s="74">
        <v>29073.769261177</v>
      </c>
      <c r="E16" s="74">
        <v>31898.1487504826</v>
      </c>
      <c r="F16" s="74"/>
      <c r="G16" s="202">
        <v>5033.8610404128003</v>
      </c>
      <c r="H16" s="74">
        <v>4553.9769999999999</v>
      </c>
      <c r="I16" s="74"/>
      <c r="J16" s="202">
        <v>33219.457000000002</v>
      </c>
      <c r="K16" s="74">
        <v>38116.955999999998</v>
      </c>
      <c r="L16" s="663"/>
      <c r="M16" s="202">
        <v>67327.087583899804</v>
      </c>
      <c r="N16" s="74">
        <v>74569.081750482597</v>
      </c>
    </row>
    <row r="17" spans="1:14" s="130" customFormat="1">
      <c r="A17" s="128"/>
      <c r="B17" s="123" t="s">
        <v>493</v>
      </c>
      <c r="C17" s="123"/>
      <c r="D17" s="74">
        <v>62637.509919734199</v>
      </c>
      <c r="E17" s="74">
        <v>59312.074777037204</v>
      </c>
      <c r="F17" s="74"/>
      <c r="G17" s="202">
        <v>9885.3112617786992</v>
      </c>
      <c r="H17" s="74">
        <v>8554.9539999999997</v>
      </c>
      <c r="I17" s="74"/>
      <c r="J17" s="202">
        <v>27711.030999999999</v>
      </c>
      <c r="K17" s="74">
        <v>26733.453000000001</v>
      </c>
      <c r="L17" s="663"/>
      <c r="M17" s="202">
        <v>100233.852641412</v>
      </c>
      <c r="N17" s="74">
        <v>94600.481777037203</v>
      </c>
    </row>
    <row r="18" spans="1:14" s="130" customFormat="1">
      <c r="A18" s="128"/>
      <c r="B18" s="123" t="s">
        <v>494</v>
      </c>
      <c r="C18" s="123"/>
      <c r="D18" s="74">
        <v>53225.897292514303</v>
      </c>
      <c r="E18" s="74">
        <v>48843.566021432402</v>
      </c>
      <c r="F18" s="74"/>
      <c r="G18" s="202">
        <v>13331.689886713501</v>
      </c>
      <c r="H18" s="74">
        <v>13673.543</v>
      </c>
      <c r="I18" s="74"/>
      <c r="J18" s="202">
        <v>31552.934000000001</v>
      </c>
      <c r="K18" s="74">
        <v>25179.510999999999</v>
      </c>
      <c r="L18" s="663"/>
      <c r="M18" s="202">
        <v>98110.521493883803</v>
      </c>
      <c r="N18" s="74">
        <v>87696.619021432401</v>
      </c>
    </row>
    <row r="19" spans="1:14" s="130" customFormat="1">
      <c r="A19" s="128"/>
      <c r="B19" s="123" t="s">
        <v>495</v>
      </c>
      <c r="C19" s="123"/>
      <c r="D19" s="74">
        <v>31178.7673977386</v>
      </c>
      <c r="E19" s="74">
        <v>33797.113008259003</v>
      </c>
      <c r="F19" s="74"/>
      <c r="G19" s="202">
        <v>7185.7777576059998</v>
      </c>
      <c r="H19" s="74">
        <v>8366.1880000000001</v>
      </c>
      <c r="I19" s="74"/>
      <c r="J19" s="202">
        <v>24013.804</v>
      </c>
      <c r="K19" s="74">
        <v>23859.664000000001</v>
      </c>
      <c r="L19" s="663"/>
      <c r="M19" s="202">
        <v>62378.349098561201</v>
      </c>
      <c r="N19" s="74">
        <v>66022.965008258994</v>
      </c>
    </row>
    <row r="20" spans="1:14" s="130" customFormat="1">
      <c r="A20" s="128"/>
      <c r="B20" s="123" t="s">
        <v>496</v>
      </c>
      <c r="C20" s="123"/>
      <c r="D20" s="74">
        <v>16978.641737911999</v>
      </c>
      <c r="E20" s="74">
        <v>16334.371275804</v>
      </c>
      <c r="F20" s="74"/>
      <c r="G20" s="202">
        <v>201.57489344000001</v>
      </c>
      <c r="H20" s="74">
        <v>266.37</v>
      </c>
      <c r="I20" s="74"/>
      <c r="J20" s="202">
        <v>6484.0389999999998</v>
      </c>
      <c r="K20" s="74">
        <v>5074.5540000000001</v>
      </c>
      <c r="L20" s="663"/>
      <c r="M20" s="202">
        <v>23664.255926295202</v>
      </c>
      <c r="N20" s="74">
        <v>21675.294275804001</v>
      </c>
    </row>
    <row r="21" spans="1:14" s="130" customFormat="1">
      <c r="A21" s="128"/>
      <c r="B21" s="123" t="s">
        <v>497</v>
      </c>
      <c r="C21" s="123"/>
      <c r="D21" s="74">
        <v>7451.2381834706002</v>
      </c>
      <c r="E21" s="74">
        <v>8907.1938594957992</v>
      </c>
      <c r="F21" s="74"/>
      <c r="G21" s="202">
        <v>419.51828065000001</v>
      </c>
      <c r="H21" s="74">
        <v>420.71800000000002</v>
      </c>
      <c r="I21" s="74"/>
      <c r="J21" s="202">
        <v>2178.4050000000002</v>
      </c>
      <c r="K21" s="74">
        <v>2588.3389999999999</v>
      </c>
      <c r="L21" s="663"/>
      <c r="M21" s="202">
        <v>10049.161522910599</v>
      </c>
      <c r="N21" s="74">
        <v>11916.2508594958</v>
      </c>
    </row>
    <row r="22" spans="1:14" s="130" customFormat="1">
      <c r="A22" s="128"/>
      <c r="B22" s="123" t="s">
        <v>498</v>
      </c>
      <c r="C22" s="123"/>
      <c r="D22" s="74">
        <v>4868.8748243853997</v>
      </c>
      <c r="E22" s="74">
        <v>6869.3827076452999</v>
      </c>
      <c r="F22" s="74"/>
      <c r="G22" s="202">
        <v>60.265462481999997</v>
      </c>
      <c r="H22" s="74">
        <v>56.055</v>
      </c>
      <c r="I22" s="74"/>
      <c r="J22" s="202">
        <v>2211.587</v>
      </c>
      <c r="K22" s="74">
        <v>2657.0830000000001</v>
      </c>
      <c r="L22" s="663"/>
      <c r="M22" s="202">
        <v>7140.7276007474002</v>
      </c>
      <c r="N22" s="74">
        <v>9582.5197076453005</v>
      </c>
    </row>
    <row r="23" spans="1:14" s="130" customFormat="1">
      <c r="A23" s="128"/>
      <c r="B23" s="123" t="s">
        <v>499</v>
      </c>
      <c r="C23" s="123"/>
      <c r="D23" s="74">
        <v>14213.2947728168</v>
      </c>
      <c r="E23" s="74">
        <v>14453.790716986699</v>
      </c>
      <c r="F23" s="74"/>
      <c r="G23" s="202">
        <v>278.99499703999999</v>
      </c>
      <c r="H23" s="74">
        <v>483.42899999999997</v>
      </c>
      <c r="I23" s="74"/>
      <c r="J23" s="202">
        <v>9731.5529999999999</v>
      </c>
      <c r="K23" s="74">
        <v>10870.053</v>
      </c>
      <c r="L23" s="663"/>
      <c r="M23" s="202">
        <v>24223.8427992168</v>
      </c>
      <c r="N23" s="74">
        <v>25807.272716986699</v>
      </c>
    </row>
    <row r="24" spans="1:14" s="130" customFormat="1">
      <c r="A24" s="128"/>
      <c r="B24" s="177" t="s">
        <v>500</v>
      </c>
      <c r="C24" s="177"/>
      <c r="D24" s="74">
        <v>25735.554808170298</v>
      </c>
      <c r="E24" s="74">
        <v>15374.5792618949</v>
      </c>
      <c r="F24" s="74"/>
      <c r="G24" s="202">
        <v>764.73403496000003</v>
      </c>
      <c r="H24" s="74">
        <v>4562.0460000000003</v>
      </c>
      <c r="I24" s="74"/>
      <c r="J24" s="202">
        <v>2811.9110000000001</v>
      </c>
      <c r="K24" s="74">
        <v>24340.901999999998</v>
      </c>
      <c r="L24" s="663"/>
      <c r="M24" s="202">
        <v>29312.2002568549</v>
      </c>
      <c r="N24" s="74">
        <v>44277.527261894902</v>
      </c>
    </row>
    <row r="25" spans="1:14" s="130" customFormat="1">
      <c r="A25" s="128"/>
      <c r="B25" s="241" t="s">
        <v>501</v>
      </c>
      <c r="C25" s="241"/>
      <c r="D25" s="199"/>
      <c r="E25" s="199"/>
      <c r="F25" s="199"/>
      <c r="G25" s="200"/>
      <c r="H25" s="199"/>
      <c r="I25" s="199"/>
      <c r="J25" s="200"/>
      <c r="K25" s="199"/>
      <c r="L25" s="206"/>
      <c r="M25" s="200"/>
      <c r="N25" s="199"/>
    </row>
    <row r="26" spans="1:14" s="130" customFormat="1">
      <c r="A26" s="128"/>
      <c r="B26" s="664" t="s">
        <v>502</v>
      </c>
      <c r="C26" s="177"/>
      <c r="D26" s="74">
        <v>1513566.0966680101</v>
      </c>
      <c r="E26" s="74">
        <v>1545270.6607868541</v>
      </c>
      <c r="F26" s="74"/>
      <c r="G26" s="202">
        <v>84221.592357937494</v>
      </c>
      <c r="H26" s="74">
        <v>89249.997000000003</v>
      </c>
      <c r="I26" s="74"/>
      <c r="J26" s="202">
        <v>571258.16099999996</v>
      </c>
      <c r="K26" s="74">
        <v>551450.603</v>
      </c>
      <c r="L26" s="663"/>
      <c r="M26" s="202">
        <v>2169045.8498636</v>
      </c>
      <c r="N26" s="74">
        <v>2185971.2617868544</v>
      </c>
    </row>
    <row r="27" spans="1:14" s="130" customFormat="1">
      <c r="A27" s="128"/>
      <c r="B27" s="177" t="s">
        <v>503</v>
      </c>
      <c r="C27" s="177"/>
      <c r="D27" s="74">
        <v>-4487.9669999999996</v>
      </c>
      <c r="E27" s="74">
        <v>-2526.7020000000002</v>
      </c>
      <c r="F27" s="74"/>
      <c r="G27" s="665">
        <v>0</v>
      </c>
      <c r="H27" s="117">
        <v>0</v>
      </c>
      <c r="I27" s="74"/>
      <c r="J27" s="665">
        <v>0</v>
      </c>
      <c r="K27" s="117">
        <v>0</v>
      </c>
      <c r="L27" s="663"/>
      <c r="M27" s="665">
        <v>-4487.9669999999996</v>
      </c>
      <c r="N27" s="117">
        <v>-2526.7020000000002</v>
      </c>
    </row>
    <row r="28" spans="1:14" s="130" customFormat="1">
      <c r="A28" s="128"/>
      <c r="B28" s="666" t="s">
        <v>504</v>
      </c>
      <c r="C28" s="177"/>
      <c r="D28" s="74">
        <v>0</v>
      </c>
      <c r="E28" s="74">
        <v>0</v>
      </c>
      <c r="F28" s="74"/>
      <c r="G28" s="216">
        <v>-455.39699999999999</v>
      </c>
      <c r="H28" s="209">
        <v>-198.185</v>
      </c>
      <c r="I28" s="74"/>
      <c r="J28" s="665">
        <v>0</v>
      </c>
      <c r="K28" s="117">
        <v>0</v>
      </c>
      <c r="L28" s="663"/>
      <c r="M28" s="665">
        <v>-455.39699999999999</v>
      </c>
      <c r="N28" s="117">
        <v>-198.185</v>
      </c>
    </row>
    <row r="29" spans="1:14" s="130" customFormat="1">
      <c r="A29" s="128"/>
      <c r="B29" s="179" t="s">
        <v>505</v>
      </c>
      <c r="C29" s="179"/>
      <c r="D29" s="667">
        <v>1509078.1294921399</v>
      </c>
      <c r="E29" s="667">
        <v>1542743.959</v>
      </c>
      <c r="F29" s="667"/>
      <c r="G29" s="668">
        <v>83766.195089157496</v>
      </c>
      <c r="H29" s="667">
        <v>89051.812000000005</v>
      </c>
      <c r="I29" s="667"/>
      <c r="J29" s="668">
        <v>571258.16099999996</v>
      </c>
      <c r="K29" s="667">
        <v>551450.603</v>
      </c>
      <c r="L29" s="206"/>
      <c r="M29" s="668">
        <v>2164102.4854189502</v>
      </c>
      <c r="N29" s="667">
        <v>2183246.375</v>
      </c>
    </row>
    <row r="30" spans="1:14" s="130" customFormat="1" ht="6" customHeight="1">
      <c r="A30" s="128"/>
      <c r="B30" s="179"/>
      <c r="C30" s="179"/>
      <c r="D30" s="667"/>
      <c r="E30" s="667"/>
      <c r="F30" s="667"/>
      <c r="G30" s="668"/>
      <c r="H30" s="667"/>
      <c r="I30" s="667"/>
      <c r="J30" s="668"/>
      <c r="K30" s="667"/>
      <c r="L30" s="206"/>
      <c r="M30" s="668"/>
      <c r="N30" s="667"/>
    </row>
    <row r="31" spans="1:14" s="130" customFormat="1">
      <c r="A31" s="128"/>
      <c r="B31" s="177" t="s">
        <v>506</v>
      </c>
      <c r="C31" s="669"/>
      <c r="D31" s="74">
        <v>1525911.0442460701</v>
      </c>
      <c r="E31" s="74">
        <v>1490791.5959621673</v>
      </c>
      <c r="F31" s="74"/>
      <c r="G31" s="202">
        <v>86409.003544578751</v>
      </c>
      <c r="H31" s="74">
        <v>92354.57246532201</v>
      </c>
      <c r="I31" s="74"/>
      <c r="J31" s="202">
        <v>561354.38199999998</v>
      </c>
      <c r="K31" s="74">
        <v>566872.26450000005</v>
      </c>
      <c r="L31" s="663"/>
      <c r="M31" s="202">
        <v>2173674.4302094751</v>
      </c>
      <c r="N31" s="74">
        <v>2150018.4334274894</v>
      </c>
    </row>
    <row r="32" spans="1:14" s="130" customFormat="1" ht="6" customHeight="1">
      <c r="A32" s="128"/>
      <c r="B32" s="177"/>
      <c r="C32" s="177"/>
      <c r="D32" s="74"/>
      <c r="E32" s="74"/>
      <c r="F32" s="74"/>
      <c r="G32" s="202"/>
      <c r="H32" s="74"/>
      <c r="I32" s="74"/>
      <c r="J32" s="202"/>
      <c r="K32" s="74"/>
      <c r="L32" s="663"/>
      <c r="M32" s="202"/>
      <c r="N32" s="74"/>
    </row>
    <row r="33" spans="1:14" s="130" customFormat="1">
      <c r="A33" s="128"/>
      <c r="B33" s="664" t="s">
        <v>507</v>
      </c>
      <c r="C33" s="177"/>
      <c r="D33" s="74"/>
      <c r="E33" s="74"/>
      <c r="F33" s="74"/>
      <c r="G33" s="202"/>
      <c r="H33" s="74"/>
      <c r="I33" s="74"/>
      <c r="J33" s="202"/>
      <c r="K33" s="74"/>
      <c r="L33" s="663"/>
      <c r="M33" s="202"/>
      <c r="N33" s="74"/>
    </row>
    <row r="34" spans="1:14" s="130" customFormat="1">
      <c r="A34" s="128"/>
      <c r="B34" s="664" t="s">
        <v>508</v>
      </c>
      <c r="C34" s="177"/>
      <c r="D34" s="74">
        <v>176430.231898567</v>
      </c>
      <c r="E34" s="74">
        <v>301211.87769628601</v>
      </c>
      <c r="F34" s="74"/>
      <c r="G34" s="202">
        <v>7652.7534596426003</v>
      </c>
      <c r="H34" s="74">
        <v>8935.1939999999995</v>
      </c>
      <c r="I34" s="74"/>
      <c r="J34" s="202">
        <v>34796.463000000003</v>
      </c>
      <c r="K34" s="74">
        <v>46681.631999999998</v>
      </c>
      <c r="L34" s="663"/>
      <c r="M34" s="202">
        <v>218879.44843648301</v>
      </c>
      <c r="N34" s="74">
        <v>356828.704696286</v>
      </c>
    </row>
    <row r="35" spans="1:14" s="130" customFormat="1">
      <c r="A35" s="128"/>
      <c r="B35" s="666" t="s">
        <v>504</v>
      </c>
      <c r="C35" s="177"/>
      <c r="D35" s="74">
        <v>11.289401282399901</v>
      </c>
      <c r="E35" s="74">
        <v>4.2615635140000503</v>
      </c>
      <c r="F35" s="74"/>
      <c r="G35" s="665">
        <v>0</v>
      </c>
      <c r="H35" s="74">
        <v>0</v>
      </c>
      <c r="I35" s="74"/>
      <c r="J35" s="665">
        <v>0</v>
      </c>
      <c r="K35" s="117">
        <v>0</v>
      </c>
      <c r="L35" s="663"/>
      <c r="M35" s="665">
        <v>11.289401282399901</v>
      </c>
      <c r="N35" s="117">
        <v>4.2615635140000503</v>
      </c>
    </row>
    <row r="36" spans="1:14" s="130" customFormat="1">
      <c r="B36" s="179" t="s">
        <v>509</v>
      </c>
      <c r="C36" s="179"/>
      <c r="D36" s="667"/>
      <c r="E36" s="667"/>
      <c r="F36" s="667"/>
      <c r="G36" s="668"/>
      <c r="H36" s="667"/>
      <c r="I36" s="667"/>
      <c r="J36" s="668"/>
      <c r="K36" s="667"/>
      <c r="L36" s="206"/>
      <c r="M36" s="668"/>
      <c r="N36" s="667"/>
    </row>
    <row r="37" spans="1:14" s="130" customFormat="1">
      <c r="B37" s="670" t="s">
        <v>510</v>
      </c>
      <c r="C37" s="669"/>
      <c r="D37" s="131">
        <v>176441.521299849</v>
      </c>
      <c r="E37" s="131">
        <v>301216.14</v>
      </c>
      <c r="F37" s="131"/>
      <c r="G37" s="671">
        <v>7652.7534596426003</v>
      </c>
      <c r="H37" s="131">
        <v>8935.1939999999995</v>
      </c>
      <c r="I37" s="131"/>
      <c r="J37" s="671">
        <v>34796.463000000003</v>
      </c>
      <c r="K37" s="131">
        <v>46681.631999999998</v>
      </c>
      <c r="L37" s="663"/>
      <c r="M37" s="671">
        <v>218890.73783776601</v>
      </c>
      <c r="N37" s="131">
        <v>356832.96600000001</v>
      </c>
    </row>
    <row r="38" spans="1:14" s="130" customFormat="1">
      <c r="B38" s="241"/>
      <c r="C38" s="241"/>
      <c r="D38" s="199"/>
      <c r="E38" s="199"/>
      <c r="F38" s="199"/>
      <c r="G38" s="199"/>
      <c r="H38" s="199"/>
      <c r="I38" s="199"/>
      <c r="J38" s="199"/>
      <c r="K38" s="199"/>
      <c r="L38" s="206"/>
      <c r="M38" s="199"/>
      <c r="N38" s="672"/>
    </row>
    <row r="39" spans="1:14" s="130" customFormat="1" ht="11.45" customHeight="1">
      <c r="B39" s="177" t="s">
        <v>506</v>
      </c>
      <c r="C39" s="177"/>
      <c r="D39" s="74">
        <v>238821.05479742651</v>
      </c>
      <c r="E39" s="74">
        <v>337312.60905991797</v>
      </c>
      <c r="F39" s="74"/>
      <c r="G39" s="74">
        <v>8293.9737298213004</v>
      </c>
      <c r="H39" s="74">
        <v>7999.1487297090371</v>
      </c>
      <c r="I39" s="74"/>
      <c r="J39" s="74">
        <v>40739.047500000001</v>
      </c>
      <c r="K39" s="74">
        <v>36272.228778519995</v>
      </c>
      <c r="L39" s="663"/>
      <c r="M39" s="74">
        <v>287861.85191888304</v>
      </c>
      <c r="N39" s="74">
        <v>381583.98656814703</v>
      </c>
    </row>
    <row r="40" spans="1:14" s="130" customFormat="1" ht="6" customHeight="1">
      <c r="B40" s="177"/>
      <c r="C40" s="177"/>
      <c r="D40" s="74"/>
      <c r="E40" s="74"/>
      <c r="F40" s="74"/>
      <c r="G40" s="131"/>
      <c r="H40" s="74"/>
      <c r="I40" s="74"/>
      <c r="J40" s="74"/>
      <c r="K40" s="74"/>
      <c r="L40" s="663"/>
    </row>
    <row r="41" spans="1:14" s="130" customFormat="1" ht="11.45" customHeight="1">
      <c r="B41" s="129" t="s">
        <v>511</v>
      </c>
      <c r="C41" s="129"/>
      <c r="D41" s="129"/>
      <c r="E41" s="129"/>
      <c r="F41" s="129"/>
      <c r="G41" s="663"/>
      <c r="H41" s="663"/>
      <c r="I41" s="129"/>
      <c r="J41" s="663"/>
      <c r="K41" s="663"/>
      <c r="L41" s="663"/>
      <c r="M41" s="129"/>
      <c r="N41" s="129"/>
    </row>
    <row r="42" spans="1:14" s="129" customFormat="1" ht="11.1" customHeight="1"/>
    <row r="43" spans="1:14" s="129" customFormat="1" ht="11.1" customHeight="1"/>
    <row r="44" spans="1:14" s="129" customFormat="1" ht="11.1" customHeight="1"/>
    <row r="45" spans="1:14" s="130" customFormat="1" ht="15">
      <c r="A45" s="1067" t="s">
        <v>106</v>
      </c>
      <c r="B45" s="673" t="s">
        <v>779</v>
      </c>
      <c r="C45" s="674"/>
      <c r="D45" s="674"/>
      <c r="E45" s="674"/>
      <c r="F45" s="674"/>
      <c r="G45" s="674"/>
      <c r="H45" s="674"/>
      <c r="I45" s="674"/>
      <c r="J45" s="674"/>
      <c r="K45" s="674"/>
      <c r="L45" s="674"/>
      <c r="M45" s="674"/>
      <c r="N45" s="191" t="s">
        <v>43</v>
      </c>
    </row>
    <row r="46" spans="1:14" s="130" customFormat="1">
      <c r="B46" s="673"/>
      <c r="C46" s="673"/>
      <c r="D46" s="675"/>
      <c r="E46" s="675"/>
      <c r="F46" s="675"/>
      <c r="G46" s="1239"/>
      <c r="H46" s="1239"/>
      <c r="I46" s="1079"/>
      <c r="J46" s="1234"/>
      <c r="K46" s="1234"/>
      <c r="L46" s="1080"/>
      <c r="M46" s="1234"/>
      <c r="N46" s="1234"/>
    </row>
    <row r="47" spans="1:14" s="130" customFormat="1">
      <c r="B47" s="673"/>
      <c r="C47" s="673"/>
      <c r="D47" s="1235" t="s">
        <v>482</v>
      </c>
      <c r="E47" s="1235"/>
      <c r="F47" s="1080"/>
      <c r="G47" s="1235" t="s">
        <v>512</v>
      </c>
      <c r="H47" s="1235"/>
      <c r="I47" s="1080"/>
      <c r="J47" s="1235" t="s">
        <v>513</v>
      </c>
      <c r="K47" s="1235"/>
      <c r="L47" s="1080"/>
      <c r="M47" s="1234" t="s">
        <v>485</v>
      </c>
      <c r="N47" s="1234"/>
    </row>
    <row r="48" spans="1:14" s="130" customFormat="1">
      <c r="B48" s="243" t="s">
        <v>46</v>
      </c>
      <c r="C48" s="243"/>
      <c r="D48" s="72" t="s">
        <v>1029</v>
      </c>
      <c r="E48" s="72" t="s">
        <v>438</v>
      </c>
      <c r="F48" s="72"/>
      <c r="G48" s="72" t="s">
        <v>1029</v>
      </c>
      <c r="H48" s="72" t="s">
        <v>438</v>
      </c>
      <c r="I48" s="72"/>
      <c r="J48" s="72" t="s">
        <v>1029</v>
      </c>
      <c r="K48" s="72" t="s">
        <v>438</v>
      </c>
      <c r="L48" s="659"/>
      <c r="M48" s="72" t="s">
        <v>1029</v>
      </c>
      <c r="N48" s="72" t="s">
        <v>438</v>
      </c>
    </row>
    <row r="49" spans="2:15" s="130" customFormat="1">
      <c r="B49" s="242" t="s">
        <v>2</v>
      </c>
      <c r="C49" s="242"/>
      <c r="D49" s="199">
        <v>288225.92218884279</v>
      </c>
      <c r="E49" s="199">
        <v>262866.93276957877</v>
      </c>
      <c r="F49" s="199"/>
      <c r="G49" s="200">
        <v>11356.973</v>
      </c>
      <c r="H49" s="199">
        <v>12463.6233944139</v>
      </c>
      <c r="I49" s="199"/>
      <c r="J49" s="200">
        <v>210999.81599999999</v>
      </c>
      <c r="K49" s="199">
        <v>187746.27600000001</v>
      </c>
      <c r="L49" s="199"/>
      <c r="M49" s="200">
        <v>510582.71179244778</v>
      </c>
      <c r="N49" s="795">
        <v>463076.83216399269</v>
      </c>
      <c r="O49" s="129"/>
    </row>
    <row r="50" spans="2:15" s="130" customFormat="1">
      <c r="B50" s="243" t="s">
        <v>514</v>
      </c>
      <c r="C50" s="243"/>
      <c r="D50" s="74">
        <v>493401.82299999997</v>
      </c>
      <c r="E50" s="74">
        <v>469391.56287950801</v>
      </c>
      <c r="F50" s="74"/>
      <c r="G50" s="202">
        <v>18864.424999999999</v>
      </c>
      <c r="H50" s="74">
        <v>18861.121245718299</v>
      </c>
      <c r="I50" s="74"/>
      <c r="J50" s="202">
        <v>124944.11199999999</v>
      </c>
      <c r="K50" s="74">
        <v>115591.651</v>
      </c>
      <c r="L50" s="74"/>
      <c r="M50" s="202">
        <v>637210.36023967795</v>
      </c>
      <c r="N50" s="74">
        <v>603844.33512522629</v>
      </c>
      <c r="O50" s="129"/>
    </row>
    <row r="51" spans="2:15" s="130" customFormat="1">
      <c r="B51" s="243" t="s">
        <v>515</v>
      </c>
      <c r="C51" s="243"/>
      <c r="D51" s="74">
        <v>194444.747</v>
      </c>
      <c r="E51" s="74">
        <v>196385.78293161443</v>
      </c>
      <c r="F51" s="74"/>
      <c r="G51" s="202">
        <v>8588.4590000000007</v>
      </c>
      <c r="H51" s="74">
        <v>8488.8560374244007</v>
      </c>
      <c r="I51" s="74"/>
      <c r="J51" s="202">
        <v>53872.383999999998</v>
      </c>
      <c r="K51" s="74">
        <v>52409.724000000002</v>
      </c>
      <c r="L51" s="74"/>
      <c r="M51" s="202">
        <v>256905.589919741</v>
      </c>
      <c r="N51" s="74">
        <v>257284.36296903883</v>
      </c>
      <c r="O51" s="129"/>
    </row>
    <row r="52" spans="2:15" s="130" customFormat="1">
      <c r="B52" s="243" t="s">
        <v>516</v>
      </c>
      <c r="C52" s="243"/>
      <c r="D52" s="74">
        <v>205628.728</v>
      </c>
      <c r="E52" s="74">
        <v>204244.35671900801</v>
      </c>
      <c r="F52" s="74"/>
      <c r="G52" s="202">
        <v>6984.4949999999999</v>
      </c>
      <c r="H52" s="74">
        <v>9085.0098716804005</v>
      </c>
      <c r="I52" s="74"/>
      <c r="J52" s="202">
        <v>42930.038</v>
      </c>
      <c r="K52" s="74">
        <v>39898.233</v>
      </c>
      <c r="L52" s="74"/>
      <c r="M52" s="202">
        <v>255543.26146876201</v>
      </c>
      <c r="N52" s="74">
        <v>253227.59959068842</v>
      </c>
      <c r="O52" s="129"/>
    </row>
    <row r="53" spans="2:15" s="130" customFormat="1">
      <c r="B53" s="242" t="s">
        <v>517</v>
      </c>
      <c r="C53" s="242"/>
      <c r="D53" s="199">
        <v>1181701.219662565</v>
      </c>
      <c r="E53" s="199">
        <v>1132888.6352997113</v>
      </c>
      <c r="F53" s="199"/>
      <c r="G53" s="200">
        <v>45794.353000000003</v>
      </c>
      <c r="H53" s="199">
        <v>48898.610549236997</v>
      </c>
      <c r="I53" s="199"/>
      <c r="J53" s="200">
        <v>432746.35100000002</v>
      </c>
      <c r="K53" s="199">
        <v>395645.88500000001</v>
      </c>
      <c r="L53" s="199"/>
      <c r="M53" s="200">
        <v>1660241.9234206278</v>
      </c>
      <c r="N53" s="795">
        <v>1577433.1308489481</v>
      </c>
      <c r="O53" s="129"/>
    </row>
    <row r="54" spans="2:15" s="130" customFormat="1">
      <c r="B54" s="242" t="s">
        <v>518</v>
      </c>
      <c r="C54" s="242"/>
      <c r="D54" s="199">
        <v>87054.74</v>
      </c>
      <c r="E54" s="199">
        <v>78075.050777433004</v>
      </c>
      <c r="F54" s="199"/>
      <c r="G54" s="200">
        <v>6354.68</v>
      </c>
      <c r="H54" s="199">
        <v>7318.7658512440003</v>
      </c>
      <c r="I54" s="199"/>
      <c r="J54" s="200">
        <v>34497.347000000002</v>
      </c>
      <c r="K54" s="199">
        <v>38139.288999999997</v>
      </c>
      <c r="L54" s="199"/>
      <c r="M54" s="200">
        <v>127906.76634290899</v>
      </c>
      <c r="N54" s="795">
        <v>123533.105628677</v>
      </c>
      <c r="O54" s="129"/>
    </row>
    <row r="55" spans="2:15" s="130" customFormat="1">
      <c r="B55" s="243" t="s">
        <v>519</v>
      </c>
      <c r="C55" s="243"/>
      <c r="D55" s="74">
        <v>87106.931000000011</v>
      </c>
      <c r="E55" s="74">
        <v>119413.21272028299</v>
      </c>
      <c r="F55" s="74"/>
      <c r="G55" s="202">
        <v>2519.1849999999999</v>
      </c>
      <c r="H55" s="74">
        <v>3535.9313292319998</v>
      </c>
      <c r="I55" s="74"/>
      <c r="J55" s="202">
        <v>16360.36</v>
      </c>
      <c r="K55" s="74">
        <v>17596.955999999998</v>
      </c>
      <c r="L55" s="74"/>
      <c r="M55" s="202">
        <v>105986.47671468501</v>
      </c>
      <c r="N55" s="74">
        <v>140546.10004951499</v>
      </c>
      <c r="O55" s="129"/>
    </row>
    <row r="56" spans="2:15" s="130" customFormat="1">
      <c r="B56" s="243" t="s">
        <v>520</v>
      </c>
      <c r="C56" s="243"/>
      <c r="D56" s="74">
        <v>166845.609</v>
      </c>
      <c r="E56" s="74">
        <v>279149.54387881397</v>
      </c>
      <c r="F56" s="74"/>
      <c r="G56" s="202">
        <v>5634.3789999999999</v>
      </c>
      <c r="H56" s="74">
        <v>5427.5537232245997</v>
      </c>
      <c r="I56" s="74"/>
      <c r="J56" s="202">
        <v>31586.753000000001</v>
      </c>
      <c r="K56" s="74">
        <v>34741.11</v>
      </c>
      <c r="L56" s="74"/>
      <c r="M56" s="202">
        <v>204066.74196725403</v>
      </c>
      <c r="N56" s="74">
        <v>319318.20760203857</v>
      </c>
      <c r="O56" s="129"/>
    </row>
    <row r="57" spans="2:15" s="130" customFormat="1">
      <c r="B57" s="243" t="s">
        <v>521</v>
      </c>
      <c r="C57" s="243"/>
      <c r="D57" s="74">
        <v>7.6</v>
      </c>
      <c r="E57" s="74">
        <v>901.97576257199989</v>
      </c>
      <c r="F57" s="74"/>
      <c r="G57" s="202">
        <v>4.3049999999999997</v>
      </c>
      <c r="H57" s="74">
        <v>4.3988800000000001</v>
      </c>
      <c r="I57" s="74"/>
      <c r="J57" s="202">
        <v>9.7579999999999991</v>
      </c>
      <c r="K57" s="74">
        <v>5.391</v>
      </c>
      <c r="L57" s="74"/>
      <c r="M57" s="202">
        <v>21.83741903</v>
      </c>
      <c r="N57" s="74">
        <v>911.76564257199982</v>
      </c>
      <c r="O57" s="129"/>
    </row>
    <row r="58" spans="2:15" s="130" customFormat="1">
      <c r="B58" s="243" t="s">
        <v>522</v>
      </c>
      <c r="C58" s="243"/>
      <c r="D58" s="74">
        <v>5.0739999999999998</v>
      </c>
      <c r="E58" s="74">
        <v>5061.31992498</v>
      </c>
      <c r="F58" s="74"/>
      <c r="G58" s="202">
        <v>96.867000000000004</v>
      </c>
      <c r="H58" s="74">
        <v>109.55307744</v>
      </c>
      <c r="I58" s="74"/>
      <c r="J58" s="202">
        <v>320.916</v>
      </c>
      <c r="K58" s="74">
        <v>183.82400000000001</v>
      </c>
      <c r="L58" s="74"/>
      <c r="M58" s="202">
        <v>422.85709464000098</v>
      </c>
      <c r="N58" s="74">
        <v>5354.69700242</v>
      </c>
      <c r="O58" s="129"/>
    </row>
    <row r="59" spans="2:15" s="130" customFormat="1">
      <c r="B59" s="243" t="s">
        <v>1</v>
      </c>
      <c r="C59" s="243"/>
      <c r="D59" s="74">
        <v>458.49099999999999</v>
      </c>
      <c r="E59" s="74">
        <v>15590.494378539999</v>
      </c>
      <c r="F59" s="74"/>
      <c r="G59" s="202">
        <v>334.55700000000002</v>
      </c>
      <c r="H59" s="74">
        <v>394.56514351999999</v>
      </c>
      <c r="I59" s="74"/>
      <c r="J59" s="202">
        <v>1423.92</v>
      </c>
      <c r="K59" s="74">
        <v>1451.123</v>
      </c>
      <c r="L59" s="74"/>
      <c r="M59" s="202">
        <v>2216.9685125400001</v>
      </c>
      <c r="N59" s="74">
        <v>17436.18252206</v>
      </c>
      <c r="O59" s="129"/>
    </row>
    <row r="60" spans="2:15" s="130" customFormat="1">
      <c r="B60" s="243" t="s">
        <v>523</v>
      </c>
      <c r="C60" s="243"/>
      <c r="D60" s="74">
        <v>336.82900000000001</v>
      </c>
      <c r="E60" s="74">
        <v>28047.943252280002</v>
      </c>
      <c r="F60" s="74"/>
      <c r="G60" s="202">
        <v>730.35900000000004</v>
      </c>
      <c r="H60" s="74">
        <v>848.3858547927</v>
      </c>
      <c r="I60" s="74"/>
      <c r="J60" s="202">
        <v>3693.3420000000001</v>
      </c>
      <c r="K60" s="74">
        <v>3300.7150000000001</v>
      </c>
      <c r="L60" s="74"/>
      <c r="M60" s="202">
        <v>4760.5294011799997</v>
      </c>
      <c r="N60" s="74">
        <v>32197.044107072703</v>
      </c>
      <c r="O60" s="129"/>
    </row>
    <row r="61" spans="2:15" s="130" customFormat="1">
      <c r="B61" s="243" t="s">
        <v>524</v>
      </c>
      <c r="C61" s="243"/>
      <c r="D61" s="74">
        <v>16766.685999999998</v>
      </c>
      <c r="E61" s="74">
        <v>17995.8091712524</v>
      </c>
      <c r="F61" s="74"/>
      <c r="G61" s="202">
        <v>813.22</v>
      </c>
      <c r="H61" s="74">
        <v>726.38545498409997</v>
      </c>
      <c r="I61" s="74"/>
      <c r="J61" s="202">
        <v>2355.152</v>
      </c>
      <c r="K61" s="74">
        <v>3089.884</v>
      </c>
      <c r="L61" s="74"/>
      <c r="M61" s="202">
        <v>19935.0583091675</v>
      </c>
      <c r="N61" s="74">
        <v>21812.0786262365</v>
      </c>
      <c r="O61" s="129"/>
    </row>
    <row r="62" spans="2:15" s="130" customFormat="1">
      <c r="B62" s="243" t="s">
        <v>525</v>
      </c>
      <c r="C62" s="243"/>
      <c r="D62" s="74">
        <v>1046.117</v>
      </c>
      <c r="E62" s="74">
        <v>800.61653503730008</v>
      </c>
      <c r="F62" s="74"/>
      <c r="G62" s="202">
        <v>258.495</v>
      </c>
      <c r="H62" s="74">
        <v>261.6135798066</v>
      </c>
      <c r="I62" s="74"/>
      <c r="J62" s="202">
        <v>34.625999999999998</v>
      </c>
      <c r="K62" s="74">
        <v>32.744999999999997</v>
      </c>
      <c r="L62" s="74"/>
      <c r="M62" s="202">
        <v>1339.2381581054999</v>
      </c>
      <c r="N62" s="74">
        <v>1094.9751148439</v>
      </c>
      <c r="O62" s="129"/>
    </row>
    <row r="63" spans="2:15" s="130" customFormat="1">
      <c r="B63" s="242" t="s">
        <v>526</v>
      </c>
      <c r="C63" s="242"/>
      <c r="D63" s="199">
        <v>359628.25300000003</v>
      </c>
      <c r="E63" s="199">
        <v>545035.96640119399</v>
      </c>
      <c r="F63" s="199"/>
      <c r="G63" s="200">
        <v>16746.046999999999</v>
      </c>
      <c r="H63" s="199">
        <v>18627.152894244002</v>
      </c>
      <c r="I63" s="199"/>
      <c r="J63" s="200">
        <v>90282.175000000003</v>
      </c>
      <c r="K63" s="199">
        <v>98541.036999999997</v>
      </c>
      <c r="L63" s="199"/>
      <c r="M63" s="200">
        <v>466656.47391951102</v>
      </c>
      <c r="N63" s="795">
        <v>662204.15629543795</v>
      </c>
      <c r="O63" s="129"/>
    </row>
    <row r="64" spans="2:15" s="130" customFormat="1">
      <c r="B64" s="242" t="s">
        <v>527</v>
      </c>
      <c r="C64" s="242"/>
      <c r="D64" s="199">
        <v>44857.35</v>
      </c>
      <c r="E64" s="199">
        <v>47053.796917810592</v>
      </c>
      <c r="F64" s="199"/>
      <c r="G64" s="200">
        <v>16953.216</v>
      </c>
      <c r="H64" s="199">
        <v>17045.867774832099</v>
      </c>
      <c r="I64" s="199"/>
      <c r="J64" s="200">
        <v>67206.797999999995</v>
      </c>
      <c r="K64" s="199">
        <v>80906.769</v>
      </c>
      <c r="L64" s="199"/>
      <c r="M64" s="200">
        <v>129017.36439975</v>
      </c>
      <c r="N64" s="795">
        <v>145006.43369264269</v>
      </c>
      <c r="O64" s="129"/>
    </row>
    <row r="65" spans="1:15" s="130" customFormat="1" ht="15">
      <c r="A65" s="1067" t="s">
        <v>106</v>
      </c>
      <c r="B65" s="243" t="s">
        <v>1079</v>
      </c>
      <c r="C65" s="243"/>
      <c r="D65" s="74">
        <v>26880.296000000002</v>
      </c>
      <c r="E65" s="74">
        <v>31662.936067234201</v>
      </c>
      <c r="F65" s="74"/>
      <c r="G65" s="202">
        <v>3903.9270000000001</v>
      </c>
      <c r="H65" s="74">
        <v>2664.8166454124998</v>
      </c>
      <c r="I65" s="74"/>
      <c r="J65" s="202">
        <v>3628.54</v>
      </c>
      <c r="K65" s="74">
        <v>5647.415</v>
      </c>
      <c r="L65" s="74"/>
      <c r="M65" s="202">
        <v>34412.761967325998</v>
      </c>
      <c r="N65" s="74">
        <v>39975.167712646704</v>
      </c>
      <c r="O65" s="129"/>
    </row>
    <row r="66" spans="1:15" s="128" customFormat="1">
      <c r="B66" s="243" t="s">
        <v>528</v>
      </c>
      <c r="C66" s="243"/>
      <c r="D66" s="74">
        <v>20313.068000000003</v>
      </c>
      <c r="E66" s="74">
        <v>19040.958000346389</v>
      </c>
      <c r="F66" s="74"/>
      <c r="G66" s="202">
        <v>2290.5819999999999</v>
      </c>
      <c r="H66" s="74">
        <v>2638.2025394408001</v>
      </c>
      <c r="I66" s="74"/>
      <c r="J66" s="202">
        <v>4697.2139999999999</v>
      </c>
      <c r="K66" s="74">
        <v>6824.2619999999997</v>
      </c>
      <c r="L66" s="74"/>
      <c r="M66" s="202">
        <v>27300.864728997502</v>
      </c>
      <c r="N66" s="74">
        <v>28503.422539787189</v>
      </c>
      <c r="O66" s="794"/>
    </row>
    <row r="67" spans="1:15" s="128" customFormat="1">
      <c r="B67" s="242" t="s">
        <v>529</v>
      </c>
      <c r="C67" s="242"/>
      <c r="D67" s="199">
        <v>92050.713999999993</v>
      </c>
      <c r="E67" s="199">
        <v>97757.690985391178</v>
      </c>
      <c r="F67" s="199"/>
      <c r="G67" s="200">
        <v>23147.724999999999</v>
      </c>
      <c r="H67" s="199">
        <v>22348.886959685398</v>
      </c>
      <c r="I67" s="199"/>
      <c r="J67" s="200">
        <v>75532.551999999996</v>
      </c>
      <c r="K67" s="199">
        <v>93378.445000000007</v>
      </c>
      <c r="L67" s="199"/>
      <c r="M67" s="200">
        <v>190730.991096073</v>
      </c>
      <c r="N67" s="795">
        <v>213485.02294507658</v>
      </c>
      <c r="O67" s="794"/>
    </row>
    <row r="68" spans="1:15" s="128" customFormat="1" ht="15">
      <c r="A68" s="1067" t="s">
        <v>106</v>
      </c>
      <c r="B68" s="242" t="s">
        <v>780</v>
      </c>
      <c r="C68" s="242"/>
      <c r="D68" s="199">
        <v>8722.0169999999998</v>
      </c>
      <c r="E68" s="199">
        <v>13683.811025141003</v>
      </c>
      <c r="F68" s="199"/>
      <c r="G68" s="200">
        <v>1020.678</v>
      </c>
      <c r="H68" s="199">
        <v>1952.0477210824999</v>
      </c>
      <c r="I68" s="199"/>
      <c r="J68" s="200">
        <v>217.392</v>
      </c>
      <c r="K68" s="199">
        <v>505.01299999999998</v>
      </c>
      <c r="L68" s="199"/>
      <c r="M68" s="200">
        <v>9960.0869708339997</v>
      </c>
      <c r="N68" s="795">
        <v>16140.871746223504</v>
      </c>
      <c r="O68" s="794"/>
    </row>
    <row r="69" spans="1:15" s="130" customFormat="1">
      <c r="B69" s="243" t="s">
        <v>0</v>
      </c>
      <c r="C69" s="243"/>
      <c r="D69" s="74">
        <v>2561.797</v>
      </c>
      <c r="E69" s="74">
        <v>3246.6712401724999</v>
      </c>
      <c r="F69" s="74"/>
      <c r="G69" s="202">
        <v>0</v>
      </c>
      <c r="H69" s="74">
        <v>0</v>
      </c>
      <c r="I69" s="74"/>
      <c r="J69" s="202">
        <v>180.41499999999999</v>
      </c>
      <c r="K69" s="74">
        <v>701.96799999999996</v>
      </c>
      <c r="L69" s="74"/>
      <c r="M69" s="202">
        <v>2742.2120976159999</v>
      </c>
      <c r="N69" s="74">
        <v>3948.6392401724997</v>
      </c>
      <c r="O69" s="129"/>
    </row>
    <row r="70" spans="1:15" s="130" customFormat="1">
      <c r="B70" s="243" t="s">
        <v>530</v>
      </c>
      <c r="C70" s="243"/>
      <c r="D70" s="74">
        <v>13295.388999999999</v>
      </c>
      <c r="E70" s="74">
        <v>16617.2287946287</v>
      </c>
      <c r="F70" s="74"/>
      <c r="G70" s="202">
        <v>2766.1509999999998</v>
      </c>
      <c r="H70" s="74">
        <v>3853.5609842525</v>
      </c>
      <c r="I70" s="74"/>
      <c r="J70" s="202">
        <v>1987.951</v>
      </c>
      <c r="K70" s="74">
        <v>3492.67</v>
      </c>
      <c r="L70" s="74"/>
      <c r="M70" s="202">
        <v>18049.491807646202</v>
      </c>
      <c r="N70" s="74">
        <v>23963.459778881203</v>
      </c>
      <c r="O70" s="129"/>
    </row>
    <row r="71" spans="1:15" s="130" customFormat="1">
      <c r="B71" s="242" t="s">
        <v>531</v>
      </c>
      <c r="C71" s="242"/>
      <c r="D71" s="199">
        <v>24579.203999999998</v>
      </c>
      <c r="E71" s="199">
        <v>33547.711059942209</v>
      </c>
      <c r="F71" s="199"/>
      <c r="G71" s="200">
        <v>3786.8290000000002</v>
      </c>
      <c r="H71" s="199">
        <v>5805.6087053350002</v>
      </c>
      <c r="I71" s="199"/>
      <c r="J71" s="200">
        <v>2385.7579999999998</v>
      </c>
      <c r="K71" s="199">
        <v>4699.6509999999998</v>
      </c>
      <c r="L71" s="199"/>
      <c r="M71" s="200">
        <v>30751.790876096198</v>
      </c>
      <c r="N71" s="795">
        <v>44052.970765277205</v>
      </c>
      <c r="O71" s="129"/>
    </row>
    <row r="72" spans="1:15" s="130" customFormat="1" ht="15">
      <c r="A72" s="1067" t="s">
        <v>106</v>
      </c>
      <c r="B72" s="242" t="s">
        <v>1080</v>
      </c>
      <c r="C72" s="242"/>
      <c r="D72" s="199">
        <v>9427.5460000000003</v>
      </c>
      <c r="E72" s="199">
        <v>9943.2259242059008</v>
      </c>
      <c r="F72" s="199"/>
      <c r="G72" s="200">
        <v>1942.144</v>
      </c>
      <c r="H72" s="199">
        <v>2043.0514836732</v>
      </c>
      <c r="I72" s="199"/>
      <c r="J72" s="200">
        <v>513.88199999999995</v>
      </c>
      <c r="K72" s="199">
        <v>601.45699999999999</v>
      </c>
      <c r="L72" s="199"/>
      <c r="M72" s="200">
        <v>11883.5719307544</v>
      </c>
      <c r="N72" s="795">
        <v>12587.734407879101</v>
      </c>
      <c r="O72" s="129"/>
    </row>
    <row r="73" spans="1:15" s="128" customFormat="1">
      <c r="B73" s="243" t="s">
        <v>532</v>
      </c>
      <c r="C73" s="243"/>
      <c r="D73" s="74">
        <v>1035.9269999999999</v>
      </c>
      <c r="E73" s="74">
        <v>1092.9006744061001</v>
      </c>
      <c r="F73" s="74"/>
      <c r="G73" s="202">
        <v>60.347999999999999</v>
      </c>
      <c r="H73" s="74">
        <v>89.780620800600005</v>
      </c>
      <c r="I73" s="74"/>
      <c r="J73" s="202">
        <v>37.902000000000001</v>
      </c>
      <c r="K73" s="74">
        <v>550.63499999999999</v>
      </c>
      <c r="L73" s="74"/>
      <c r="M73" s="202">
        <v>1134.1780081500001</v>
      </c>
      <c r="N73" s="74">
        <v>1733.3162952067</v>
      </c>
      <c r="O73" s="794"/>
    </row>
    <row r="74" spans="1:15" s="128" customFormat="1" ht="15">
      <c r="A74" s="1067" t="s">
        <v>106</v>
      </c>
      <c r="B74" s="243" t="s">
        <v>1281</v>
      </c>
      <c r="C74" s="243"/>
      <c r="D74" s="74">
        <v>18665.260999999999</v>
      </c>
      <c r="E74" s="74">
        <v>22298.960610605398</v>
      </c>
      <c r="F74" s="74"/>
      <c r="G74" s="202">
        <v>396.90199999999999</v>
      </c>
      <c r="H74" s="74">
        <v>372.09822611570002</v>
      </c>
      <c r="I74" s="74"/>
      <c r="J74" s="202">
        <v>4556.0020000000004</v>
      </c>
      <c r="K74" s="74">
        <v>4715.1239999999998</v>
      </c>
      <c r="L74" s="74"/>
      <c r="M74" s="202">
        <v>23618.164759578001</v>
      </c>
      <c r="N74" s="74">
        <v>27386.182836721098</v>
      </c>
      <c r="O74" s="794"/>
    </row>
    <row r="75" spans="1:15" s="130" customFormat="1" ht="14.1" customHeight="1">
      <c r="B75" s="242" t="s">
        <v>569</v>
      </c>
      <c r="C75" s="242"/>
      <c r="D75" s="199">
        <v>1687088.1248645855</v>
      </c>
      <c r="E75" s="199">
        <v>1842630.9034663269</v>
      </c>
      <c r="F75" s="199"/>
      <c r="G75" s="200">
        <v>91874.347999999998</v>
      </c>
      <c r="H75" s="199">
        <v>98185.189354470305</v>
      </c>
      <c r="I75" s="199"/>
      <c r="J75" s="200">
        <v>606054.62199999997</v>
      </c>
      <c r="K75" s="199">
        <v>598132.23400000005</v>
      </c>
      <c r="L75" s="199"/>
      <c r="M75" s="200">
        <v>2385017.0940107908</v>
      </c>
      <c r="N75" s="795">
        <v>2538948.3268207973</v>
      </c>
      <c r="O75" s="129"/>
    </row>
    <row r="76" spans="1:15" s="129" customFormat="1">
      <c r="B76" s="666" t="s">
        <v>533</v>
      </c>
      <c r="C76" s="666"/>
      <c r="D76" s="74">
        <v>-4487.9669999999996</v>
      </c>
      <c r="E76" s="74">
        <v>-2526.7017039037</v>
      </c>
      <c r="F76" s="74"/>
      <c r="G76" s="665">
        <v>0</v>
      </c>
      <c r="H76" s="117">
        <v>0</v>
      </c>
      <c r="I76" s="117"/>
      <c r="J76" s="665">
        <v>0</v>
      </c>
      <c r="K76" s="117">
        <v>0</v>
      </c>
      <c r="L76" s="117"/>
      <c r="M76" s="202">
        <v>-4487.9671758670002</v>
      </c>
      <c r="N76" s="74">
        <v>-2526.7017039037</v>
      </c>
    </row>
    <row r="77" spans="1:15" s="129" customFormat="1">
      <c r="B77" s="666" t="s">
        <v>534</v>
      </c>
      <c r="C77" s="666"/>
      <c r="D77" s="74">
        <v>2919.3497251026001</v>
      </c>
      <c r="E77" s="74">
        <v>3855.8996257109002</v>
      </c>
      <c r="F77" s="74"/>
      <c r="G77" s="202">
        <v>-455.39699999999999</v>
      </c>
      <c r="H77" s="74">
        <v>-198.185</v>
      </c>
      <c r="I77" s="74"/>
      <c r="J77" s="665">
        <v>0</v>
      </c>
      <c r="K77" s="117">
        <v>0</v>
      </c>
      <c r="L77" s="117"/>
      <c r="M77" s="202">
        <v>2463.9524563226</v>
      </c>
      <c r="N77" s="74">
        <v>3657.7146257109002</v>
      </c>
    </row>
    <row r="78" spans="1:15" s="129" customFormat="1">
      <c r="B78" s="676" t="s">
        <v>535</v>
      </c>
      <c r="C78" s="676"/>
      <c r="D78" s="667">
        <v>1685519.5074138211</v>
      </c>
      <c r="E78" s="667">
        <v>1843960.1013881329</v>
      </c>
      <c r="F78" s="667"/>
      <c r="G78" s="668">
        <v>91418.951000000001</v>
      </c>
      <c r="H78" s="667">
        <v>97987.004000000001</v>
      </c>
      <c r="I78" s="667"/>
      <c r="J78" s="668">
        <v>606054.62199999997</v>
      </c>
      <c r="K78" s="667">
        <v>598132.23400000005</v>
      </c>
      <c r="L78" s="667"/>
      <c r="M78" s="668">
        <v>2382993.0792912464</v>
      </c>
      <c r="N78" s="796">
        <v>2540079.3397426046</v>
      </c>
    </row>
    <row r="79" spans="1:15" s="129" customFormat="1">
      <c r="B79" s="1014"/>
      <c r="C79" s="1014"/>
      <c r="D79" s="1015"/>
      <c r="E79" s="1015"/>
      <c r="F79" s="1015"/>
      <c r="G79" s="1015"/>
      <c r="H79" s="1015"/>
      <c r="I79" s="1015"/>
      <c r="J79" s="1015"/>
      <c r="K79" s="1015"/>
      <c r="L79" s="1015"/>
      <c r="M79" s="1015"/>
      <c r="N79" s="1015"/>
    </row>
    <row r="80" spans="1:15" s="129" customFormat="1">
      <c r="B80" s="1016" t="s">
        <v>536</v>
      </c>
      <c r="C80" s="1016"/>
      <c r="D80" s="1017"/>
      <c r="E80" s="1017"/>
      <c r="F80" s="1017"/>
      <c r="G80" s="1017"/>
      <c r="H80" s="1017"/>
      <c r="I80" s="1017"/>
      <c r="J80" s="1017"/>
      <c r="K80" s="1017"/>
      <c r="L80" s="1017"/>
      <c r="M80" s="1017"/>
      <c r="N80" s="1017"/>
    </row>
    <row r="81" spans="1:14" s="129" customFormat="1">
      <c r="B81" s="674" t="s">
        <v>537</v>
      </c>
      <c r="C81" s="674"/>
      <c r="D81" s="96"/>
      <c r="E81" s="96"/>
      <c r="F81" s="96"/>
      <c r="G81" s="96"/>
      <c r="H81" s="96"/>
      <c r="I81" s="96"/>
      <c r="J81" s="96"/>
      <c r="K81" s="96"/>
      <c r="L81" s="96"/>
      <c r="M81" s="96"/>
      <c r="N81" s="96"/>
    </row>
    <row r="82" spans="1:14" s="129" customFormat="1">
      <c r="B82" s="674"/>
      <c r="C82" s="674"/>
      <c r="D82" s="674"/>
      <c r="E82" s="674"/>
      <c r="F82" s="674"/>
      <c r="G82" s="674"/>
      <c r="H82" s="674"/>
      <c r="I82" s="674"/>
      <c r="J82" s="674"/>
      <c r="K82" s="674"/>
      <c r="L82" s="674"/>
      <c r="M82" s="674"/>
      <c r="N82" s="674"/>
    </row>
    <row r="83" spans="1:14" s="126" customFormat="1">
      <c r="B83" s="674"/>
      <c r="C83" s="674"/>
      <c r="D83" s="674"/>
      <c r="E83" s="674"/>
      <c r="F83" s="674"/>
      <c r="G83" s="674"/>
      <c r="H83" s="674"/>
      <c r="I83" s="674"/>
      <c r="J83" s="674"/>
      <c r="K83" s="674"/>
      <c r="L83" s="674"/>
      <c r="M83" s="674"/>
      <c r="N83" s="674"/>
    </row>
    <row r="84" spans="1:14" ht="15">
      <c r="A84" s="1067" t="s">
        <v>106</v>
      </c>
      <c r="B84" s="237" t="s">
        <v>778</v>
      </c>
      <c r="C84" s="237"/>
      <c r="D84" s="238"/>
      <c r="E84" s="238"/>
      <c r="F84" s="238"/>
      <c r="G84" s="121"/>
      <c r="H84" s="121"/>
      <c r="I84" s="238"/>
      <c r="J84" s="128"/>
      <c r="K84" s="128"/>
      <c r="L84" s="191"/>
      <c r="M84" s="121"/>
      <c r="N84" s="191" t="s">
        <v>185</v>
      </c>
    </row>
    <row r="85" spans="1:14">
      <c r="B85" s="237"/>
      <c r="C85" s="237"/>
      <c r="D85" s="238"/>
      <c r="E85" s="238"/>
      <c r="F85" s="238"/>
      <c r="G85" s="121"/>
      <c r="H85" s="121"/>
      <c r="I85" s="238"/>
      <c r="J85" s="128"/>
      <c r="K85" s="128"/>
      <c r="L85" s="191"/>
      <c r="M85" s="121"/>
      <c r="N85" s="191"/>
    </row>
    <row r="86" spans="1:14">
      <c r="B86" s="123"/>
      <c r="C86" s="123"/>
      <c r="D86" s="1236" t="s">
        <v>482</v>
      </c>
      <c r="E86" s="1236"/>
      <c r="F86" s="1078"/>
      <c r="G86" s="1236" t="s">
        <v>483</v>
      </c>
      <c r="H86" s="1236"/>
      <c r="I86" s="1078"/>
      <c r="J86" s="1236" t="s">
        <v>484</v>
      </c>
      <c r="K86" s="1236"/>
      <c r="L86" s="658"/>
      <c r="M86" s="1237" t="s">
        <v>485</v>
      </c>
      <c r="N86" s="1237"/>
    </row>
    <row r="87" spans="1:14">
      <c r="B87" s="177" t="s">
        <v>46</v>
      </c>
      <c r="C87" s="177"/>
      <c r="D87" s="72" t="s">
        <v>1029</v>
      </c>
      <c r="E87" s="72" t="s">
        <v>438</v>
      </c>
      <c r="F87" s="72"/>
      <c r="G87" s="72" t="s">
        <v>1029</v>
      </c>
      <c r="H87" s="72" t="s">
        <v>438</v>
      </c>
      <c r="I87" s="72"/>
      <c r="J87" s="72" t="s">
        <v>1029</v>
      </c>
      <c r="K87" s="72" t="s">
        <v>438</v>
      </c>
      <c r="L87" s="659"/>
      <c r="M87" s="72" t="s">
        <v>1029</v>
      </c>
      <c r="N87" s="72" t="s">
        <v>438</v>
      </c>
    </row>
    <row r="88" spans="1:14">
      <c r="B88" s="241" t="s">
        <v>486</v>
      </c>
      <c r="C88" s="241"/>
      <c r="D88" s="199">
        <v>731134</v>
      </c>
      <c r="E88" s="199">
        <v>725878</v>
      </c>
      <c r="F88" s="199"/>
      <c r="G88" s="200">
        <v>272</v>
      </c>
      <c r="H88" s="199">
        <v>284</v>
      </c>
      <c r="I88" s="199"/>
      <c r="J88" s="200">
        <v>241774</v>
      </c>
      <c r="K88" s="199">
        <v>199188</v>
      </c>
      <c r="L88" s="206"/>
      <c r="M88" s="200">
        <v>973179</v>
      </c>
      <c r="N88" s="199">
        <v>925350</v>
      </c>
    </row>
    <row r="89" spans="1:14" ht="23.25" customHeight="1">
      <c r="B89" s="1238" t="s">
        <v>487</v>
      </c>
      <c r="C89" s="1238"/>
      <c r="D89" s="660">
        <v>106148</v>
      </c>
      <c r="E89" s="660">
        <v>126348</v>
      </c>
      <c r="F89" s="660"/>
      <c r="G89" s="661">
        <v>9871</v>
      </c>
      <c r="H89" s="660">
        <v>9933</v>
      </c>
      <c r="I89" s="660"/>
      <c r="J89" s="661">
        <v>34523</v>
      </c>
      <c r="K89" s="660">
        <v>42701</v>
      </c>
      <c r="L89" s="662"/>
      <c r="M89" s="661">
        <v>150542</v>
      </c>
      <c r="N89" s="660">
        <v>178983</v>
      </c>
    </row>
    <row r="90" spans="1:14">
      <c r="B90" s="123" t="s">
        <v>488</v>
      </c>
      <c r="C90" s="123"/>
      <c r="D90" s="74">
        <v>189796</v>
      </c>
      <c r="E90" s="74">
        <v>197036</v>
      </c>
      <c r="F90" s="74"/>
      <c r="G90" s="202">
        <v>2888</v>
      </c>
      <c r="H90" s="74">
        <v>2341</v>
      </c>
      <c r="I90" s="74"/>
      <c r="J90" s="202">
        <v>26910</v>
      </c>
      <c r="K90" s="74">
        <v>26165</v>
      </c>
      <c r="L90" s="663"/>
      <c r="M90" s="202">
        <v>219594</v>
      </c>
      <c r="N90" s="74">
        <v>225542</v>
      </c>
    </row>
    <row r="91" spans="1:14">
      <c r="B91" s="123" t="s">
        <v>489</v>
      </c>
      <c r="C91" s="123"/>
      <c r="D91" s="74">
        <v>77520</v>
      </c>
      <c r="E91" s="74">
        <v>92824</v>
      </c>
      <c r="F91" s="74"/>
      <c r="G91" s="202">
        <v>23413</v>
      </c>
      <c r="H91" s="74">
        <v>24229</v>
      </c>
      <c r="I91" s="74"/>
      <c r="J91" s="202">
        <v>68529</v>
      </c>
      <c r="K91" s="74">
        <v>72416</v>
      </c>
      <c r="L91" s="663"/>
      <c r="M91" s="202">
        <v>169462</v>
      </c>
      <c r="N91" s="74">
        <v>189469</v>
      </c>
    </row>
    <row r="92" spans="1:14">
      <c r="B92" s="123" t="s">
        <v>490</v>
      </c>
      <c r="C92" s="123"/>
      <c r="D92" s="74">
        <v>87293</v>
      </c>
      <c r="E92" s="74">
        <v>97916</v>
      </c>
      <c r="F92" s="74"/>
      <c r="G92" s="202">
        <v>5688</v>
      </c>
      <c r="H92" s="74">
        <v>6074</v>
      </c>
      <c r="I92" s="74"/>
      <c r="J92" s="202">
        <v>31325</v>
      </c>
      <c r="K92" s="74">
        <v>25566</v>
      </c>
      <c r="L92" s="663"/>
      <c r="M92" s="202">
        <v>124305</v>
      </c>
      <c r="N92" s="74">
        <v>129556</v>
      </c>
    </row>
    <row r="93" spans="1:14">
      <c r="B93" s="123" t="s">
        <v>491</v>
      </c>
      <c r="C93" s="123"/>
      <c r="D93" s="74">
        <v>38442</v>
      </c>
      <c r="E93" s="74">
        <v>41056</v>
      </c>
      <c r="F93" s="74"/>
      <c r="G93" s="202">
        <v>4928</v>
      </c>
      <c r="H93" s="74">
        <v>5451</v>
      </c>
      <c r="I93" s="74"/>
      <c r="J93" s="202">
        <v>28283</v>
      </c>
      <c r="K93" s="74">
        <v>25756</v>
      </c>
      <c r="L93" s="663"/>
      <c r="M93" s="202">
        <v>71652</v>
      </c>
      <c r="N93" s="74">
        <v>72262</v>
      </c>
    </row>
    <row r="94" spans="1:14">
      <c r="B94" s="123" t="s">
        <v>492</v>
      </c>
      <c r="C94" s="123"/>
      <c r="D94" s="74">
        <v>29074</v>
      </c>
      <c r="E94" s="74">
        <v>31898</v>
      </c>
      <c r="F94" s="74"/>
      <c r="G94" s="202">
        <v>5034</v>
      </c>
      <c r="H94" s="74">
        <v>4554</v>
      </c>
      <c r="I94" s="74"/>
      <c r="J94" s="202">
        <v>33219</v>
      </c>
      <c r="K94" s="74">
        <v>38117</v>
      </c>
      <c r="L94" s="663"/>
      <c r="M94" s="202">
        <v>67327</v>
      </c>
      <c r="N94" s="74">
        <v>74569</v>
      </c>
    </row>
    <row r="95" spans="1:14">
      <c r="B95" s="123" t="s">
        <v>493</v>
      </c>
      <c r="C95" s="123"/>
      <c r="D95" s="74">
        <v>62638</v>
      </c>
      <c r="E95" s="74">
        <v>59312</v>
      </c>
      <c r="F95" s="74"/>
      <c r="G95" s="202">
        <v>9885</v>
      </c>
      <c r="H95" s="74">
        <v>8555</v>
      </c>
      <c r="I95" s="74"/>
      <c r="J95" s="202">
        <v>27711</v>
      </c>
      <c r="K95" s="74">
        <v>26733</v>
      </c>
      <c r="L95" s="663"/>
      <c r="M95" s="202">
        <v>100234</v>
      </c>
      <c r="N95" s="74">
        <v>94601</v>
      </c>
    </row>
    <row r="96" spans="1:14">
      <c r="B96" s="123" t="s">
        <v>494</v>
      </c>
      <c r="C96" s="123"/>
      <c r="D96" s="74">
        <v>52221</v>
      </c>
      <c r="E96" s="74">
        <v>48844</v>
      </c>
      <c r="F96" s="74"/>
      <c r="G96" s="202">
        <v>13332</v>
      </c>
      <c r="H96" s="74">
        <v>13674</v>
      </c>
      <c r="I96" s="74"/>
      <c r="J96" s="202">
        <v>31553</v>
      </c>
      <c r="K96" s="74">
        <v>25180</v>
      </c>
      <c r="L96" s="663"/>
      <c r="M96" s="202">
        <v>97105</v>
      </c>
      <c r="N96" s="74">
        <v>87697</v>
      </c>
    </row>
    <row r="97" spans="2:14">
      <c r="B97" s="123" t="s">
        <v>495</v>
      </c>
      <c r="C97" s="123"/>
      <c r="D97" s="74">
        <v>31179</v>
      </c>
      <c r="E97" s="74">
        <v>33797</v>
      </c>
      <c r="F97" s="74"/>
      <c r="G97" s="202">
        <v>7186</v>
      </c>
      <c r="H97" s="74">
        <v>8366</v>
      </c>
      <c r="I97" s="74"/>
      <c r="J97" s="202">
        <v>24014</v>
      </c>
      <c r="K97" s="74">
        <v>23860</v>
      </c>
      <c r="L97" s="663"/>
      <c r="M97" s="202">
        <v>62378</v>
      </c>
      <c r="N97" s="74">
        <v>66023</v>
      </c>
    </row>
    <row r="98" spans="2:14">
      <c r="B98" s="123" t="s">
        <v>496</v>
      </c>
      <c r="C98" s="123"/>
      <c r="D98" s="74">
        <v>16979</v>
      </c>
      <c r="E98" s="74">
        <v>16334</v>
      </c>
      <c r="F98" s="74"/>
      <c r="G98" s="202">
        <v>202</v>
      </c>
      <c r="H98" s="74">
        <v>266</v>
      </c>
      <c r="I98" s="74"/>
      <c r="J98" s="202">
        <v>6484</v>
      </c>
      <c r="K98" s="74">
        <v>5075</v>
      </c>
      <c r="L98" s="663"/>
      <c r="M98" s="202">
        <v>23664</v>
      </c>
      <c r="N98" s="74">
        <v>21675</v>
      </c>
    </row>
    <row r="99" spans="2:14">
      <c r="B99" s="123" t="s">
        <v>497</v>
      </c>
      <c r="C99" s="123"/>
      <c r="D99" s="74">
        <v>7451</v>
      </c>
      <c r="E99" s="74">
        <v>8907</v>
      </c>
      <c r="F99" s="74"/>
      <c r="G99" s="202">
        <v>420</v>
      </c>
      <c r="H99" s="74">
        <v>421</v>
      </c>
      <c r="I99" s="74"/>
      <c r="J99" s="202">
        <v>2178</v>
      </c>
      <c r="K99" s="74">
        <v>2588</v>
      </c>
      <c r="L99" s="663"/>
      <c r="M99" s="202">
        <v>10049</v>
      </c>
      <c r="N99" s="74">
        <v>11916</v>
      </c>
    </row>
    <row r="100" spans="2:14">
      <c r="B100" s="123" t="s">
        <v>498</v>
      </c>
      <c r="C100" s="123"/>
      <c r="D100" s="74">
        <v>4869</v>
      </c>
      <c r="E100" s="74">
        <v>6869</v>
      </c>
      <c r="F100" s="74"/>
      <c r="G100" s="202">
        <v>60</v>
      </c>
      <c r="H100" s="74">
        <v>56</v>
      </c>
      <c r="I100" s="74"/>
      <c r="J100" s="202">
        <v>2212</v>
      </c>
      <c r="K100" s="74">
        <v>2657</v>
      </c>
      <c r="L100" s="663"/>
      <c r="M100" s="202">
        <v>7141</v>
      </c>
      <c r="N100" s="74">
        <v>9583</v>
      </c>
    </row>
    <row r="101" spans="2:14">
      <c r="B101" s="123" t="s">
        <v>499</v>
      </c>
      <c r="C101" s="123"/>
      <c r="D101" s="74">
        <v>14213</v>
      </c>
      <c r="E101" s="74">
        <v>14454</v>
      </c>
      <c r="F101" s="74"/>
      <c r="G101" s="202">
        <v>279</v>
      </c>
      <c r="H101" s="74">
        <v>483</v>
      </c>
      <c r="I101" s="74"/>
      <c r="J101" s="202">
        <v>9732</v>
      </c>
      <c r="K101" s="74">
        <v>10870</v>
      </c>
      <c r="L101" s="663"/>
      <c r="M101" s="202">
        <v>24224</v>
      </c>
      <c r="N101" s="74">
        <v>25807</v>
      </c>
    </row>
    <row r="102" spans="2:14">
      <c r="B102" s="177" t="s">
        <v>500</v>
      </c>
      <c r="C102" s="177"/>
      <c r="D102" s="74">
        <v>47795</v>
      </c>
      <c r="E102" s="74">
        <v>32983</v>
      </c>
      <c r="F102" s="74"/>
      <c r="G102" s="202">
        <v>903</v>
      </c>
      <c r="H102" s="74">
        <v>4609</v>
      </c>
      <c r="I102" s="74"/>
      <c r="J102" s="202">
        <v>2879</v>
      </c>
      <c r="K102" s="74">
        <v>26970</v>
      </c>
      <c r="L102" s="663"/>
      <c r="M102" s="202">
        <v>51577</v>
      </c>
      <c r="N102" s="74">
        <v>64562</v>
      </c>
    </row>
    <row r="103" spans="2:14">
      <c r="B103" s="241" t="s">
        <v>501</v>
      </c>
      <c r="C103" s="241"/>
      <c r="D103" s="199"/>
      <c r="E103" s="199"/>
      <c r="F103" s="199"/>
      <c r="G103" s="200"/>
      <c r="H103" s="199"/>
      <c r="I103" s="199"/>
      <c r="J103" s="200"/>
      <c r="K103" s="199"/>
      <c r="L103" s="206"/>
      <c r="M103" s="200"/>
      <c r="N103" s="199"/>
    </row>
    <row r="104" spans="2:14">
      <c r="B104" s="664" t="s">
        <v>502</v>
      </c>
      <c r="C104" s="177"/>
      <c r="D104" s="74">
        <v>1496749</v>
      </c>
      <c r="E104" s="74">
        <v>1534456</v>
      </c>
      <c r="F104" s="74"/>
      <c r="G104" s="202">
        <v>84360</v>
      </c>
      <c r="H104" s="74">
        <v>89297</v>
      </c>
      <c r="I104" s="74"/>
      <c r="J104" s="202">
        <v>571326</v>
      </c>
      <c r="K104" s="74">
        <v>553841</v>
      </c>
      <c r="L104" s="663"/>
      <c r="M104" s="202">
        <v>2152434</v>
      </c>
      <c r="N104" s="74">
        <v>2177595</v>
      </c>
    </row>
    <row r="105" spans="2:14">
      <c r="B105" s="177" t="s">
        <v>503</v>
      </c>
      <c r="C105" s="177"/>
      <c r="D105" s="74">
        <v>-4481</v>
      </c>
      <c r="E105" s="74">
        <v>-2524</v>
      </c>
      <c r="F105" s="74"/>
      <c r="G105" s="665"/>
      <c r="H105" s="117"/>
      <c r="I105" s="74"/>
      <c r="J105" s="665"/>
      <c r="K105" s="117"/>
      <c r="L105" s="663"/>
      <c r="M105" s="665">
        <v>-4481</v>
      </c>
      <c r="N105" s="117">
        <v>-2524</v>
      </c>
    </row>
    <row r="106" spans="2:14">
      <c r="B106" s="666" t="s">
        <v>504</v>
      </c>
      <c r="C106" s="177"/>
      <c r="D106" s="74"/>
      <c r="E106" s="74"/>
      <c r="F106" s="74"/>
      <c r="G106" s="216">
        <v>-455</v>
      </c>
      <c r="H106" s="209">
        <v>-198</v>
      </c>
      <c r="I106" s="74"/>
      <c r="J106" s="665"/>
      <c r="K106" s="117"/>
      <c r="L106" s="663"/>
      <c r="M106" s="665">
        <v>-455</v>
      </c>
      <c r="N106" s="117">
        <v>-198</v>
      </c>
    </row>
    <row r="107" spans="2:14">
      <c r="B107" s="179" t="s">
        <v>505</v>
      </c>
      <c r="C107" s="179"/>
      <c r="D107" s="667">
        <v>1492268</v>
      </c>
      <c r="E107" s="667">
        <v>1531932</v>
      </c>
      <c r="F107" s="667"/>
      <c r="G107" s="668">
        <v>83904</v>
      </c>
      <c r="H107" s="667">
        <v>89099</v>
      </c>
      <c r="I107" s="667"/>
      <c r="J107" s="668">
        <v>571326</v>
      </c>
      <c r="K107" s="667">
        <v>553841</v>
      </c>
      <c r="L107" s="206"/>
      <c r="M107" s="668">
        <v>2147498</v>
      </c>
      <c r="N107" s="667">
        <v>2174873</v>
      </c>
    </row>
    <row r="108" spans="2:14">
      <c r="B108" s="179"/>
      <c r="C108" s="179"/>
      <c r="D108" s="667"/>
      <c r="E108" s="667"/>
      <c r="F108" s="667"/>
      <c r="G108" s="668"/>
      <c r="H108" s="667"/>
      <c r="I108" s="667"/>
      <c r="J108" s="668"/>
      <c r="K108" s="667"/>
      <c r="L108" s="206"/>
      <c r="M108" s="668"/>
      <c r="N108" s="667"/>
    </row>
    <row r="109" spans="2:14">
      <c r="B109" s="177" t="s">
        <v>506</v>
      </c>
      <c r="C109" s="669"/>
      <c r="D109" s="74">
        <v>1512100</v>
      </c>
      <c r="E109" s="74">
        <v>1490791.5959621673</v>
      </c>
      <c r="F109" s="74"/>
      <c r="G109" s="202">
        <v>86502</v>
      </c>
      <c r="H109" s="74">
        <v>92354.57246532201</v>
      </c>
      <c r="I109" s="74"/>
      <c r="J109" s="202">
        <v>562583.5</v>
      </c>
      <c r="K109" s="74">
        <v>566872.26450000005</v>
      </c>
      <c r="L109" s="663"/>
      <c r="M109" s="202">
        <v>2161185.5</v>
      </c>
      <c r="N109" s="74">
        <v>2150018.4334274894</v>
      </c>
    </row>
    <row r="110" spans="2:14">
      <c r="B110" s="177"/>
      <c r="C110" s="177"/>
      <c r="D110" s="74"/>
      <c r="E110" s="74"/>
      <c r="F110" s="74"/>
      <c r="G110" s="202"/>
      <c r="H110" s="74"/>
      <c r="I110" s="74"/>
      <c r="J110" s="202"/>
      <c r="K110" s="74"/>
      <c r="L110" s="663"/>
      <c r="M110" s="202"/>
      <c r="N110" s="74"/>
    </row>
    <row r="111" spans="2:14">
      <c r="B111" s="664" t="s">
        <v>507</v>
      </c>
      <c r="C111" s="177"/>
      <c r="D111" s="74"/>
      <c r="E111" s="74"/>
      <c r="F111" s="74"/>
      <c r="G111" s="202"/>
      <c r="H111" s="74"/>
      <c r="I111" s="74"/>
      <c r="J111" s="202"/>
      <c r="K111" s="74"/>
      <c r="L111" s="663"/>
      <c r="M111" s="202"/>
      <c r="N111" s="74"/>
    </row>
    <row r="112" spans="2:14">
      <c r="B112" s="664" t="s">
        <v>508</v>
      </c>
      <c r="C112" s="177"/>
      <c r="D112" s="74">
        <v>174897</v>
      </c>
      <c r="E112" s="74">
        <v>297450</v>
      </c>
      <c r="F112" s="74"/>
      <c r="G112" s="202">
        <v>7653</v>
      </c>
      <c r="H112" s="74">
        <v>8935</v>
      </c>
      <c r="I112" s="74"/>
      <c r="J112" s="202">
        <v>34796</v>
      </c>
      <c r="K112" s="74">
        <v>46682</v>
      </c>
      <c r="L112" s="663"/>
      <c r="M112" s="202">
        <v>217347</v>
      </c>
      <c r="N112" s="74">
        <v>353067</v>
      </c>
    </row>
    <row r="113" spans="1:14">
      <c r="B113" s="666" t="s">
        <v>504</v>
      </c>
      <c r="C113" s="177"/>
      <c r="D113" s="74">
        <v>11</v>
      </c>
      <c r="E113" s="74">
        <v>7</v>
      </c>
      <c r="F113" s="74"/>
      <c r="G113" s="665">
        <v>0</v>
      </c>
      <c r="H113" s="74"/>
      <c r="I113" s="74"/>
      <c r="J113" s="665"/>
      <c r="K113" s="117"/>
      <c r="L113" s="663"/>
      <c r="M113" s="665">
        <v>11</v>
      </c>
      <c r="N113" s="117">
        <v>7</v>
      </c>
    </row>
    <row r="114" spans="1:14">
      <c r="B114" s="179" t="s">
        <v>509</v>
      </c>
      <c r="C114" s="179"/>
      <c r="D114" s="667"/>
      <c r="E114" s="667"/>
      <c r="F114" s="667"/>
      <c r="G114" s="668"/>
      <c r="H114" s="667"/>
      <c r="I114" s="667"/>
      <c r="J114" s="668"/>
      <c r="K114" s="667"/>
      <c r="L114" s="206"/>
      <c r="M114" s="668"/>
      <c r="N114" s="667"/>
    </row>
    <row r="115" spans="1:14">
      <c r="B115" s="670" t="s">
        <v>510</v>
      </c>
      <c r="C115" s="669"/>
      <c r="D115" s="131">
        <v>174908</v>
      </c>
      <c r="E115" s="131">
        <v>297457</v>
      </c>
      <c r="F115" s="131"/>
      <c r="G115" s="671">
        <v>7653</v>
      </c>
      <c r="H115" s="131">
        <v>8935</v>
      </c>
      <c r="I115" s="131"/>
      <c r="J115" s="671">
        <v>34796</v>
      </c>
      <c r="K115" s="131">
        <v>46682</v>
      </c>
      <c r="L115" s="663"/>
      <c r="M115" s="671">
        <v>217357</v>
      </c>
      <c r="N115" s="131">
        <v>353074</v>
      </c>
    </row>
    <row r="116" spans="1:14">
      <c r="B116" s="241"/>
      <c r="C116" s="241"/>
      <c r="D116" s="199"/>
      <c r="E116" s="199"/>
      <c r="F116" s="199"/>
      <c r="G116" s="199"/>
      <c r="H116" s="199"/>
      <c r="I116" s="199"/>
      <c r="J116" s="199"/>
      <c r="K116" s="199"/>
      <c r="L116" s="206"/>
      <c r="M116" s="199"/>
      <c r="N116" s="672"/>
    </row>
    <row r="117" spans="1:14">
      <c r="B117" s="177" t="s">
        <v>506</v>
      </c>
      <c r="C117" s="177"/>
      <c r="D117" s="74">
        <v>236182.5</v>
      </c>
      <c r="E117" s="74">
        <v>337312.60905991797</v>
      </c>
      <c r="F117" s="74"/>
      <c r="G117" s="74">
        <v>8294</v>
      </c>
      <c r="H117" s="74">
        <v>7999.1487297090371</v>
      </c>
      <c r="I117" s="74"/>
      <c r="J117" s="74">
        <v>40739</v>
      </c>
      <c r="K117" s="74">
        <v>36272.228778519995</v>
      </c>
      <c r="L117" s="663"/>
      <c r="M117" s="74">
        <v>285215.5</v>
      </c>
      <c r="N117" s="74">
        <v>381583.98656814703</v>
      </c>
    </row>
    <row r="118" spans="1:14">
      <c r="B118" s="177"/>
      <c r="C118" s="177"/>
      <c r="D118" s="74"/>
      <c r="E118" s="74"/>
      <c r="F118" s="74"/>
      <c r="G118" s="131"/>
      <c r="H118" s="74"/>
      <c r="I118" s="74"/>
      <c r="J118" s="74"/>
      <c r="K118" s="74"/>
      <c r="L118" s="663"/>
      <c r="M118" s="130"/>
      <c r="N118" s="130"/>
    </row>
    <row r="119" spans="1:14">
      <c r="B119" s="129" t="s">
        <v>511</v>
      </c>
      <c r="C119" s="129"/>
      <c r="D119" s="129"/>
      <c r="E119" s="129"/>
      <c r="F119" s="129"/>
      <c r="G119" s="663"/>
      <c r="H119" s="663"/>
      <c r="I119" s="129"/>
      <c r="J119" s="663"/>
      <c r="K119" s="663"/>
      <c r="L119" s="663"/>
      <c r="M119" s="129"/>
      <c r="N119" s="129"/>
    </row>
    <row r="120" spans="1:14">
      <c r="B120" s="129"/>
      <c r="C120" s="129"/>
      <c r="D120" s="129"/>
      <c r="E120" s="129"/>
      <c r="F120" s="129"/>
      <c r="G120" s="129"/>
      <c r="H120" s="129"/>
      <c r="I120" s="129"/>
      <c r="J120" s="129"/>
      <c r="K120" s="129"/>
      <c r="L120" s="129"/>
      <c r="M120" s="129"/>
      <c r="N120" s="129"/>
    </row>
    <row r="121" spans="1:14">
      <c r="B121" s="129"/>
      <c r="C121" s="129"/>
      <c r="D121" s="129"/>
      <c r="E121" s="129"/>
      <c r="F121" s="129"/>
      <c r="G121" s="129"/>
      <c r="H121" s="129"/>
      <c r="I121" s="129"/>
      <c r="J121" s="129"/>
      <c r="K121" s="129"/>
      <c r="L121" s="129"/>
      <c r="M121" s="129"/>
      <c r="N121" s="129"/>
    </row>
    <row r="122" spans="1:14">
      <c r="B122" s="129"/>
      <c r="C122" s="129"/>
      <c r="D122" s="129"/>
      <c r="E122" s="129"/>
      <c r="F122" s="129"/>
      <c r="G122" s="129"/>
      <c r="H122" s="129"/>
      <c r="I122" s="129"/>
      <c r="J122" s="129"/>
      <c r="K122" s="129"/>
      <c r="L122" s="129"/>
      <c r="M122" s="129"/>
      <c r="N122" s="129"/>
    </row>
    <row r="123" spans="1:14" ht="15">
      <c r="A123" s="1067" t="s">
        <v>106</v>
      </c>
      <c r="B123" s="673" t="s">
        <v>779</v>
      </c>
      <c r="C123" s="674"/>
      <c r="D123" s="674"/>
      <c r="E123" s="674"/>
      <c r="F123" s="674"/>
      <c r="G123" s="674"/>
      <c r="H123" s="674"/>
      <c r="I123" s="674"/>
      <c r="J123" s="674"/>
      <c r="K123" s="674"/>
      <c r="L123" s="674"/>
      <c r="M123" s="674"/>
      <c r="N123" s="191" t="s">
        <v>185</v>
      </c>
    </row>
    <row r="124" spans="1:14">
      <c r="B124" s="673"/>
      <c r="C124" s="673"/>
      <c r="D124" s="675"/>
      <c r="E124" s="675"/>
      <c r="F124" s="675"/>
      <c r="G124" s="1079"/>
      <c r="H124" s="1079"/>
      <c r="I124" s="1079"/>
      <c r="J124" s="1080"/>
      <c r="K124" s="1080"/>
      <c r="L124" s="1080"/>
      <c r="M124" s="1080"/>
      <c r="N124" s="1080"/>
    </row>
    <row r="125" spans="1:14">
      <c r="B125" s="673"/>
      <c r="C125" s="673"/>
      <c r="D125" s="1235" t="s">
        <v>482</v>
      </c>
      <c r="E125" s="1235"/>
      <c r="F125" s="1080"/>
      <c r="G125" s="1235" t="s">
        <v>512</v>
      </c>
      <c r="H125" s="1235"/>
      <c r="I125" s="1080"/>
      <c r="J125" s="1235" t="s">
        <v>513</v>
      </c>
      <c r="K125" s="1235"/>
      <c r="L125" s="1080"/>
      <c r="M125" s="1234" t="s">
        <v>485</v>
      </c>
      <c r="N125" s="1234"/>
    </row>
    <row r="126" spans="1:14">
      <c r="B126" s="243" t="s">
        <v>46</v>
      </c>
      <c r="C126" s="243"/>
      <c r="D126" s="72" t="s">
        <v>1029</v>
      </c>
      <c r="E126" s="72" t="s">
        <v>438</v>
      </c>
      <c r="F126" s="72"/>
      <c r="G126" s="72" t="s">
        <v>1029</v>
      </c>
      <c r="H126" s="72" t="s">
        <v>438</v>
      </c>
      <c r="I126" s="72"/>
      <c r="J126" s="72" t="s">
        <v>1029</v>
      </c>
      <c r="K126" s="72" t="s">
        <v>438</v>
      </c>
      <c r="L126" s="659"/>
      <c r="M126" s="72" t="s">
        <v>1029</v>
      </c>
      <c r="N126" s="72" t="s">
        <v>438</v>
      </c>
    </row>
    <row r="127" spans="1:14">
      <c r="B127" s="242" t="s">
        <v>2</v>
      </c>
      <c r="C127" s="242"/>
      <c r="D127" s="199">
        <v>295150.81</v>
      </c>
      <c r="E127" s="199">
        <v>268049.54807739879</v>
      </c>
      <c r="F127" s="199"/>
      <c r="G127" s="200">
        <v>11494.325000000001</v>
      </c>
      <c r="H127" s="199">
        <v>12511.034014413901</v>
      </c>
      <c r="I127" s="199"/>
      <c r="J127" s="200">
        <v>211067.25099999999</v>
      </c>
      <c r="K127" s="199">
        <v>190375.82699999999</v>
      </c>
      <c r="L127" s="199"/>
      <c r="M127" s="200">
        <v>517712.38543554698</v>
      </c>
      <c r="N127" s="199">
        <v>470936.40909181267</v>
      </c>
    </row>
    <row r="128" spans="1:14">
      <c r="B128" s="243" t="s">
        <v>514</v>
      </c>
      <c r="C128" s="243"/>
      <c r="D128" s="74">
        <v>478176.86099999998</v>
      </c>
      <c r="E128" s="74">
        <v>459535.44387950777</v>
      </c>
      <c r="F128" s="74"/>
      <c r="G128" s="202">
        <v>18864.424999999999</v>
      </c>
      <c r="H128" s="74">
        <v>18861.121245718299</v>
      </c>
      <c r="I128" s="74"/>
      <c r="J128" s="202">
        <v>124944.11199999999</v>
      </c>
      <c r="K128" s="74">
        <v>115591.651</v>
      </c>
      <c r="L128" s="74"/>
      <c r="M128" s="202">
        <v>621985.39822567801</v>
      </c>
      <c r="N128" s="74">
        <v>593988.216125226</v>
      </c>
    </row>
    <row r="129" spans="1:14">
      <c r="B129" s="243" t="s">
        <v>515</v>
      </c>
      <c r="C129" s="243"/>
      <c r="D129" s="74">
        <v>191164.43899999998</v>
      </c>
      <c r="E129" s="74">
        <v>193876.78693161413</v>
      </c>
      <c r="F129" s="74"/>
      <c r="G129" s="202">
        <v>8588.4590000000007</v>
      </c>
      <c r="H129" s="74">
        <v>8488.8560374244007</v>
      </c>
      <c r="I129" s="74"/>
      <c r="J129" s="202">
        <v>53872.383999999998</v>
      </c>
      <c r="K129" s="74">
        <v>52409.724000000002</v>
      </c>
      <c r="L129" s="74"/>
      <c r="M129" s="202">
        <v>253625.28152573999</v>
      </c>
      <c r="N129" s="74">
        <v>254775.36696903856</v>
      </c>
    </row>
    <row r="130" spans="1:14">
      <c r="B130" s="243" t="s">
        <v>516</v>
      </c>
      <c r="C130" s="243"/>
      <c r="D130" s="74">
        <v>201481.304</v>
      </c>
      <c r="E130" s="74">
        <v>201262.66371900801</v>
      </c>
      <c r="F130" s="74"/>
      <c r="G130" s="202">
        <v>6984.4949999999999</v>
      </c>
      <c r="H130" s="74">
        <v>9085.0098716803986</v>
      </c>
      <c r="I130" s="74"/>
      <c r="J130" s="202">
        <v>42930.038</v>
      </c>
      <c r="K130" s="74">
        <v>39898.233</v>
      </c>
      <c r="L130" s="74"/>
      <c r="M130" s="202">
        <v>251395.83763876199</v>
      </c>
      <c r="N130" s="74">
        <v>250245.90659068842</v>
      </c>
    </row>
    <row r="131" spans="1:14">
      <c r="B131" s="242" t="s">
        <v>517</v>
      </c>
      <c r="C131" s="242"/>
      <c r="D131" s="199">
        <v>1165973.4129999999</v>
      </c>
      <c r="E131" s="199">
        <v>1122724.4426075288</v>
      </c>
      <c r="F131" s="199"/>
      <c r="G131" s="200">
        <v>45931.703999999998</v>
      </c>
      <c r="H131" s="199">
        <v>48946.021169236992</v>
      </c>
      <c r="I131" s="199"/>
      <c r="J131" s="200">
        <v>432813.78499999997</v>
      </c>
      <c r="K131" s="199">
        <v>398275.43599999999</v>
      </c>
      <c r="L131" s="199"/>
      <c r="M131" s="200">
        <v>1644718.9028257302</v>
      </c>
      <c r="N131" s="199">
        <v>1569945.8997767658</v>
      </c>
    </row>
    <row r="132" spans="1:14">
      <c r="B132" s="242" t="s">
        <v>518</v>
      </c>
      <c r="C132" s="242"/>
      <c r="D132" s="199">
        <v>87177.830999999991</v>
      </c>
      <c r="E132" s="199">
        <v>78142.641350603008</v>
      </c>
      <c r="F132" s="199"/>
      <c r="G132" s="200">
        <v>6354.68</v>
      </c>
      <c r="H132" s="199">
        <v>7318.7658512439994</v>
      </c>
      <c r="I132" s="199"/>
      <c r="J132" s="200">
        <v>34497.347000000002</v>
      </c>
      <c r="K132" s="199">
        <v>38139.288999999997</v>
      </c>
      <c r="L132" s="199"/>
      <c r="M132" s="200">
        <v>128029.85753399899</v>
      </c>
      <c r="N132" s="199">
        <v>123600.69620184699</v>
      </c>
    </row>
    <row r="133" spans="1:14">
      <c r="B133" s="243" t="s">
        <v>519</v>
      </c>
      <c r="C133" s="243"/>
      <c r="D133" s="74">
        <v>86454.724000000002</v>
      </c>
      <c r="E133" s="74">
        <v>118312.586720283</v>
      </c>
      <c r="F133" s="74"/>
      <c r="G133" s="202">
        <v>2519.1849999999999</v>
      </c>
      <c r="H133" s="74">
        <v>3535.9313292319998</v>
      </c>
      <c r="I133" s="74"/>
      <c r="J133" s="202">
        <v>16360.36</v>
      </c>
      <c r="K133" s="74">
        <v>17596.955999999998</v>
      </c>
      <c r="L133" s="74"/>
      <c r="M133" s="202">
        <v>105334.268799685</v>
      </c>
      <c r="N133" s="74">
        <v>139445.474049515</v>
      </c>
    </row>
    <row r="134" spans="1:14">
      <c r="B134" s="243" t="s">
        <v>520</v>
      </c>
      <c r="C134" s="243"/>
      <c r="D134" s="74">
        <v>166758.93300000002</v>
      </c>
      <c r="E134" s="74">
        <v>279100.62476293533</v>
      </c>
      <c r="F134" s="74"/>
      <c r="G134" s="202">
        <v>5635.1509999999998</v>
      </c>
      <c r="H134" s="74">
        <v>5427.5537232245997</v>
      </c>
      <c r="I134" s="74"/>
      <c r="J134" s="202">
        <v>31586.753000000001</v>
      </c>
      <c r="K134" s="74">
        <v>34741.11</v>
      </c>
      <c r="L134" s="74"/>
      <c r="M134" s="202">
        <v>203980.83778385402</v>
      </c>
      <c r="N134" s="74">
        <v>319269.28848615993</v>
      </c>
    </row>
    <row r="135" spans="1:14">
      <c r="B135" s="243" t="s">
        <v>521</v>
      </c>
      <c r="C135" s="243"/>
      <c r="D135" s="74">
        <v>7.6</v>
      </c>
      <c r="E135" s="74">
        <v>901.97576257200012</v>
      </c>
      <c r="F135" s="74"/>
      <c r="G135" s="202">
        <v>4.3049999999999997</v>
      </c>
      <c r="H135" s="74">
        <v>4.3988800000000001</v>
      </c>
      <c r="I135" s="74"/>
      <c r="J135" s="202">
        <v>9.7579999999999991</v>
      </c>
      <c r="K135" s="74">
        <v>5.391</v>
      </c>
      <c r="L135" s="74"/>
      <c r="M135" s="202">
        <v>21.83741903</v>
      </c>
      <c r="N135" s="74">
        <v>911.76564257200005</v>
      </c>
    </row>
    <row r="136" spans="1:14">
      <c r="B136" s="243" t="s">
        <v>522</v>
      </c>
      <c r="C136" s="243"/>
      <c r="D136" s="74">
        <v>5.0739999999999998</v>
      </c>
      <c r="E136" s="74">
        <v>5061.31992498</v>
      </c>
      <c r="F136" s="74"/>
      <c r="G136" s="202">
        <v>96.867000000000004</v>
      </c>
      <c r="H136" s="74">
        <v>109.55307744</v>
      </c>
      <c r="I136" s="74"/>
      <c r="J136" s="202">
        <v>320.916</v>
      </c>
      <c r="K136" s="74">
        <v>183.82400000000001</v>
      </c>
      <c r="L136" s="74"/>
      <c r="M136" s="202">
        <v>422.85709464000001</v>
      </c>
      <c r="N136" s="74">
        <v>5354.69700242</v>
      </c>
    </row>
    <row r="137" spans="1:14">
      <c r="B137" s="243" t="s">
        <v>1</v>
      </c>
      <c r="C137" s="243"/>
      <c r="D137" s="74">
        <v>458.49099999999999</v>
      </c>
      <c r="E137" s="74">
        <v>15590.494378539999</v>
      </c>
      <c r="F137" s="74"/>
      <c r="G137" s="202">
        <v>334.55700000000002</v>
      </c>
      <c r="H137" s="74">
        <v>394.56514351999999</v>
      </c>
      <c r="I137" s="74"/>
      <c r="J137" s="202">
        <v>1423.92</v>
      </c>
      <c r="K137" s="74">
        <v>1451.123</v>
      </c>
      <c r="L137" s="74"/>
      <c r="M137" s="202">
        <v>2216.9685125400001</v>
      </c>
      <c r="N137" s="74">
        <v>17436.18252206</v>
      </c>
    </row>
    <row r="138" spans="1:14">
      <c r="B138" s="243" t="s">
        <v>523</v>
      </c>
      <c r="C138" s="243"/>
      <c r="D138" s="74">
        <v>336.82900000000001</v>
      </c>
      <c r="E138" s="74">
        <v>28047.943252280002</v>
      </c>
      <c r="F138" s="74"/>
      <c r="G138" s="202">
        <v>730.35900000000004</v>
      </c>
      <c r="H138" s="74">
        <v>848.38585479269989</v>
      </c>
      <c r="I138" s="74"/>
      <c r="J138" s="202">
        <v>3693.3420000000001</v>
      </c>
      <c r="K138" s="74">
        <v>3300.7150000000001</v>
      </c>
      <c r="L138" s="74"/>
      <c r="M138" s="202">
        <v>4760.5294011799997</v>
      </c>
      <c r="N138" s="74">
        <v>32197.044107072703</v>
      </c>
    </row>
    <row r="139" spans="1:14">
      <c r="B139" s="243" t="s">
        <v>524</v>
      </c>
      <c r="C139" s="243"/>
      <c r="D139" s="74">
        <v>16766.685999999998</v>
      </c>
      <c r="E139" s="74">
        <v>17995.809171252404</v>
      </c>
      <c r="F139" s="74"/>
      <c r="G139" s="202">
        <v>813.22</v>
      </c>
      <c r="H139" s="74">
        <v>726.38545498410008</v>
      </c>
      <c r="I139" s="74"/>
      <c r="J139" s="202">
        <v>2355.152</v>
      </c>
      <c r="K139" s="74">
        <v>3089.884</v>
      </c>
      <c r="L139" s="74"/>
      <c r="M139" s="202">
        <v>19935.0583091675</v>
      </c>
      <c r="N139" s="74">
        <v>21812.078626236507</v>
      </c>
    </row>
    <row r="140" spans="1:14">
      <c r="B140" s="243" t="s">
        <v>525</v>
      </c>
      <c r="C140" s="243"/>
      <c r="D140" s="74">
        <v>1044.654</v>
      </c>
      <c r="E140" s="74">
        <v>800.61653503729985</v>
      </c>
      <c r="F140" s="74"/>
      <c r="G140" s="202">
        <v>258.495</v>
      </c>
      <c r="H140" s="74">
        <v>261.6135798066</v>
      </c>
      <c r="I140" s="74"/>
      <c r="J140" s="202">
        <v>34.625999999999998</v>
      </c>
      <c r="K140" s="74">
        <v>32.744999999999997</v>
      </c>
      <c r="L140" s="74"/>
      <c r="M140" s="202">
        <v>1337.7755961055</v>
      </c>
      <c r="N140" s="74">
        <v>1094.9751148438997</v>
      </c>
    </row>
    <row r="141" spans="1:14">
      <c r="B141" s="242" t="s">
        <v>526</v>
      </c>
      <c r="C141" s="242"/>
      <c r="D141" s="199">
        <v>359010.99699999997</v>
      </c>
      <c r="E141" s="199">
        <v>543954.01185848261</v>
      </c>
      <c r="F141" s="199"/>
      <c r="G141" s="200">
        <v>16746.819</v>
      </c>
      <c r="H141" s="199">
        <v>18627.152894244002</v>
      </c>
      <c r="I141" s="199"/>
      <c r="J141" s="200">
        <v>90282.175000000003</v>
      </c>
      <c r="K141" s="199">
        <v>98541.036999999997</v>
      </c>
      <c r="L141" s="199"/>
      <c r="M141" s="200">
        <v>466039.99045020004</v>
      </c>
      <c r="N141" s="199">
        <v>661122.20175272657</v>
      </c>
    </row>
    <row r="142" spans="1:14">
      <c r="B142" s="242" t="s">
        <v>527</v>
      </c>
      <c r="C142" s="242"/>
      <c r="D142" s="199">
        <v>44777.944000000003</v>
      </c>
      <c r="E142" s="199">
        <v>46942.602917810596</v>
      </c>
      <c r="F142" s="199"/>
      <c r="G142" s="200">
        <v>16953.216</v>
      </c>
      <c r="H142" s="199">
        <v>17045.867774832099</v>
      </c>
      <c r="I142" s="199"/>
      <c r="J142" s="200">
        <v>67206.797999999995</v>
      </c>
      <c r="K142" s="199">
        <v>80906.769</v>
      </c>
      <c r="L142" s="199"/>
      <c r="M142" s="200">
        <v>128937.95820774999</v>
      </c>
      <c r="N142" s="199">
        <v>144895.2396926427</v>
      </c>
    </row>
    <row r="143" spans="1:14" ht="15">
      <c r="A143" s="1067" t="s">
        <v>106</v>
      </c>
      <c r="B143" s="243" t="s">
        <v>1079</v>
      </c>
      <c r="C143" s="243"/>
      <c r="D143" s="74">
        <v>26354.727999999999</v>
      </c>
      <c r="E143" s="74">
        <v>29747.511067234202</v>
      </c>
      <c r="F143" s="74"/>
      <c r="G143" s="202">
        <v>3903.9270000000001</v>
      </c>
      <c r="H143" s="74">
        <v>2664.8166454124998</v>
      </c>
      <c r="I143" s="74"/>
      <c r="J143" s="202">
        <v>3628.54</v>
      </c>
      <c r="K143" s="74">
        <v>5647.415</v>
      </c>
      <c r="L143" s="74"/>
      <c r="M143" s="202">
        <v>33887.194001326003</v>
      </c>
      <c r="N143" s="74">
        <v>38059.742712646701</v>
      </c>
    </row>
    <row r="144" spans="1:14">
      <c r="B144" s="243" t="s">
        <v>528</v>
      </c>
      <c r="C144" s="243"/>
      <c r="D144" s="74">
        <v>19697.189000000002</v>
      </c>
      <c r="E144" s="74">
        <v>18600.9390003464</v>
      </c>
      <c r="F144" s="74"/>
      <c r="G144" s="202">
        <v>2290.5819999999999</v>
      </c>
      <c r="H144" s="74">
        <v>2638.2025394408001</v>
      </c>
      <c r="I144" s="74"/>
      <c r="J144" s="202">
        <v>4697.2139999999999</v>
      </c>
      <c r="K144" s="74">
        <v>6585.2759999999998</v>
      </c>
      <c r="L144" s="74"/>
      <c r="M144" s="202">
        <v>26684.986161997502</v>
      </c>
      <c r="N144" s="74">
        <v>27824.417539787202</v>
      </c>
    </row>
    <row r="145" spans="1:14">
      <c r="B145" s="242" t="s">
        <v>529</v>
      </c>
      <c r="C145" s="242"/>
      <c r="D145" s="199">
        <v>90829.861999999994</v>
      </c>
      <c r="E145" s="199">
        <v>95291.052985391187</v>
      </c>
      <c r="F145" s="199"/>
      <c r="G145" s="200">
        <v>23147.724999999999</v>
      </c>
      <c r="H145" s="199">
        <v>22348.886959685398</v>
      </c>
      <c r="I145" s="199"/>
      <c r="J145" s="200">
        <v>75532.551999999996</v>
      </c>
      <c r="K145" s="199">
        <v>93139.459000000003</v>
      </c>
      <c r="L145" s="199"/>
      <c r="M145" s="200">
        <v>189510.138371073</v>
      </c>
      <c r="N145" s="199">
        <v>210779.39894507659</v>
      </c>
    </row>
    <row r="146" spans="1:14" ht="15">
      <c r="A146" s="1067" t="s">
        <v>106</v>
      </c>
      <c r="B146" s="242" t="s">
        <v>780</v>
      </c>
      <c r="C146" s="242"/>
      <c r="D146" s="199">
        <v>8719.41</v>
      </c>
      <c r="E146" s="199">
        <v>13688.996228021007</v>
      </c>
      <c r="F146" s="199"/>
      <c r="G146" s="200">
        <v>1020.678</v>
      </c>
      <c r="H146" s="199">
        <v>1952.0477210824999</v>
      </c>
      <c r="I146" s="199"/>
      <c r="J146" s="200">
        <v>217.392</v>
      </c>
      <c r="K146" s="199">
        <v>505.01299999999998</v>
      </c>
      <c r="L146" s="199"/>
      <c r="M146" s="200">
        <v>9957.4800298339997</v>
      </c>
      <c r="N146" s="199">
        <v>16146.056949103508</v>
      </c>
    </row>
    <row r="147" spans="1:14">
      <c r="B147" s="243" t="s">
        <v>0</v>
      </c>
      <c r="C147" s="243"/>
      <c r="D147" s="74">
        <v>2561.797</v>
      </c>
      <c r="E147" s="74">
        <v>3214.9040517124999</v>
      </c>
      <c r="F147" s="74"/>
      <c r="G147" s="202">
        <v>0</v>
      </c>
      <c r="H147" s="74">
        <v>0</v>
      </c>
      <c r="I147" s="74"/>
      <c r="J147" s="202">
        <v>180.41499999999999</v>
      </c>
      <c r="K147" s="74">
        <v>701.96799999999996</v>
      </c>
      <c r="L147" s="74"/>
      <c r="M147" s="202">
        <v>2742.2120976159999</v>
      </c>
      <c r="N147" s="74">
        <v>3916.8720517124998</v>
      </c>
    </row>
    <row r="148" spans="1:14">
      <c r="B148" s="243" t="s">
        <v>530</v>
      </c>
      <c r="C148" s="243"/>
      <c r="D148" s="74">
        <v>13288.335999999999</v>
      </c>
      <c r="E148" s="74">
        <v>16611.562818111201</v>
      </c>
      <c r="F148" s="74"/>
      <c r="G148" s="202">
        <v>2766.1509999999998</v>
      </c>
      <c r="H148" s="74">
        <v>3853.5609842525</v>
      </c>
      <c r="I148" s="74"/>
      <c r="J148" s="202">
        <v>1987.951</v>
      </c>
      <c r="K148" s="74">
        <v>3492.67</v>
      </c>
      <c r="L148" s="74"/>
      <c r="M148" s="202">
        <v>18042.438677646202</v>
      </c>
      <c r="N148" s="74">
        <v>23957.793802363703</v>
      </c>
    </row>
    <row r="149" spans="1:14">
      <c r="B149" s="242" t="s">
        <v>531</v>
      </c>
      <c r="C149" s="242"/>
      <c r="D149" s="199">
        <v>24569.542999999998</v>
      </c>
      <c r="E149" s="199">
        <v>33515.463097844709</v>
      </c>
      <c r="F149" s="199"/>
      <c r="G149" s="200">
        <v>3786.8290000000002</v>
      </c>
      <c r="H149" s="199">
        <v>5805.6087053349993</v>
      </c>
      <c r="I149" s="199"/>
      <c r="J149" s="200">
        <v>2385.7579999999998</v>
      </c>
      <c r="K149" s="199">
        <v>4699.6509999999998</v>
      </c>
      <c r="L149" s="199"/>
      <c r="M149" s="200">
        <v>30742.130805096203</v>
      </c>
      <c r="N149" s="199">
        <v>44020.722803179706</v>
      </c>
    </row>
    <row r="150" spans="1:14" ht="15">
      <c r="A150" s="1067" t="s">
        <v>106</v>
      </c>
      <c r="B150" s="242" t="s">
        <v>1080</v>
      </c>
      <c r="C150" s="242"/>
      <c r="D150" s="199">
        <v>9427.5460000000003</v>
      </c>
      <c r="E150" s="199">
        <v>9943.2259242059008</v>
      </c>
      <c r="F150" s="199"/>
      <c r="G150" s="200">
        <v>1942.144</v>
      </c>
      <c r="H150" s="199">
        <v>2043.0514836732</v>
      </c>
      <c r="I150" s="199"/>
      <c r="J150" s="200">
        <v>513.88199999999995</v>
      </c>
      <c r="K150" s="199">
        <v>601.45699999999999</v>
      </c>
      <c r="L150" s="199"/>
      <c r="M150" s="200">
        <v>11883.5719307544</v>
      </c>
      <c r="N150" s="199">
        <v>12587.734407879101</v>
      </c>
    </row>
    <row r="151" spans="1:14">
      <c r="B151" s="243" t="s">
        <v>532</v>
      </c>
      <c r="C151" s="243"/>
      <c r="D151" s="74">
        <v>1035.9269999999999</v>
      </c>
      <c r="E151" s="74">
        <v>1092.9006744061001</v>
      </c>
      <c r="F151" s="74"/>
      <c r="G151" s="202">
        <v>60.347999999999999</v>
      </c>
      <c r="H151" s="74">
        <v>89.780620800599991</v>
      </c>
      <c r="I151" s="74"/>
      <c r="J151" s="202">
        <v>37.902000000000001</v>
      </c>
      <c r="K151" s="74">
        <v>550.63499999999999</v>
      </c>
      <c r="L151" s="74"/>
      <c r="M151" s="202">
        <v>1134.1780081499999</v>
      </c>
      <c r="N151" s="74">
        <v>1733.3162952067</v>
      </c>
    </row>
    <row r="152" spans="1:14" ht="15">
      <c r="A152" s="1067" t="s">
        <v>106</v>
      </c>
      <c r="B152" s="243" t="s">
        <v>1281</v>
      </c>
      <c r="C152" s="243"/>
      <c r="D152" s="74">
        <v>18660.785</v>
      </c>
      <c r="E152" s="74">
        <v>22298.960610605398</v>
      </c>
      <c r="F152" s="74"/>
      <c r="G152" s="202">
        <v>396.90199999999999</v>
      </c>
      <c r="H152" s="74">
        <v>372.09822611569996</v>
      </c>
      <c r="I152" s="74"/>
      <c r="J152" s="202">
        <v>4556.0020000000004</v>
      </c>
      <c r="K152" s="74">
        <v>4715.1239999999998</v>
      </c>
      <c r="L152" s="74"/>
      <c r="M152" s="202">
        <v>23613.688632578</v>
      </c>
      <c r="N152" s="74">
        <v>27386.182836721098</v>
      </c>
    </row>
    <row r="153" spans="1:14">
      <c r="B153" s="242" t="s">
        <v>569</v>
      </c>
      <c r="C153" s="242"/>
      <c r="D153" s="199">
        <v>1669508.0738070216</v>
      </c>
      <c r="E153" s="199">
        <v>1828885.8702693367</v>
      </c>
      <c r="F153" s="199"/>
      <c r="G153" s="200">
        <v>92012.471000000005</v>
      </c>
      <c r="H153" s="199">
        <v>98232.5999744703</v>
      </c>
      <c r="I153" s="199"/>
      <c r="J153" s="200">
        <v>606122.05599999998</v>
      </c>
      <c r="K153" s="199">
        <v>600522.799</v>
      </c>
      <c r="L153" s="199"/>
      <c r="M153" s="200">
        <v>2367642.6010235813</v>
      </c>
      <c r="N153" s="199">
        <v>2527641.2692438071</v>
      </c>
    </row>
    <row r="154" spans="1:14">
      <c r="B154" s="666" t="s">
        <v>533</v>
      </c>
      <c r="C154" s="666"/>
      <c r="D154" s="74">
        <v>-4481.38</v>
      </c>
      <c r="E154" s="74">
        <v>-2523.8165889037</v>
      </c>
      <c r="F154" s="74"/>
      <c r="G154" s="665">
        <v>0</v>
      </c>
      <c r="H154" s="117">
        <v>0</v>
      </c>
      <c r="I154" s="117"/>
      <c r="J154" s="665">
        <v>0</v>
      </c>
      <c r="K154" s="117">
        <v>0</v>
      </c>
      <c r="L154" s="117"/>
      <c r="M154" s="202">
        <v>-4481.3802808669998</v>
      </c>
      <c r="N154" s="74">
        <v>-2523.8165889037</v>
      </c>
    </row>
    <row r="155" spans="1:14">
      <c r="B155" s="666" t="s">
        <v>534</v>
      </c>
      <c r="C155" s="666"/>
      <c r="D155" s="74">
        <v>2148.9185181026</v>
      </c>
      <c r="E155" s="74">
        <v>3027.5236573909001</v>
      </c>
      <c r="F155" s="74"/>
      <c r="G155" s="202">
        <v>-455.39699999999999</v>
      </c>
      <c r="H155" s="74">
        <v>-198.185</v>
      </c>
      <c r="I155" s="74"/>
      <c r="J155" s="665">
        <v>0</v>
      </c>
      <c r="K155" s="117">
        <v>0</v>
      </c>
      <c r="L155" s="117"/>
      <c r="M155" s="202">
        <v>1693.5212493225997</v>
      </c>
      <c r="N155" s="74">
        <v>2829.3386573909002</v>
      </c>
    </row>
    <row r="156" spans="1:14">
      <c r="B156" s="676" t="s">
        <v>535</v>
      </c>
      <c r="C156" s="676"/>
      <c r="D156" s="667">
        <v>1667175.6120442571</v>
      </c>
      <c r="E156" s="667">
        <v>1829389.5773378243</v>
      </c>
      <c r="F156" s="667"/>
      <c r="G156" s="668">
        <v>91557.073999999993</v>
      </c>
      <c r="H156" s="667">
        <v>98034.414999999994</v>
      </c>
      <c r="I156" s="667"/>
      <c r="J156" s="668">
        <v>606122.05599999998</v>
      </c>
      <c r="K156" s="667">
        <v>600522.799</v>
      </c>
      <c r="L156" s="667"/>
      <c r="M156" s="668">
        <v>2364854.7419920368</v>
      </c>
      <c r="N156" s="667">
        <v>2527946.7913122941</v>
      </c>
    </row>
    <row r="157" spans="1:14" s="1018" customFormat="1">
      <c r="B157" s="1014"/>
      <c r="C157" s="1014"/>
      <c r="D157" s="1015"/>
      <c r="E157" s="1015"/>
      <c r="F157" s="1015"/>
      <c r="G157" s="1015"/>
      <c r="H157" s="1015"/>
      <c r="I157" s="1015"/>
      <c r="J157" s="1015"/>
      <c r="K157" s="1015"/>
      <c r="L157" s="1015"/>
      <c r="M157" s="1015"/>
      <c r="N157" s="1015"/>
    </row>
    <row r="158" spans="1:14" s="1018" customFormat="1">
      <c r="B158" s="1016" t="s">
        <v>536</v>
      </c>
      <c r="C158" s="1016"/>
      <c r="D158" s="1017"/>
      <c r="E158" s="1017"/>
      <c r="F158" s="1017"/>
      <c r="G158" s="1017"/>
      <c r="H158" s="1017"/>
      <c r="I158" s="1017"/>
      <c r="J158" s="1017"/>
      <c r="K158" s="1017"/>
      <c r="L158" s="1017"/>
      <c r="M158" s="1017"/>
      <c r="N158" s="1017"/>
    </row>
    <row r="159" spans="1:14">
      <c r="B159" s="674" t="s">
        <v>537</v>
      </c>
      <c r="C159" s="674"/>
      <c r="D159" s="96"/>
      <c r="E159" s="96"/>
      <c r="F159" s="96"/>
      <c r="G159" s="96"/>
      <c r="H159" s="96"/>
      <c r="I159" s="96"/>
      <c r="J159" s="96"/>
      <c r="K159" s="96"/>
      <c r="L159" s="96"/>
      <c r="M159" s="96"/>
      <c r="N159" s="96"/>
    </row>
    <row r="160" spans="1:14">
      <c r="B160" s="674"/>
      <c r="C160" s="674"/>
      <c r="D160" s="674"/>
      <c r="E160" s="674"/>
      <c r="F160" s="674"/>
      <c r="G160" s="674"/>
      <c r="H160" s="674"/>
      <c r="I160" s="674"/>
      <c r="J160" s="674"/>
      <c r="K160" s="674"/>
      <c r="L160" s="674"/>
      <c r="M160" s="674"/>
      <c r="N160" s="674"/>
    </row>
    <row r="161" spans="2:14">
      <c r="B161" s="674"/>
      <c r="C161" s="674"/>
      <c r="D161" s="674"/>
      <c r="E161" s="674"/>
      <c r="F161" s="674"/>
      <c r="G161" s="674"/>
      <c r="H161" s="674"/>
      <c r="I161" s="674"/>
      <c r="J161" s="674"/>
      <c r="K161" s="674"/>
      <c r="L161" s="674"/>
      <c r="M161" s="674"/>
      <c r="N161" s="674"/>
    </row>
  </sheetData>
  <sheetProtection formatCells="0" formatColumns="0" formatRows="0" insertColumns="0" insertRows="0" insertHyperlinks="0" deleteColumns="0" deleteRows="0" sort="0" autoFilter="0" pivotTables="0"/>
  <mergeCells count="22">
    <mergeCell ref="M8:N8"/>
    <mergeCell ref="B11:C11"/>
    <mergeCell ref="G46:H46"/>
    <mergeCell ref="J46:K46"/>
    <mergeCell ref="M46:N46"/>
    <mergeCell ref="B89:C89"/>
    <mergeCell ref="B2:H2"/>
    <mergeCell ref="D8:E8"/>
    <mergeCell ref="G8:H8"/>
    <mergeCell ref="J47:K47"/>
    <mergeCell ref="J8:K8"/>
    <mergeCell ref="M125:N125"/>
    <mergeCell ref="J125:K125"/>
    <mergeCell ref="G125:H125"/>
    <mergeCell ref="D125:E125"/>
    <mergeCell ref="G47:H47"/>
    <mergeCell ref="D47:E47"/>
    <mergeCell ref="D86:E86"/>
    <mergeCell ref="G86:H86"/>
    <mergeCell ref="J86:K86"/>
    <mergeCell ref="M86:N86"/>
    <mergeCell ref="M47:N47"/>
  </mergeCells>
  <hyperlinks>
    <hyperlink ref="B2" location="Contents!A1" display="Back to index page"/>
  </hyperlinks>
  <pageMargins left="0.23622047244094491" right="0.23622047244094491" top="0.74803149606299213" bottom="0.74803149606299213" header="0.31496062992125984" footer="0.31496062992125984"/>
  <pageSetup paperSize="9" scale="77" orientation="portrait" r:id="rId1"/>
  <rowBreaks count="1" manualBreakCount="1">
    <brk id="8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0">
    <pageSetUpPr fitToPage="1"/>
  </sheetPr>
  <dimension ref="A1:M85"/>
  <sheetViews>
    <sheetView showGridLines="0" showRowColHeaders="0" zoomScaleNormal="100" workbookViewId="0"/>
  </sheetViews>
  <sheetFormatPr defaultColWidth="11.375" defaultRowHeight="11.25"/>
  <cols>
    <col min="1" max="1" width="2.375" style="22" customWidth="1"/>
    <col min="2" max="2" width="28.25" style="22" customWidth="1"/>
    <col min="3" max="9" width="8.625" style="22" customWidth="1"/>
    <col min="10" max="16384" width="11.375" style="22"/>
  </cols>
  <sheetData>
    <row r="1" spans="1:13" ht="5.25" customHeight="1"/>
    <row r="2" spans="1:13" s="42" customFormat="1" ht="12.75">
      <c r="B2" s="1222" t="s">
        <v>784</v>
      </c>
      <c r="C2" s="1222"/>
      <c r="D2" s="1222"/>
      <c r="E2" s="1222"/>
      <c r="F2" s="1222"/>
      <c r="G2" s="1222"/>
      <c r="H2" s="1222"/>
    </row>
    <row r="3" spans="1:13" s="42" customFormat="1" ht="12.75"/>
    <row r="4" spans="1:13" s="3" customFormat="1" ht="18" customHeight="1">
      <c r="A4" s="4"/>
      <c r="B4" s="56" t="s">
        <v>538</v>
      </c>
    </row>
    <row r="5" spans="1:13" s="126" customFormat="1"/>
    <row r="6" spans="1:13" s="126" customFormat="1">
      <c r="B6" s="455" t="s">
        <v>1082</v>
      </c>
      <c r="C6" s="74"/>
      <c r="D6" s="74"/>
      <c r="E6" s="74"/>
      <c r="F6" s="74"/>
      <c r="G6" s="495" t="s">
        <v>43</v>
      </c>
    </row>
    <row r="7" spans="1:13" s="126" customFormat="1" ht="13.5" customHeight="1">
      <c r="A7" s="127"/>
      <c r="B7" s="177"/>
      <c r="C7" s="1240" t="s">
        <v>539</v>
      </c>
      <c r="D7" s="1240" t="s">
        <v>540</v>
      </c>
      <c r="E7" s="1240" t="s">
        <v>1081</v>
      </c>
      <c r="F7" s="1242" t="s">
        <v>208</v>
      </c>
      <c r="G7" s="677"/>
      <c r="M7" s="1032"/>
    </row>
    <row r="8" spans="1:13" s="128" customFormat="1">
      <c r="A8" s="121"/>
      <c r="B8" s="472"/>
      <c r="C8" s="1240"/>
      <c r="D8" s="1240"/>
      <c r="E8" s="1240"/>
      <c r="F8" s="1242"/>
      <c r="G8" s="678"/>
    </row>
    <row r="9" spans="1:13" s="130" customFormat="1">
      <c r="A9" s="71"/>
      <c r="B9" s="472" t="s">
        <v>46</v>
      </c>
      <c r="C9" s="1240"/>
      <c r="D9" s="1240"/>
      <c r="E9" s="1240"/>
      <c r="F9" s="1242"/>
      <c r="G9" s="678" t="s">
        <v>34</v>
      </c>
    </row>
    <row r="10" spans="1:13" s="130" customFormat="1">
      <c r="A10" s="72"/>
      <c r="B10" s="475" t="s">
        <v>99</v>
      </c>
      <c r="C10" s="199"/>
      <c r="D10" s="199"/>
      <c r="E10" s="199"/>
      <c r="F10" s="199"/>
      <c r="G10" s="199"/>
    </row>
    <row r="11" spans="1:13" s="130" customFormat="1">
      <c r="A11" s="74"/>
      <c r="B11" s="477" t="s">
        <v>100</v>
      </c>
      <c r="C11" s="457">
        <v>590565.12198499998</v>
      </c>
      <c r="D11" s="457">
        <v>216328.60085630001</v>
      </c>
      <c r="E11" s="457">
        <v>4.7615169999999996</v>
      </c>
      <c r="F11" s="457">
        <v>36022.367109499995</v>
      </c>
      <c r="G11" s="74">
        <v>842920.85146779998</v>
      </c>
    </row>
    <row r="12" spans="1:13" s="130" customFormat="1">
      <c r="A12" s="74"/>
      <c r="B12" s="477" t="s">
        <v>101</v>
      </c>
      <c r="C12" s="457">
        <v>5833.2312689999999</v>
      </c>
      <c r="D12" s="457">
        <v>371.6954624</v>
      </c>
      <c r="E12" s="457">
        <v>0</v>
      </c>
      <c r="F12" s="457">
        <v>2312.5637669000002</v>
      </c>
      <c r="G12" s="74">
        <v>8517.4904982999997</v>
      </c>
    </row>
    <row r="13" spans="1:13" s="130" customFormat="1">
      <c r="A13" s="74"/>
      <c r="B13" s="477" t="s">
        <v>102</v>
      </c>
      <c r="C13" s="457">
        <v>641706.13007029996</v>
      </c>
      <c r="D13" s="457">
        <v>64489.317080399996</v>
      </c>
      <c r="E13" s="457">
        <v>0</v>
      </c>
      <c r="F13" s="457">
        <v>0</v>
      </c>
      <c r="G13" s="74">
        <v>706195.44715069991</v>
      </c>
    </row>
    <row r="14" spans="1:13" s="130" customFormat="1">
      <c r="A14" s="74"/>
      <c r="B14" s="477" t="s">
        <v>103</v>
      </c>
      <c r="C14" s="457">
        <v>36496.256576800006</v>
      </c>
      <c r="D14" s="457">
        <v>55988.001552599999</v>
      </c>
      <c r="E14" s="457">
        <v>0</v>
      </c>
      <c r="F14" s="457">
        <v>0</v>
      </c>
      <c r="G14" s="74">
        <v>92484.258129399997</v>
      </c>
    </row>
    <row r="15" spans="1:13" s="130" customFormat="1">
      <c r="A15" s="74"/>
      <c r="B15" s="477" t="s">
        <v>104</v>
      </c>
      <c r="C15" s="457">
        <v>12759.541999999999</v>
      </c>
      <c r="D15" s="457">
        <v>0</v>
      </c>
      <c r="E15" s="457">
        <v>0</v>
      </c>
      <c r="F15" s="457">
        <v>0</v>
      </c>
      <c r="G15" s="74">
        <v>12759.541999999999</v>
      </c>
    </row>
    <row r="16" spans="1:13" s="130" customFormat="1">
      <c r="A16" s="74"/>
      <c r="B16" s="479" t="s">
        <v>105</v>
      </c>
      <c r="C16" s="199">
        <v>1287360.2819011</v>
      </c>
      <c r="D16" s="199">
        <v>337177.61495170003</v>
      </c>
      <c r="E16" s="199">
        <v>4.7615169999999996</v>
      </c>
      <c r="F16" s="199">
        <v>38334.930876399994</v>
      </c>
      <c r="G16" s="199">
        <v>1662877.5892461997</v>
      </c>
    </row>
    <row r="17" spans="1:7" s="130" customFormat="1">
      <c r="A17" s="74"/>
      <c r="B17" s="475" t="s">
        <v>107</v>
      </c>
      <c r="C17" s="199"/>
      <c r="D17" s="199"/>
      <c r="E17" s="199"/>
      <c r="F17" s="199"/>
      <c r="G17" s="199"/>
    </row>
    <row r="18" spans="1:7" s="130" customFormat="1">
      <c r="A18" s="74"/>
      <c r="B18" s="477" t="s">
        <v>108</v>
      </c>
      <c r="C18" s="457">
        <v>65101.643645773598</v>
      </c>
      <c r="D18" s="457">
        <v>2105.0974380000002</v>
      </c>
      <c r="E18" s="457">
        <v>1744.2570700000001</v>
      </c>
      <c r="F18" s="457">
        <v>808.61572722000005</v>
      </c>
      <c r="G18" s="74">
        <v>69759.613880993609</v>
      </c>
    </row>
    <row r="19" spans="1:7" s="130" customFormat="1">
      <c r="A19" s="74"/>
      <c r="B19" s="477" t="s">
        <v>109</v>
      </c>
      <c r="C19" s="457">
        <v>61465.728425912297</v>
      </c>
      <c r="D19" s="457">
        <v>10737.9842429112</v>
      </c>
      <c r="E19" s="457">
        <v>1011.7755</v>
      </c>
      <c r="F19" s="457">
        <v>26648.826455279999</v>
      </c>
      <c r="G19" s="74">
        <v>99864.314624103499</v>
      </c>
    </row>
    <row r="20" spans="1:7" s="130" customFormat="1">
      <c r="A20" s="74"/>
      <c r="B20" s="477" t="s">
        <v>100</v>
      </c>
      <c r="C20" s="457">
        <v>113914.07933399599</v>
      </c>
      <c r="D20" s="457">
        <v>11457.745579415201</v>
      </c>
      <c r="E20" s="457">
        <v>26.034389999999998</v>
      </c>
      <c r="F20" s="457">
        <v>2139.6632625500001</v>
      </c>
      <c r="G20" s="74">
        <v>127537.5225659612</v>
      </c>
    </row>
    <row r="21" spans="1:7" s="130" customFormat="1">
      <c r="A21" s="74"/>
      <c r="B21" s="477" t="s">
        <v>102</v>
      </c>
      <c r="C21" s="457">
        <v>48124.279452989897</v>
      </c>
      <c r="D21" s="457">
        <v>1506.6104803183</v>
      </c>
      <c r="E21" s="457">
        <v>0</v>
      </c>
      <c r="F21" s="457">
        <v>0</v>
      </c>
      <c r="G21" s="74">
        <v>49630.889933308194</v>
      </c>
    </row>
    <row r="22" spans="1:7" s="130" customFormat="1">
      <c r="A22" s="74"/>
      <c r="B22" s="477" t="s">
        <v>110</v>
      </c>
      <c r="C22" s="457">
        <v>30118.022811460498</v>
      </c>
      <c r="D22" s="457">
        <v>18490.776051822202</v>
      </c>
      <c r="E22" s="457">
        <v>13.570209999999999</v>
      </c>
      <c r="F22" s="457">
        <v>115.12151599000001</v>
      </c>
      <c r="G22" s="74">
        <v>48737.490589272704</v>
      </c>
    </row>
    <row r="23" spans="1:7" s="130" customFormat="1">
      <c r="A23" s="74"/>
      <c r="B23" s="477" t="s">
        <v>111</v>
      </c>
      <c r="C23" s="457">
        <v>19223.899736500698</v>
      </c>
      <c r="D23" s="457">
        <v>0</v>
      </c>
      <c r="E23" s="457">
        <v>0</v>
      </c>
      <c r="F23" s="457">
        <v>0</v>
      </c>
      <c r="G23" s="74">
        <v>19223.899736500698</v>
      </c>
    </row>
    <row r="24" spans="1:7" s="130" customFormat="1">
      <c r="A24" s="74"/>
      <c r="B24" s="477" t="s">
        <v>104</v>
      </c>
      <c r="C24" s="457">
        <v>1159.8671999999999</v>
      </c>
      <c r="D24" s="457">
        <v>0</v>
      </c>
      <c r="E24" s="457">
        <v>0</v>
      </c>
      <c r="F24" s="457">
        <v>0</v>
      </c>
      <c r="G24" s="74">
        <v>1159.8671999999999</v>
      </c>
    </row>
    <row r="25" spans="1:7" s="130" customFormat="1">
      <c r="A25" s="74"/>
      <c r="B25" s="477" t="s">
        <v>40</v>
      </c>
      <c r="C25" s="457">
        <v>15210.339669999999</v>
      </c>
      <c r="D25" s="457">
        <v>0</v>
      </c>
      <c r="E25" s="457">
        <v>0</v>
      </c>
      <c r="F25" s="457">
        <v>0</v>
      </c>
      <c r="G25" s="74">
        <v>15210.339669999999</v>
      </c>
    </row>
    <row r="26" spans="1:7" s="130" customFormat="1">
      <c r="A26" s="74"/>
      <c r="B26" s="475" t="s">
        <v>112</v>
      </c>
      <c r="C26" s="199">
        <v>354317.860276633</v>
      </c>
      <c r="D26" s="199">
        <v>44298.213792466908</v>
      </c>
      <c r="E26" s="199">
        <v>2795.63717</v>
      </c>
      <c r="F26" s="199">
        <v>29712.226961039996</v>
      </c>
      <c r="G26" s="199">
        <v>431123.93820013985</v>
      </c>
    </row>
    <row r="27" spans="1:7" s="130" customFormat="1">
      <c r="A27" s="74"/>
      <c r="B27" s="475" t="s">
        <v>113</v>
      </c>
      <c r="C27" s="199">
        <v>1641678.1421777329</v>
      </c>
      <c r="D27" s="199">
        <v>381475.82874416694</v>
      </c>
      <c r="E27" s="199">
        <v>2800.3986869999999</v>
      </c>
      <c r="F27" s="199">
        <v>68047.157837439998</v>
      </c>
      <c r="G27" s="199">
        <v>2094001.5274463396</v>
      </c>
    </row>
    <row r="28" spans="1:7" s="130" customFormat="1">
      <c r="A28" s="117"/>
      <c r="B28" s="672"/>
      <c r="C28" s="672"/>
      <c r="D28" s="672"/>
      <c r="E28" s="672"/>
      <c r="F28" s="672"/>
      <c r="G28" s="672"/>
    </row>
    <row r="29" spans="1:7" s="130" customFormat="1">
      <c r="A29" s="117"/>
    </row>
    <row r="30" spans="1:7" s="130" customFormat="1">
      <c r="A30" s="117"/>
    </row>
    <row r="31" spans="1:7" s="130" customFormat="1">
      <c r="A31" s="74"/>
      <c r="B31" s="455" t="s">
        <v>1083</v>
      </c>
      <c r="C31" s="126"/>
      <c r="D31" s="126"/>
      <c r="E31" s="126"/>
      <c r="F31" s="126"/>
      <c r="G31" s="495" t="s">
        <v>43</v>
      </c>
    </row>
    <row r="32" spans="1:7" s="130" customFormat="1" ht="13.5" customHeight="1">
      <c r="A32" s="74"/>
      <c r="B32" s="127"/>
      <c r="C32" s="1240" t="s">
        <v>539</v>
      </c>
      <c r="D32" s="1240" t="s">
        <v>540</v>
      </c>
      <c r="E32" s="1240" t="s">
        <v>1081</v>
      </c>
      <c r="F32" s="1242" t="s">
        <v>208</v>
      </c>
      <c r="G32" s="679"/>
    </row>
    <row r="33" spans="1:7" s="130" customFormat="1">
      <c r="A33" s="74"/>
      <c r="B33" s="472"/>
      <c r="C33" s="1240"/>
      <c r="D33" s="1240"/>
      <c r="E33" s="1240"/>
      <c r="F33" s="1242"/>
      <c r="G33" s="678"/>
    </row>
    <row r="34" spans="1:7" s="130" customFormat="1">
      <c r="A34" s="74"/>
      <c r="B34" s="472" t="s">
        <v>46</v>
      </c>
      <c r="C34" s="1240"/>
      <c r="D34" s="1240"/>
      <c r="E34" s="1241"/>
      <c r="F34" s="1242"/>
      <c r="G34" s="678" t="s">
        <v>34</v>
      </c>
    </row>
    <row r="35" spans="1:7" s="130" customFormat="1">
      <c r="A35" s="117"/>
      <c r="B35" s="475" t="s">
        <v>99</v>
      </c>
      <c r="C35" s="199"/>
      <c r="D35" s="199"/>
      <c r="E35" s="199"/>
      <c r="F35" s="199"/>
      <c r="G35" s="199"/>
    </row>
    <row r="36" spans="1:7" s="130" customFormat="1">
      <c r="A36" s="131"/>
      <c r="B36" s="477" t="s">
        <v>100</v>
      </c>
      <c r="C36" s="457">
        <v>614325.61399999994</v>
      </c>
      <c r="D36" s="457">
        <v>235670.77600000001</v>
      </c>
      <c r="E36" s="457">
        <v>39.143000000000001</v>
      </c>
      <c r="F36" s="457">
        <v>53174.796999999999</v>
      </c>
      <c r="G36" s="74">
        <v>903210.33</v>
      </c>
    </row>
    <row r="37" spans="1:7" s="130" customFormat="1">
      <c r="A37" s="131"/>
      <c r="B37" s="477" t="s">
        <v>101</v>
      </c>
      <c r="C37" s="457">
        <v>6123.07</v>
      </c>
      <c r="D37" s="457">
        <v>1091.25</v>
      </c>
      <c r="E37" s="457">
        <v>0</v>
      </c>
      <c r="F37" s="457">
        <v>2827.694</v>
      </c>
      <c r="G37" s="74">
        <v>10042.013999999999</v>
      </c>
    </row>
    <row r="38" spans="1:7" s="130" customFormat="1">
      <c r="A38" s="129"/>
      <c r="B38" s="477" t="s">
        <v>102</v>
      </c>
      <c r="C38" s="457">
        <v>612183.23499999999</v>
      </c>
      <c r="D38" s="457">
        <v>55428.597000000002</v>
      </c>
      <c r="E38" s="457">
        <v>0</v>
      </c>
      <c r="F38" s="457">
        <v>0</v>
      </c>
      <c r="G38" s="74">
        <v>667611.83199999994</v>
      </c>
    </row>
    <row r="39" spans="1:7" s="130" customFormat="1">
      <c r="A39" s="74"/>
      <c r="B39" s="477" t="s">
        <v>103</v>
      </c>
      <c r="C39" s="457">
        <v>36409.370999999999</v>
      </c>
      <c r="D39" s="457">
        <v>55722.315999999999</v>
      </c>
      <c r="E39" s="457">
        <v>0</v>
      </c>
      <c r="F39" s="457">
        <v>0</v>
      </c>
      <c r="G39" s="74">
        <v>92131.687000000005</v>
      </c>
    </row>
    <row r="40" spans="1:7" s="130" customFormat="1">
      <c r="A40" s="129"/>
      <c r="B40" s="477" t="s">
        <v>104</v>
      </c>
      <c r="C40" s="457">
        <v>19161.652999999998</v>
      </c>
      <c r="D40" s="457">
        <v>0</v>
      </c>
      <c r="E40" s="457">
        <v>0</v>
      </c>
      <c r="F40" s="457">
        <v>0</v>
      </c>
      <c r="G40" s="74">
        <v>19161.652999999998</v>
      </c>
    </row>
    <row r="41" spans="1:7" s="130" customFormat="1">
      <c r="A41" s="129"/>
      <c r="B41" s="611" t="s">
        <v>105</v>
      </c>
      <c r="C41" s="199">
        <v>1288202.9429999997</v>
      </c>
      <c r="D41" s="199">
        <v>347912.93900000001</v>
      </c>
      <c r="E41" s="199">
        <v>39.143000000000001</v>
      </c>
      <c r="F41" s="199">
        <v>56002.491000000002</v>
      </c>
      <c r="G41" s="199">
        <v>1692157.5159999998</v>
      </c>
    </row>
    <row r="42" spans="1:7" s="129" customFormat="1">
      <c r="B42" s="479" t="s">
        <v>107</v>
      </c>
      <c r="C42" s="199"/>
      <c r="D42" s="199"/>
      <c r="E42" s="199"/>
      <c r="F42" s="199"/>
      <c r="G42" s="199"/>
    </row>
    <row r="43" spans="1:7" s="129" customFormat="1">
      <c r="B43" s="477" t="s">
        <v>108</v>
      </c>
      <c r="C43" s="457">
        <v>69312.52</v>
      </c>
      <c r="D43" s="457">
        <v>2618.4699999999998</v>
      </c>
      <c r="E43" s="457">
        <v>572.65</v>
      </c>
      <c r="F43" s="457">
        <v>1599.614</v>
      </c>
      <c r="G43" s="74">
        <v>74103.254000000001</v>
      </c>
    </row>
    <row r="44" spans="1:7" s="129" customFormat="1">
      <c r="B44" s="477" t="s">
        <v>109</v>
      </c>
      <c r="C44" s="457">
        <v>63577.832999999999</v>
      </c>
      <c r="D44" s="457">
        <v>14791.941999999999</v>
      </c>
      <c r="E44" s="457">
        <v>900.50300000000004</v>
      </c>
      <c r="F44" s="457">
        <v>31749.3</v>
      </c>
      <c r="G44" s="74">
        <v>111019.57799999999</v>
      </c>
    </row>
    <row r="45" spans="1:7" s="128" customFormat="1">
      <c r="B45" s="477" t="s">
        <v>100</v>
      </c>
      <c r="C45" s="457">
        <v>128535.005</v>
      </c>
      <c r="D45" s="457">
        <v>12588.467000000001</v>
      </c>
      <c r="E45" s="457">
        <v>58.634</v>
      </c>
      <c r="F45" s="457">
        <v>3825.65</v>
      </c>
      <c r="G45" s="74">
        <v>145007.75599999999</v>
      </c>
    </row>
    <row r="46" spans="1:7" s="130" customFormat="1">
      <c r="B46" s="477" t="s">
        <v>102</v>
      </c>
      <c r="C46" s="457">
        <v>45222.082999999999</v>
      </c>
      <c r="D46" s="457">
        <v>1252.809</v>
      </c>
      <c r="E46" s="457">
        <v>0</v>
      </c>
      <c r="F46" s="457">
        <v>0</v>
      </c>
      <c r="G46" s="74">
        <v>46474.892</v>
      </c>
    </row>
    <row r="47" spans="1:7" s="130" customFormat="1">
      <c r="B47" s="477" t="s">
        <v>110</v>
      </c>
      <c r="C47" s="457">
        <v>30995.210999999999</v>
      </c>
      <c r="D47" s="457">
        <v>12182.437</v>
      </c>
      <c r="E47" s="457">
        <v>47.158000000000001</v>
      </c>
      <c r="F47" s="457">
        <v>288.55599999999998</v>
      </c>
      <c r="G47" s="74">
        <v>43513.362000000001</v>
      </c>
    </row>
    <row r="48" spans="1:7" s="130" customFormat="1">
      <c r="B48" s="477" t="s">
        <v>111</v>
      </c>
      <c r="C48" s="457">
        <v>19003.931</v>
      </c>
      <c r="D48" s="457">
        <v>0</v>
      </c>
      <c r="E48" s="457">
        <v>0</v>
      </c>
      <c r="F48" s="457">
        <v>0</v>
      </c>
      <c r="G48" s="74">
        <v>19003.931</v>
      </c>
    </row>
    <row r="49" spans="2:9" s="130" customFormat="1">
      <c r="B49" s="477" t="s">
        <v>104</v>
      </c>
      <c r="C49" s="457">
        <v>2473.6819999999998</v>
      </c>
      <c r="D49" s="457">
        <v>0</v>
      </c>
      <c r="E49" s="457">
        <v>0</v>
      </c>
      <c r="F49" s="457">
        <v>0</v>
      </c>
      <c r="G49" s="74">
        <v>2473.6819999999998</v>
      </c>
    </row>
    <row r="50" spans="2:9" s="130" customFormat="1">
      <c r="B50" s="477" t="s">
        <v>40</v>
      </c>
      <c r="C50" s="457">
        <v>5912.0420000000004</v>
      </c>
      <c r="D50" s="457">
        <v>0</v>
      </c>
      <c r="E50" s="457">
        <v>0</v>
      </c>
      <c r="F50" s="457">
        <v>0</v>
      </c>
      <c r="G50" s="74">
        <v>5912.0420000000004</v>
      </c>
    </row>
    <row r="51" spans="2:9" s="130" customFormat="1">
      <c r="B51" s="475" t="s">
        <v>112</v>
      </c>
      <c r="C51" s="199">
        <v>365032.30699999997</v>
      </c>
      <c r="D51" s="199">
        <v>43434.125</v>
      </c>
      <c r="E51" s="199">
        <v>1578.9449999999999</v>
      </c>
      <c r="F51" s="199">
        <v>37463.119999999995</v>
      </c>
      <c r="G51" s="199">
        <v>447508.49699999997</v>
      </c>
    </row>
    <row r="52" spans="2:9" s="130" customFormat="1">
      <c r="B52" s="475" t="s">
        <v>113</v>
      </c>
      <c r="C52" s="199">
        <v>1653235.2499999998</v>
      </c>
      <c r="D52" s="199">
        <v>391347.06400000001</v>
      </c>
      <c r="E52" s="199">
        <v>1618.088</v>
      </c>
      <c r="F52" s="199">
        <v>93465.611000000004</v>
      </c>
      <c r="G52" s="199">
        <v>2139666.0129999998</v>
      </c>
    </row>
    <row r="53" spans="2:9" s="130" customFormat="1" ht="11.45" customHeight="1">
      <c r="B53" s="672"/>
      <c r="C53" s="672"/>
      <c r="D53" s="672"/>
      <c r="E53" s="672"/>
      <c r="F53" s="672"/>
      <c r="G53" s="672"/>
    </row>
    <row r="54" spans="2:9" s="130" customFormat="1" ht="11.45" customHeight="1"/>
    <row r="55" spans="2:9" s="130" customFormat="1" ht="11.45" customHeight="1"/>
    <row r="56" spans="2:9" s="130" customFormat="1" ht="10.5" customHeight="1">
      <c r="B56" s="673" t="s">
        <v>541</v>
      </c>
      <c r="C56" s="680"/>
      <c r="D56" s="680"/>
      <c r="E56" s="680"/>
      <c r="F56" s="680"/>
      <c r="G56" s="680"/>
      <c r="H56" s="680"/>
      <c r="I56" s="681" t="s">
        <v>43</v>
      </c>
    </row>
    <row r="57" spans="2:9" s="130" customFormat="1" ht="13.5" customHeight="1">
      <c r="B57" s="682"/>
      <c r="C57" s="683"/>
      <c r="D57" s="683" t="s">
        <v>542</v>
      </c>
      <c r="E57" s="683" t="s">
        <v>543</v>
      </c>
      <c r="F57" s="683" t="s">
        <v>542</v>
      </c>
      <c r="G57" s="683"/>
      <c r="H57" s="684"/>
      <c r="I57" s="227" t="s">
        <v>1029</v>
      </c>
    </row>
    <row r="58" spans="2:9" s="130" customFormat="1">
      <c r="B58" s="682"/>
      <c r="C58" s="683" t="s">
        <v>544</v>
      </c>
      <c r="D58" s="683" t="s">
        <v>545</v>
      </c>
      <c r="E58" s="683" t="s">
        <v>546</v>
      </c>
      <c r="F58" s="683" t="s">
        <v>547</v>
      </c>
      <c r="G58" s="683" t="s">
        <v>548</v>
      </c>
      <c r="H58" s="684" t="s">
        <v>549</v>
      </c>
      <c r="I58" s="684"/>
    </row>
    <row r="59" spans="2:9" s="130" customFormat="1">
      <c r="B59" s="243" t="s">
        <v>46</v>
      </c>
      <c r="C59" s="113" t="s">
        <v>545</v>
      </c>
      <c r="D59" s="113" t="s">
        <v>550</v>
      </c>
      <c r="E59" s="113" t="s">
        <v>551</v>
      </c>
      <c r="F59" s="113" t="s">
        <v>552</v>
      </c>
      <c r="G59" s="113" t="s">
        <v>553</v>
      </c>
      <c r="H59" s="113" t="s">
        <v>554</v>
      </c>
      <c r="I59" s="684" t="s">
        <v>34</v>
      </c>
    </row>
    <row r="60" spans="2:9" s="130" customFormat="1">
      <c r="B60" s="242" t="s">
        <v>555</v>
      </c>
      <c r="C60" s="685">
        <v>121167</v>
      </c>
      <c r="D60" s="685">
        <v>42861</v>
      </c>
      <c r="E60" s="685">
        <v>5270</v>
      </c>
      <c r="F60" s="685">
        <v>7116</v>
      </c>
      <c r="G60" s="685" t="s">
        <v>106</v>
      </c>
      <c r="H60" s="685" t="s">
        <v>106</v>
      </c>
      <c r="I60" s="685">
        <v>176415</v>
      </c>
    </row>
    <row r="61" spans="2:9" s="130" customFormat="1">
      <c r="B61" s="243" t="s">
        <v>556</v>
      </c>
      <c r="C61" s="686">
        <v>175874</v>
      </c>
      <c r="D61" s="686">
        <v>92654</v>
      </c>
      <c r="E61" s="686">
        <v>83915</v>
      </c>
      <c r="F61" s="686">
        <v>323491</v>
      </c>
      <c r="G61" s="686">
        <v>837874</v>
      </c>
      <c r="H61" s="686">
        <v>-4488</v>
      </c>
      <c r="I61" s="686">
        <v>1509320</v>
      </c>
    </row>
    <row r="62" spans="2:9" s="130" customFormat="1">
      <c r="B62" s="242" t="s">
        <v>557</v>
      </c>
      <c r="C62" s="425"/>
      <c r="D62" s="685"/>
      <c r="E62" s="685"/>
      <c r="F62" s="685"/>
      <c r="G62" s="685"/>
      <c r="H62" s="685"/>
      <c r="I62" s="687">
        <v>390001</v>
      </c>
    </row>
    <row r="63" spans="2:9" s="130" customFormat="1">
      <c r="B63" s="243" t="s">
        <v>558</v>
      </c>
      <c r="C63" s="686"/>
      <c r="D63" s="686"/>
      <c r="E63" s="686"/>
      <c r="F63" s="686"/>
      <c r="G63" s="686"/>
      <c r="H63" s="686"/>
      <c r="I63" s="688">
        <v>216295</v>
      </c>
    </row>
    <row r="64" spans="2:9" s="130" customFormat="1">
      <c r="B64" s="243" t="s">
        <v>559</v>
      </c>
      <c r="C64" s="686"/>
      <c r="D64" s="686"/>
      <c r="E64" s="686"/>
      <c r="F64" s="686"/>
      <c r="G64" s="686"/>
      <c r="H64" s="686"/>
      <c r="I64" s="688">
        <v>92403</v>
      </c>
    </row>
    <row r="65" spans="2:9" s="130" customFormat="1">
      <c r="B65" s="92"/>
      <c r="C65" s="92"/>
      <c r="D65" s="92"/>
      <c r="E65" s="92"/>
      <c r="F65" s="92"/>
      <c r="G65" s="92"/>
      <c r="H65" s="92"/>
      <c r="I65" s="92"/>
    </row>
    <row r="66" spans="2:9" s="130" customFormat="1">
      <c r="B66" s="222"/>
      <c r="C66" s="680"/>
      <c r="D66" s="680"/>
      <c r="E66" s="680"/>
      <c r="F66" s="680"/>
      <c r="G66" s="680"/>
      <c r="H66" s="680"/>
    </row>
    <row r="67" spans="2:9" s="130" customFormat="1">
      <c r="B67" s="222"/>
      <c r="C67" s="680"/>
      <c r="D67" s="680"/>
      <c r="E67" s="680"/>
      <c r="F67" s="680"/>
      <c r="G67" s="680"/>
      <c r="H67" s="680"/>
    </row>
    <row r="68" spans="2:9" s="128" customFormat="1">
      <c r="B68" s="222"/>
      <c r="C68" s="680"/>
      <c r="D68" s="680"/>
      <c r="E68" s="680"/>
      <c r="F68" s="680"/>
      <c r="G68" s="680"/>
      <c r="H68" s="680"/>
      <c r="I68" s="681" t="s">
        <v>43</v>
      </c>
    </row>
    <row r="69" spans="2:9" s="128" customFormat="1">
      <c r="B69" s="682"/>
      <c r="C69" s="683"/>
      <c r="D69" s="683" t="s">
        <v>542</v>
      </c>
      <c r="E69" s="683" t="s">
        <v>543</v>
      </c>
      <c r="F69" s="683" t="s">
        <v>542</v>
      </c>
      <c r="G69" s="683"/>
      <c r="H69" s="684"/>
      <c r="I69" s="227" t="s">
        <v>438</v>
      </c>
    </row>
    <row r="70" spans="2:9" s="128" customFormat="1">
      <c r="B70" s="682"/>
      <c r="C70" s="683" t="s">
        <v>544</v>
      </c>
      <c r="D70" s="683" t="s">
        <v>545</v>
      </c>
      <c r="E70" s="683" t="s">
        <v>546</v>
      </c>
      <c r="F70" s="683" t="s">
        <v>547</v>
      </c>
      <c r="G70" s="683" t="s">
        <v>548</v>
      </c>
      <c r="H70" s="684" t="s">
        <v>549</v>
      </c>
      <c r="I70" s="684"/>
    </row>
    <row r="71" spans="2:9" s="130" customFormat="1">
      <c r="B71" s="243" t="s">
        <v>46</v>
      </c>
      <c r="C71" s="113" t="s">
        <v>545</v>
      </c>
      <c r="D71" s="113" t="s">
        <v>550</v>
      </c>
      <c r="E71" s="113" t="s">
        <v>551</v>
      </c>
      <c r="F71" s="113" t="s">
        <v>552</v>
      </c>
      <c r="G71" s="113" t="s">
        <v>553</v>
      </c>
      <c r="H71" s="113" t="s">
        <v>554</v>
      </c>
      <c r="I71" s="684" t="s">
        <v>34</v>
      </c>
    </row>
    <row r="72" spans="2:9" s="130" customFormat="1">
      <c r="B72" s="242" t="s">
        <v>555</v>
      </c>
      <c r="C72" s="685">
        <v>188273.014</v>
      </c>
      <c r="D72" s="685">
        <v>102957.064</v>
      </c>
      <c r="E72" s="685">
        <v>4244.0609999999997</v>
      </c>
      <c r="F72" s="685">
        <v>2045.546</v>
      </c>
      <c r="G72" s="685">
        <v>3712.8589999999999</v>
      </c>
      <c r="H72" s="685">
        <v>0</v>
      </c>
      <c r="I72" s="685">
        <v>301232.54399999994</v>
      </c>
    </row>
    <row r="73" spans="2:9" s="130" customFormat="1">
      <c r="B73" s="243" t="s">
        <v>556</v>
      </c>
      <c r="C73" s="686">
        <v>165980.796</v>
      </c>
      <c r="D73" s="686">
        <v>104561.147</v>
      </c>
      <c r="E73" s="686">
        <v>100936.973</v>
      </c>
      <c r="F73" s="686">
        <v>335519.36099999998</v>
      </c>
      <c r="G73" s="686">
        <v>837692.97499999998</v>
      </c>
      <c r="H73" s="686">
        <v>-2526.7017039037</v>
      </c>
      <c r="I73" s="686">
        <v>1542164.5502960961</v>
      </c>
    </row>
    <row r="74" spans="2:9" s="130" customFormat="1">
      <c r="B74" s="242" t="s">
        <v>557</v>
      </c>
      <c r="C74" s="91"/>
      <c r="D74" s="685"/>
      <c r="E74" s="685"/>
      <c r="F74" s="685"/>
      <c r="G74" s="685"/>
      <c r="H74" s="685"/>
      <c r="I74" s="685">
        <v>357737.11233635002</v>
      </c>
    </row>
    <row r="75" spans="2:9" s="128" customFormat="1">
      <c r="B75" s="243" t="s">
        <v>558</v>
      </c>
      <c r="C75" s="686"/>
      <c r="D75" s="686"/>
      <c r="E75" s="686"/>
      <c r="F75" s="686"/>
      <c r="G75" s="686"/>
      <c r="H75" s="686"/>
      <c r="I75" s="686">
        <v>244266.90577754201</v>
      </c>
    </row>
    <row r="76" spans="2:9" s="128" customFormat="1">
      <c r="B76" s="243" t="s">
        <v>559</v>
      </c>
      <c r="C76" s="686"/>
      <c r="D76" s="686"/>
      <c r="E76" s="686"/>
      <c r="F76" s="686"/>
      <c r="G76" s="686"/>
      <c r="H76" s="686"/>
      <c r="I76" s="686">
        <v>98366</v>
      </c>
    </row>
    <row r="77" spans="2:9" s="130" customFormat="1">
      <c r="B77" s="672"/>
      <c r="C77" s="672"/>
      <c r="D77" s="672"/>
      <c r="E77" s="672"/>
      <c r="F77" s="672"/>
      <c r="G77" s="672"/>
      <c r="H77" s="672"/>
      <c r="I77" s="672"/>
    </row>
    <row r="78" spans="2:9" s="129" customFormat="1"/>
    <row r="79" spans="2:9" s="129" customFormat="1"/>
    <row r="80" spans="2:9" s="129" customFormat="1"/>
    <row r="81" s="23" customFormat="1" ht="11.1" customHeight="1"/>
    <row r="82" s="23" customFormat="1" ht="11.1" customHeight="1"/>
    <row r="83" s="23" customFormat="1" ht="11.1" customHeight="1"/>
    <row r="84" s="23" customFormat="1" ht="11.1" customHeight="1"/>
    <row r="85" s="23" customFormat="1" ht="11.1" customHeight="1"/>
  </sheetData>
  <sheetProtection formatCells="0" formatColumns="0" formatRows="0" insertColumns="0" insertRows="0" insertHyperlinks="0" deleteColumns="0" deleteRows="0" sort="0" autoFilter="0" pivotTables="0"/>
  <mergeCells count="9">
    <mergeCell ref="B2:H2"/>
    <mergeCell ref="C32:C34"/>
    <mergeCell ref="D32:D34"/>
    <mergeCell ref="E32:E34"/>
    <mergeCell ref="F32:F34"/>
    <mergeCell ref="C7:C9"/>
    <mergeCell ref="D7:D9"/>
    <mergeCell ref="E7:E9"/>
    <mergeCell ref="F7:F9"/>
  </mergeCells>
  <hyperlinks>
    <hyperlink ref="B2" location="Contents!A1" display="Back to index page"/>
  </hyperlinks>
  <pageMargins left="0.23622047244094491" right="0.23622047244094491" top="0.74803149606299213" bottom="0.74803149606299213" header="0.31496062992125984" footer="0.31496062992125984"/>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fitToPage="1"/>
  </sheetPr>
  <dimension ref="A1:M180"/>
  <sheetViews>
    <sheetView showGridLines="0" showRowColHeaders="0" zoomScaleNormal="100" workbookViewId="0"/>
  </sheetViews>
  <sheetFormatPr defaultColWidth="11.375" defaultRowHeight="11.25"/>
  <cols>
    <col min="1" max="1" width="2.375" style="21" customWidth="1"/>
    <col min="2" max="2" width="3" style="21" customWidth="1"/>
    <col min="3" max="3" width="26.625" style="21" customWidth="1"/>
    <col min="4" max="5" width="9" style="21" customWidth="1"/>
    <col min="6" max="6" width="2.5" style="21" customWidth="1"/>
    <col min="7" max="8" width="9" style="21" customWidth="1"/>
    <col min="9" max="9" width="2.5" style="21" customWidth="1"/>
    <col min="10" max="11" width="9" style="21" customWidth="1"/>
    <col min="12" max="12" width="6.125" style="21" customWidth="1"/>
    <col min="13" max="16384" width="11.375" style="21"/>
  </cols>
  <sheetData>
    <row r="1" spans="1:13" ht="5.25" customHeight="1"/>
    <row r="2" spans="1:13" s="41" customFormat="1" ht="12.75">
      <c r="B2" s="1222" t="s">
        <v>784</v>
      </c>
      <c r="C2" s="1222"/>
      <c r="D2" s="1222"/>
      <c r="E2" s="1222"/>
      <c r="F2" s="1222"/>
      <c r="G2" s="1222"/>
      <c r="H2" s="1222"/>
    </row>
    <row r="3" spans="1:13" s="41" customFormat="1" ht="12.75"/>
    <row r="4" spans="1:13" s="3" customFormat="1" ht="31.5" customHeight="1">
      <c r="B4" s="1228" t="s">
        <v>579</v>
      </c>
      <c r="C4" s="1228"/>
      <c r="D4" s="1228"/>
      <c r="E4" s="1228"/>
      <c r="F4" s="1228"/>
      <c r="G4" s="1228"/>
      <c r="H4" s="1228"/>
      <c r="I4" s="1228"/>
      <c r="J4" s="1228"/>
      <c r="K4" s="1228"/>
      <c r="L4" s="1228"/>
    </row>
    <row r="5" spans="1:13" s="119" customFormat="1"/>
    <row r="6" spans="1:13" s="120" customFormat="1" ht="12" customHeight="1">
      <c r="A6" s="1047"/>
      <c r="B6" s="237" t="s">
        <v>1028</v>
      </c>
      <c r="C6" s="237"/>
      <c r="D6" s="238"/>
      <c r="E6" s="238"/>
      <c r="F6" s="238"/>
      <c r="G6" s="121"/>
      <c r="H6" s="121"/>
      <c r="I6" s="238"/>
      <c r="J6" s="121"/>
      <c r="K6" s="191" t="s">
        <v>43</v>
      </c>
    </row>
    <row r="7" spans="1:13" s="120" customFormat="1" ht="6" customHeight="1">
      <c r="B7" s="237"/>
      <c r="C7" s="237"/>
      <c r="D7" s="238"/>
      <c r="E7" s="238"/>
      <c r="F7" s="238"/>
      <c r="G7" s="121"/>
      <c r="H7" s="121"/>
      <c r="I7" s="238"/>
      <c r="J7" s="121"/>
      <c r="K7" s="191"/>
      <c r="M7" s="1031"/>
    </row>
    <row r="8" spans="1:13" s="122" customFormat="1" ht="9.9499999999999993" customHeight="1">
      <c r="B8" s="123"/>
      <c r="C8" s="123"/>
      <c r="D8" s="1236" t="s">
        <v>1030</v>
      </c>
      <c r="E8" s="1236"/>
      <c r="F8" s="1078"/>
      <c r="G8" s="1236"/>
      <c r="H8" s="1236"/>
      <c r="I8" s="1078"/>
      <c r="J8" s="1236" t="s">
        <v>1032</v>
      </c>
      <c r="K8" s="1236"/>
    </row>
    <row r="9" spans="1:13" s="122" customFormat="1" ht="9.9499999999999993" customHeight="1">
      <c r="B9" s="123"/>
      <c r="C9" s="123"/>
      <c r="D9" s="1236" t="s">
        <v>1031</v>
      </c>
      <c r="E9" s="1236"/>
      <c r="F9" s="1078"/>
      <c r="G9" s="1236" t="s">
        <v>561</v>
      </c>
      <c r="H9" s="1236"/>
      <c r="I9" s="1078"/>
      <c r="J9" s="1236" t="s">
        <v>1033</v>
      </c>
      <c r="K9" s="1236"/>
    </row>
    <row r="10" spans="1:13" s="122" customFormat="1" ht="9.9499999999999993" customHeight="1">
      <c r="B10" s="177"/>
      <c r="C10" s="177"/>
      <c r="D10" s="1243" t="s">
        <v>571</v>
      </c>
      <c r="E10" s="1243"/>
      <c r="F10" s="239"/>
      <c r="G10" s="1244" t="s">
        <v>572</v>
      </c>
      <c r="H10" s="1244"/>
      <c r="I10" s="239"/>
      <c r="J10" s="1243" t="s">
        <v>571</v>
      </c>
      <c r="K10" s="1243"/>
    </row>
    <row r="11" spans="1:13" s="122" customFormat="1">
      <c r="B11" s="177" t="s">
        <v>46</v>
      </c>
      <c r="C11" s="177"/>
      <c r="D11" s="240" t="s">
        <v>1029</v>
      </c>
      <c r="E11" s="240" t="s">
        <v>438</v>
      </c>
      <c r="F11" s="240"/>
      <c r="G11" s="240" t="s">
        <v>1029</v>
      </c>
      <c r="H11" s="240" t="s">
        <v>438</v>
      </c>
      <c r="I11" s="240"/>
      <c r="J11" s="240" t="s">
        <v>1029</v>
      </c>
      <c r="K11" s="240" t="s">
        <v>438</v>
      </c>
    </row>
    <row r="12" spans="1:13" s="122" customFormat="1">
      <c r="A12" s="123"/>
      <c r="B12" s="241"/>
      <c r="C12" s="241" t="s">
        <v>486</v>
      </c>
      <c r="D12" s="199">
        <v>3907.0514037299999</v>
      </c>
      <c r="E12" s="199">
        <v>4502.3542629800004</v>
      </c>
      <c r="F12" s="199"/>
      <c r="G12" s="200">
        <v>-1617.4592722799998</v>
      </c>
      <c r="H12" s="199">
        <v>-1841.09325315</v>
      </c>
      <c r="I12" s="199"/>
      <c r="J12" s="200">
        <v>2289.5921314500001</v>
      </c>
      <c r="K12" s="199">
        <v>2661.2610098300001</v>
      </c>
    </row>
    <row r="13" spans="1:13" s="122" customFormat="1" ht="22.5">
      <c r="A13" s="123"/>
      <c r="B13" s="123"/>
      <c r="C13" s="891" t="s">
        <v>487</v>
      </c>
      <c r="D13" s="660">
        <v>4995.0160046592</v>
      </c>
      <c r="E13" s="660">
        <v>3664.8411890133002</v>
      </c>
      <c r="F13" s="660"/>
      <c r="G13" s="661">
        <v>-2247.4727041487999</v>
      </c>
      <c r="H13" s="660">
        <v>-1619.8528284698</v>
      </c>
      <c r="I13" s="660"/>
      <c r="J13" s="661">
        <v>2747.5433005104001</v>
      </c>
      <c r="K13" s="660">
        <v>2044.9883605435002</v>
      </c>
    </row>
    <row r="14" spans="1:13" s="122" customFormat="1">
      <c r="A14" s="124"/>
      <c r="B14" s="124"/>
      <c r="C14" s="123" t="s">
        <v>488</v>
      </c>
      <c r="D14" s="74">
        <v>2759.6271919220999</v>
      </c>
      <c r="E14" s="74">
        <v>3715.5305422820002</v>
      </c>
      <c r="F14" s="74"/>
      <c r="G14" s="202">
        <v>-933.75997283000004</v>
      </c>
      <c r="H14" s="74">
        <v>-1426.3522058335</v>
      </c>
      <c r="I14" s="74"/>
      <c r="J14" s="202">
        <v>1825.8672190921</v>
      </c>
      <c r="K14" s="74">
        <v>2289.1783364485</v>
      </c>
    </row>
    <row r="15" spans="1:13" s="122" customFormat="1">
      <c r="A15" s="123"/>
      <c r="B15" s="123"/>
      <c r="C15" s="123" t="s">
        <v>489</v>
      </c>
      <c r="D15" s="74">
        <v>5799.5347816005005</v>
      </c>
      <c r="E15" s="74">
        <v>2643.3376270099998</v>
      </c>
      <c r="F15" s="74"/>
      <c r="G15" s="202">
        <v>-1813.6232550560001</v>
      </c>
      <c r="H15" s="74">
        <v>-1112.9461517529001</v>
      </c>
      <c r="I15" s="74"/>
      <c r="J15" s="202">
        <v>3985.9130706051997</v>
      </c>
      <c r="K15" s="74">
        <v>1530.3914752570997</v>
      </c>
    </row>
    <row r="16" spans="1:13" s="122" customFormat="1">
      <c r="A16" s="123"/>
      <c r="B16" s="123"/>
      <c r="C16" s="123" t="s">
        <v>573</v>
      </c>
      <c r="D16" s="74">
        <v>1508.4591075801</v>
      </c>
      <c r="E16" s="74">
        <v>952.36927302300001</v>
      </c>
      <c r="F16" s="74"/>
      <c r="G16" s="202">
        <v>-711.84123334610001</v>
      </c>
      <c r="H16" s="74">
        <v>-592.98810142089997</v>
      </c>
      <c r="I16" s="74"/>
      <c r="J16" s="202">
        <v>796.61787423399903</v>
      </c>
      <c r="K16" s="74">
        <v>359.38117160210004</v>
      </c>
    </row>
    <row r="17" spans="1:11" s="122" customFormat="1">
      <c r="A17" s="123"/>
      <c r="B17" s="123"/>
      <c r="C17" s="123" t="s">
        <v>491</v>
      </c>
      <c r="D17" s="74">
        <v>1255.0570060099999</v>
      </c>
      <c r="E17" s="74">
        <v>977.38271875999999</v>
      </c>
      <c r="F17" s="74"/>
      <c r="G17" s="202">
        <v>-465.03082065000001</v>
      </c>
      <c r="H17" s="74">
        <v>-501.69352195000005</v>
      </c>
      <c r="I17" s="74"/>
      <c r="J17" s="202">
        <v>790.02618536</v>
      </c>
      <c r="K17" s="74">
        <v>475.68919680999994</v>
      </c>
    </row>
    <row r="18" spans="1:11" s="122" customFormat="1">
      <c r="A18" s="123"/>
      <c r="B18" s="123"/>
      <c r="C18" s="123" t="s">
        <v>492</v>
      </c>
      <c r="D18" s="74">
        <v>4368.3865299999998</v>
      </c>
      <c r="E18" s="74">
        <v>0</v>
      </c>
      <c r="F18" s="74"/>
      <c r="G18" s="202">
        <v>-743.56187</v>
      </c>
      <c r="H18" s="74">
        <v>0</v>
      </c>
      <c r="I18" s="74"/>
      <c r="J18" s="202">
        <v>3624.8246600000002</v>
      </c>
      <c r="K18" s="74">
        <v>0</v>
      </c>
    </row>
    <row r="19" spans="1:11" s="122" customFormat="1">
      <c r="A19" s="123"/>
      <c r="B19" s="123"/>
      <c r="C19" s="123" t="s">
        <v>493</v>
      </c>
      <c r="D19" s="74">
        <v>5527.9349781186002</v>
      </c>
      <c r="E19" s="74">
        <v>1825.1009944699999</v>
      </c>
      <c r="F19" s="74"/>
      <c r="G19" s="202">
        <v>-1623.292943958</v>
      </c>
      <c r="H19" s="74">
        <v>-726.18166048000001</v>
      </c>
      <c r="I19" s="74"/>
      <c r="J19" s="202">
        <v>3904.6420341605999</v>
      </c>
      <c r="K19" s="74">
        <v>1098.9193339899998</v>
      </c>
    </row>
    <row r="20" spans="1:11" s="122" customFormat="1">
      <c r="A20" s="123"/>
      <c r="B20" s="123"/>
      <c r="C20" s="123" t="s">
        <v>494</v>
      </c>
      <c r="D20" s="74">
        <v>1445.8549568240001</v>
      </c>
      <c r="E20" s="74">
        <v>1019.5559007353</v>
      </c>
      <c r="F20" s="74"/>
      <c r="G20" s="202">
        <v>-696.80625020000002</v>
      </c>
      <c r="H20" s="74">
        <v>-550.00724926999999</v>
      </c>
      <c r="I20" s="74"/>
      <c r="J20" s="202">
        <v>749.04870662400003</v>
      </c>
      <c r="K20" s="74">
        <v>469.54865146530005</v>
      </c>
    </row>
    <row r="21" spans="1:11" s="122" customFormat="1">
      <c r="A21" s="123"/>
      <c r="B21" s="123"/>
      <c r="C21" s="123" t="s">
        <v>495</v>
      </c>
      <c r="D21" s="74">
        <v>539.4540559454</v>
      </c>
      <c r="E21" s="74">
        <v>394.32948529999999</v>
      </c>
      <c r="F21" s="74"/>
      <c r="G21" s="202">
        <v>-153.94123122939999</v>
      </c>
      <c r="H21" s="74">
        <v>-77.225231547500002</v>
      </c>
      <c r="I21" s="74"/>
      <c r="J21" s="202">
        <v>385.51282471600001</v>
      </c>
      <c r="K21" s="74">
        <v>317.10425375249997</v>
      </c>
    </row>
    <row r="22" spans="1:11" s="122" customFormat="1">
      <c r="A22" s="123"/>
      <c r="B22" s="123"/>
      <c r="C22" s="123" t="s">
        <v>496</v>
      </c>
      <c r="D22" s="74">
        <v>60.606050000000003</v>
      </c>
      <c r="E22" s="74">
        <v>12.84659452</v>
      </c>
      <c r="F22" s="74"/>
      <c r="G22" s="202">
        <v>-16.36694</v>
      </c>
      <c r="H22" s="74">
        <v>-8.2234313399999994</v>
      </c>
      <c r="I22" s="74"/>
      <c r="J22" s="202">
        <v>44.239110000000004</v>
      </c>
      <c r="K22" s="74">
        <v>4.6231631800000006</v>
      </c>
    </row>
    <row r="23" spans="1:11" s="122" customFormat="1">
      <c r="A23" s="123"/>
      <c r="B23" s="123"/>
      <c r="C23" s="123" t="s">
        <v>497</v>
      </c>
      <c r="D23" s="74">
        <v>104.35159394</v>
      </c>
      <c r="E23" s="74">
        <v>167.07075833000002</v>
      </c>
      <c r="F23" s="74"/>
      <c r="G23" s="202">
        <v>-43.232002850000001</v>
      </c>
      <c r="H23" s="74">
        <v>-49.487533519999999</v>
      </c>
      <c r="I23" s="74"/>
      <c r="J23" s="202">
        <v>61.11959109</v>
      </c>
      <c r="K23" s="74">
        <v>117.58322481000002</v>
      </c>
    </row>
    <row r="24" spans="1:11" s="122" customFormat="1">
      <c r="A24" s="123"/>
      <c r="B24" s="123"/>
      <c r="C24" s="123" t="s">
        <v>498</v>
      </c>
      <c r="D24" s="74">
        <v>157.31433419999999</v>
      </c>
      <c r="E24" s="74">
        <v>172.27932190999999</v>
      </c>
      <c r="F24" s="74"/>
      <c r="G24" s="202">
        <v>-50.084308920000005</v>
      </c>
      <c r="H24" s="74">
        <v>-62.715660360000001</v>
      </c>
      <c r="I24" s="74"/>
      <c r="J24" s="202">
        <v>107.23002528000001</v>
      </c>
      <c r="K24" s="74">
        <v>109.56366154999999</v>
      </c>
    </row>
    <row r="25" spans="1:11" s="122" customFormat="1">
      <c r="A25" s="123"/>
      <c r="B25" s="123"/>
      <c r="C25" s="123" t="s">
        <v>500</v>
      </c>
      <c r="D25" s="74">
        <v>29.71932116</v>
      </c>
      <c r="E25" s="74">
        <v>136.98902645999999</v>
      </c>
      <c r="F25" s="74"/>
      <c r="G25" s="202">
        <v>-10.34818692</v>
      </c>
      <c r="H25" s="74">
        <v>-96.209613180000005</v>
      </c>
      <c r="I25" s="74"/>
      <c r="J25" s="202">
        <v>19.37113424</v>
      </c>
      <c r="K25" s="74">
        <v>40.779413279999986</v>
      </c>
    </row>
    <row r="26" spans="1:11" s="122" customFormat="1">
      <c r="A26" s="123"/>
      <c r="B26" s="241" t="s">
        <v>574</v>
      </c>
      <c r="C26" s="241"/>
      <c r="D26" s="199">
        <v>32458.217315689897</v>
      </c>
      <c r="E26" s="199">
        <v>20183.987694793595</v>
      </c>
      <c r="F26" s="199"/>
      <c r="G26" s="200">
        <v>-11126.820992388301</v>
      </c>
      <c r="H26" s="199">
        <v>-8664.9764422745993</v>
      </c>
      <c r="I26" s="199"/>
      <c r="J26" s="200">
        <v>21330.547867362293</v>
      </c>
      <c r="K26" s="199">
        <v>11519.011252519003</v>
      </c>
    </row>
    <row r="27" spans="1:11" s="122" customFormat="1" ht="14.1" customHeight="1">
      <c r="B27" s="177" t="s">
        <v>1027</v>
      </c>
      <c r="C27" s="177"/>
      <c r="D27" s="74"/>
      <c r="E27" s="74"/>
      <c r="F27" s="74"/>
      <c r="G27" s="202"/>
      <c r="H27" s="74"/>
      <c r="I27" s="74"/>
      <c r="J27" s="202"/>
      <c r="K27" s="74"/>
    </row>
    <row r="28" spans="1:11" s="122" customFormat="1">
      <c r="B28" s="242" t="s">
        <v>575</v>
      </c>
      <c r="C28" s="241"/>
      <c r="D28" s="199">
        <v>32458.217315689897</v>
      </c>
      <c r="E28" s="199">
        <v>20183.987694793595</v>
      </c>
      <c r="F28" s="199"/>
      <c r="G28" s="200">
        <v>-11126.820992388301</v>
      </c>
      <c r="H28" s="199">
        <v>-8664.9764422745993</v>
      </c>
      <c r="I28" s="199"/>
      <c r="J28" s="200">
        <v>21330.547867362293</v>
      </c>
      <c r="K28" s="199">
        <v>11519.011252519003</v>
      </c>
    </row>
    <row r="29" spans="1:11" s="122" customFormat="1">
      <c r="B29" s="243" t="s">
        <v>576</v>
      </c>
      <c r="C29" s="177"/>
      <c r="D29" s="74"/>
      <c r="E29" s="74"/>
      <c r="F29" s="74"/>
      <c r="G29" s="202"/>
      <c r="H29" s="74"/>
      <c r="I29" s="74"/>
      <c r="J29" s="202"/>
      <c r="K29" s="74"/>
    </row>
    <row r="30" spans="1:11" s="122" customFormat="1">
      <c r="B30" s="244" t="s">
        <v>577</v>
      </c>
      <c r="C30" s="177"/>
      <c r="D30" s="74">
        <v>4322</v>
      </c>
      <c r="E30" s="74">
        <v>2463</v>
      </c>
      <c r="F30" s="74"/>
      <c r="G30" s="245">
        <v>0</v>
      </c>
      <c r="H30" s="246"/>
      <c r="I30" s="74"/>
      <c r="J30" s="202">
        <v>4322</v>
      </c>
      <c r="K30" s="74">
        <v>2463</v>
      </c>
    </row>
    <row r="31" spans="1:11" s="122" customFormat="1">
      <c r="B31" s="242" t="s">
        <v>578</v>
      </c>
      <c r="C31" s="241"/>
      <c r="D31" s="199"/>
      <c r="E31" s="199"/>
      <c r="F31" s="199"/>
      <c r="G31" s="200"/>
      <c r="H31" s="199"/>
      <c r="I31" s="199"/>
      <c r="J31" s="200"/>
      <c r="K31" s="199"/>
    </row>
    <row r="32" spans="1:11" s="122" customFormat="1">
      <c r="B32" s="244" t="s">
        <v>571</v>
      </c>
      <c r="C32" s="177"/>
      <c r="D32" s="74">
        <v>36781.217315689893</v>
      </c>
      <c r="E32" s="74">
        <v>22646.987694793595</v>
      </c>
      <c r="F32" s="74"/>
      <c r="G32" s="202">
        <v>-11126.820992388301</v>
      </c>
      <c r="H32" s="74">
        <v>-8664.9764422745993</v>
      </c>
      <c r="I32" s="74"/>
      <c r="J32" s="202">
        <v>25653.547867362293</v>
      </c>
      <c r="K32" s="74">
        <v>13982.011252519003</v>
      </c>
    </row>
    <row r="33" spans="1:11" s="125" customFormat="1">
      <c r="B33" s="248"/>
      <c r="C33" s="1081"/>
      <c r="D33" s="1081"/>
      <c r="E33" s="1081"/>
      <c r="F33" s="1081"/>
      <c r="G33" s="1081"/>
      <c r="H33" s="1081"/>
      <c r="I33" s="1081"/>
      <c r="J33" s="1081"/>
      <c r="K33" s="1081"/>
    </row>
    <row r="34" spans="1:11" s="125" customFormat="1" ht="15">
      <c r="A34" s="1047"/>
      <c r="B34" s="237" t="s">
        <v>1028</v>
      </c>
      <c r="C34" s="237"/>
      <c r="D34" s="238"/>
      <c r="E34" s="238"/>
      <c r="F34" s="238"/>
      <c r="G34" s="121"/>
      <c r="H34" s="121"/>
      <c r="I34" s="238"/>
      <c r="J34" s="121"/>
      <c r="K34" s="191" t="s">
        <v>42</v>
      </c>
    </row>
    <row r="35" spans="1:11" s="125" customFormat="1">
      <c r="B35" s="237"/>
      <c r="C35" s="237"/>
      <c r="D35" s="238"/>
      <c r="E35" s="238"/>
      <c r="F35" s="238"/>
      <c r="G35" s="121"/>
      <c r="H35" s="121"/>
      <c r="I35" s="238"/>
      <c r="J35" s="121"/>
      <c r="K35" s="191"/>
    </row>
    <row r="36" spans="1:11" s="125" customFormat="1">
      <c r="B36" s="123"/>
      <c r="C36" s="123"/>
      <c r="D36" s="1236" t="s">
        <v>1030</v>
      </c>
      <c r="E36" s="1236"/>
      <c r="F36" s="1078"/>
      <c r="G36" s="1236"/>
      <c r="H36" s="1236"/>
      <c r="I36" s="1078"/>
      <c r="J36" s="1236" t="s">
        <v>1032</v>
      </c>
      <c r="K36" s="1236"/>
    </row>
    <row r="37" spans="1:11" s="125" customFormat="1">
      <c r="B37" s="123"/>
      <c r="C37" s="123"/>
      <c r="D37" s="1236" t="s">
        <v>1031</v>
      </c>
      <c r="E37" s="1236"/>
      <c r="F37" s="1078"/>
      <c r="G37" s="1236" t="s">
        <v>561</v>
      </c>
      <c r="H37" s="1236"/>
      <c r="I37" s="1078"/>
      <c r="J37" s="1236" t="s">
        <v>1033</v>
      </c>
      <c r="K37" s="1236"/>
    </row>
    <row r="38" spans="1:11" s="125" customFormat="1">
      <c r="B38" s="177"/>
      <c r="C38" s="177"/>
      <c r="D38" s="1243" t="s">
        <v>571</v>
      </c>
      <c r="E38" s="1243"/>
      <c r="F38" s="239"/>
      <c r="G38" s="1244" t="s">
        <v>572</v>
      </c>
      <c r="H38" s="1244"/>
      <c r="I38" s="239"/>
      <c r="J38" s="1243" t="s">
        <v>571</v>
      </c>
      <c r="K38" s="1243"/>
    </row>
    <row r="39" spans="1:11" s="125" customFormat="1">
      <c r="B39" s="177" t="s">
        <v>46</v>
      </c>
      <c r="C39" s="177"/>
      <c r="D39" s="240" t="s">
        <v>1029</v>
      </c>
      <c r="E39" s="240" t="s">
        <v>438</v>
      </c>
      <c r="F39" s="240"/>
      <c r="G39" s="240" t="s">
        <v>1029</v>
      </c>
      <c r="H39" s="240" t="s">
        <v>438</v>
      </c>
      <c r="I39" s="240"/>
      <c r="J39" s="240" t="s">
        <v>1029</v>
      </c>
      <c r="K39" s="240" t="s">
        <v>438</v>
      </c>
    </row>
    <row r="40" spans="1:11" s="125" customFormat="1">
      <c r="B40" s="241"/>
      <c r="C40" s="241" t="s">
        <v>486</v>
      </c>
      <c r="D40" s="199">
        <v>3898.3339999999998</v>
      </c>
      <c r="E40" s="199">
        <v>4502</v>
      </c>
      <c r="F40" s="199"/>
      <c r="G40" s="200">
        <v>-1617.0840000000001</v>
      </c>
      <c r="H40" s="199">
        <v>-1841</v>
      </c>
      <c r="I40" s="199"/>
      <c r="J40" s="200">
        <v>2281.25</v>
      </c>
      <c r="K40" s="199">
        <v>2661</v>
      </c>
    </row>
    <row r="41" spans="1:11" s="125" customFormat="1" ht="22.5">
      <c r="B41" s="123"/>
      <c r="C41" s="891" t="s">
        <v>487</v>
      </c>
      <c r="D41" s="660">
        <v>4995.0159999999996</v>
      </c>
      <c r="E41" s="660">
        <v>3665</v>
      </c>
      <c r="F41" s="660"/>
      <c r="G41" s="661">
        <v>-2247.473</v>
      </c>
      <c r="H41" s="660">
        <v>-1620</v>
      </c>
      <c r="I41" s="660"/>
      <c r="J41" s="661">
        <v>2747.5430000000001</v>
      </c>
      <c r="K41" s="660">
        <v>2045</v>
      </c>
    </row>
    <row r="42" spans="1:11" s="125" customFormat="1">
      <c r="B42" s="124"/>
      <c r="C42" s="123" t="s">
        <v>488</v>
      </c>
      <c r="D42" s="74">
        <v>2759.6280000000002</v>
      </c>
      <c r="E42" s="74">
        <v>3716</v>
      </c>
      <c r="F42" s="74"/>
      <c r="G42" s="202">
        <v>-933.76</v>
      </c>
      <c r="H42" s="74">
        <v>-1426</v>
      </c>
      <c r="I42" s="74"/>
      <c r="J42" s="202">
        <v>1825.8679999999999</v>
      </c>
      <c r="K42" s="74">
        <v>2289</v>
      </c>
    </row>
    <row r="43" spans="1:11" s="125" customFormat="1">
      <c r="B43" s="123"/>
      <c r="C43" s="123" t="s">
        <v>489</v>
      </c>
      <c r="D43" s="74">
        <v>5799.5349999999999</v>
      </c>
      <c r="E43" s="74">
        <v>2643</v>
      </c>
      <c r="F43" s="74"/>
      <c r="G43" s="202">
        <v>-1813.623</v>
      </c>
      <c r="H43" s="74">
        <v>-1113</v>
      </c>
      <c r="I43" s="74"/>
      <c r="J43" s="202">
        <v>3985.9119999999998</v>
      </c>
      <c r="K43" s="74">
        <v>1530</v>
      </c>
    </row>
    <row r="44" spans="1:11" s="125" customFormat="1">
      <c r="B44" s="123"/>
      <c r="C44" s="123" t="s">
        <v>573</v>
      </c>
      <c r="D44" s="74">
        <v>1508.4590000000001</v>
      </c>
      <c r="E44" s="74">
        <v>952</v>
      </c>
      <c r="F44" s="74"/>
      <c r="G44" s="202">
        <v>-711.84100000000001</v>
      </c>
      <c r="H44" s="74">
        <v>-593</v>
      </c>
      <c r="I44" s="74"/>
      <c r="J44" s="202">
        <v>796.61800000000005</v>
      </c>
      <c r="K44" s="74">
        <v>359</v>
      </c>
    </row>
    <row r="45" spans="1:11" s="125" customFormat="1">
      <c r="B45" s="123"/>
      <c r="C45" s="123" t="s">
        <v>491</v>
      </c>
      <c r="D45" s="74">
        <v>1255.057</v>
      </c>
      <c r="E45" s="74">
        <v>977</v>
      </c>
      <c r="F45" s="74"/>
      <c r="G45" s="202">
        <v>-465.03100000000001</v>
      </c>
      <c r="H45" s="74">
        <v>-502</v>
      </c>
      <c r="I45" s="74"/>
      <c r="J45" s="202">
        <v>790.02599999999995</v>
      </c>
      <c r="K45" s="74">
        <v>476</v>
      </c>
    </row>
    <row r="46" spans="1:11" s="125" customFormat="1">
      <c r="B46" s="123"/>
      <c r="C46" s="123" t="s">
        <v>492</v>
      </c>
      <c r="D46" s="74">
        <v>4368.3869999999997</v>
      </c>
      <c r="E46" s="74">
        <v>0</v>
      </c>
      <c r="F46" s="74"/>
      <c r="G46" s="202">
        <v>-743.56200000000001</v>
      </c>
      <c r="H46" s="74">
        <v>0</v>
      </c>
      <c r="I46" s="74"/>
      <c r="J46" s="202">
        <v>3624.8249999999998</v>
      </c>
      <c r="K46" s="74">
        <v>0</v>
      </c>
    </row>
    <row r="47" spans="1:11" s="125" customFormat="1">
      <c r="B47" s="123"/>
      <c r="C47" s="123" t="s">
        <v>493</v>
      </c>
      <c r="D47" s="74">
        <v>5527.9350000000004</v>
      </c>
      <c r="E47" s="74">
        <v>1825</v>
      </c>
      <c r="F47" s="74"/>
      <c r="G47" s="202">
        <v>-1623.2929999999999</v>
      </c>
      <c r="H47" s="74">
        <v>-726</v>
      </c>
      <c r="I47" s="74"/>
      <c r="J47" s="202">
        <v>3904.6419999999998</v>
      </c>
      <c r="K47" s="74">
        <v>1099</v>
      </c>
    </row>
    <row r="48" spans="1:11" s="125" customFormat="1">
      <c r="B48" s="123"/>
      <c r="C48" s="123" t="s">
        <v>494</v>
      </c>
      <c r="D48" s="74">
        <v>1445.855</v>
      </c>
      <c r="E48" s="74">
        <v>1020</v>
      </c>
      <c r="F48" s="74"/>
      <c r="G48" s="202">
        <v>-696.80600000000004</v>
      </c>
      <c r="H48" s="74">
        <v>-550</v>
      </c>
      <c r="I48" s="74"/>
      <c r="J48" s="202">
        <v>749.04899999999998</v>
      </c>
      <c r="K48" s="74">
        <v>470</v>
      </c>
    </row>
    <row r="49" spans="2:11" s="125" customFormat="1">
      <c r="B49" s="123"/>
      <c r="C49" s="123" t="s">
        <v>495</v>
      </c>
      <c r="D49" s="74">
        <v>539.45399999999995</v>
      </c>
      <c r="E49" s="74">
        <v>394</v>
      </c>
      <c r="F49" s="74"/>
      <c r="G49" s="202">
        <v>-153.941</v>
      </c>
      <c r="H49" s="74">
        <v>-77</v>
      </c>
      <c r="I49" s="74"/>
      <c r="J49" s="202">
        <v>385.51299999999998</v>
      </c>
      <c r="K49" s="74">
        <v>317</v>
      </c>
    </row>
    <row r="50" spans="2:11" s="125" customFormat="1">
      <c r="B50" s="123"/>
      <c r="C50" s="123" t="s">
        <v>496</v>
      </c>
      <c r="D50" s="74">
        <v>60.606000000000002</v>
      </c>
      <c r="E50" s="74">
        <v>13</v>
      </c>
      <c r="F50" s="74"/>
      <c r="G50" s="202">
        <v>-16.367000000000001</v>
      </c>
      <c r="H50" s="74">
        <v>-8</v>
      </c>
      <c r="I50" s="74"/>
      <c r="J50" s="202">
        <v>44.238999999999997</v>
      </c>
      <c r="K50" s="74">
        <v>5</v>
      </c>
    </row>
    <row r="51" spans="2:11" s="125" customFormat="1">
      <c r="B51" s="123"/>
      <c r="C51" s="123" t="s">
        <v>497</v>
      </c>
      <c r="D51" s="74">
        <v>104.352</v>
      </c>
      <c r="E51" s="74">
        <v>167</v>
      </c>
      <c r="F51" s="74"/>
      <c r="G51" s="202">
        <v>-43.231999999999999</v>
      </c>
      <c r="H51" s="74">
        <v>-49</v>
      </c>
      <c r="I51" s="74"/>
      <c r="J51" s="202">
        <v>61.12</v>
      </c>
      <c r="K51" s="74">
        <v>118</v>
      </c>
    </row>
    <row r="52" spans="2:11" s="125" customFormat="1">
      <c r="B52" s="123"/>
      <c r="C52" s="123" t="s">
        <v>498</v>
      </c>
      <c r="D52" s="74">
        <v>157.31399999999999</v>
      </c>
      <c r="E52" s="74">
        <v>172</v>
      </c>
      <c r="F52" s="74"/>
      <c r="G52" s="202">
        <v>-50.084000000000003</v>
      </c>
      <c r="H52" s="74">
        <v>-63</v>
      </c>
      <c r="I52" s="74"/>
      <c r="J52" s="202">
        <v>107.23</v>
      </c>
      <c r="K52" s="74">
        <v>110</v>
      </c>
    </row>
    <row r="53" spans="2:11" s="125" customFormat="1">
      <c r="B53" s="123"/>
      <c r="C53" s="123" t="s">
        <v>500</v>
      </c>
      <c r="D53" s="74">
        <v>29.719000000000001</v>
      </c>
      <c r="E53" s="74">
        <v>137</v>
      </c>
      <c r="F53" s="74"/>
      <c r="G53" s="202">
        <v>-10.348000000000001</v>
      </c>
      <c r="H53" s="74">
        <v>-97</v>
      </c>
      <c r="I53" s="74"/>
      <c r="J53" s="202">
        <v>19.370999999999999</v>
      </c>
      <c r="K53" s="74">
        <v>41</v>
      </c>
    </row>
    <row r="54" spans="2:11" s="125" customFormat="1">
      <c r="B54" s="241" t="s">
        <v>574</v>
      </c>
      <c r="C54" s="241"/>
      <c r="D54" s="199">
        <v>32449.649000000001</v>
      </c>
      <c r="E54" s="199">
        <v>20184</v>
      </c>
      <c r="F54" s="199"/>
      <c r="G54" s="200">
        <v>-11126.446</v>
      </c>
      <c r="H54" s="199">
        <v>-8665</v>
      </c>
      <c r="I54" s="199"/>
      <c r="J54" s="200">
        <v>21323.203000000001</v>
      </c>
      <c r="K54" s="199">
        <v>11519</v>
      </c>
    </row>
    <row r="55" spans="2:11" s="125" customFormat="1">
      <c r="B55" s="177" t="s">
        <v>1027</v>
      </c>
      <c r="C55" s="177"/>
      <c r="D55" s="74">
        <v>0</v>
      </c>
      <c r="E55" s="74">
        <v>0</v>
      </c>
      <c r="F55" s="74"/>
      <c r="G55" s="202">
        <v>0</v>
      </c>
      <c r="H55" s="74">
        <v>0</v>
      </c>
      <c r="I55" s="74"/>
      <c r="J55" s="202">
        <v>0</v>
      </c>
      <c r="K55" s="74">
        <v>0</v>
      </c>
    </row>
    <row r="56" spans="2:11" s="125" customFormat="1">
      <c r="B56" s="242" t="s">
        <v>575</v>
      </c>
      <c r="C56" s="241"/>
      <c r="D56" s="199">
        <v>32449.646000000001</v>
      </c>
      <c r="E56" s="199">
        <v>20184</v>
      </c>
      <c r="F56" s="199"/>
      <c r="G56" s="200">
        <v>-11126.448</v>
      </c>
      <c r="H56" s="199">
        <v>-8665</v>
      </c>
      <c r="I56" s="199"/>
      <c r="J56" s="200">
        <v>21323.198</v>
      </c>
      <c r="K56" s="199">
        <v>11519</v>
      </c>
    </row>
    <row r="57" spans="2:11" s="125" customFormat="1">
      <c r="B57" s="243" t="s">
        <v>576</v>
      </c>
      <c r="C57" s="177"/>
      <c r="D57" s="74"/>
      <c r="E57" s="74"/>
      <c r="F57" s="74"/>
      <c r="G57" s="202"/>
      <c r="H57" s="74"/>
      <c r="I57" s="74"/>
      <c r="J57" s="202"/>
      <c r="K57" s="74"/>
    </row>
    <row r="58" spans="2:11" s="125" customFormat="1">
      <c r="B58" s="244" t="s">
        <v>577</v>
      </c>
      <c r="C58" s="177"/>
      <c r="D58" s="74">
        <v>4320.4430000000002</v>
      </c>
      <c r="E58" s="74">
        <v>2461</v>
      </c>
      <c r="F58" s="74"/>
      <c r="G58" s="245">
        <v>0</v>
      </c>
      <c r="H58" s="246">
        <v>0</v>
      </c>
      <c r="I58" s="74"/>
      <c r="J58" s="202">
        <v>4320.4430000000002</v>
      </c>
      <c r="K58" s="74">
        <v>2461</v>
      </c>
    </row>
    <row r="59" spans="2:11" s="125" customFormat="1">
      <c r="B59" s="242" t="s">
        <v>578</v>
      </c>
      <c r="C59" s="241"/>
      <c r="D59" s="199"/>
      <c r="E59" s="199"/>
      <c r="F59" s="199"/>
      <c r="G59" s="200"/>
      <c r="H59" s="199"/>
      <c r="I59" s="199"/>
      <c r="J59" s="200"/>
      <c r="K59" s="199"/>
    </row>
    <row r="60" spans="2:11" s="125" customFormat="1">
      <c r="B60" s="244" t="s">
        <v>571</v>
      </c>
      <c r="C60" s="177"/>
      <c r="D60" s="74">
        <v>36770.089999999997</v>
      </c>
      <c r="E60" s="74">
        <v>22645</v>
      </c>
      <c r="F60" s="74"/>
      <c r="G60" s="202">
        <v>-11126.448</v>
      </c>
      <c r="H60" s="74">
        <v>-8665</v>
      </c>
      <c r="I60" s="74"/>
      <c r="J60" s="202">
        <v>25643.641</v>
      </c>
      <c r="K60" s="74">
        <v>13980</v>
      </c>
    </row>
    <row r="61" spans="2:11" s="125" customFormat="1">
      <c r="B61" s="247" t="s">
        <v>23</v>
      </c>
      <c r="C61" s="1245" t="s">
        <v>1225</v>
      </c>
      <c r="D61" s="1245"/>
      <c r="E61" s="1245"/>
      <c r="F61" s="1245"/>
      <c r="G61" s="1245"/>
      <c r="H61" s="1245"/>
      <c r="I61" s="1245"/>
      <c r="J61" s="1245"/>
      <c r="K61" s="1245"/>
    </row>
    <row r="62" spans="2:11" s="125" customFormat="1">
      <c r="B62" s="248"/>
      <c r="C62" s="1246"/>
      <c r="D62" s="1246"/>
      <c r="E62" s="1246"/>
      <c r="F62" s="1246"/>
      <c r="G62" s="1246"/>
      <c r="H62" s="1246"/>
      <c r="I62" s="1246"/>
      <c r="J62" s="1246"/>
      <c r="K62" s="1246"/>
    </row>
    <row r="63" spans="2:11" s="125" customFormat="1">
      <c r="B63" s="248"/>
      <c r="C63" s="1246"/>
      <c r="D63" s="1246"/>
      <c r="E63" s="1246"/>
      <c r="F63" s="1246"/>
      <c r="G63" s="1246"/>
      <c r="H63" s="1246"/>
      <c r="I63" s="1246"/>
      <c r="J63" s="1246"/>
      <c r="K63" s="1246"/>
    </row>
    <row r="64" spans="2:11" s="125" customFormat="1">
      <c r="B64" s="248"/>
      <c r="C64" s="1246"/>
      <c r="D64" s="1246"/>
      <c r="E64" s="1246"/>
      <c r="F64" s="1246"/>
      <c r="G64" s="1246"/>
      <c r="H64" s="1246"/>
      <c r="I64" s="1246"/>
      <c r="J64" s="1246"/>
      <c r="K64" s="1246"/>
    </row>
    <row r="65" spans="2:12" s="125" customFormat="1">
      <c r="B65" s="248"/>
      <c r="C65" s="1081"/>
      <c r="D65" s="1081"/>
      <c r="E65" s="1081"/>
      <c r="F65" s="1081"/>
      <c r="G65" s="1081"/>
      <c r="H65" s="1081"/>
      <c r="I65" s="1081"/>
      <c r="J65" s="1081"/>
      <c r="K65" s="1081"/>
    </row>
    <row r="66" spans="2:12" s="125" customFormat="1">
      <c r="B66" s="248"/>
      <c r="C66" s="1081"/>
      <c r="D66" s="1081"/>
      <c r="E66" s="1081"/>
      <c r="F66" s="1081"/>
      <c r="G66" s="1081"/>
      <c r="H66" s="1081"/>
      <c r="I66" s="1081"/>
      <c r="J66" s="1081"/>
      <c r="K66" s="1081"/>
    </row>
    <row r="67" spans="2:12" s="125" customFormat="1">
      <c r="B67" s="248"/>
      <c r="C67" s="1081"/>
      <c r="D67" s="1081"/>
      <c r="E67" s="1081"/>
      <c r="F67" s="1081"/>
      <c r="G67" s="1081"/>
      <c r="H67" s="1081"/>
      <c r="I67" s="1081"/>
      <c r="J67" s="1081"/>
      <c r="K67" s="1081"/>
    </row>
    <row r="68" spans="2:12" s="125" customFormat="1">
      <c r="B68" s="237" t="s">
        <v>777</v>
      </c>
      <c r="C68" s="237"/>
      <c r="D68" s="238"/>
      <c r="E68" s="238"/>
      <c r="F68" s="238"/>
      <c r="G68" s="121"/>
      <c r="H68" s="121"/>
      <c r="I68" s="238"/>
      <c r="J68" s="121"/>
      <c r="K68" s="191" t="s">
        <v>43</v>
      </c>
      <c r="L68" s="122"/>
    </row>
    <row r="69" spans="2:12" s="125" customFormat="1">
      <c r="B69" s="237"/>
      <c r="C69" s="237"/>
      <c r="D69" s="238"/>
      <c r="E69" s="238"/>
      <c r="F69" s="238"/>
      <c r="G69" s="121"/>
      <c r="H69" s="121"/>
      <c r="I69" s="238"/>
      <c r="J69" s="121"/>
      <c r="K69" s="191"/>
      <c r="L69" s="122"/>
    </row>
    <row r="70" spans="2:12" s="125" customFormat="1">
      <c r="B70" s="871"/>
      <c r="C70" s="871"/>
      <c r="D70" s="1236" t="s">
        <v>560</v>
      </c>
      <c r="E70" s="1236"/>
      <c r="F70" s="1078"/>
      <c r="G70" s="1236" t="s">
        <v>561</v>
      </c>
      <c r="H70" s="1236"/>
      <c r="I70" s="1078"/>
      <c r="J70" s="1236" t="s">
        <v>562</v>
      </c>
      <c r="K70" s="1236"/>
      <c r="L70" s="122"/>
    </row>
    <row r="71" spans="2:12" s="125" customFormat="1">
      <c r="B71" s="871"/>
      <c r="C71" s="872"/>
      <c r="D71" s="1243" t="s">
        <v>563</v>
      </c>
      <c r="E71" s="1243"/>
      <c r="F71" s="239"/>
      <c r="G71" s="1244" t="s">
        <v>572</v>
      </c>
      <c r="H71" s="1244"/>
      <c r="I71" s="239"/>
      <c r="J71" s="1243" t="s">
        <v>564</v>
      </c>
      <c r="K71" s="1243"/>
      <c r="L71" s="122"/>
    </row>
    <row r="72" spans="2:12" s="125" customFormat="1">
      <c r="B72" s="872" t="s">
        <v>46</v>
      </c>
      <c r="C72" s="872"/>
      <c r="D72" s="240" t="s">
        <v>1029</v>
      </c>
      <c r="E72" s="240" t="s">
        <v>438</v>
      </c>
      <c r="F72" s="240"/>
      <c r="G72" s="240" t="s">
        <v>1029</v>
      </c>
      <c r="H72" s="240" t="s">
        <v>438</v>
      </c>
      <c r="I72" s="240"/>
      <c r="J72" s="240" t="s">
        <v>1029</v>
      </c>
      <c r="K72" s="240" t="s">
        <v>438</v>
      </c>
      <c r="L72" s="122"/>
    </row>
    <row r="73" spans="2:12" s="125" customFormat="1">
      <c r="B73" s="242" t="s">
        <v>2</v>
      </c>
      <c r="C73" s="873"/>
      <c r="D73" s="610">
        <v>2824.5732039999998</v>
      </c>
      <c r="E73" s="610">
        <v>1522.2131734999998</v>
      </c>
      <c r="F73" s="882"/>
      <c r="G73" s="884">
        <v>-1332.22884</v>
      </c>
      <c r="H73" s="882">
        <v>-790.64464379000003</v>
      </c>
      <c r="I73" s="885"/>
      <c r="J73" s="610">
        <v>1492.3443639999998</v>
      </c>
      <c r="K73" s="610">
        <v>731.56852970999978</v>
      </c>
      <c r="L73" s="122"/>
    </row>
    <row r="74" spans="2:12" s="125" customFormat="1">
      <c r="B74" s="243" t="s">
        <v>514</v>
      </c>
      <c r="C74" s="871"/>
      <c r="D74" s="457">
        <v>3496.7289258399996</v>
      </c>
      <c r="E74" s="457">
        <v>2877.7771113715999</v>
      </c>
      <c r="F74" s="457"/>
      <c r="G74" s="886">
        <v>-1285.5616599999998</v>
      </c>
      <c r="H74" s="457">
        <v>-832.56769462219995</v>
      </c>
      <c r="I74" s="874"/>
      <c r="J74" s="457">
        <v>2211.1672658399998</v>
      </c>
      <c r="K74" s="457">
        <v>2045.2094167493999</v>
      </c>
      <c r="L74" s="122"/>
    </row>
    <row r="75" spans="2:12" s="125" customFormat="1">
      <c r="B75" s="243" t="s">
        <v>515</v>
      </c>
      <c r="C75" s="871"/>
      <c r="D75" s="457">
        <v>2442.5849008047999</v>
      </c>
      <c r="E75" s="457">
        <v>2531.9480264200001</v>
      </c>
      <c r="F75" s="457"/>
      <c r="G75" s="886">
        <v>-913.54671017600003</v>
      </c>
      <c r="H75" s="457">
        <v>-789.88791057029994</v>
      </c>
      <c r="I75" s="874"/>
      <c r="J75" s="457">
        <v>1529.0381906287998</v>
      </c>
      <c r="K75" s="457">
        <v>1742.0601158497002</v>
      </c>
      <c r="L75" s="122"/>
    </row>
    <row r="76" spans="2:12" s="125" customFormat="1">
      <c r="B76" s="243" t="s">
        <v>516</v>
      </c>
      <c r="C76" s="872"/>
      <c r="D76" s="457">
        <v>5708.6800780000003</v>
      </c>
      <c r="E76" s="457">
        <v>1628.4453100000001</v>
      </c>
      <c r="F76" s="457"/>
      <c r="G76" s="886">
        <v>-1192.9885300000001</v>
      </c>
      <c r="H76" s="457">
        <v>-534.82253000000003</v>
      </c>
      <c r="I76" s="874"/>
      <c r="J76" s="457">
        <v>4515.6915480000007</v>
      </c>
      <c r="K76" s="457">
        <v>1093.6227800000001</v>
      </c>
      <c r="L76" s="122"/>
    </row>
    <row r="77" spans="2:12" s="125" customFormat="1">
      <c r="B77" s="242" t="s">
        <v>517</v>
      </c>
      <c r="C77" s="873"/>
      <c r="D77" s="610">
        <v>14472.567108644802</v>
      </c>
      <c r="E77" s="610">
        <v>8560.3836212915994</v>
      </c>
      <c r="F77" s="882"/>
      <c r="G77" s="884">
        <v>-4724.3257401760002</v>
      </c>
      <c r="H77" s="882">
        <v>-2947.9227789824999</v>
      </c>
      <c r="I77" s="885"/>
      <c r="J77" s="610">
        <v>9748.2413684687999</v>
      </c>
      <c r="K77" s="610">
        <v>5612.4608423090995</v>
      </c>
      <c r="L77" s="122"/>
    </row>
    <row r="78" spans="2:12" s="125" customFormat="1">
      <c r="B78" s="242" t="s">
        <v>518</v>
      </c>
      <c r="C78" s="873"/>
      <c r="D78" s="610">
        <v>1395.2713130998</v>
      </c>
      <c r="E78" s="610">
        <v>389.16213561950002</v>
      </c>
      <c r="F78" s="882"/>
      <c r="G78" s="884">
        <v>-348.26989469419999</v>
      </c>
      <c r="H78" s="882">
        <v>-56.012264936699999</v>
      </c>
      <c r="I78" s="885"/>
      <c r="J78" s="610">
        <v>1047.0014184055999</v>
      </c>
      <c r="K78" s="610">
        <v>333.14987068280004</v>
      </c>
      <c r="L78" s="122"/>
    </row>
    <row r="79" spans="2:12" s="125" customFormat="1">
      <c r="B79" s="243" t="s">
        <v>519</v>
      </c>
      <c r="C79" s="872"/>
      <c r="D79" s="457">
        <v>1248.3776082828001</v>
      </c>
      <c r="E79" s="457">
        <v>20.653890020800002</v>
      </c>
      <c r="F79" s="457"/>
      <c r="G79" s="886">
        <v>-260.19576839819996</v>
      </c>
      <c r="H79" s="457">
        <v>-2.6706817599999999</v>
      </c>
      <c r="I79" s="874"/>
      <c r="J79" s="457">
        <v>988.18183988460009</v>
      </c>
      <c r="K79" s="457">
        <v>17.983208260800001</v>
      </c>
      <c r="L79" s="122"/>
    </row>
    <row r="80" spans="2:12" s="125" customFormat="1">
      <c r="B80" s="243" t="s">
        <v>520</v>
      </c>
      <c r="C80" s="871"/>
      <c r="D80" s="457">
        <v>2079.9300577955</v>
      </c>
      <c r="E80" s="457">
        <v>1886.2642028844</v>
      </c>
      <c r="F80" s="457"/>
      <c r="G80" s="886">
        <v>-918.60849613350001</v>
      </c>
      <c r="H80" s="457">
        <v>-909.74122378470008</v>
      </c>
      <c r="I80" s="874"/>
      <c r="J80" s="457">
        <v>1161.321561662</v>
      </c>
      <c r="K80" s="457">
        <v>976.52297909969991</v>
      </c>
      <c r="L80" s="122"/>
    </row>
    <row r="81" spans="1:12" s="125" customFormat="1">
      <c r="B81" s="243" t="s">
        <v>521</v>
      </c>
      <c r="C81" s="871"/>
      <c r="D81" s="457">
        <v>75.547534029999994</v>
      </c>
      <c r="E81" s="457">
        <v>68.257126200000002</v>
      </c>
      <c r="F81" s="457"/>
      <c r="G81" s="886">
        <v>-44.055743499999998</v>
      </c>
      <c r="H81" s="457">
        <v>-23.717941419999999</v>
      </c>
      <c r="I81" s="874"/>
      <c r="J81" s="457">
        <v>31.491790529999996</v>
      </c>
      <c r="K81" s="457">
        <v>44.539184779999999</v>
      </c>
      <c r="L81" s="122"/>
    </row>
    <row r="82" spans="1:12" s="125" customFormat="1">
      <c r="B82" s="243" t="s">
        <v>565</v>
      </c>
      <c r="C82" s="871"/>
      <c r="D82" s="457">
        <v>241.01091920000002</v>
      </c>
      <c r="E82" s="457">
        <v>297.67750501999996</v>
      </c>
      <c r="F82" s="457"/>
      <c r="G82" s="886">
        <v>-38.111051160000002</v>
      </c>
      <c r="H82" s="457">
        <v>-70.471484840000002</v>
      </c>
      <c r="I82" s="874"/>
      <c r="J82" s="457">
        <v>202.89986804</v>
      </c>
      <c r="K82" s="457">
        <v>227.20602017999994</v>
      </c>
      <c r="L82" s="122"/>
    </row>
    <row r="83" spans="1:12" s="125" customFormat="1">
      <c r="B83" s="243" t="s">
        <v>1</v>
      </c>
      <c r="C83" s="871"/>
      <c r="D83" s="457">
        <v>1160.5047741799999</v>
      </c>
      <c r="E83" s="457">
        <v>2247.84252896</v>
      </c>
      <c r="F83" s="457"/>
      <c r="G83" s="886">
        <v>-585.70763706000002</v>
      </c>
      <c r="H83" s="457">
        <v>-1207.59028182</v>
      </c>
      <c r="I83" s="874"/>
      <c r="J83" s="457">
        <v>574.79713711999989</v>
      </c>
      <c r="K83" s="457">
        <v>1040.25224714</v>
      </c>
      <c r="L83" s="122"/>
    </row>
    <row r="84" spans="1:12" s="125" customFormat="1">
      <c r="B84" s="243" t="s">
        <v>523</v>
      </c>
      <c r="C84" s="871"/>
      <c r="D84" s="457">
        <v>2312.00422389</v>
      </c>
      <c r="E84" s="457">
        <v>2560.9543979999999</v>
      </c>
      <c r="F84" s="457"/>
      <c r="G84" s="886">
        <v>-868.81972795000001</v>
      </c>
      <c r="H84" s="457">
        <v>-903.65191486000003</v>
      </c>
      <c r="I84" s="874"/>
      <c r="J84" s="457">
        <v>1443.18449594</v>
      </c>
      <c r="K84" s="457">
        <v>1657.3024831399998</v>
      </c>
      <c r="L84" s="122"/>
    </row>
    <row r="85" spans="1:12" s="125" customFormat="1">
      <c r="B85" s="243" t="s">
        <v>524</v>
      </c>
      <c r="C85" s="871"/>
      <c r="D85" s="457">
        <v>568.00630004999994</v>
      </c>
      <c r="E85" s="457">
        <v>1020.89757334</v>
      </c>
      <c r="F85" s="457"/>
      <c r="G85" s="886">
        <v>-359.73383645000001</v>
      </c>
      <c r="H85" s="457">
        <v>-689.53229810000005</v>
      </c>
      <c r="I85" s="874"/>
      <c r="J85" s="457">
        <v>208.27246359999992</v>
      </c>
      <c r="K85" s="457">
        <v>331.36527523999996</v>
      </c>
      <c r="L85" s="122"/>
    </row>
    <row r="86" spans="1:12" s="125" customFormat="1">
      <c r="B86" s="243" t="s">
        <v>525</v>
      </c>
      <c r="C86" s="872"/>
      <c r="D86" s="457">
        <v>134.24272070360001</v>
      </c>
      <c r="E86" s="457">
        <v>1.39965636</v>
      </c>
      <c r="F86" s="457"/>
      <c r="G86" s="886">
        <v>-43.163415467999997</v>
      </c>
      <c r="H86" s="457">
        <v>-0.11309318</v>
      </c>
      <c r="I86" s="874"/>
      <c r="J86" s="457">
        <v>91.079305235600017</v>
      </c>
      <c r="K86" s="457">
        <v>1.2865631800000001</v>
      </c>
      <c r="L86" s="122"/>
    </row>
    <row r="87" spans="1:12" s="125" customFormat="1">
      <c r="B87" s="242" t="s">
        <v>526</v>
      </c>
      <c r="C87" s="873"/>
      <c r="D87" s="610">
        <v>9214.8954512316996</v>
      </c>
      <c r="E87" s="610">
        <v>8493.1090164047</v>
      </c>
      <c r="F87" s="882"/>
      <c r="G87" s="884">
        <v>-3466.6655708139001</v>
      </c>
      <c r="H87" s="882">
        <v>-3863.5011847013998</v>
      </c>
      <c r="I87" s="885"/>
      <c r="J87" s="610">
        <v>5748.2298804178008</v>
      </c>
      <c r="K87" s="610">
        <v>4629.6078317032998</v>
      </c>
      <c r="L87" s="122"/>
    </row>
    <row r="88" spans="1:12" s="125" customFormat="1">
      <c r="B88" s="242" t="s">
        <v>527</v>
      </c>
      <c r="C88" s="873"/>
      <c r="D88" s="610">
        <v>1898.786105528</v>
      </c>
      <c r="E88" s="610">
        <v>102.52849578749999</v>
      </c>
      <c r="F88" s="882"/>
      <c r="G88" s="884">
        <v>-193.976265528</v>
      </c>
      <c r="H88" s="882">
        <v>-89.928973417500004</v>
      </c>
      <c r="I88" s="885"/>
      <c r="J88" s="610">
        <v>1704.8098399999999</v>
      </c>
      <c r="K88" s="610">
        <v>12.599522369999988</v>
      </c>
      <c r="L88" s="122"/>
    </row>
    <row r="89" spans="1:12" s="125" customFormat="1" ht="15">
      <c r="A89" s="1047"/>
      <c r="B89" s="243" t="s">
        <v>1079</v>
      </c>
      <c r="C89" s="871"/>
      <c r="D89" s="457">
        <v>5493.6055621167998</v>
      </c>
      <c r="E89" s="457">
        <v>275.86898717610001</v>
      </c>
      <c r="F89" s="457"/>
      <c r="G89" s="886">
        <v>-1215.5452192736</v>
      </c>
      <c r="H89" s="457">
        <v>-113.8265585462</v>
      </c>
      <c r="I89" s="874"/>
      <c r="J89" s="457">
        <v>4278.0603428431996</v>
      </c>
      <c r="K89" s="457">
        <v>162.0424286299</v>
      </c>
      <c r="L89" s="122"/>
    </row>
    <row r="90" spans="1:12" s="125" customFormat="1">
      <c r="B90" s="243" t="s">
        <v>566</v>
      </c>
      <c r="C90" s="872"/>
      <c r="D90" s="457">
        <v>503.278850944</v>
      </c>
      <c r="E90" s="457">
        <v>619.77398204000008</v>
      </c>
      <c r="F90" s="457"/>
      <c r="G90" s="886">
        <v>-42.27087126</v>
      </c>
      <c r="H90" s="457">
        <v>-290.20378515750002</v>
      </c>
      <c r="I90" s="874"/>
      <c r="J90" s="457">
        <v>461.00797968400002</v>
      </c>
      <c r="K90" s="457">
        <v>329.57019688250006</v>
      </c>
      <c r="L90" s="122"/>
    </row>
    <row r="91" spans="1:12" s="125" customFormat="1">
      <c r="B91" s="242" t="s">
        <v>529</v>
      </c>
      <c r="C91" s="873"/>
      <c r="D91" s="610">
        <v>7895.6705185887995</v>
      </c>
      <c r="E91" s="610">
        <v>998.17146500360013</v>
      </c>
      <c r="F91" s="882"/>
      <c r="G91" s="884">
        <v>-1451.7923560615998</v>
      </c>
      <c r="H91" s="882">
        <v>-493.9593171212</v>
      </c>
      <c r="I91" s="885"/>
      <c r="J91" s="610">
        <v>6443.8781625271995</v>
      </c>
      <c r="K91" s="610">
        <v>504.21214788240002</v>
      </c>
      <c r="L91" s="122"/>
    </row>
    <row r="92" spans="1:12" s="125" customFormat="1" ht="15">
      <c r="A92" s="1047"/>
      <c r="B92" s="242" t="s">
        <v>780</v>
      </c>
      <c r="C92" s="873"/>
      <c r="D92" s="610">
        <v>1622.5343864200001</v>
      </c>
      <c r="E92" s="610">
        <v>2443.9261482277002</v>
      </c>
      <c r="F92" s="882"/>
      <c r="G92" s="884">
        <v>-160.11407878</v>
      </c>
      <c r="H92" s="882">
        <v>-515.05222083249998</v>
      </c>
      <c r="I92" s="885"/>
      <c r="J92" s="610">
        <v>1462.4203076400001</v>
      </c>
      <c r="K92" s="610">
        <v>1928.8739273952001</v>
      </c>
      <c r="L92" s="122"/>
    </row>
    <row r="93" spans="1:12" s="125" customFormat="1">
      <c r="B93" s="243" t="s">
        <v>0</v>
      </c>
      <c r="C93" s="871"/>
      <c r="D93" s="457">
        <v>267.40555349599998</v>
      </c>
      <c r="E93" s="457">
        <v>284.92331565749998</v>
      </c>
      <c r="F93" s="457"/>
      <c r="G93" s="886">
        <v>-261.68670676400001</v>
      </c>
      <c r="H93" s="457">
        <v>-237.283587385</v>
      </c>
      <c r="I93" s="874"/>
      <c r="J93" s="457">
        <v>5.7188467319999745</v>
      </c>
      <c r="K93" s="457">
        <v>47.63972827249998</v>
      </c>
      <c r="L93" s="122"/>
    </row>
    <row r="94" spans="1:12" s="125" customFormat="1">
      <c r="B94" s="243" t="s">
        <v>567</v>
      </c>
      <c r="C94" s="871"/>
      <c r="D94" s="457">
        <v>431.8220311412</v>
      </c>
      <c r="E94" s="457">
        <v>774.25208885429993</v>
      </c>
      <c r="F94" s="457"/>
      <c r="G94" s="886">
        <v>-277.2972280628</v>
      </c>
      <c r="H94" s="457">
        <v>-156.8009615741</v>
      </c>
      <c r="I94" s="874"/>
      <c r="J94" s="457">
        <v>154.5248030784</v>
      </c>
      <c r="K94" s="457">
        <v>617.4511272801999</v>
      </c>
    </row>
    <row r="95" spans="1:12" s="125" customFormat="1">
      <c r="B95" s="243" t="s">
        <v>531</v>
      </c>
      <c r="C95" s="872"/>
      <c r="D95" s="457">
        <v>2321.7619710572003</v>
      </c>
      <c r="E95" s="457">
        <v>3503.1015527395002</v>
      </c>
      <c r="F95" s="457"/>
      <c r="G95" s="886">
        <v>-699.09801360680001</v>
      </c>
      <c r="H95" s="457">
        <v>-909.13676979160005</v>
      </c>
      <c r="I95" s="874"/>
      <c r="J95" s="457">
        <v>1622.6639574504002</v>
      </c>
      <c r="K95" s="457">
        <v>2593.9647829478999</v>
      </c>
    </row>
    <row r="96" spans="1:12" s="125" customFormat="1" ht="15">
      <c r="A96" s="1047"/>
      <c r="B96" s="242" t="s">
        <v>1080</v>
      </c>
      <c r="C96" s="873"/>
      <c r="D96" s="610">
        <v>720.25351322560005</v>
      </c>
      <c r="E96" s="610">
        <v>501.54685798879996</v>
      </c>
      <c r="F96" s="882"/>
      <c r="G96" s="884">
        <v>-173.21920641680001</v>
      </c>
      <c r="H96" s="882">
        <v>-100.6622852638</v>
      </c>
      <c r="I96" s="885"/>
      <c r="J96" s="610">
        <v>547.03430680880001</v>
      </c>
      <c r="K96" s="610">
        <v>400.88457272499994</v>
      </c>
    </row>
    <row r="97" spans="1:12" s="125" customFormat="1">
      <c r="B97" s="243" t="s">
        <v>568</v>
      </c>
      <c r="C97" s="872"/>
      <c r="D97" s="457">
        <v>1.58549271</v>
      </c>
      <c r="E97" s="457">
        <v>0.71386000000000005</v>
      </c>
      <c r="F97" s="457"/>
      <c r="G97" s="886">
        <v>-5.64E-3</v>
      </c>
      <c r="H97" s="457">
        <v>-1.2869999999999999E-2</v>
      </c>
      <c r="I97" s="874"/>
      <c r="J97" s="457">
        <v>1.5798527099999999</v>
      </c>
      <c r="K97" s="457">
        <v>0.70099</v>
      </c>
    </row>
    <row r="98" spans="1:12" s="125" customFormat="1" ht="15">
      <c r="A98" s="1047"/>
      <c r="B98" s="243" t="s">
        <v>1222</v>
      </c>
      <c r="C98" s="872"/>
      <c r="D98" s="457">
        <v>1674.6973893496001</v>
      </c>
      <c r="E98" s="457">
        <v>589.2228259991</v>
      </c>
      <c r="F98" s="457"/>
      <c r="G98" s="886">
        <v>-175.92524218160003</v>
      </c>
      <c r="H98" s="457">
        <v>-349.7789987223</v>
      </c>
      <c r="I98" s="874"/>
      <c r="J98" s="457">
        <v>1498.7721471680002</v>
      </c>
      <c r="K98" s="457">
        <v>239.44382727679999</v>
      </c>
    </row>
    <row r="99" spans="1:12" s="125" customFormat="1">
      <c r="B99" s="242" t="s">
        <v>569</v>
      </c>
      <c r="C99" s="873"/>
      <c r="D99" s="610">
        <v>36301.431444807706</v>
      </c>
      <c r="E99" s="610">
        <v>22647.249199427297</v>
      </c>
      <c r="F99" s="881"/>
      <c r="G99" s="884">
        <v>-10691.031769256699</v>
      </c>
      <c r="H99" s="882">
        <v>-8664.9742045827988</v>
      </c>
      <c r="I99" s="875"/>
      <c r="J99" s="610">
        <v>25611.399675551005</v>
      </c>
      <c r="K99" s="610">
        <v>13982.274994844498</v>
      </c>
    </row>
    <row r="100" spans="1:12" s="125" customFormat="1">
      <c r="B100" s="876" t="s">
        <v>570</v>
      </c>
      <c r="C100" s="876"/>
      <c r="D100" s="610">
        <v>0</v>
      </c>
      <c r="E100" s="610">
        <v>0</v>
      </c>
      <c r="F100" s="883"/>
      <c r="G100" s="884">
        <v>0</v>
      </c>
      <c r="H100" s="882">
        <v>0</v>
      </c>
      <c r="I100" s="888"/>
      <c r="J100" s="610">
        <v>0</v>
      </c>
      <c r="K100" s="610">
        <v>0</v>
      </c>
      <c r="L100" s="119"/>
    </row>
    <row r="101" spans="1:12" s="125" customFormat="1">
      <c r="B101" s="877" t="s">
        <v>1220</v>
      </c>
      <c r="C101" s="877"/>
      <c r="D101" s="878">
        <v>480</v>
      </c>
      <c r="E101" s="919">
        <v>0</v>
      </c>
      <c r="F101" s="877"/>
      <c r="G101" s="920">
        <v>-435</v>
      </c>
      <c r="H101" s="879">
        <v>0</v>
      </c>
      <c r="I101" s="921"/>
      <c r="J101" s="879">
        <v>44</v>
      </c>
      <c r="K101" s="879">
        <v>0</v>
      </c>
      <c r="L101" s="119"/>
    </row>
    <row r="102" spans="1:12" s="125" customFormat="1">
      <c r="B102" s="1247" t="s">
        <v>1221</v>
      </c>
      <c r="C102" s="1247"/>
      <c r="D102" s="881">
        <v>36781.431444807706</v>
      </c>
      <c r="E102" s="881">
        <v>22647.249199427297</v>
      </c>
      <c r="F102" s="880"/>
      <c r="G102" s="887">
        <v>-11127.031769256699</v>
      </c>
      <c r="H102" s="881">
        <v>-8664.9742045827988</v>
      </c>
      <c r="I102" s="890"/>
      <c r="J102" s="881">
        <v>25654.399675551005</v>
      </c>
      <c r="K102" s="881">
        <v>13982.274994844498</v>
      </c>
      <c r="L102" s="119"/>
    </row>
    <row r="103" spans="1:12" s="125" customFormat="1">
      <c r="B103" s="248"/>
      <c r="C103" s="1081"/>
      <c r="D103" s="1081"/>
      <c r="E103" s="1081"/>
      <c r="F103" s="1081"/>
      <c r="G103" s="1081"/>
      <c r="H103" s="1081"/>
      <c r="I103" s="1081"/>
      <c r="J103" s="1081"/>
      <c r="K103" s="1081"/>
    </row>
    <row r="104" spans="1:12" s="125" customFormat="1" ht="15">
      <c r="A104" s="1047"/>
      <c r="B104" s="237" t="s">
        <v>777</v>
      </c>
      <c r="C104" s="237"/>
      <c r="D104" s="238"/>
      <c r="E104" s="238"/>
      <c r="F104" s="238"/>
      <c r="G104" s="121"/>
      <c r="H104" s="121"/>
      <c r="I104" s="238"/>
      <c r="J104" s="121"/>
      <c r="K104" s="191" t="s">
        <v>42</v>
      </c>
      <c r="L104" s="122"/>
    </row>
    <row r="105" spans="1:12" s="125" customFormat="1">
      <c r="B105" s="237"/>
      <c r="C105" s="237"/>
      <c r="D105" s="238"/>
      <c r="E105" s="238"/>
      <c r="F105" s="238"/>
      <c r="G105" s="121"/>
      <c r="H105" s="121"/>
      <c r="I105" s="238"/>
      <c r="J105" s="121"/>
      <c r="K105" s="191"/>
      <c r="L105" s="122"/>
    </row>
    <row r="106" spans="1:12" s="125" customFormat="1">
      <c r="B106" s="871"/>
      <c r="C106" s="871"/>
      <c r="D106" s="1236" t="s">
        <v>560</v>
      </c>
      <c r="E106" s="1236"/>
      <c r="F106" s="1078"/>
      <c r="G106" s="1236" t="s">
        <v>561</v>
      </c>
      <c r="H106" s="1236"/>
      <c r="I106" s="1078"/>
      <c r="J106" s="1236" t="s">
        <v>562</v>
      </c>
      <c r="K106" s="1236"/>
      <c r="L106" s="122"/>
    </row>
    <row r="107" spans="1:12" s="125" customFormat="1">
      <c r="B107" s="871"/>
      <c r="C107" s="872"/>
      <c r="D107" s="1243" t="s">
        <v>563</v>
      </c>
      <c r="E107" s="1243"/>
      <c r="F107" s="239"/>
      <c r="G107" s="1244" t="s">
        <v>572</v>
      </c>
      <c r="H107" s="1244"/>
      <c r="I107" s="239"/>
      <c r="J107" s="1243" t="s">
        <v>564</v>
      </c>
      <c r="K107" s="1243"/>
      <c r="L107" s="122"/>
    </row>
    <row r="108" spans="1:12" s="125" customFormat="1">
      <c r="B108" s="872" t="s">
        <v>46</v>
      </c>
      <c r="C108" s="872"/>
      <c r="D108" s="240" t="s">
        <v>1029</v>
      </c>
      <c r="E108" s="240" t="s">
        <v>438</v>
      </c>
      <c r="F108" s="240"/>
      <c r="G108" s="240" t="s">
        <v>1029</v>
      </c>
      <c r="H108" s="240" t="s">
        <v>438</v>
      </c>
      <c r="I108" s="240"/>
      <c r="J108" s="240" t="s">
        <v>1029</v>
      </c>
      <c r="K108" s="240" t="s">
        <v>438</v>
      </c>
      <c r="L108" s="122"/>
    </row>
    <row r="109" spans="1:12" s="125" customFormat="1">
      <c r="B109" s="242" t="s">
        <v>2</v>
      </c>
      <c r="C109" s="873"/>
      <c r="D109" s="610">
        <v>2821.5674599999998</v>
      </c>
      <c r="E109" s="610">
        <v>1522.2131734999998</v>
      </c>
      <c r="F109" s="882"/>
      <c r="G109" s="884">
        <v>-1332.22884</v>
      </c>
      <c r="H109" s="882">
        <v>-790.64464379000003</v>
      </c>
      <c r="I109" s="885"/>
      <c r="J109" s="610">
        <v>1489.3386199999998</v>
      </c>
      <c r="K109" s="610">
        <v>731.56852970999978</v>
      </c>
      <c r="L109" s="122"/>
    </row>
    <row r="110" spans="1:12" s="125" customFormat="1">
      <c r="B110" s="243" t="s">
        <v>514</v>
      </c>
      <c r="C110" s="871"/>
      <c r="D110" s="457">
        <v>3493.8057148399998</v>
      </c>
      <c r="E110" s="457">
        <v>2876.4541113716</v>
      </c>
      <c r="F110" s="457"/>
      <c r="G110" s="886">
        <v>-1285.5616599999998</v>
      </c>
      <c r="H110" s="457">
        <v>-832.56769462219995</v>
      </c>
      <c r="I110" s="874"/>
      <c r="J110" s="457">
        <v>2208.24405484</v>
      </c>
      <c r="K110" s="457">
        <v>2043.8864167494</v>
      </c>
      <c r="L110" s="122"/>
    </row>
    <row r="111" spans="1:12" s="125" customFormat="1">
      <c r="B111" s="243" t="s">
        <v>515</v>
      </c>
      <c r="C111" s="871"/>
      <c r="D111" s="457">
        <v>2439.9839458048</v>
      </c>
      <c r="E111" s="457">
        <v>2531.9480264200001</v>
      </c>
      <c r="F111" s="457"/>
      <c r="G111" s="886">
        <v>-913.54671017600003</v>
      </c>
      <c r="H111" s="457">
        <v>-789.88791057029994</v>
      </c>
      <c r="I111" s="874"/>
      <c r="J111" s="457">
        <v>1526.4372356288</v>
      </c>
      <c r="K111" s="457">
        <v>1742.0601158497002</v>
      </c>
      <c r="L111" s="122"/>
    </row>
    <row r="112" spans="1:12" s="125" customFormat="1">
      <c r="B112" s="243" t="s">
        <v>516</v>
      </c>
      <c r="C112" s="872"/>
      <c r="D112" s="457">
        <v>5706.5942800000003</v>
      </c>
      <c r="E112" s="457">
        <v>1628.4453100000001</v>
      </c>
      <c r="F112" s="457"/>
      <c r="G112" s="886">
        <v>-1192.9885300000001</v>
      </c>
      <c r="H112" s="457">
        <v>-534.82253000000003</v>
      </c>
      <c r="I112" s="874"/>
      <c r="J112" s="457">
        <v>4513.6057500000006</v>
      </c>
      <c r="K112" s="457">
        <v>1093.6227800000001</v>
      </c>
      <c r="L112" s="122"/>
    </row>
    <row r="113" spans="1:12" s="125" customFormat="1">
      <c r="B113" s="242" t="s">
        <v>517</v>
      </c>
      <c r="C113" s="873"/>
      <c r="D113" s="610">
        <v>14461.951400644801</v>
      </c>
      <c r="E113" s="610">
        <v>8559.0606212915991</v>
      </c>
      <c r="F113" s="882"/>
      <c r="G113" s="884">
        <v>-4724.3257401760002</v>
      </c>
      <c r="H113" s="882">
        <v>-2947.9227789824999</v>
      </c>
      <c r="I113" s="885"/>
      <c r="J113" s="610">
        <v>9737.6256604688006</v>
      </c>
      <c r="K113" s="610">
        <v>5611.1378423090991</v>
      </c>
      <c r="L113" s="122"/>
    </row>
    <row r="114" spans="1:12" s="125" customFormat="1">
      <c r="B114" s="242" t="s">
        <v>518</v>
      </c>
      <c r="C114" s="873"/>
      <c r="D114" s="610">
        <v>1395.2713130998</v>
      </c>
      <c r="E114" s="610">
        <v>389.16213561950002</v>
      </c>
      <c r="F114" s="882"/>
      <c r="G114" s="884">
        <v>-348.26989469419999</v>
      </c>
      <c r="H114" s="882">
        <v>-56.012264936699999</v>
      </c>
      <c r="I114" s="885"/>
      <c r="J114" s="610">
        <v>1047.0014184055999</v>
      </c>
      <c r="K114" s="610">
        <v>333.14987068280004</v>
      </c>
      <c r="L114" s="122"/>
    </row>
    <row r="115" spans="1:12" s="125" customFormat="1">
      <c r="B115" s="243" t="s">
        <v>519</v>
      </c>
      <c r="C115" s="872"/>
      <c r="D115" s="457">
        <v>1248.3776082828001</v>
      </c>
      <c r="E115" s="457">
        <v>20.653890020800002</v>
      </c>
      <c r="F115" s="457"/>
      <c r="G115" s="886">
        <v>-260.19576839819996</v>
      </c>
      <c r="H115" s="457">
        <v>-2.6706817599999999</v>
      </c>
      <c r="I115" s="874"/>
      <c r="J115" s="457">
        <v>988.18183988460009</v>
      </c>
      <c r="K115" s="457">
        <v>17.983208260800001</v>
      </c>
      <c r="L115" s="122"/>
    </row>
    <row r="116" spans="1:12" s="125" customFormat="1">
      <c r="B116" s="243" t="s">
        <v>520</v>
      </c>
      <c r="C116" s="871"/>
      <c r="D116" s="457">
        <v>2079.9300577955</v>
      </c>
      <c r="E116" s="457">
        <v>1886.2642028844</v>
      </c>
      <c r="F116" s="457"/>
      <c r="G116" s="886">
        <v>-918.60849613350001</v>
      </c>
      <c r="H116" s="457">
        <v>-909.74122378470008</v>
      </c>
      <c r="I116" s="874"/>
      <c r="J116" s="457">
        <v>1161.321561662</v>
      </c>
      <c r="K116" s="457">
        <v>976.52297909969991</v>
      </c>
      <c r="L116" s="122"/>
    </row>
    <row r="117" spans="1:12" s="125" customFormat="1">
      <c r="B117" s="243" t="s">
        <v>521</v>
      </c>
      <c r="C117" s="871"/>
      <c r="D117" s="457">
        <v>75.547534029999994</v>
      </c>
      <c r="E117" s="457">
        <v>68.257126200000002</v>
      </c>
      <c r="F117" s="457"/>
      <c r="G117" s="886">
        <v>-44.055743499999998</v>
      </c>
      <c r="H117" s="457">
        <v>-23.717941419999999</v>
      </c>
      <c r="I117" s="874"/>
      <c r="J117" s="457">
        <v>31.491790529999996</v>
      </c>
      <c r="K117" s="457">
        <v>44.539184779999999</v>
      </c>
      <c r="L117" s="122"/>
    </row>
    <row r="118" spans="1:12" s="125" customFormat="1">
      <c r="B118" s="243" t="s">
        <v>565</v>
      </c>
      <c r="C118" s="871"/>
      <c r="D118" s="457">
        <v>241.01091920000002</v>
      </c>
      <c r="E118" s="457">
        <v>297.67750501999996</v>
      </c>
      <c r="F118" s="457"/>
      <c r="G118" s="886">
        <v>-38.111051160000002</v>
      </c>
      <c r="H118" s="457">
        <v>-70.471484840000002</v>
      </c>
      <c r="I118" s="874"/>
      <c r="J118" s="457">
        <v>202.89986804</v>
      </c>
      <c r="K118" s="457">
        <v>227.20602017999994</v>
      </c>
      <c r="L118" s="122"/>
    </row>
    <row r="119" spans="1:12" s="125" customFormat="1">
      <c r="B119" s="243" t="s">
        <v>1</v>
      </c>
      <c r="C119" s="871"/>
      <c r="D119" s="457">
        <v>1160.5047741799999</v>
      </c>
      <c r="E119" s="457">
        <v>2247.84252896</v>
      </c>
      <c r="F119" s="457"/>
      <c r="G119" s="886">
        <v>-585.70763706000002</v>
      </c>
      <c r="H119" s="457">
        <v>-1207.59028182</v>
      </c>
      <c r="I119" s="874"/>
      <c r="J119" s="457">
        <v>574.79713711999989</v>
      </c>
      <c r="K119" s="457">
        <v>1040.25224714</v>
      </c>
      <c r="L119" s="122"/>
    </row>
    <row r="120" spans="1:12" s="125" customFormat="1">
      <c r="B120" s="243" t="s">
        <v>523</v>
      </c>
      <c r="C120" s="871"/>
      <c r="D120" s="457">
        <v>2312.00422389</v>
      </c>
      <c r="E120" s="457">
        <v>2560.9543979999999</v>
      </c>
      <c r="F120" s="457"/>
      <c r="G120" s="886">
        <v>-868.81972795000001</v>
      </c>
      <c r="H120" s="457">
        <v>-903.65191486000003</v>
      </c>
      <c r="I120" s="874"/>
      <c r="J120" s="457">
        <v>1443.18449594</v>
      </c>
      <c r="K120" s="457">
        <v>1657.3024831399998</v>
      </c>
      <c r="L120" s="122"/>
    </row>
    <row r="121" spans="1:12" s="125" customFormat="1">
      <c r="B121" s="243" t="s">
        <v>524</v>
      </c>
      <c r="C121" s="871"/>
      <c r="D121" s="457">
        <v>568.00630004999994</v>
      </c>
      <c r="E121" s="457">
        <v>1020.89757334</v>
      </c>
      <c r="F121" s="457"/>
      <c r="G121" s="886">
        <v>-359.73383645000001</v>
      </c>
      <c r="H121" s="457">
        <v>-689.53229810000005</v>
      </c>
      <c r="I121" s="874"/>
      <c r="J121" s="457">
        <v>208.27246359999992</v>
      </c>
      <c r="K121" s="457">
        <v>331.36527523999996</v>
      </c>
      <c r="L121" s="122"/>
    </row>
    <row r="122" spans="1:12" s="125" customFormat="1">
      <c r="B122" s="243" t="s">
        <v>525</v>
      </c>
      <c r="C122" s="872"/>
      <c r="D122" s="457">
        <v>134.24272070360001</v>
      </c>
      <c r="E122" s="457">
        <v>1.39965636</v>
      </c>
      <c r="F122" s="457"/>
      <c r="G122" s="886">
        <v>-43.163415467999997</v>
      </c>
      <c r="H122" s="457">
        <v>-0.11309318</v>
      </c>
      <c r="I122" s="874"/>
      <c r="J122" s="457">
        <v>91.079305235600017</v>
      </c>
      <c r="K122" s="457">
        <v>1.2865631800000001</v>
      </c>
      <c r="L122" s="122"/>
    </row>
    <row r="123" spans="1:12" s="125" customFormat="1">
      <c r="B123" s="242" t="s">
        <v>526</v>
      </c>
      <c r="C123" s="873"/>
      <c r="D123" s="610">
        <v>9214.8954512316996</v>
      </c>
      <c r="E123" s="610">
        <v>8493.1090164047</v>
      </c>
      <c r="F123" s="882"/>
      <c r="G123" s="884">
        <v>-3466.6655708139001</v>
      </c>
      <c r="H123" s="882">
        <v>-3863.5011847013998</v>
      </c>
      <c r="I123" s="885"/>
      <c r="J123" s="610">
        <v>5748.2298804178008</v>
      </c>
      <c r="K123" s="610">
        <v>4629.6078317032998</v>
      </c>
      <c r="L123" s="122"/>
    </row>
    <row r="124" spans="1:12" s="125" customFormat="1">
      <c r="B124" s="242" t="s">
        <v>527</v>
      </c>
      <c r="C124" s="873"/>
      <c r="D124" s="610">
        <v>1898.786105528</v>
      </c>
      <c r="E124" s="610">
        <v>102.52849578749999</v>
      </c>
      <c r="F124" s="882"/>
      <c r="G124" s="884">
        <v>-193.976265528</v>
      </c>
      <c r="H124" s="882">
        <v>-89.928973417500004</v>
      </c>
      <c r="I124" s="885"/>
      <c r="J124" s="610">
        <v>1704.8098399999999</v>
      </c>
      <c r="K124" s="610">
        <v>12.599522369999988</v>
      </c>
      <c r="L124" s="122"/>
    </row>
    <row r="125" spans="1:12" s="125" customFormat="1" ht="15">
      <c r="A125" s="1047"/>
      <c r="B125" s="243" t="s">
        <v>1079</v>
      </c>
      <c r="C125" s="871"/>
      <c r="D125" s="457">
        <v>5493.6055621167998</v>
      </c>
      <c r="E125" s="457">
        <v>275.86898717610001</v>
      </c>
      <c r="F125" s="457"/>
      <c r="G125" s="886">
        <v>-1215.5452192736</v>
      </c>
      <c r="H125" s="457">
        <v>-113.8265585462</v>
      </c>
      <c r="I125" s="874"/>
      <c r="J125" s="457">
        <v>4278.0603428431996</v>
      </c>
      <c r="K125" s="457">
        <v>162.0424286299</v>
      </c>
      <c r="L125" s="122"/>
    </row>
    <row r="126" spans="1:12" s="125" customFormat="1">
      <c r="B126" s="243" t="s">
        <v>566</v>
      </c>
      <c r="C126" s="872"/>
      <c r="D126" s="457">
        <v>503.278850944</v>
      </c>
      <c r="E126" s="457">
        <v>619.77398204000008</v>
      </c>
      <c r="F126" s="457"/>
      <c r="G126" s="886">
        <v>-42.27087126</v>
      </c>
      <c r="H126" s="457">
        <v>-290.20378515750002</v>
      </c>
      <c r="I126" s="874"/>
      <c r="J126" s="457">
        <v>461.00797968400002</v>
      </c>
      <c r="K126" s="457">
        <v>329.57019688250006</v>
      </c>
      <c r="L126" s="122"/>
    </row>
    <row r="127" spans="1:12" s="125" customFormat="1">
      <c r="B127" s="242" t="s">
        <v>529</v>
      </c>
      <c r="C127" s="873"/>
      <c r="D127" s="610">
        <v>7895.6705185887995</v>
      </c>
      <c r="E127" s="610">
        <v>998.17146500360013</v>
      </c>
      <c r="F127" s="882"/>
      <c r="G127" s="884">
        <v>-1451.7923560615998</v>
      </c>
      <c r="H127" s="882">
        <v>-493.9593171212</v>
      </c>
      <c r="I127" s="885"/>
      <c r="J127" s="610">
        <v>6443.8781625271995</v>
      </c>
      <c r="K127" s="610">
        <v>504.21214788240002</v>
      </c>
      <c r="L127" s="122"/>
    </row>
    <row r="128" spans="1:12" s="125" customFormat="1" ht="15">
      <c r="A128" s="1047"/>
      <c r="B128" s="242" t="s">
        <v>780</v>
      </c>
      <c r="C128" s="873"/>
      <c r="D128" s="610">
        <v>1622.5343864200001</v>
      </c>
      <c r="E128" s="610">
        <v>2443.9261482277002</v>
      </c>
      <c r="F128" s="882"/>
      <c r="G128" s="884">
        <v>-160.11407878</v>
      </c>
      <c r="H128" s="882">
        <v>-515.05222083249998</v>
      </c>
      <c r="I128" s="885"/>
      <c r="J128" s="610">
        <v>1462.4203076400001</v>
      </c>
      <c r="K128" s="610">
        <v>1928.8739273952001</v>
      </c>
      <c r="L128" s="122"/>
    </row>
    <row r="129" spans="1:12" s="125" customFormat="1">
      <c r="B129" s="243" t="s">
        <v>0</v>
      </c>
      <c r="C129" s="871"/>
      <c r="D129" s="457">
        <v>267.40555349599998</v>
      </c>
      <c r="E129" s="457">
        <v>284.92331565749998</v>
      </c>
      <c r="F129" s="457"/>
      <c r="G129" s="886">
        <v>-261.68670676400001</v>
      </c>
      <c r="H129" s="457">
        <v>-237.283587385</v>
      </c>
      <c r="I129" s="874"/>
      <c r="J129" s="457">
        <v>5.7188467319999745</v>
      </c>
      <c r="K129" s="457">
        <v>47.63972827249998</v>
      </c>
      <c r="L129" s="122"/>
    </row>
    <row r="130" spans="1:12" s="125" customFormat="1">
      <c r="B130" s="243" t="s">
        <v>567</v>
      </c>
      <c r="C130" s="871"/>
      <c r="D130" s="457">
        <v>431.8220311412</v>
      </c>
      <c r="E130" s="457">
        <v>774.25208885429993</v>
      </c>
      <c r="F130" s="457"/>
      <c r="G130" s="886">
        <v>-277.2972280628</v>
      </c>
      <c r="H130" s="457">
        <v>-156.8009615741</v>
      </c>
      <c r="I130" s="874"/>
      <c r="J130" s="457">
        <v>154.5248030784</v>
      </c>
      <c r="K130" s="457">
        <v>617.4511272801999</v>
      </c>
    </row>
    <row r="131" spans="1:12" s="125" customFormat="1">
      <c r="B131" s="243" t="s">
        <v>531</v>
      </c>
      <c r="C131" s="872"/>
      <c r="D131" s="457">
        <v>2321.7619710572003</v>
      </c>
      <c r="E131" s="457">
        <v>3503.1015527395002</v>
      </c>
      <c r="F131" s="457"/>
      <c r="G131" s="886">
        <v>-699.09801360680001</v>
      </c>
      <c r="H131" s="457">
        <v>-909.13676979160005</v>
      </c>
      <c r="I131" s="874"/>
      <c r="J131" s="457">
        <v>1622.6639574504002</v>
      </c>
      <c r="K131" s="457">
        <v>2593.9647829478999</v>
      </c>
    </row>
    <row r="132" spans="1:12" s="125" customFormat="1" ht="15">
      <c r="A132" s="1047"/>
      <c r="B132" s="242" t="s">
        <v>1080</v>
      </c>
      <c r="C132" s="873"/>
      <c r="D132" s="610">
        <v>720.25351322560005</v>
      </c>
      <c r="E132" s="610">
        <v>501.54685798879996</v>
      </c>
      <c r="F132" s="882"/>
      <c r="G132" s="884">
        <v>-173.21920641680001</v>
      </c>
      <c r="H132" s="882">
        <v>-100.6622852638</v>
      </c>
      <c r="I132" s="885"/>
      <c r="J132" s="610">
        <v>547.03430680880001</v>
      </c>
      <c r="K132" s="610">
        <v>400.88457272499994</v>
      </c>
    </row>
    <row r="133" spans="1:12" s="125" customFormat="1">
      <c r="B133" s="243" t="s">
        <v>568</v>
      </c>
      <c r="C133" s="872"/>
      <c r="D133" s="457">
        <v>1.58549271</v>
      </c>
      <c r="E133" s="457">
        <v>0.71386000000000005</v>
      </c>
      <c r="F133" s="457"/>
      <c r="G133" s="886">
        <v>-5.64E-3</v>
      </c>
      <c r="H133" s="457">
        <v>-1.2869999999999999E-2</v>
      </c>
      <c r="I133" s="874"/>
      <c r="J133" s="457">
        <v>1.5798527099999999</v>
      </c>
      <c r="K133" s="457">
        <v>0.70099</v>
      </c>
    </row>
    <row r="134" spans="1:12" s="125" customFormat="1" ht="15">
      <c r="A134" s="1047"/>
      <c r="B134" s="243" t="s">
        <v>1222</v>
      </c>
      <c r="C134" s="872"/>
      <c r="D134" s="457">
        <v>1674.6973893496001</v>
      </c>
      <c r="E134" s="457">
        <v>589.2228259991</v>
      </c>
      <c r="F134" s="457"/>
      <c r="G134" s="886">
        <v>-175.92524218160003</v>
      </c>
      <c r="H134" s="457">
        <v>-349.7789987223</v>
      </c>
      <c r="I134" s="874"/>
      <c r="J134" s="457">
        <v>1498.7721471680002</v>
      </c>
      <c r="K134" s="457">
        <v>239.44382727679999</v>
      </c>
    </row>
    <row r="135" spans="1:12" s="125" customFormat="1">
      <c r="B135" s="242" t="s">
        <v>569</v>
      </c>
      <c r="C135" s="873"/>
      <c r="D135" s="610">
        <v>36290.815736807708</v>
      </c>
      <c r="E135" s="610">
        <v>22644.9261994273</v>
      </c>
      <c r="F135" s="881"/>
      <c r="G135" s="884">
        <v>-10691.031769256699</v>
      </c>
      <c r="H135" s="882">
        <v>-8664.9742045827988</v>
      </c>
      <c r="I135" s="875"/>
      <c r="J135" s="610">
        <v>25600.783967551004</v>
      </c>
      <c r="K135" s="610">
        <v>13979.951994844498</v>
      </c>
    </row>
    <row r="136" spans="1:12" s="125" customFormat="1">
      <c r="B136" s="876" t="s">
        <v>570</v>
      </c>
      <c r="C136" s="876"/>
      <c r="D136" s="610">
        <v>0</v>
      </c>
      <c r="E136" s="610">
        <v>0</v>
      </c>
      <c r="F136" s="883"/>
      <c r="G136" s="884">
        <v>0</v>
      </c>
      <c r="H136" s="882">
        <v>0</v>
      </c>
      <c r="I136" s="888"/>
      <c r="J136" s="610">
        <v>0</v>
      </c>
      <c r="K136" s="610">
        <v>0</v>
      </c>
      <c r="L136" s="119"/>
    </row>
    <row r="137" spans="1:12" s="125" customFormat="1">
      <c r="B137" s="125" t="s">
        <v>1220</v>
      </c>
      <c r="D137" s="457">
        <v>479</v>
      </c>
      <c r="E137" s="457">
        <v>0</v>
      </c>
      <c r="G137" s="886">
        <v>-435</v>
      </c>
      <c r="H137" s="457">
        <v>0</v>
      </c>
      <c r="I137" s="889"/>
      <c r="J137" s="457">
        <v>43</v>
      </c>
      <c r="K137" s="457">
        <v>0</v>
      </c>
      <c r="L137" s="119"/>
    </row>
    <row r="138" spans="1:12" s="125" customFormat="1">
      <c r="B138" s="1247" t="s">
        <v>1221</v>
      </c>
      <c r="C138" s="1247"/>
      <c r="D138" s="881">
        <v>36769.815736807708</v>
      </c>
      <c r="E138" s="881">
        <v>22644.9261994273</v>
      </c>
      <c r="F138" s="880"/>
      <c r="G138" s="887">
        <v>-11126.031769256699</v>
      </c>
      <c r="H138" s="881">
        <v>-8664.9742045827988</v>
      </c>
      <c r="I138" s="890"/>
      <c r="J138" s="881">
        <v>25643.783967551004</v>
      </c>
      <c r="K138" s="881">
        <v>13979.951994844498</v>
      </c>
      <c r="L138" s="119"/>
    </row>
    <row r="139" spans="1:12" s="125" customFormat="1">
      <c r="D139" s="457"/>
      <c r="E139" s="457"/>
      <c r="G139" s="457"/>
      <c r="H139" s="457"/>
      <c r="J139" s="457"/>
      <c r="K139" s="457"/>
      <c r="L139" s="119"/>
    </row>
    <row r="140" spans="1:12" s="125" customFormat="1">
      <c r="B140" s="877" t="s">
        <v>536</v>
      </c>
      <c r="C140" s="877"/>
      <c r="D140" s="877"/>
      <c r="E140" s="877"/>
      <c r="F140" s="877"/>
      <c r="G140" s="879"/>
      <c r="H140" s="879"/>
      <c r="I140" s="877"/>
      <c r="J140" s="879"/>
      <c r="K140" s="879"/>
      <c r="L140" s="119"/>
    </row>
    <row r="141" spans="1:12" s="125" customFormat="1">
      <c r="B141" s="877" t="s">
        <v>585</v>
      </c>
      <c r="C141" s="877"/>
      <c r="D141" s="877"/>
      <c r="E141" s="877"/>
      <c r="F141" s="877"/>
      <c r="G141" s="879"/>
      <c r="H141" s="879"/>
      <c r="I141" s="877"/>
      <c r="J141" s="879"/>
      <c r="K141" s="879"/>
      <c r="L141" s="119"/>
    </row>
    <row r="142" spans="1:12" s="125" customFormat="1">
      <c r="B142" s="877"/>
      <c r="C142" s="877"/>
      <c r="D142" s="877"/>
      <c r="E142" s="877"/>
      <c r="F142" s="877"/>
      <c r="G142" s="877"/>
      <c r="H142" s="877"/>
      <c r="I142" s="877"/>
      <c r="J142" s="877"/>
      <c r="K142" s="877"/>
      <c r="L142" s="119"/>
    </row>
    <row r="143" spans="1:12" s="125" customFormat="1">
      <c r="B143" s="248"/>
      <c r="C143" s="1081"/>
      <c r="D143" s="1081"/>
      <c r="E143" s="1081"/>
      <c r="F143" s="1081"/>
      <c r="G143" s="1081"/>
      <c r="H143" s="1081"/>
      <c r="I143" s="1081"/>
      <c r="J143" s="1081"/>
      <c r="K143" s="1081"/>
    </row>
    <row r="144" spans="1:12" s="122" customFormat="1"/>
    <row r="145" s="122" customFormat="1" ht="6" customHeight="1"/>
    <row r="146" s="122" customFormat="1"/>
    <row r="147" s="122" customFormat="1"/>
    <row r="148" s="122" customFormat="1"/>
    <row r="149" s="122" customFormat="1"/>
    <row r="150" s="122" customFormat="1"/>
    <row r="151" s="122" customFormat="1"/>
    <row r="152" s="122" customFormat="1"/>
    <row r="153" s="122" customFormat="1"/>
    <row r="154" s="122" customFormat="1"/>
    <row r="155" s="122" customFormat="1"/>
    <row r="156" s="122" customFormat="1"/>
    <row r="157" s="122" customFormat="1"/>
    <row r="158" s="122" customFormat="1"/>
    <row r="159" s="122" customFormat="1"/>
    <row r="160" s="122" customFormat="1"/>
    <row r="161" spans="1:1" s="122" customFormat="1"/>
    <row r="162" spans="1:1" s="122" customFormat="1"/>
    <row r="163" spans="1:1" s="122" customFormat="1"/>
    <row r="164" spans="1:1" s="122" customFormat="1"/>
    <row r="165" spans="1:1" s="122" customFormat="1" ht="14.1" customHeight="1"/>
    <row r="166" spans="1:1" s="122" customFormat="1"/>
    <row r="167" spans="1:1" s="122" customFormat="1"/>
    <row r="168" spans="1:1" s="122" customFormat="1" ht="14.1" customHeight="1"/>
    <row r="169" spans="1:1" s="122" customFormat="1">
      <c r="A169" s="125"/>
    </row>
    <row r="170" spans="1:1" s="125" customFormat="1"/>
    <row r="171" spans="1:1" s="125" customFormat="1"/>
    <row r="172" spans="1:1" s="125" customFormat="1" ht="14.1" customHeight="1"/>
    <row r="173" spans="1:1" s="125" customFormat="1"/>
    <row r="174" spans="1:1" s="125" customFormat="1"/>
    <row r="175" spans="1:1" s="125" customFormat="1">
      <c r="A175" s="119"/>
    </row>
    <row r="176" spans="1:1" s="119" customFormat="1"/>
    <row r="177" s="119" customFormat="1" ht="6" customHeight="1"/>
    <row r="178" s="119" customFormat="1"/>
    <row r="179" s="119" customFormat="1"/>
    <row r="180" s="119" customFormat="1"/>
  </sheetData>
  <sheetProtection formatCells="0" formatColumns="0" formatRows="0" insertColumns="0" insertRows="0" insertHyperlinks="0" deleteColumns="0" deleteRows="0" sort="0" autoFilter="0" pivotTables="0"/>
  <mergeCells count="35">
    <mergeCell ref="B138:C138"/>
    <mergeCell ref="D36:E36"/>
    <mergeCell ref="G36:H36"/>
    <mergeCell ref="B102:C102"/>
    <mergeCell ref="D106:E106"/>
    <mergeCell ref="G106:H106"/>
    <mergeCell ref="D70:E70"/>
    <mergeCell ref="G70:H70"/>
    <mergeCell ref="D38:E38"/>
    <mergeCell ref="G38:H38"/>
    <mergeCell ref="D107:E107"/>
    <mergeCell ref="G107:H107"/>
    <mergeCell ref="J107:K107"/>
    <mergeCell ref="D71:E71"/>
    <mergeCell ref="G71:H71"/>
    <mergeCell ref="J71:K71"/>
    <mergeCell ref="J36:K36"/>
    <mergeCell ref="D37:E37"/>
    <mergeCell ref="G37:H37"/>
    <mergeCell ref="J37:K37"/>
    <mergeCell ref="J38:K38"/>
    <mergeCell ref="J70:K70"/>
    <mergeCell ref="C61:K64"/>
    <mergeCell ref="J106:K106"/>
    <mergeCell ref="B2:H2"/>
    <mergeCell ref="D9:E9"/>
    <mergeCell ref="G9:H9"/>
    <mergeCell ref="J9:K9"/>
    <mergeCell ref="D10:E10"/>
    <mergeCell ref="G10:H10"/>
    <mergeCell ref="J10:K10"/>
    <mergeCell ref="D8:E8"/>
    <mergeCell ref="G8:H8"/>
    <mergeCell ref="J8:K8"/>
    <mergeCell ref="B4:L4"/>
  </mergeCells>
  <hyperlinks>
    <hyperlink ref="B2" location="Contents!A1" display="Back to index page"/>
  </hyperlinks>
  <pageMargins left="0.23622047244094491" right="0.23622047244094491" top="0.74803149606299213" bottom="0.74803149606299213" header="0.31496062992125984" footer="0.31496062992125984"/>
  <pageSetup paperSize="9" scale="87" orientation="portrait" r:id="rId1"/>
  <rowBreaks count="2" manualBreakCount="2">
    <brk id="67" max="16383" man="1"/>
    <brk id="1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2">
    <pageSetUpPr fitToPage="1"/>
  </sheetPr>
  <dimension ref="A1:N127"/>
  <sheetViews>
    <sheetView showGridLines="0" showRowColHeaders="0" zoomScaleNormal="100" workbookViewId="0"/>
  </sheetViews>
  <sheetFormatPr defaultColWidth="12.5" defaultRowHeight="11.25"/>
  <cols>
    <col min="1" max="1" width="2.375" style="19" customWidth="1"/>
    <col min="2" max="2" width="12.5" style="19"/>
    <col min="3" max="3" width="13.75" style="19" customWidth="1"/>
    <col min="4" max="4" width="11.75" style="19" customWidth="1"/>
    <col min="5" max="5" width="10.875" style="19" customWidth="1"/>
    <col min="6" max="6" width="9.75" style="19" customWidth="1"/>
    <col min="7" max="7" width="10.75" style="19" customWidth="1"/>
    <col min="8" max="11" width="9.375" style="19" customWidth="1"/>
    <col min="12" max="16384" width="12.5" style="19"/>
  </cols>
  <sheetData>
    <row r="1" spans="1:13" ht="5.25" customHeight="1"/>
    <row r="2" spans="1:13" s="40" customFormat="1" ht="12.75">
      <c r="B2" s="1222" t="s">
        <v>784</v>
      </c>
      <c r="C2" s="1222"/>
      <c r="D2" s="1222"/>
      <c r="E2" s="1222"/>
      <c r="F2" s="1222"/>
      <c r="G2" s="1222"/>
      <c r="H2" s="1222"/>
      <c r="I2" s="19"/>
      <c r="J2" s="19"/>
      <c r="K2" s="19"/>
    </row>
    <row r="3" spans="1:13" s="40" customFormat="1" ht="12.75">
      <c r="B3" s="19"/>
      <c r="C3" s="19"/>
      <c r="D3" s="19"/>
      <c r="E3" s="19"/>
      <c r="F3" s="19"/>
      <c r="G3" s="19"/>
      <c r="H3" s="19"/>
      <c r="I3" s="19"/>
      <c r="J3" s="19"/>
      <c r="K3" s="19"/>
    </row>
    <row r="4" spans="1:13" s="3" customFormat="1" ht="15.75">
      <c r="B4" s="56" t="s">
        <v>586</v>
      </c>
      <c r="C4" s="50"/>
      <c r="D4" s="50"/>
      <c r="E4" s="50"/>
      <c r="F4" s="11"/>
      <c r="G4" s="50"/>
      <c r="H4" s="50"/>
      <c r="I4" s="221"/>
      <c r="J4" s="50"/>
      <c r="K4" s="50"/>
    </row>
    <row r="5" spans="1:13" s="108" customFormat="1">
      <c r="A5" s="143"/>
    </row>
    <row r="6" spans="1:13" s="108" customFormat="1">
      <c r="B6" s="222" t="s">
        <v>586</v>
      </c>
      <c r="C6" s="109"/>
      <c r="D6" s="223"/>
      <c r="E6" s="223"/>
      <c r="F6" s="191"/>
      <c r="G6" s="191" t="s">
        <v>185</v>
      </c>
    </row>
    <row r="7" spans="1:13" s="109" customFormat="1" ht="15">
      <c r="A7" s="108"/>
      <c r="B7" s="224"/>
      <c r="C7" s="224"/>
      <c r="D7" s="1250" t="s">
        <v>1029</v>
      </c>
      <c r="E7" s="1250"/>
      <c r="F7" s="1250" t="s">
        <v>438</v>
      </c>
      <c r="G7" s="1250"/>
      <c r="M7" s="1030"/>
    </row>
    <row r="8" spans="1:13" s="111" customFormat="1">
      <c r="A8" s="110"/>
      <c r="B8" s="224"/>
      <c r="C8" s="224"/>
      <c r="D8" s="225"/>
      <c r="E8" s="225" t="s">
        <v>587</v>
      </c>
      <c r="F8" s="226"/>
      <c r="G8" s="225" t="s">
        <v>587</v>
      </c>
    </row>
    <row r="9" spans="1:13" s="111" customFormat="1">
      <c r="A9" s="113"/>
      <c r="B9" s="224"/>
      <c r="C9" s="224"/>
      <c r="D9" s="227" t="s">
        <v>588</v>
      </c>
      <c r="E9" s="227" t="s">
        <v>589</v>
      </c>
      <c r="F9" s="228" t="s">
        <v>588</v>
      </c>
      <c r="G9" s="227" t="s">
        <v>589</v>
      </c>
    </row>
    <row r="10" spans="1:13" s="112" customFormat="1">
      <c r="A10" s="74"/>
      <c r="B10" s="224" t="s">
        <v>46</v>
      </c>
      <c r="C10" s="224"/>
      <c r="D10" s="227" t="s">
        <v>590</v>
      </c>
      <c r="E10" s="227" t="s">
        <v>591</v>
      </c>
      <c r="F10" s="228" t="s">
        <v>590</v>
      </c>
      <c r="G10" s="227" t="s">
        <v>591</v>
      </c>
    </row>
    <row r="11" spans="1:13" s="112" customFormat="1">
      <c r="A11" s="74"/>
      <c r="B11" s="229" t="s">
        <v>592</v>
      </c>
      <c r="C11" s="230"/>
      <c r="D11" s="199">
        <v>753</v>
      </c>
      <c r="E11" s="199">
        <v>7210</v>
      </c>
      <c r="F11" s="200">
        <v>128.52500000000001</v>
      </c>
      <c r="G11" s="199">
        <v>8277.7839999999997</v>
      </c>
    </row>
    <row r="12" spans="1:13" s="112" customFormat="1">
      <c r="A12" s="74"/>
      <c r="B12" s="231" t="s">
        <v>593</v>
      </c>
      <c r="C12" s="232"/>
      <c r="D12" s="74">
        <v>467</v>
      </c>
      <c r="E12" s="74">
        <v>1149</v>
      </c>
      <c r="F12" s="202">
        <v>272.18400000000003</v>
      </c>
      <c r="G12" s="74">
        <v>2742.931</v>
      </c>
    </row>
    <row r="13" spans="1:13" s="112" customFormat="1">
      <c r="A13" s="74"/>
      <c r="B13" s="231" t="s">
        <v>594</v>
      </c>
      <c r="C13" s="232"/>
      <c r="D13" s="74">
        <v>14</v>
      </c>
      <c r="E13" s="74">
        <v>430</v>
      </c>
      <c r="F13" s="202">
        <v>31.751999999999999</v>
      </c>
      <c r="G13" s="74">
        <v>758.48</v>
      </c>
    </row>
    <row r="14" spans="1:13" s="112" customFormat="1">
      <c r="A14" s="74"/>
      <c r="B14" s="231" t="s">
        <v>595</v>
      </c>
      <c r="C14" s="232"/>
      <c r="D14" s="74">
        <v>222</v>
      </c>
      <c r="E14" s="74">
        <v>3265</v>
      </c>
      <c r="F14" s="202">
        <v>1706.0810000000001</v>
      </c>
      <c r="G14" s="74">
        <v>5076.0609999999997</v>
      </c>
    </row>
    <row r="15" spans="1:13" s="110" customFormat="1">
      <c r="A15" s="112"/>
      <c r="B15" s="233" t="s">
        <v>34</v>
      </c>
      <c r="C15" s="233"/>
      <c r="D15" s="199">
        <v>1456</v>
      </c>
      <c r="E15" s="199">
        <v>12054</v>
      </c>
      <c r="F15" s="200">
        <v>2138.5419999999999</v>
      </c>
      <c r="G15" s="199">
        <v>16855.254000000001</v>
      </c>
    </row>
    <row r="16" spans="1:13" s="110" customFormat="1">
      <c r="B16" s="234"/>
      <c r="C16" s="234"/>
      <c r="D16" s="234"/>
      <c r="E16" s="234"/>
      <c r="F16" s="234"/>
      <c r="G16" s="234"/>
    </row>
    <row r="17" spans="1:11" s="110" customFormat="1" ht="11.25" customHeight="1">
      <c r="B17" s="1251" t="s">
        <v>596</v>
      </c>
      <c r="C17" s="1251"/>
      <c r="D17" s="1251"/>
      <c r="E17" s="1251"/>
      <c r="F17" s="1251"/>
      <c r="G17" s="1251"/>
      <c r="H17" s="1251"/>
      <c r="I17" s="1251"/>
      <c r="J17" s="1251"/>
      <c r="K17" s="1251"/>
    </row>
    <row r="18" spans="1:11" s="108" customFormat="1">
      <c r="A18" s="110"/>
      <c r="B18" s="1251"/>
      <c r="C18" s="1251"/>
      <c r="D18" s="1251"/>
      <c r="E18" s="1251"/>
      <c r="F18" s="1251"/>
      <c r="G18" s="1251"/>
      <c r="H18" s="1251"/>
      <c r="I18" s="1251"/>
      <c r="J18" s="1251"/>
      <c r="K18" s="1251"/>
    </row>
    <row r="19" spans="1:11" s="108" customFormat="1">
      <c r="B19" s="1251"/>
      <c r="C19" s="1251"/>
      <c r="D19" s="1251"/>
      <c r="E19" s="1251"/>
      <c r="F19" s="1251"/>
      <c r="G19" s="1251"/>
      <c r="H19" s="1251"/>
      <c r="I19" s="1251"/>
      <c r="J19" s="1251"/>
      <c r="K19" s="1251"/>
    </row>
    <row r="20" spans="1:11" s="112" customFormat="1">
      <c r="A20" s="108"/>
      <c r="B20" s="1251"/>
      <c r="C20" s="1251"/>
      <c r="D20" s="1251"/>
      <c r="E20" s="1251"/>
      <c r="F20" s="1251"/>
      <c r="G20" s="1251"/>
      <c r="H20" s="1251"/>
      <c r="I20" s="1251"/>
      <c r="J20" s="1251"/>
      <c r="K20" s="1251"/>
    </row>
    <row r="21" spans="1:11" s="112" customFormat="1">
      <c r="A21" s="114"/>
      <c r="B21" s="1251"/>
      <c r="C21" s="1251"/>
      <c r="D21" s="1251"/>
      <c r="E21" s="1251"/>
      <c r="F21" s="1251"/>
      <c r="G21" s="1251"/>
      <c r="H21" s="1251"/>
      <c r="I21" s="1251"/>
      <c r="J21" s="1251"/>
      <c r="K21" s="1251"/>
    </row>
    <row r="22" spans="1:11" s="109" customFormat="1">
      <c r="A22" s="114"/>
      <c r="B22" s="1251"/>
      <c r="C22" s="1251"/>
      <c r="D22" s="1251"/>
      <c r="E22" s="1251"/>
      <c r="F22" s="1251"/>
      <c r="G22" s="1251"/>
      <c r="H22" s="1251"/>
      <c r="I22" s="1251"/>
      <c r="J22" s="1251"/>
      <c r="K22" s="1251"/>
    </row>
    <row r="23" spans="1:11" s="20" customFormat="1">
      <c r="A23" s="57"/>
      <c r="B23" s="235"/>
      <c r="C23" s="235"/>
      <c r="D23" s="235"/>
      <c r="E23" s="235"/>
      <c r="F23" s="235"/>
      <c r="G23" s="235"/>
      <c r="H23" s="235"/>
      <c r="I23" s="235"/>
      <c r="J23" s="235"/>
      <c r="K23" s="235"/>
    </row>
    <row r="24" spans="1:11" s="20" customFormat="1" ht="15.75">
      <c r="A24" s="57"/>
      <c r="B24" s="56" t="s">
        <v>597</v>
      </c>
      <c r="C24" s="56"/>
      <c r="D24" s="50"/>
      <c r="E24" s="50"/>
      <c r="F24" s="50"/>
      <c r="G24" s="50"/>
      <c r="H24" s="50"/>
      <c r="I24" s="50"/>
      <c r="J24" s="923"/>
      <c r="K24" s="50"/>
    </row>
    <row r="25" spans="1:11" s="20" customFormat="1">
      <c r="A25" s="57"/>
      <c r="B25" s="924"/>
      <c r="C25" s="924"/>
      <c r="D25" s="925"/>
      <c r="E25" s="924"/>
      <c r="F25" s="924"/>
      <c r="G25" s="924"/>
      <c r="H25" s="924"/>
      <c r="I25" s="924"/>
      <c r="J25" s="924"/>
      <c r="K25" s="924"/>
    </row>
    <row r="26" spans="1:11" s="20" customFormat="1">
      <c r="A26" s="57"/>
      <c r="B26" s="926" t="s">
        <v>598</v>
      </c>
      <c r="C26" s="926"/>
      <c r="D26" s="927"/>
      <c r="E26" s="927"/>
      <c r="F26" s="927"/>
      <c r="G26" s="927"/>
      <c r="H26" s="927"/>
      <c r="I26" s="927"/>
      <c r="J26" s="927"/>
      <c r="K26" s="573" t="s">
        <v>43</v>
      </c>
    </row>
    <row r="27" spans="1:11" s="112" customFormat="1">
      <c r="A27" s="114"/>
      <c r="B27" s="773"/>
      <c r="C27" s="773"/>
      <c r="D27" s="1252">
        <v>2016</v>
      </c>
      <c r="E27" s="1252"/>
      <c r="F27" s="1252"/>
      <c r="G27" s="1252"/>
      <c r="H27" s="1252">
        <v>2015</v>
      </c>
      <c r="I27" s="1252"/>
      <c r="J27" s="1252"/>
      <c r="K27" s="1252"/>
    </row>
    <row r="28" spans="1:11" s="108" customFormat="1">
      <c r="A28" s="114"/>
      <c r="B28" s="189"/>
      <c r="C28" s="189"/>
      <c r="D28" s="193"/>
      <c r="E28" s="193"/>
      <c r="F28" s="193" t="s">
        <v>599</v>
      </c>
      <c r="G28" s="193"/>
      <c r="H28" s="194"/>
      <c r="I28" s="193"/>
      <c r="J28" s="193" t="s">
        <v>599</v>
      </c>
      <c r="K28" s="193"/>
    </row>
    <row r="29" spans="1:11" s="108" customFormat="1">
      <c r="A29" s="68"/>
      <c r="B29" s="189"/>
      <c r="C29" s="189"/>
      <c r="D29" s="195"/>
      <c r="E29" s="195"/>
      <c r="F29" s="195" t="s">
        <v>600</v>
      </c>
      <c r="G29" s="196"/>
      <c r="H29" s="197"/>
      <c r="I29" s="195"/>
      <c r="J29" s="195" t="s">
        <v>600</v>
      </c>
      <c r="K29" s="195"/>
    </row>
    <row r="30" spans="1:11" s="108" customFormat="1">
      <c r="A30" s="112"/>
      <c r="B30" s="192"/>
      <c r="C30" s="192"/>
      <c r="D30" s="195" t="s">
        <v>601</v>
      </c>
      <c r="E30" s="195" t="s">
        <v>602</v>
      </c>
      <c r="F30" s="195" t="s">
        <v>603</v>
      </c>
      <c r="G30" s="196"/>
      <c r="H30" s="197" t="s">
        <v>601</v>
      </c>
      <c r="I30" s="195" t="s">
        <v>602</v>
      </c>
      <c r="J30" s="195" t="s">
        <v>603</v>
      </c>
      <c r="K30" s="195"/>
    </row>
    <row r="31" spans="1:11" s="108" customFormat="1">
      <c r="A31" s="112"/>
      <c r="B31" s="192"/>
      <c r="C31" s="192"/>
      <c r="D31" s="195" t="s">
        <v>604</v>
      </c>
      <c r="E31" s="195" t="s">
        <v>604</v>
      </c>
      <c r="F31" s="195" t="s">
        <v>605</v>
      </c>
      <c r="G31" s="196" t="s">
        <v>606</v>
      </c>
      <c r="H31" s="197" t="s">
        <v>604</v>
      </c>
      <c r="I31" s="195" t="s">
        <v>604</v>
      </c>
      <c r="J31" s="195" t="s">
        <v>605</v>
      </c>
      <c r="K31" s="195" t="s">
        <v>606</v>
      </c>
    </row>
    <row r="32" spans="1:11" s="108" customFormat="1">
      <c r="A32" s="112"/>
      <c r="B32" s="187" t="s">
        <v>46</v>
      </c>
      <c r="C32" s="187"/>
      <c r="D32" s="928" t="s">
        <v>607</v>
      </c>
      <c r="E32" s="928" t="s">
        <v>607</v>
      </c>
      <c r="F32" s="928" t="s">
        <v>775</v>
      </c>
      <c r="G32" s="928" t="s">
        <v>607</v>
      </c>
      <c r="H32" s="929" t="s">
        <v>607</v>
      </c>
      <c r="I32" s="928" t="s">
        <v>607</v>
      </c>
      <c r="J32" s="928" t="s">
        <v>608</v>
      </c>
      <c r="K32" s="928" t="s">
        <v>607</v>
      </c>
    </row>
    <row r="33" spans="1:11" s="108" customFormat="1">
      <c r="A33" s="112"/>
      <c r="B33" s="198" t="s">
        <v>486</v>
      </c>
      <c r="C33" s="198"/>
      <c r="D33" s="199">
        <v>-845.06899999999996</v>
      </c>
      <c r="E33" s="199">
        <v>210.46100000000001</v>
      </c>
      <c r="F33" s="199">
        <v>942.16</v>
      </c>
      <c r="G33" s="199">
        <v>307.55200000000002</v>
      </c>
      <c r="H33" s="200">
        <v>-834.62800000000004</v>
      </c>
      <c r="I33" s="199">
        <v>187.89</v>
      </c>
      <c r="J33" s="199">
        <v>1641.61</v>
      </c>
      <c r="K33" s="199">
        <v>994.87199999999996</v>
      </c>
    </row>
    <row r="34" spans="1:11" s="108" customFormat="1">
      <c r="A34" s="112"/>
      <c r="B34" s="201" t="s">
        <v>1226</v>
      </c>
      <c r="C34" s="201"/>
      <c r="D34" s="74">
        <v>-1555.4110000000001</v>
      </c>
      <c r="E34" s="74">
        <v>51.893000000000001</v>
      </c>
      <c r="F34" s="74">
        <v>12.071999999999999</v>
      </c>
      <c r="G34" s="74">
        <v>-1491.4469999999999</v>
      </c>
      <c r="H34" s="202">
        <v>-1026.6790000000001</v>
      </c>
      <c r="I34" s="74">
        <v>138.94399999999999</v>
      </c>
      <c r="J34" s="74">
        <v>1.4830000000000001</v>
      </c>
      <c r="K34" s="74">
        <v>-886.25199999999995</v>
      </c>
    </row>
    <row r="35" spans="1:11" s="108" customFormat="1">
      <c r="B35" s="201" t="s">
        <v>488</v>
      </c>
      <c r="C35" s="201"/>
      <c r="D35" s="74">
        <v>-227.02099999999999</v>
      </c>
      <c r="E35" s="74">
        <v>179.994</v>
      </c>
      <c r="F35" s="74">
        <v>13.907</v>
      </c>
      <c r="G35" s="74">
        <v>-33.119999999999997</v>
      </c>
      <c r="H35" s="202">
        <v>-344.48599999999999</v>
      </c>
      <c r="I35" s="74">
        <v>139.56700000000001</v>
      </c>
      <c r="J35" s="74">
        <v>3.036</v>
      </c>
      <c r="K35" s="74">
        <v>-201.88300000000001</v>
      </c>
    </row>
    <row r="36" spans="1:11" s="108" customFormat="1">
      <c r="B36" s="201" t="s">
        <v>489</v>
      </c>
      <c r="C36" s="201"/>
      <c r="D36" s="74">
        <v>-1258.3309999999999</v>
      </c>
      <c r="E36" s="74">
        <v>152.90899999999999</v>
      </c>
      <c r="F36" s="74">
        <v>1.6910000000000001</v>
      </c>
      <c r="G36" s="74">
        <v>-1103.73</v>
      </c>
      <c r="H36" s="202">
        <v>-881.95399999999995</v>
      </c>
      <c r="I36" s="74">
        <v>153.77600000000001</v>
      </c>
      <c r="J36" s="74">
        <v>12.278</v>
      </c>
      <c r="K36" s="74">
        <v>-715.9</v>
      </c>
    </row>
    <row r="37" spans="1:11" s="108" customFormat="1">
      <c r="B37" s="201" t="s">
        <v>573</v>
      </c>
      <c r="C37" s="201"/>
      <c r="D37" s="74">
        <v>-344.005</v>
      </c>
      <c r="E37" s="74">
        <v>157.95500000000001</v>
      </c>
      <c r="F37" s="74">
        <v>4.7750000000000004</v>
      </c>
      <c r="G37" s="74">
        <v>-181.27600000000001</v>
      </c>
      <c r="H37" s="202">
        <v>-164.756</v>
      </c>
      <c r="I37" s="74">
        <v>63.604999999999997</v>
      </c>
      <c r="J37" s="74">
        <v>18.832000000000001</v>
      </c>
      <c r="K37" s="74">
        <v>-82.317999999999998</v>
      </c>
    </row>
    <row r="38" spans="1:11" s="108" customFormat="1">
      <c r="B38" s="201" t="s">
        <v>491</v>
      </c>
      <c r="C38" s="201"/>
      <c r="D38" s="74">
        <v>-144.63499999999999</v>
      </c>
      <c r="E38" s="74">
        <v>53.2</v>
      </c>
      <c r="F38" s="74">
        <v>9.6829999999999998</v>
      </c>
      <c r="G38" s="74">
        <v>-81.751000000000005</v>
      </c>
      <c r="H38" s="202">
        <v>-233.49199999999999</v>
      </c>
      <c r="I38" s="74">
        <v>68.602999999999994</v>
      </c>
      <c r="J38" s="74">
        <v>9.6129999999999995</v>
      </c>
      <c r="K38" s="74">
        <v>-155.27699999999999</v>
      </c>
    </row>
    <row r="39" spans="1:11" s="108" customFormat="1">
      <c r="B39" s="201" t="s">
        <v>492</v>
      </c>
      <c r="C39" s="201"/>
      <c r="D39" s="74">
        <v>-818.93899999999996</v>
      </c>
      <c r="E39" s="74">
        <v>0.40899999999999997</v>
      </c>
      <c r="F39" s="74">
        <v>0</v>
      </c>
      <c r="G39" s="74">
        <v>-818.53</v>
      </c>
      <c r="H39" s="202">
        <v>-3.0000000000000001E-3</v>
      </c>
      <c r="I39" s="74">
        <v>0</v>
      </c>
      <c r="J39" s="74">
        <v>0</v>
      </c>
      <c r="K39" s="74">
        <v>-3.0000000000000001E-3</v>
      </c>
    </row>
    <row r="40" spans="1:11" s="108" customFormat="1">
      <c r="B40" s="201" t="s">
        <v>493</v>
      </c>
      <c r="C40" s="201"/>
      <c r="D40" s="74">
        <v>-1553.7750000000001</v>
      </c>
      <c r="E40" s="74">
        <v>37.722999999999999</v>
      </c>
      <c r="F40" s="74">
        <v>3.6480000000000001</v>
      </c>
      <c r="G40" s="74">
        <v>-1512.404</v>
      </c>
      <c r="H40" s="202">
        <v>-588.01400000000001</v>
      </c>
      <c r="I40" s="74">
        <v>55.225999999999999</v>
      </c>
      <c r="J40" s="74">
        <v>24.085000000000001</v>
      </c>
      <c r="K40" s="74">
        <v>-508.70299999999997</v>
      </c>
    </row>
    <row r="41" spans="1:11" s="108" customFormat="1">
      <c r="B41" s="201" t="s">
        <v>494</v>
      </c>
      <c r="C41" s="201"/>
      <c r="D41" s="74">
        <v>-324.911</v>
      </c>
      <c r="E41" s="74">
        <v>55.478000000000002</v>
      </c>
      <c r="F41" s="74">
        <v>3.5680000000000001</v>
      </c>
      <c r="G41" s="74">
        <v>-265.86500000000001</v>
      </c>
      <c r="H41" s="202">
        <v>-421.62099999999998</v>
      </c>
      <c r="I41" s="74">
        <v>87.037000000000006</v>
      </c>
      <c r="J41" s="74">
        <v>26.568000000000001</v>
      </c>
      <c r="K41" s="74">
        <v>-308.01600000000002</v>
      </c>
    </row>
    <row r="42" spans="1:11" s="108" customFormat="1">
      <c r="B42" s="201" t="s">
        <v>495</v>
      </c>
      <c r="C42" s="201"/>
      <c r="D42" s="74">
        <v>-147.767</v>
      </c>
      <c r="E42" s="74">
        <v>52.088999999999999</v>
      </c>
      <c r="F42" s="74">
        <v>5.5439999999999996</v>
      </c>
      <c r="G42" s="74">
        <v>-90.135000000000005</v>
      </c>
      <c r="H42" s="202">
        <v>-59.981999999999999</v>
      </c>
      <c r="I42" s="74">
        <v>0.55200000000000005</v>
      </c>
      <c r="J42" s="74">
        <v>0.55700000000000005</v>
      </c>
      <c r="K42" s="74">
        <v>-58.872</v>
      </c>
    </row>
    <row r="43" spans="1:11" s="108" customFormat="1">
      <c r="B43" s="201" t="s">
        <v>496</v>
      </c>
      <c r="C43" s="201"/>
      <c r="D43" s="74">
        <v>-10.212999999999999</v>
      </c>
      <c r="E43" s="74">
        <v>1.0449999999999999</v>
      </c>
      <c r="F43" s="74">
        <v>4.1000000000000002E-2</v>
      </c>
      <c r="G43" s="74">
        <v>-9.1270000000000007</v>
      </c>
      <c r="H43" s="202">
        <v>-7.5110000000000001</v>
      </c>
      <c r="I43" s="74">
        <v>48.820999999999998</v>
      </c>
      <c r="J43" s="74">
        <v>1.4999999999999999E-2</v>
      </c>
      <c r="K43" s="74">
        <v>41.326000000000001</v>
      </c>
    </row>
    <row r="44" spans="1:11" s="108" customFormat="1">
      <c r="B44" s="201" t="s">
        <v>497</v>
      </c>
      <c r="C44" s="201"/>
      <c r="D44" s="74">
        <v>-7.202</v>
      </c>
      <c r="E44" s="74">
        <v>6.9530000000000003</v>
      </c>
      <c r="F44" s="74">
        <v>1.256</v>
      </c>
      <c r="G44" s="74">
        <v>1.008</v>
      </c>
      <c r="H44" s="202">
        <v>-20.981999999999999</v>
      </c>
      <c r="I44" s="74">
        <v>9.3759999999999994</v>
      </c>
      <c r="J44" s="74">
        <v>1.345</v>
      </c>
      <c r="K44" s="74">
        <v>-10.262</v>
      </c>
    </row>
    <row r="45" spans="1:11" s="108" customFormat="1">
      <c r="B45" s="201" t="s">
        <v>498</v>
      </c>
      <c r="C45" s="201"/>
      <c r="D45" s="74">
        <v>-30.036999999999999</v>
      </c>
      <c r="E45" s="74">
        <v>27.029</v>
      </c>
      <c r="F45" s="74">
        <v>0.43</v>
      </c>
      <c r="G45" s="74">
        <v>-2.5779999999999998</v>
      </c>
      <c r="H45" s="202">
        <v>-26.663</v>
      </c>
      <c r="I45" s="74">
        <v>22.096</v>
      </c>
      <c r="J45" s="74">
        <v>2.5379999999999998</v>
      </c>
      <c r="K45" s="74">
        <v>-2.0299999999999998</v>
      </c>
    </row>
    <row r="46" spans="1:11" s="108" customFormat="1">
      <c r="B46" s="201" t="s">
        <v>500</v>
      </c>
      <c r="C46" s="201"/>
      <c r="D46" s="74">
        <v>-1.6180000000000001</v>
      </c>
      <c r="E46" s="74">
        <v>2.403</v>
      </c>
      <c r="F46" s="74">
        <v>0.28000000000000003</v>
      </c>
      <c r="G46" s="74">
        <v>1.0650000000000002</v>
      </c>
      <c r="H46" s="202">
        <v>-123.988</v>
      </c>
      <c r="I46" s="74">
        <v>2.3159999999999998</v>
      </c>
      <c r="J46" s="74">
        <v>0.21899999999999997</v>
      </c>
      <c r="K46" s="74">
        <v>-121.453</v>
      </c>
    </row>
    <row r="47" spans="1:11" s="108" customFormat="1">
      <c r="B47" s="198" t="s">
        <v>574</v>
      </c>
      <c r="C47" s="198"/>
      <c r="D47" s="199">
        <v>-7268.9319999999998</v>
      </c>
      <c r="E47" s="199">
        <v>989.54100000000005</v>
      </c>
      <c r="F47" s="199">
        <v>999.05399999999997</v>
      </c>
      <c r="G47" s="199">
        <v>-5280.3379999999997</v>
      </c>
      <c r="H47" s="200">
        <v>-4734.7579999999998</v>
      </c>
      <c r="I47" s="199">
        <v>977.81100000000004</v>
      </c>
      <c r="J47" s="199">
        <v>1742.1780000000001</v>
      </c>
      <c r="K47" s="199">
        <v>-2014.77</v>
      </c>
    </row>
    <row r="48" spans="1:11" s="108" customFormat="1">
      <c r="B48" s="201" t="s">
        <v>609</v>
      </c>
      <c r="C48" s="201"/>
      <c r="D48" s="74"/>
      <c r="E48" s="74"/>
      <c r="F48" s="74"/>
      <c r="G48" s="74"/>
      <c r="H48" s="202"/>
      <c r="I48" s="74"/>
      <c r="J48" s="74"/>
      <c r="K48" s="74"/>
    </row>
    <row r="49" spans="2:11" s="108" customFormat="1">
      <c r="B49" s="201" t="s">
        <v>610</v>
      </c>
      <c r="C49" s="201"/>
      <c r="D49" s="246"/>
      <c r="E49" s="246"/>
      <c r="F49" s="246"/>
      <c r="G49" s="74">
        <v>-2143.8180000000002</v>
      </c>
      <c r="H49" s="245"/>
      <c r="I49" s="246"/>
      <c r="J49" s="246"/>
      <c r="K49" s="74">
        <v>-255.09899999999999</v>
      </c>
    </row>
    <row r="50" spans="2:11" s="108" customFormat="1">
      <c r="B50" s="930" t="s">
        <v>597</v>
      </c>
      <c r="C50" s="930"/>
      <c r="D50" s="667">
        <v>-7268.9319999999998</v>
      </c>
      <c r="E50" s="667">
        <v>989.53700000000003</v>
      </c>
      <c r="F50" s="667">
        <v>999.05399999999997</v>
      </c>
      <c r="G50" s="667">
        <v>-7424.16</v>
      </c>
      <c r="H50" s="668">
        <v>-4734.7610000000004</v>
      </c>
      <c r="I50" s="667">
        <v>977.80799999999999</v>
      </c>
      <c r="J50" s="667">
        <v>1742.1780000000001</v>
      </c>
      <c r="K50" s="667">
        <v>-2269.875</v>
      </c>
    </row>
    <row r="51" spans="2:11" s="108" customFormat="1">
      <c r="B51" s="205" t="s">
        <v>611</v>
      </c>
      <c r="C51" s="205"/>
      <c r="D51" s="931"/>
      <c r="E51" s="262"/>
      <c r="F51" s="932"/>
      <c r="G51" s="262"/>
      <c r="H51" s="933"/>
      <c r="I51" s="933"/>
      <c r="J51" s="933"/>
      <c r="K51" s="933"/>
    </row>
    <row r="52" spans="2:11" s="108" customFormat="1">
      <c r="B52" s="766" t="s">
        <v>612</v>
      </c>
      <c r="C52" s="766"/>
      <c r="D52" s="934">
        <v>-420.17899999999997</v>
      </c>
      <c r="E52" s="265">
        <v>76.381</v>
      </c>
      <c r="F52" s="935"/>
      <c r="G52" s="265">
        <v>-343.79899999999998</v>
      </c>
      <c r="H52" s="265">
        <v>-123.54</v>
      </c>
      <c r="I52" s="265">
        <v>87.858999999999995</v>
      </c>
      <c r="J52" s="935">
        <v>0</v>
      </c>
      <c r="K52" s="265">
        <v>-35.680999999999997</v>
      </c>
    </row>
    <row r="53" spans="2:11" s="108" customFormat="1">
      <c r="B53" s="766"/>
      <c r="C53" s="766"/>
      <c r="D53" s="936"/>
      <c r="E53" s="663"/>
      <c r="F53" s="937"/>
      <c r="G53" s="663"/>
      <c r="H53" s="663"/>
      <c r="I53" s="663"/>
      <c r="J53" s="937"/>
      <c r="K53" s="663"/>
    </row>
    <row r="54" spans="2:11" s="108" customFormat="1">
      <c r="B54" s="187" t="s">
        <v>613</v>
      </c>
      <c r="C54" s="187"/>
      <c r="D54" s="938"/>
      <c r="E54" s="780"/>
      <c r="F54" s="939"/>
      <c r="G54" s="780"/>
      <c r="H54" s="780"/>
      <c r="I54" s="780"/>
      <c r="J54" s="780"/>
      <c r="K54" s="780"/>
    </row>
    <row r="55" spans="2:11" s="108" customFormat="1">
      <c r="B55" s="187" t="s">
        <v>1179</v>
      </c>
      <c r="C55" s="187"/>
      <c r="D55" s="938"/>
      <c r="E55" s="780"/>
      <c r="F55" s="939"/>
      <c r="G55" s="780"/>
      <c r="H55" s="780"/>
      <c r="I55" s="780"/>
      <c r="J55" s="780"/>
      <c r="K55" s="780"/>
    </row>
    <row r="56" spans="2:11" s="108" customFormat="1">
      <c r="B56" s="187"/>
      <c r="C56" s="187"/>
      <c r="D56" s="187"/>
      <c r="E56" s="187"/>
      <c r="F56" s="187"/>
      <c r="G56" s="187"/>
      <c r="H56" s="187"/>
      <c r="I56" s="187"/>
      <c r="J56" s="187"/>
      <c r="K56" s="187"/>
    </row>
    <row r="57" spans="2:11" s="108" customFormat="1">
      <c r="B57" s="187"/>
      <c r="C57" s="187"/>
      <c r="D57" s="187"/>
      <c r="E57" s="187"/>
      <c r="F57" s="187"/>
      <c r="G57" s="187"/>
      <c r="H57" s="187"/>
      <c r="I57" s="187"/>
      <c r="J57" s="187"/>
      <c r="K57" s="187"/>
    </row>
    <row r="58" spans="2:11" s="108" customFormat="1">
      <c r="B58" s="187"/>
      <c r="C58" s="187"/>
      <c r="D58" s="187"/>
      <c r="E58" s="187"/>
      <c r="F58" s="187"/>
      <c r="G58" s="187"/>
      <c r="H58" s="187"/>
      <c r="I58" s="187"/>
      <c r="J58" s="187"/>
      <c r="K58" s="187"/>
    </row>
    <row r="59" spans="2:11" s="108" customFormat="1">
      <c r="B59" s="188" t="s">
        <v>614</v>
      </c>
      <c r="C59" s="189"/>
      <c r="D59" s="190"/>
      <c r="E59" s="190"/>
      <c r="F59" s="190"/>
      <c r="G59" s="190"/>
      <c r="H59" s="190"/>
      <c r="I59" s="189"/>
      <c r="J59" s="189"/>
      <c r="K59" s="191" t="s">
        <v>43</v>
      </c>
    </row>
    <row r="60" spans="2:11" s="108" customFormat="1">
      <c r="B60" s="189"/>
      <c r="C60" s="189"/>
      <c r="D60" s="1252">
        <v>2016</v>
      </c>
      <c r="E60" s="1252"/>
      <c r="F60" s="1252"/>
      <c r="G60" s="1252"/>
      <c r="H60" s="1252">
        <v>2015</v>
      </c>
      <c r="I60" s="1252"/>
      <c r="J60" s="1252"/>
      <c r="K60" s="1252"/>
    </row>
    <row r="61" spans="2:11" s="108" customFormat="1">
      <c r="B61" s="192"/>
      <c r="C61" s="192"/>
      <c r="D61" s="193" t="s">
        <v>615</v>
      </c>
      <c r="E61" s="193"/>
      <c r="F61" s="193"/>
      <c r="G61" s="193"/>
      <c r="H61" s="194" t="s">
        <v>615</v>
      </c>
      <c r="I61" s="193"/>
      <c r="J61" s="193"/>
      <c r="K61" s="193"/>
    </row>
    <row r="62" spans="2:11" s="108" customFormat="1">
      <c r="B62" s="192"/>
      <c r="C62" s="192"/>
      <c r="D62" s="195" t="s">
        <v>616</v>
      </c>
      <c r="E62" s="195" t="s">
        <v>617</v>
      </c>
      <c r="F62" s="195"/>
      <c r="G62" s="196"/>
      <c r="H62" s="197" t="s">
        <v>616</v>
      </c>
      <c r="I62" s="195" t="s">
        <v>617</v>
      </c>
      <c r="J62" s="195"/>
      <c r="K62" s="195"/>
    </row>
    <row r="63" spans="2:11" s="108" customFormat="1">
      <c r="B63" s="187" t="s">
        <v>46</v>
      </c>
      <c r="C63" s="187"/>
      <c r="D63" s="196" t="s">
        <v>618</v>
      </c>
      <c r="E63" s="196" t="s">
        <v>619</v>
      </c>
      <c r="F63" s="196" t="s">
        <v>512</v>
      </c>
      <c r="G63" s="196" t="s">
        <v>620</v>
      </c>
      <c r="H63" s="197" t="s">
        <v>618</v>
      </c>
      <c r="I63" s="196" t="s">
        <v>619</v>
      </c>
      <c r="J63" s="196" t="s">
        <v>512</v>
      </c>
      <c r="K63" s="196" t="s">
        <v>620</v>
      </c>
    </row>
    <row r="64" spans="2:11" s="108" customFormat="1">
      <c r="B64" s="198" t="s">
        <v>621</v>
      </c>
      <c r="C64" s="198"/>
      <c r="D64" s="199"/>
      <c r="E64" s="208">
        <v>-11667</v>
      </c>
      <c r="F64" s="199">
        <v>-181</v>
      </c>
      <c r="G64" s="208">
        <v>-11848</v>
      </c>
      <c r="H64" s="200">
        <v>-1</v>
      </c>
      <c r="I64" s="208">
        <v>-12464</v>
      </c>
      <c r="J64" s="199">
        <v>-143</v>
      </c>
      <c r="K64" s="208">
        <v>-12608</v>
      </c>
    </row>
    <row r="65" spans="2:11" s="108" customFormat="1">
      <c r="B65" s="198" t="s">
        <v>622</v>
      </c>
      <c r="C65" s="198"/>
      <c r="D65" s="199"/>
      <c r="E65" s="208">
        <v>-4012</v>
      </c>
      <c r="F65" s="199">
        <v>-403</v>
      </c>
      <c r="G65" s="208">
        <v>-4415</v>
      </c>
      <c r="H65" s="200"/>
      <c r="I65" s="208">
        <v>-1870</v>
      </c>
      <c r="J65" s="199">
        <v>-124</v>
      </c>
      <c r="K65" s="208">
        <v>-1994</v>
      </c>
    </row>
    <row r="66" spans="2:11" s="108" customFormat="1">
      <c r="B66" s="201" t="s">
        <v>1021</v>
      </c>
      <c r="C66" s="201"/>
      <c r="D66" s="74"/>
      <c r="E66" s="209">
        <v>-1478</v>
      </c>
      <c r="F66" s="74">
        <v>-17</v>
      </c>
      <c r="G66" s="209">
        <v>-1495</v>
      </c>
      <c r="H66" s="202"/>
      <c r="I66" s="209">
        <v>-1295</v>
      </c>
      <c r="J66" s="74">
        <v>0</v>
      </c>
      <c r="K66" s="209">
        <v>-1295</v>
      </c>
    </row>
    <row r="67" spans="2:11" s="108" customFormat="1">
      <c r="B67" s="201" t="s">
        <v>623</v>
      </c>
      <c r="C67" s="201"/>
      <c r="D67" s="74"/>
      <c r="E67" s="209">
        <v>913</v>
      </c>
      <c r="F67" s="74">
        <v>76</v>
      </c>
      <c r="G67" s="209">
        <v>990</v>
      </c>
      <c r="H67" s="202"/>
      <c r="I67" s="209">
        <v>890</v>
      </c>
      <c r="J67" s="74">
        <v>88</v>
      </c>
      <c r="K67" s="209">
        <v>978</v>
      </c>
    </row>
    <row r="68" spans="2:11" s="108" customFormat="1">
      <c r="B68" s="201" t="s">
        <v>1022</v>
      </c>
      <c r="C68" s="201"/>
      <c r="D68" s="74"/>
      <c r="E68" s="209">
        <v>2803</v>
      </c>
      <c r="F68" s="74"/>
      <c r="G68" s="209">
        <v>2803</v>
      </c>
      <c r="H68" s="202">
        <v>1</v>
      </c>
      <c r="I68" s="209">
        <v>3748</v>
      </c>
      <c r="J68" s="74">
        <v>0</v>
      </c>
      <c r="K68" s="209">
        <v>3749</v>
      </c>
    </row>
    <row r="69" spans="2:11" s="108" customFormat="1">
      <c r="B69" s="203" t="s">
        <v>1023</v>
      </c>
      <c r="C69" s="201"/>
      <c r="D69" s="74"/>
      <c r="E69" s="209"/>
      <c r="F69" s="74"/>
      <c r="G69" s="209"/>
      <c r="H69" s="202"/>
      <c r="I69" s="209"/>
      <c r="J69" s="74"/>
      <c r="K69" s="209"/>
    </row>
    <row r="70" spans="2:11" s="108" customFormat="1">
      <c r="B70" s="201" t="s">
        <v>1024</v>
      </c>
      <c r="C70" s="201"/>
      <c r="D70" s="74"/>
      <c r="E70" s="209"/>
      <c r="F70" s="74"/>
      <c r="G70" s="209"/>
      <c r="H70" s="202"/>
      <c r="I70" s="209">
        <v>24</v>
      </c>
      <c r="J70" s="74"/>
      <c r="K70" s="209">
        <v>24</v>
      </c>
    </row>
    <row r="71" spans="2:11" s="108" customFormat="1">
      <c r="B71" s="203" t="s">
        <v>1025</v>
      </c>
      <c r="C71" s="201"/>
      <c r="D71" s="74"/>
      <c r="E71" s="209"/>
      <c r="F71" s="204"/>
      <c r="G71" s="209"/>
      <c r="H71" s="202"/>
      <c r="I71" s="209"/>
      <c r="J71" s="204"/>
      <c r="K71" s="209"/>
    </row>
    <row r="72" spans="2:11" s="108" customFormat="1">
      <c r="B72" s="201" t="s">
        <v>624</v>
      </c>
      <c r="C72" s="201"/>
      <c r="D72" s="74"/>
      <c r="E72" s="209">
        <v>-2144</v>
      </c>
      <c r="F72" s="204"/>
      <c r="G72" s="209">
        <v>-2144</v>
      </c>
      <c r="H72" s="202"/>
      <c r="I72" s="209">
        <v>-255</v>
      </c>
      <c r="J72" s="204"/>
      <c r="K72" s="209">
        <v>-255</v>
      </c>
    </row>
    <row r="73" spans="2:11" s="108" customFormat="1">
      <c r="B73" s="201" t="s">
        <v>1026</v>
      </c>
      <c r="C73" s="201"/>
      <c r="D73" s="74"/>
      <c r="E73" s="209">
        <v>1649</v>
      </c>
      <c r="F73" s="74"/>
      <c r="G73" s="209">
        <v>1649</v>
      </c>
      <c r="H73" s="202"/>
      <c r="I73" s="209"/>
      <c r="J73" s="74"/>
      <c r="K73" s="209"/>
    </row>
    <row r="74" spans="2:11" s="108" customFormat="1">
      <c r="B74" s="201" t="s">
        <v>625</v>
      </c>
      <c r="C74" s="201"/>
      <c r="D74" s="74"/>
      <c r="E74" s="209">
        <v>388</v>
      </c>
      <c r="F74" s="74">
        <v>-4</v>
      </c>
      <c r="G74" s="209">
        <v>384</v>
      </c>
      <c r="H74" s="202"/>
      <c r="I74" s="209">
        <v>-445</v>
      </c>
      <c r="J74" s="74">
        <v>-2</v>
      </c>
      <c r="K74" s="209">
        <v>-447</v>
      </c>
    </row>
    <row r="75" spans="2:11" s="108" customFormat="1">
      <c r="B75" s="198" t="s">
        <v>626</v>
      </c>
      <c r="C75" s="198"/>
      <c r="D75" s="199"/>
      <c r="E75" s="208">
        <v>-13548</v>
      </c>
      <c r="F75" s="199">
        <v>-529</v>
      </c>
      <c r="G75" s="208">
        <v>-14077</v>
      </c>
      <c r="H75" s="200"/>
      <c r="I75" s="208">
        <v>-11667</v>
      </c>
      <c r="J75" s="199">
        <v>-181</v>
      </c>
      <c r="K75" s="208">
        <v>-11848</v>
      </c>
    </row>
    <row r="76" spans="2:11" s="108" customFormat="1">
      <c r="B76" s="205"/>
      <c r="C76" s="205"/>
      <c r="D76" s="206"/>
      <c r="E76" s="210"/>
      <c r="F76" s="206"/>
      <c r="G76" s="210"/>
      <c r="H76" s="207"/>
      <c r="I76" s="210"/>
      <c r="J76" s="206"/>
      <c r="K76" s="210"/>
    </row>
    <row r="77" spans="2:11" s="108" customFormat="1">
      <c r="B77" s="187" t="s">
        <v>459</v>
      </c>
      <c r="C77" s="198" t="s">
        <v>627</v>
      </c>
      <c r="D77" s="199"/>
      <c r="E77" s="208">
        <v>-8566</v>
      </c>
      <c r="F77" s="199">
        <v>-529</v>
      </c>
      <c r="G77" s="208">
        <v>-9095</v>
      </c>
      <c r="H77" s="200"/>
      <c r="I77" s="208">
        <v>-8484</v>
      </c>
      <c r="J77" s="199">
        <v>-181</v>
      </c>
      <c r="K77" s="208">
        <v>-8665</v>
      </c>
    </row>
    <row r="78" spans="2:11" s="108" customFormat="1">
      <c r="B78" s="187"/>
      <c r="C78" s="73" t="s">
        <v>636</v>
      </c>
      <c r="D78" s="199"/>
      <c r="E78" s="211"/>
      <c r="F78" s="199"/>
      <c r="G78" s="208"/>
      <c r="H78" s="200"/>
      <c r="I78" s="208"/>
      <c r="J78" s="199"/>
      <c r="K78" s="208"/>
    </row>
    <row r="79" spans="2:11" s="215" customFormat="1">
      <c r="B79" s="212"/>
      <c r="C79" s="213" t="s">
        <v>637</v>
      </c>
      <c r="D79" s="214"/>
      <c r="E79" s="209">
        <v>-494</v>
      </c>
      <c r="F79" s="209"/>
      <c r="G79" s="209">
        <v>-494</v>
      </c>
      <c r="H79" s="216"/>
      <c r="I79" s="209">
        <v>-656</v>
      </c>
      <c r="J79" s="209"/>
      <c r="K79" s="209">
        <v>-656</v>
      </c>
    </row>
    <row r="80" spans="2:11" s="108" customFormat="1">
      <c r="B80" s="187"/>
      <c r="C80" s="70" t="s">
        <v>635</v>
      </c>
      <c r="D80" s="74"/>
      <c r="E80" s="209"/>
      <c r="F80" s="74"/>
      <c r="G80" s="209"/>
      <c r="H80" s="202"/>
      <c r="I80" s="209"/>
      <c r="J80" s="74"/>
      <c r="K80" s="209"/>
    </row>
    <row r="81" spans="2:14" s="108" customFormat="1">
      <c r="B81" s="187"/>
      <c r="C81" s="218" t="s">
        <v>628</v>
      </c>
      <c r="D81" s="219"/>
      <c r="E81" s="220">
        <v>-4488</v>
      </c>
      <c r="F81" s="219"/>
      <c r="G81" s="220">
        <v>-4488</v>
      </c>
      <c r="H81" s="217"/>
      <c r="I81" s="220">
        <v>-2527</v>
      </c>
      <c r="J81" s="219"/>
      <c r="K81" s="220">
        <v>-2527</v>
      </c>
    </row>
    <row r="82" spans="2:14" s="108" customFormat="1">
      <c r="B82" s="187"/>
      <c r="C82" s="201"/>
      <c r="D82" s="74"/>
      <c r="E82" s="74"/>
      <c r="F82" s="74"/>
      <c r="G82" s="74"/>
      <c r="H82" s="74"/>
      <c r="I82" s="74"/>
      <c r="J82" s="74"/>
      <c r="K82" s="74"/>
    </row>
    <row r="83" spans="2:14" s="108" customFormat="1">
      <c r="B83" s="187"/>
      <c r="C83" s="201"/>
      <c r="D83" s="74"/>
      <c r="E83" s="74"/>
      <c r="F83" s="74"/>
      <c r="G83" s="74"/>
      <c r="H83" s="74"/>
      <c r="I83" s="74"/>
      <c r="J83" s="74"/>
      <c r="K83" s="74"/>
    </row>
    <row r="84" spans="2:14" s="108" customFormat="1">
      <c r="B84" s="187"/>
      <c r="C84" s="201"/>
      <c r="D84" s="74"/>
      <c r="E84" s="74"/>
      <c r="F84" s="74"/>
      <c r="G84" s="74"/>
      <c r="H84" s="74"/>
      <c r="I84" s="74"/>
      <c r="J84" s="74"/>
      <c r="K84" s="191" t="s">
        <v>42</v>
      </c>
    </row>
    <row r="85" spans="2:14" s="108" customFormat="1">
      <c r="B85" s="189"/>
      <c r="C85" s="189"/>
      <c r="D85" s="1252">
        <v>2016</v>
      </c>
      <c r="E85" s="1252"/>
      <c r="F85" s="1252"/>
      <c r="G85" s="1252"/>
      <c r="H85" s="1252">
        <v>2015</v>
      </c>
      <c r="I85" s="1252"/>
      <c r="J85" s="1252"/>
      <c r="K85" s="1252"/>
    </row>
    <row r="86" spans="2:14" s="108" customFormat="1">
      <c r="B86" s="192"/>
      <c r="C86" s="192"/>
      <c r="D86" s="193" t="s">
        <v>615</v>
      </c>
      <c r="E86" s="193"/>
      <c r="F86" s="193"/>
      <c r="G86" s="193"/>
      <c r="H86" s="194" t="s">
        <v>615</v>
      </c>
      <c r="I86" s="193"/>
      <c r="J86" s="193"/>
      <c r="K86" s="193"/>
    </row>
    <row r="87" spans="2:14" s="108" customFormat="1">
      <c r="B87" s="192"/>
      <c r="C87" s="192"/>
      <c r="D87" s="195" t="s">
        <v>616</v>
      </c>
      <c r="E87" s="195" t="s">
        <v>617</v>
      </c>
      <c r="F87" s="195"/>
      <c r="G87" s="196"/>
      <c r="H87" s="197" t="s">
        <v>616</v>
      </c>
      <c r="I87" s="195" t="s">
        <v>617</v>
      </c>
      <c r="J87" s="195"/>
      <c r="K87" s="195"/>
    </row>
    <row r="88" spans="2:14" s="108" customFormat="1">
      <c r="B88" s="187" t="s">
        <v>46</v>
      </c>
      <c r="C88" s="187"/>
      <c r="D88" s="196" t="s">
        <v>618</v>
      </c>
      <c r="E88" s="196" t="s">
        <v>619</v>
      </c>
      <c r="F88" s="196" t="s">
        <v>512</v>
      </c>
      <c r="G88" s="196" t="s">
        <v>620</v>
      </c>
      <c r="H88" s="197" t="s">
        <v>618</v>
      </c>
      <c r="I88" s="196" t="s">
        <v>619</v>
      </c>
      <c r="J88" s="196" t="s">
        <v>512</v>
      </c>
      <c r="K88" s="196" t="s">
        <v>620</v>
      </c>
    </row>
    <row r="89" spans="2:14" s="108" customFormat="1">
      <c r="B89" s="198" t="s">
        <v>621</v>
      </c>
      <c r="C89" s="198"/>
      <c r="D89" s="199"/>
      <c r="E89" s="208">
        <v>-11663.852425364999</v>
      </c>
      <c r="F89" s="199">
        <v>-181</v>
      </c>
      <c r="G89" s="208">
        <v>-11845.091499284999</v>
      </c>
      <c r="H89" s="200">
        <v>-1</v>
      </c>
      <c r="I89" s="208">
        <v>-12464</v>
      </c>
      <c r="J89" s="199">
        <v>-143</v>
      </c>
      <c r="K89" s="208">
        <v>-12608</v>
      </c>
      <c r="L89" s="940"/>
      <c r="M89" s="940"/>
      <c r="N89" s="940"/>
    </row>
    <row r="90" spans="2:14" s="108" customFormat="1">
      <c r="B90" s="198" t="s">
        <v>622</v>
      </c>
      <c r="C90" s="198"/>
      <c r="D90" s="199"/>
      <c r="E90" s="208">
        <v>-4012</v>
      </c>
      <c r="F90" s="199">
        <v>-403</v>
      </c>
      <c r="G90" s="208">
        <v>-4415</v>
      </c>
      <c r="H90" s="200"/>
      <c r="I90" s="208">
        <v>-1870</v>
      </c>
      <c r="J90" s="199">
        <v>-124</v>
      </c>
      <c r="K90" s="208">
        <v>-1994</v>
      </c>
    </row>
    <row r="91" spans="2:14" s="108" customFormat="1">
      <c r="B91" s="201" t="s">
        <v>1021</v>
      </c>
      <c r="C91" s="201"/>
      <c r="D91" s="74"/>
      <c r="E91" s="209">
        <v>-1478</v>
      </c>
      <c r="F91" s="74">
        <v>-17</v>
      </c>
      <c r="G91" s="209">
        <v>-1495</v>
      </c>
      <c r="H91" s="202"/>
      <c r="I91" s="209">
        <v>-1295</v>
      </c>
      <c r="J91" s="74">
        <v>0</v>
      </c>
      <c r="K91" s="209">
        <v>-1295</v>
      </c>
    </row>
    <row r="92" spans="2:14" s="108" customFormat="1">
      <c r="B92" s="201" t="s">
        <v>623</v>
      </c>
      <c r="C92" s="201"/>
      <c r="D92" s="74"/>
      <c r="E92" s="209">
        <v>913</v>
      </c>
      <c r="F92" s="74">
        <v>76</v>
      </c>
      <c r="G92" s="209">
        <v>990</v>
      </c>
      <c r="H92" s="202"/>
      <c r="I92" s="209">
        <v>890</v>
      </c>
      <c r="J92" s="74">
        <v>88</v>
      </c>
      <c r="K92" s="209">
        <v>978</v>
      </c>
    </row>
    <row r="93" spans="2:14" s="108" customFormat="1">
      <c r="B93" s="201" t="s">
        <v>1022</v>
      </c>
      <c r="C93" s="201"/>
      <c r="D93" s="74"/>
      <c r="E93" s="209">
        <v>2803</v>
      </c>
      <c r="F93" s="74"/>
      <c r="G93" s="209">
        <v>2803</v>
      </c>
      <c r="H93" s="202">
        <v>1</v>
      </c>
      <c r="I93" s="209">
        <v>3748</v>
      </c>
      <c r="J93" s="74">
        <v>0</v>
      </c>
      <c r="K93" s="209">
        <v>3749</v>
      </c>
    </row>
    <row r="94" spans="2:14" s="108" customFormat="1">
      <c r="B94" s="203" t="s">
        <v>1023</v>
      </c>
      <c r="C94" s="201"/>
      <c r="D94" s="74"/>
      <c r="E94" s="209"/>
      <c r="F94" s="74"/>
      <c r="G94" s="209"/>
      <c r="H94" s="202"/>
      <c r="I94" s="209"/>
      <c r="J94" s="74"/>
      <c r="K94" s="209"/>
    </row>
    <row r="95" spans="2:14" s="108" customFormat="1">
      <c r="B95" s="201" t="s">
        <v>1024</v>
      </c>
      <c r="C95" s="201"/>
      <c r="D95" s="74"/>
      <c r="E95" s="209"/>
      <c r="F95" s="74"/>
      <c r="G95" s="209"/>
      <c r="H95" s="202"/>
      <c r="I95" s="209">
        <v>24</v>
      </c>
      <c r="J95" s="74"/>
      <c r="K95" s="209">
        <v>24</v>
      </c>
    </row>
    <row r="96" spans="2:14" s="108" customFormat="1">
      <c r="B96" s="203" t="s">
        <v>1025</v>
      </c>
      <c r="C96" s="201"/>
      <c r="D96" s="74"/>
      <c r="E96" s="209"/>
      <c r="F96" s="204"/>
      <c r="G96" s="209"/>
      <c r="H96" s="202"/>
      <c r="I96" s="209"/>
      <c r="J96" s="204"/>
      <c r="K96" s="209"/>
    </row>
    <row r="97" spans="1:11" s="108" customFormat="1">
      <c r="B97" s="201" t="s">
        <v>624</v>
      </c>
      <c r="C97" s="201"/>
      <c r="D97" s="74"/>
      <c r="E97" s="209">
        <v>-2144</v>
      </c>
      <c r="F97" s="204"/>
      <c r="G97" s="209">
        <v>-2144</v>
      </c>
      <c r="H97" s="202"/>
      <c r="I97" s="209">
        <v>-255</v>
      </c>
      <c r="J97" s="204"/>
      <c r="K97" s="209">
        <v>-255</v>
      </c>
    </row>
    <row r="98" spans="1:11" s="108" customFormat="1">
      <c r="B98" s="201" t="s">
        <v>1026</v>
      </c>
      <c r="C98" s="201"/>
      <c r="D98" s="74"/>
      <c r="E98" s="209">
        <v>1649</v>
      </c>
      <c r="F98" s="74"/>
      <c r="G98" s="209">
        <v>1649</v>
      </c>
      <c r="H98" s="202"/>
      <c r="I98" s="209"/>
      <c r="J98" s="74"/>
      <c r="K98" s="209"/>
    </row>
    <row r="99" spans="1:11" s="108" customFormat="1">
      <c r="B99" s="201" t="s">
        <v>625</v>
      </c>
      <c r="C99" s="201"/>
      <c r="D99" s="74"/>
      <c r="E99" s="209">
        <v>391.57906925150002</v>
      </c>
      <c r="F99" s="74">
        <v>-4</v>
      </c>
      <c r="G99" s="209">
        <v>387.70503792149998</v>
      </c>
      <c r="H99" s="202"/>
      <c r="I99" s="209">
        <v>-442</v>
      </c>
      <c r="J99" s="74">
        <v>-2</v>
      </c>
      <c r="K99" s="209">
        <v>-444</v>
      </c>
    </row>
    <row r="100" spans="1:11" s="108" customFormat="1">
      <c r="B100" s="198" t="s">
        <v>626</v>
      </c>
      <c r="C100" s="198"/>
      <c r="D100" s="199"/>
      <c r="E100" s="208">
        <v>-13541.3502114113</v>
      </c>
      <c r="F100" s="199">
        <v>-529</v>
      </c>
      <c r="G100" s="208">
        <v>-14070.262010391301</v>
      </c>
      <c r="H100" s="200"/>
      <c r="I100" s="208">
        <v>-11663.852425364999</v>
      </c>
      <c r="J100" s="199">
        <v>-181</v>
      </c>
      <c r="K100" s="208">
        <v>-11845.091499284999</v>
      </c>
    </row>
    <row r="101" spans="1:11" s="108" customFormat="1">
      <c r="B101" s="205"/>
      <c r="C101" s="205"/>
      <c r="D101" s="206"/>
      <c r="E101" s="210"/>
      <c r="F101" s="206"/>
      <c r="G101" s="210"/>
      <c r="H101" s="207"/>
      <c r="I101" s="210"/>
      <c r="J101" s="206"/>
      <c r="K101" s="210"/>
    </row>
    <row r="102" spans="1:11" s="108" customFormat="1">
      <c r="B102" s="187" t="s">
        <v>459</v>
      </c>
      <c r="C102" s="198" t="s">
        <v>627</v>
      </c>
      <c r="D102" s="199"/>
      <c r="E102" s="208">
        <v>-8566</v>
      </c>
      <c r="F102" s="199">
        <v>-529</v>
      </c>
      <c r="G102" s="208">
        <v>-9095</v>
      </c>
      <c r="H102" s="200"/>
      <c r="I102" s="208">
        <v>-8484</v>
      </c>
      <c r="J102" s="199">
        <v>-181</v>
      </c>
      <c r="K102" s="208">
        <v>-8665</v>
      </c>
    </row>
    <row r="103" spans="1:11" s="108" customFormat="1">
      <c r="B103" s="187"/>
      <c r="C103" s="73" t="s">
        <v>636</v>
      </c>
      <c r="D103" s="199"/>
      <c r="E103" s="211"/>
      <c r="F103" s="199"/>
      <c r="G103" s="208"/>
      <c r="H103" s="200"/>
      <c r="I103" s="208"/>
      <c r="J103" s="199"/>
      <c r="K103" s="208"/>
    </row>
    <row r="104" spans="1:11" s="108" customFormat="1">
      <c r="B104" s="212"/>
      <c r="C104" s="213" t="s">
        <v>637</v>
      </c>
      <c r="D104" s="214"/>
      <c r="E104" s="209">
        <v>-494</v>
      </c>
      <c r="F104" s="209"/>
      <c r="G104" s="209">
        <v>-494</v>
      </c>
      <c r="H104" s="216"/>
      <c r="I104" s="209">
        <v>-656</v>
      </c>
      <c r="J104" s="209"/>
      <c r="K104" s="209">
        <v>-656</v>
      </c>
    </row>
    <row r="105" spans="1:11" s="108" customFormat="1">
      <c r="B105" s="187"/>
      <c r="C105" s="70" t="s">
        <v>635</v>
      </c>
      <c r="D105" s="74"/>
      <c r="E105" s="209"/>
      <c r="F105" s="74"/>
      <c r="G105" s="209"/>
      <c r="H105" s="202"/>
      <c r="I105" s="209"/>
      <c r="J105" s="74"/>
      <c r="K105" s="209"/>
    </row>
    <row r="106" spans="1:11" s="108" customFormat="1">
      <c r="B106" s="187"/>
      <c r="C106" s="218" t="s">
        <v>628</v>
      </c>
      <c r="D106" s="219"/>
      <c r="E106" s="220">
        <v>-4481.3802808669998</v>
      </c>
      <c r="F106" s="219"/>
      <c r="G106" s="220">
        <v>-4481.3802808669998</v>
      </c>
      <c r="H106" s="217"/>
      <c r="I106" s="220">
        <v>-2524</v>
      </c>
      <c r="J106" s="219"/>
      <c r="K106" s="220">
        <v>-2524</v>
      </c>
    </row>
    <row r="107" spans="1:11" s="108" customFormat="1">
      <c r="B107" s="187"/>
      <c r="C107" s="201"/>
      <c r="D107" s="74"/>
      <c r="E107" s="74"/>
      <c r="F107" s="74"/>
      <c r="G107" s="74"/>
      <c r="H107" s="74"/>
      <c r="I107" s="74"/>
      <c r="J107" s="74"/>
      <c r="K107" s="74"/>
    </row>
    <row r="108" spans="1:11" s="108" customFormat="1">
      <c r="B108" s="187"/>
      <c r="C108" s="201"/>
      <c r="D108" s="74"/>
      <c r="E108" s="74"/>
      <c r="F108" s="74"/>
      <c r="G108" s="74"/>
      <c r="H108" s="74"/>
      <c r="I108" s="74"/>
      <c r="J108" s="74"/>
      <c r="K108" s="74"/>
    </row>
    <row r="109" spans="1:11" s="108" customFormat="1">
      <c r="B109" s="187"/>
      <c r="C109" s="201"/>
      <c r="D109" s="74"/>
      <c r="E109" s="74"/>
      <c r="F109" s="74"/>
      <c r="G109" s="74"/>
      <c r="H109" s="74"/>
      <c r="I109" s="74"/>
      <c r="J109" s="74"/>
      <c r="K109" s="74"/>
    </row>
    <row r="110" spans="1:11" s="108" customFormat="1">
      <c r="B110" s="767" t="s">
        <v>629</v>
      </c>
      <c r="C110" s="767"/>
      <c r="D110" s="767"/>
      <c r="E110" s="116"/>
      <c r="F110" s="116"/>
      <c r="G110" s="116"/>
      <c r="H110" s="768"/>
      <c r="I110" s="116"/>
      <c r="J110" s="681" t="s">
        <v>43</v>
      </c>
      <c r="K110" s="187"/>
    </row>
    <row r="111" spans="1:11" s="108" customFormat="1">
      <c r="B111" s="472"/>
      <c r="C111" s="472"/>
      <c r="D111" s="472"/>
      <c r="E111" s="1253" t="s">
        <v>1070</v>
      </c>
      <c r="F111" s="1253"/>
      <c r="G111" s="1253"/>
      <c r="H111" s="1253" t="s">
        <v>37</v>
      </c>
      <c r="I111" s="1253"/>
      <c r="J111" s="1253"/>
      <c r="K111" s="187"/>
    </row>
    <row r="112" spans="1:11" s="108" customFormat="1" ht="15">
      <c r="A112" s="1068"/>
      <c r="B112" s="769" t="s">
        <v>46</v>
      </c>
      <c r="C112" s="769"/>
      <c r="D112" s="769"/>
      <c r="E112" s="770" t="s">
        <v>776</v>
      </c>
      <c r="F112" s="770" t="s">
        <v>512</v>
      </c>
      <c r="G112" s="770" t="s">
        <v>620</v>
      </c>
      <c r="H112" s="771" t="s">
        <v>776</v>
      </c>
      <c r="I112" s="770" t="s">
        <v>512</v>
      </c>
      <c r="J112" s="770" t="s">
        <v>620</v>
      </c>
      <c r="K112" s="772"/>
    </row>
    <row r="113" spans="1:11" s="108" customFormat="1">
      <c r="B113" s="475" t="s">
        <v>630</v>
      </c>
      <c r="C113" s="475"/>
      <c r="D113" s="475"/>
      <c r="E113" s="199">
        <v>-1359.086</v>
      </c>
      <c r="F113" s="199"/>
      <c r="G113" s="199">
        <v>-1359.086</v>
      </c>
      <c r="H113" s="200">
        <v>-1446.481</v>
      </c>
      <c r="I113" s="199"/>
      <c r="J113" s="199">
        <v>-1446.481</v>
      </c>
      <c r="K113" s="188"/>
    </row>
    <row r="114" spans="1:11" s="108" customFormat="1">
      <c r="B114" s="472" t="s">
        <v>1176</v>
      </c>
      <c r="C114" s="472"/>
      <c r="D114" s="472"/>
      <c r="E114" s="74">
        <v>-5489.6670000000004</v>
      </c>
      <c r="F114" s="74">
        <v>-420.17899999999997</v>
      </c>
      <c r="G114" s="74">
        <v>-5909.8459999999995</v>
      </c>
      <c r="H114" s="202">
        <v>-3164.741</v>
      </c>
      <c r="I114" s="74">
        <v>-123.54</v>
      </c>
      <c r="J114" s="74">
        <v>-3288.2809999999999</v>
      </c>
      <c r="K114" s="187"/>
    </row>
    <row r="115" spans="1:11" s="108" customFormat="1">
      <c r="B115" s="475" t="s">
        <v>1177</v>
      </c>
      <c r="C115" s="475"/>
      <c r="D115" s="475"/>
      <c r="E115" s="199">
        <v>-6848.7529999999997</v>
      </c>
      <c r="F115" s="199">
        <v>-420.17899999999997</v>
      </c>
      <c r="G115" s="199">
        <v>-7268.9319999999998</v>
      </c>
      <c r="H115" s="200">
        <v>-4611.2209999999995</v>
      </c>
      <c r="I115" s="199">
        <v>-123.54</v>
      </c>
      <c r="J115" s="199">
        <v>-4734.7610000000004</v>
      </c>
      <c r="K115" s="187"/>
    </row>
    <row r="116" spans="1:11" s="108" customFormat="1">
      <c r="B116" s="472" t="s">
        <v>631</v>
      </c>
      <c r="C116" s="472"/>
      <c r="D116" s="472"/>
      <c r="E116" s="74">
        <v>913.15599999999995</v>
      </c>
      <c r="F116" s="74">
        <v>76.381</v>
      </c>
      <c r="G116" s="74">
        <v>989.53700000000003</v>
      </c>
      <c r="H116" s="202">
        <v>889.94899999999996</v>
      </c>
      <c r="I116" s="74">
        <v>87.858999999999995</v>
      </c>
      <c r="J116" s="74">
        <v>977.80799999999999</v>
      </c>
      <c r="K116" s="187"/>
    </row>
    <row r="117" spans="1:11" s="108" customFormat="1" ht="15">
      <c r="A117" s="1068"/>
      <c r="B117" s="472" t="s">
        <v>1180</v>
      </c>
      <c r="C117" s="472"/>
      <c r="D117" s="472"/>
      <c r="E117" s="74">
        <v>999.05399999999997</v>
      </c>
      <c r="F117" s="74"/>
      <c r="G117" s="74">
        <v>999.05399999999997</v>
      </c>
      <c r="H117" s="202">
        <v>1742.1780000000001</v>
      </c>
      <c r="I117" s="74"/>
      <c r="J117" s="74">
        <v>1742.1780000000001</v>
      </c>
      <c r="K117" s="773"/>
    </row>
    <row r="118" spans="1:11" s="108" customFormat="1">
      <c r="B118" s="475" t="s">
        <v>632</v>
      </c>
      <c r="C118" s="475"/>
      <c r="D118" s="475"/>
      <c r="E118" s="199">
        <v>-4936.5429999999997</v>
      </c>
      <c r="F118" s="199">
        <v>-343.79899999999998</v>
      </c>
      <c r="G118" s="199">
        <v>-5280.3419999999996</v>
      </c>
      <c r="H118" s="200">
        <v>-1979.0940000000001</v>
      </c>
      <c r="I118" s="199">
        <v>-35.680999999999997</v>
      </c>
      <c r="J118" s="199">
        <v>-2014.7750000000001</v>
      </c>
      <c r="K118" s="773"/>
    </row>
    <row r="119" spans="1:11" s="108" customFormat="1">
      <c r="B119" s="472" t="s">
        <v>633</v>
      </c>
      <c r="C119" s="472"/>
      <c r="D119" s="472"/>
      <c r="E119" s="74">
        <v>-2143.8180000000002</v>
      </c>
      <c r="F119" s="117"/>
      <c r="G119" s="74">
        <v>-2143.8180000000002</v>
      </c>
      <c r="H119" s="202">
        <v>-255.09899999999999</v>
      </c>
      <c r="I119" s="117"/>
      <c r="J119" s="74">
        <v>-255.09899999999999</v>
      </c>
      <c r="K119" s="773"/>
    </row>
    <row r="120" spans="1:11" s="108" customFormat="1">
      <c r="B120" s="774" t="s">
        <v>597</v>
      </c>
      <c r="C120" s="774"/>
      <c r="D120" s="774"/>
      <c r="E120" s="667">
        <v>-7080.3609999999999</v>
      </c>
      <c r="F120" s="667">
        <v>-343.79899999999998</v>
      </c>
      <c r="G120" s="667">
        <v>-7424.16</v>
      </c>
      <c r="H120" s="668">
        <v>-2234.194</v>
      </c>
      <c r="I120" s="667">
        <v>-35.680999999999997</v>
      </c>
      <c r="J120" s="667">
        <v>-2269.875</v>
      </c>
      <c r="K120" s="773"/>
    </row>
    <row r="121" spans="1:11" s="108" customFormat="1" ht="14.25" customHeight="1">
      <c r="B121" s="1248" t="s">
        <v>1178</v>
      </c>
      <c r="C121" s="1248"/>
      <c r="D121" s="1248"/>
      <c r="E121" s="775"/>
      <c r="F121" s="775"/>
      <c r="G121" s="775"/>
      <c r="H121" s="776"/>
      <c r="I121" s="777"/>
      <c r="J121" s="777"/>
      <c r="K121" s="773"/>
    </row>
    <row r="122" spans="1:11" s="108" customFormat="1">
      <c r="B122" s="1249"/>
      <c r="C122" s="1249"/>
      <c r="D122" s="1249"/>
      <c r="E122" s="778">
        <v>2802.7249999999999</v>
      </c>
      <c r="F122" s="778"/>
      <c r="G122" s="778">
        <v>2802.7249999999999</v>
      </c>
      <c r="H122" s="779">
        <v>3748.7159999999999</v>
      </c>
      <c r="I122" s="778">
        <v>0</v>
      </c>
      <c r="J122" s="778">
        <v>3748.5450000000001</v>
      </c>
      <c r="K122" s="780"/>
    </row>
    <row r="123" spans="1:11" s="108" customFormat="1">
      <c r="B123" s="781"/>
      <c r="C123" s="781"/>
      <c r="D123" s="781"/>
      <c r="E123" s="782"/>
      <c r="F123" s="782"/>
      <c r="G123" s="782"/>
      <c r="H123" s="782"/>
      <c r="I123" s="782"/>
      <c r="J123" s="783"/>
      <c r="K123" s="780"/>
    </row>
    <row r="124" spans="1:11" s="108" customFormat="1">
      <c r="B124" s="118" t="s">
        <v>634</v>
      </c>
      <c r="C124" s="784"/>
      <c r="D124" s="784"/>
      <c r="E124" s="457"/>
      <c r="F124" s="457"/>
      <c r="G124" s="457"/>
      <c r="H124" s="457"/>
      <c r="I124" s="457"/>
      <c r="J124" s="785"/>
      <c r="K124" s="780"/>
    </row>
    <row r="125" spans="1:11" s="108" customFormat="1">
      <c r="B125" s="773" t="s">
        <v>1179</v>
      </c>
      <c r="C125" s="118"/>
      <c r="D125" s="118"/>
      <c r="E125" s="780"/>
      <c r="F125" s="780"/>
      <c r="G125" s="780"/>
      <c r="H125" s="780"/>
      <c r="I125" s="780"/>
      <c r="J125" s="780"/>
      <c r="K125" s="780"/>
    </row>
    <row r="126" spans="1:11" s="108" customFormat="1"/>
    <row r="127" spans="1:11" s="108" customFormat="1"/>
  </sheetData>
  <sheetProtection formatCells="0" formatColumns="0" formatRows="0" insertColumns="0" insertRows="0" insertHyperlinks="0" deleteColumns="0" deleteRows="0" sort="0" autoFilter="0" pivotTables="0"/>
  <mergeCells count="13">
    <mergeCell ref="B121:D122"/>
    <mergeCell ref="B2:H2"/>
    <mergeCell ref="D7:E7"/>
    <mergeCell ref="F7:G7"/>
    <mergeCell ref="B17:K22"/>
    <mergeCell ref="D27:G27"/>
    <mergeCell ref="H27:K27"/>
    <mergeCell ref="D60:G60"/>
    <mergeCell ref="H60:K60"/>
    <mergeCell ref="E111:G111"/>
    <mergeCell ref="H111:J111"/>
    <mergeCell ref="D85:G85"/>
    <mergeCell ref="H85:K85"/>
  </mergeCells>
  <hyperlinks>
    <hyperlink ref="B2" location="Contents!A1" display="Back to index page"/>
  </hyperlinks>
  <pageMargins left="0.23622047244094491" right="0.23622047244094491" top="0.74803149606299213" bottom="0.74803149606299213" header="0.31496062992125984" footer="0.31496062992125984"/>
  <pageSetup paperSize="9" scale="83" orientation="portrait" r:id="rId1"/>
  <rowBreaks count="1" manualBreakCount="1">
    <brk id="5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3">
    <pageSetUpPr fitToPage="1"/>
  </sheetPr>
  <dimension ref="A1:M33"/>
  <sheetViews>
    <sheetView showGridLines="0" showRowColHeaders="0" zoomScaleNormal="100" workbookViewId="0"/>
  </sheetViews>
  <sheetFormatPr defaultColWidth="8" defaultRowHeight="11.25"/>
  <cols>
    <col min="1" max="1" width="2.375" style="827" customWidth="1"/>
    <col min="2" max="2" width="10.75" style="827" customWidth="1"/>
    <col min="3" max="3" width="15" style="828" customWidth="1"/>
    <col min="4" max="4" width="8.5" style="862" customWidth="1"/>
    <col min="5" max="5" width="0.75" style="827" customWidth="1"/>
    <col min="6" max="6" width="87.375" style="827" customWidth="1"/>
    <col min="7" max="7" width="10.375" style="829" customWidth="1"/>
    <col min="8" max="8" width="14.5" style="827" customWidth="1"/>
    <col min="9" max="16384" width="8" style="827"/>
  </cols>
  <sheetData>
    <row r="1" spans="2:13" ht="5.25" customHeight="1"/>
    <row r="2" spans="2:13" ht="12.75">
      <c r="B2" s="1222" t="s">
        <v>784</v>
      </c>
      <c r="C2" s="1222"/>
      <c r="D2" s="1222"/>
      <c r="E2" s="1222"/>
      <c r="F2" s="1222"/>
      <c r="G2" s="1222"/>
      <c r="H2" s="1222"/>
    </row>
    <row r="4" spans="2:13" ht="15.75">
      <c r="B4" s="56" t="s">
        <v>1219</v>
      </c>
    </row>
    <row r="6" spans="2:13" ht="15.75">
      <c r="B6" s="56" t="s">
        <v>1269</v>
      </c>
    </row>
    <row r="7" spans="2:13" s="859" customFormat="1" ht="14.25">
      <c r="B7" s="830"/>
      <c r="C7" s="831"/>
      <c r="D7" s="863"/>
      <c r="E7" s="830"/>
      <c r="F7" s="830"/>
      <c r="G7" s="832"/>
      <c r="H7" s="830"/>
      <c r="M7" s="1169"/>
    </row>
    <row r="8" spans="2:13" s="859" customFormat="1" ht="33.75">
      <c r="B8" s="833" t="s">
        <v>1168</v>
      </c>
      <c r="C8" s="833" t="s">
        <v>669</v>
      </c>
      <c r="D8" s="864" t="s">
        <v>670</v>
      </c>
      <c r="E8" s="833"/>
      <c r="F8" s="833" t="s">
        <v>671</v>
      </c>
      <c r="G8" s="834" t="s">
        <v>672</v>
      </c>
      <c r="H8" s="833" t="s">
        <v>673</v>
      </c>
    </row>
    <row r="9" spans="2:13" s="859" customFormat="1" ht="56.25">
      <c r="B9" s="835" t="s">
        <v>100</v>
      </c>
      <c r="C9" s="833" t="s">
        <v>674</v>
      </c>
      <c r="D9" s="870">
        <v>223.63604576257001</v>
      </c>
      <c r="E9" s="836"/>
      <c r="F9" s="837" t="s">
        <v>1259</v>
      </c>
      <c r="G9" s="838" t="s">
        <v>675</v>
      </c>
      <c r="H9" s="837" t="s">
        <v>676</v>
      </c>
    </row>
    <row r="10" spans="2:13" s="859" customFormat="1" ht="45">
      <c r="B10" s="835" t="s">
        <v>100</v>
      </c>
      <c r="C10" s="833" t="s">
        <v>677</v>
      </c>
      <c r="D10" s="870">
        <v>47.986576799069994</v>
      </c>
      <c r="E10" s="836"/>
      <c r="F10" s="837" t="s">
        <v>678</v>
      </c>
      <c r="G10" s="838" t="s">
        <v>679</v>
      </c>
      <c r="H10" s="837" t="s">
        <v>676</v>
      </c>
    </row>
    <row r="11" spans="2:13" s="859" customFormat="1" ht="33.75">
      <c r="B11" s="835" t="s">
        <v>100</v>
      </c>
      <c r="C11" s="833" t="s">
        <v>680</v>
      </c>
      <c r="D11" s="870">
        <v>86.007728638639989</v>
      </c>
      <c r="E11" s="836"/>
      <c r="F11" s="837" t="s">
        <v>1169</v>
      </c>
      <c r="G11" s="838" t="s">
        <v>675</v>
      </c>
      <c r="H11" s="839"/>
    </row>
    <row r="12" spans="2:13" s="859" customFormat="1" ht="56.25">
      <c r="B12" s="835" t="s">
        <v>681</v>
      </c>
      <c r="C12" s="833" t="s">
        <v>682</v>
      </c>
      <c r="D12" s="870">
        <v>155.81370567529999</v>
      </c>
      <c r="E12" s="836"/>
      <c r="F12" s="837" t="s">
        <v>683</v>
      </c>
      <c r="G12" s="838" t="s">
        <v>675</v>
      </c>
      <c r="H12" s="837" t="s">
        <v>684</v>
      </c>
    </row>
    <row r="13" spans="2:13" s="859" customFormat="1" ht="22.5">
      <c r="B13" s="835" t="s">
        <v>681</v>
      </c>
      <c r="C13" s="833" t="s">
        <v>685</v>
      </c>
      <c r="D13" s="870">
        <v>5.1113892225399997</v>
      </c>
      <c r="E13" s="836"/>
      <c r="F13" s="833" t="s">
        <v>686</v>
      </c>
      <c r="G13" s="840" t="s">
        <v>687</v>
      </c>
      <c r="H13" s="833"/>
    </row>
    <row r="14" spans="2:13" s="859" customFormat="1" ht="22.5">
      <c r="B14" s="835" t="s">
        <v>688</v>
      </c>
      <c r="C14" s="833" t="s">
        <v>689</v>
      </c>
      <c r="D14" s="870">
        <v>18.647989269860002</v>
      </c>
      <c r="E14" s="836"/>
      <c r="F14" s="833" t="s">
        <v>690</v>
      </c>
      <c r="G14" s="840" t="s">
        <v>691</v>
      </c>
      <c r="H14" s="833"/>
    </row>
    <row r="15" spans="2:13" s="859" customFormat="1">
      <c r="B15" s="835"/>
      <c r="C15" s="833"/>
      <c r="D15" s="865"/>
      <c r="E15" s="836"/>
      <c r="F15" s="833"/>
      <c r="G15" s="840"/>
      <c r="H15" s="833"/>
    </row>
    <row r="16" spans="2:13" ht="15.75">
      <c r="B16" s="56" t="s">
        <v>1270</v>
      </c>
      <c r="C16" s="841"/>
      <c r="D16" s="866"/>
      <c r="E16" s="842"/>
      <c r="F16" s="841"/>
      <c r="G16" s="843"/>
      <c r="H16" s="841"/>
    </row>
    <row r="17" spans="1:8" s="859" customFormat="1">
      <c r="B17" s="844"/>
      <c r="C17" s="845"/>
      <c r="D17" s="867"/>
      <c r="E17" s="846"/>
      <c r="F17" s="845"/>
      <c r="G17" s="847"/>
      <c r="H17" s="845"/>
    </row>
    <row r="18" spans="1:8" s="859" customFormat="1" ht="33.75">
      <c r="B18" s="833" t="s">
        <v>1168</v>
      </c>
      <c r="C18" s="833" t="s">
        <v>669</v>
      </c>
      <c r="D18" s="864" t="s">
        <v>670</v>
      </c>
      <c r="E18" s="833"/>
      <c r="F18" s="833" t="s">
        <v>671</v>
      </c>
      <c r="G18" s="834" t="s">
        <v>672</v>
      </c>
      <c r="H18" s="833" t="s">
        <v>673</v>
      </c>
    </row>
    <row r="19" spans="1:8" s="859" customFormat="1" ht="45">
      <c r="B19" s="835" t="s">
        <v>100</v>
      </c>
      <c r="C19" s="833" t="s">
        <v>692</v>
      </c>
      <c r="D19" s="870">
        <v>265.70527434107004</v>
      </c>
      <c r="E19" s="836"/>
      <c r="F19" s="837" t="s">
        <v>1170</v>
      </c>
      <c r="G19" s="840" t="s">
        <v>679</v>
      </c>
      <c r="H19" s="835"/>
    </row>
    <row r="20" spans="1:8" s="859" customFormat="1" ht="56.25">
      <c r="B20" s="835" t="s">
        <v>100</v>
      </c>
      <c r="C20" s="833" t="s">
        <v>1171</v>
      </c>
      <c r="D20" s="870">
        <v>58.293804138809996</v>
      </c>
      <c r="E20" s="836"/>
      <c r="F20" s="837" t="s">
        <v>693</v>
      </c>
      <c r="G20" s="840" t="s">
        <v>679</v>
      </c>
      <c r="H20" s="833" t="s">
        <v>684</v>
      </c>
    </row>
    <row r="21" spans="1:8" s="859" customFormat="1" ht="22.5">
      <c r="B21" s="835" t="s">
        <v>100</v>
      </c>
      <c r="C21" s="833" t="s">
        <v>680</v>
      </c>
      <c r="D21" s="870">
        <v>88.197168949610003</v>
      </c>
      <c r="E21" s="836"/>
      <c r="F21" s="837" t="s">
        <v>694</v>
      </c>
      <c r="G21" s="840" t="s">
        <v>679</v>
      </c>
      <c r="H21" s="835"/>
    </row>
    <row r="22" spans="1:8" s="859" customFormat="1" ht="56.25">
      <c r="B22" s="835" t="s">
        <v>681</v>
      </c>
      <c r="C22" s="833" t="s">
        <v>682</v>
      </c>
      <c r="D22" s="870">
        <v>155.81370567529999</v>
      </c>
      <c r="E22" s="836"/>
      <c r="F22" s="837" t="s">
        <v>695</v>
      </c>
      <c r="G22" s="840" t="s">
        <v>687</v>
      </c>
      <c r="H22" s="833" t="s">
        <v>684</v>
      </c>
    </row>
    <row r="23" spans="1:8" s="859" customFormat="1" ht="22.5">
      <c r="B23" s="835" t="s">
        <v>681</v>
      </c>
      <c r="C23" s="833" t="s">
        <v>685</v>
      </c>
      <c r="D23" s="870">
        <v>5.1113892225399997</v>
      </c>
      <c r="E23" s="836"/>
      <c r="F23" s="833" t="s">
        <v>696</v>
      </c>
      <c r="G23" s="840" t="s">
        <v>687</v>
      </c>
      <c r="H23" s="833"/>
    </row>
    <row r="24" spans="1:8" s="859" customFormat="1" ht="22.5">
      <c r="A24" s="830"/>
      <c r="B24" s="835" t="s">
        <v>681</v>
      </c>
      <c r="C24" s="833" t="s">
        <v>689</v>
      </c>
      <c r="D24" s="870">
        <v>18.647989269860002</v>
      </c>
      <c r="E24" s="836"/>
      <c r="F24" s="833" t="s">
        <v>697</v>
      </c>
      <c r="G24" s="840" t="s">
        <v>679</v>
      </c>
      <c r="H24" s="833"/>
    </row>
    <row r="25" spans="1:8" s="859" customFormat="1">
      <c r="A25" s="830"/>
      <c r="B25" s="835"/>
      <c r="C25" s="833"/>
      <c r="D25" s="865"/>
      <c r="E25" s="836"/>
      <c r="F25" s="833"/>
      <c r="G25" s="840"/>
      <c r="H25" s="833"/>
    </row>
    <row r="26" spans="1:8" ht="15.75">
      <c r="B26" s="848" t="s">
        <v>1271</v>
      </c>
      <c r="C26" s="849"/>
      <c r="D26" s="866"/>
      <c r="E26" s="842"/>
      <c r="F26" s="850"/>
      <c r="G26" s="851"/>
      <c r="H26" s="852"/>
    </row>
    <row r="27" spans="1:8" s="859" customFormat="1">
      <c r="B27" s="853"/>
      <c r="C27" s="854"/>
      <c r="D27" s="867"/>
      <c r="E27" s="846"/>
      <c r="F27" s="854"/>
      <c r="G27" s="855"/>
      <c r="H27" s="844"/>
    </row>
    <row r="28" spans="1:8" s="859" customFormat="1" ht="33.75">
      <c r="B28" s="833" t="s">
        <v>1168</v>
      </c>
      <c r="C28" s="833" t="s">
        <v>669</v>
      </c>
      <c r="D28" s="864" t="s">
        <v>670</v>
      </c>
      <c r="E28" s="833"/>
      <c r="F28" s="833" t="s">
        <v>671</v>
      </c>
      <c r="G28" s="834" t="s">
        <v>672</v>
      </c>
      <c r="H28" s="833" t="s">
        <v>673</v>
      </c>
    </row>
    <row r="29" spans="1:8" s="859" customFormat="1" ht="22.5">
      <c r="B29" s="835" t="s">
        <v>100</v>
      </c>
      <c r="C29" s="833" t="s">
        <v>100</v>
      </c>
      <c r="D29" s="870">
        <v>412.19624742948997</v>
      </c>
      <c r="E29" s="836"/>
      <c r="F29" s="837" t="s">
        <v>1172</v>
      </c>
      <c r="G29" s="840" t="s">
        <v>679</v>
      </c>
      <c r="H29" s="835"/>
    </row>
    <row r="30" spans="1:8" s="859" customFormat="1" ht="22.5">
      <c r="B30" s="835" t="s">
        <v>681</v>
      </c>
      <c r="C30" s="833" t="s">
        <v>682</v>
      </c>
      <c r="D30" s="870">
        <v>155.81370567529999</v>
      </c>
      <c r="E30" s="836"/>
      <c r="F30" s="837" t="s">
        <v>698</v>
      </c>
      <c r="G30" s="840" t="s">
        <v>679</v>
      </c>
      <c r="H30" s="835"/>
    </row>
    <row r="31" spans="1:8" s="859" customFormat="1">
      <c r="B31" s="835" t="s">
        <v>681</v>
      </c>
      <c r="C31" s="835" t="s">
        <v>689</v>
      </c>
      <c r="D31" s="870">
        <v>18.647989269860002</v>
      </c>
      <c r="E31" s="836"/>
      <c r="F31" s="833" t="s">
        <v>699</v>
      </c>
      <c r="G31" s="840" t="s">
        <v>679</v>
      </c>
      <c r="H31" s="835"/>
    </row>
    <row r="32" spans="1:8" s="859" customFormat="1">
      <c r="B32" s="856"/>
      <c r="C32" s="857"/>
      <c r="D32" s="868"/>
      <c r="E32" s="856"/>
      <c r="F32" s="856"/>
      <c r="G32" s="858"/>
      <c r="H32" s="856"/>
    </row>
    <row r="33" spans="3:7" s="859" customFormat="1">
      <c r="C33" s="860"/>
      <c r="D33" s="869"/>
      <c r="G33" s="861"/>
    </row>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6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4">
    <pageSetUpPr fitToPage="1"/>
  </sheetPr>
  <dimension ref="A1:AR100"/>
  <sheetViews>
    <sheetView showGridLines="0" showRowColHeaders="0" zoomScaleNormal="100" workbookViewId="0"/>
  </sheetViews>
  <sheetFormatPr defaultColWidth="10" defaultRowHeight="11.25"/>
  <cols>
    <col min="1" max="1" width="2.375" style="62" customWidth="1"/>
    <col min="2" max="2" width="7" style="62" customWidth="1"/>
    <col min="3" max="3" width="9" style="62" customWidth="1"/>
    <col min="4" max="4" width="7" style="62" customWidth="1"/>
    <col min="5" max="5" width="7.75" style="62" customWidth="1"/>
    <col min="6" max="6" width="2.625" style="62" customWidth="1"/>
    <col min="7" max="10" width="7" style="62" customWidth="1"/>
    <col min="11" max="11" width="9" style="62" customWidth="1"/>
    <col min="12" max="12" width="7" style="62" customWidth="1"/>
    <col min="13" max="13" width="7.75" style="62" customWidth="1"/>
    <col min="14" max="14" width="2.625" style="62" customWidth="1"/>
    <col min="15" max="18" width="7" style="62" customWidth="1"/>
    <col min="19" max="19" width="2.875" style="62" customWidth="1"/>
    <col min="20" max="20" width="7" style="62" customWidth="1"/>
    <col min="21" max="21" width="9" style="62" customWidth="1"/>
    <col min="22" max="22" width="7" style="62" customWidth="1"/>
    <col min="23" max="23" width="7.75" style="62" customWidth="1"/>
    <col min="24" max="24" width="2.625" style="62" customWidth="1"/>
    <col min="25" max="27" width="7" style="62" customWidth="1"/>
    <col min="28" max="28" width="9" style="62" customWidth="1"/>
    <col min="29" max="29" width="7" style="62" customWidth="1"/>
    <col min="30" max="30" width="7.75" style="62" customWidth="1"/>
    <col min="31" max="31" width="2.625" style="62" customWidth="1"/>
    <col min="32" max="34" width="7" style="62" customWidth="1"/>
    <col min="35" max="35" width="8.125" style="62" customWidth="1"/>
    <col min="36" max="16384" width="10" style="62"/>
  </cols>
  <sheetData>
    <row r="1" spans="1:34" ht="5.25" customHeight="1">
      <c r="A1" s="61"/>
      <c r="B1" s="61"/>
    </row>
    <row r="2" spans="1:34" ht="12.75">
      <c r="A2" s="61"/>
      <c r="B2" s="1222" t="s">
        <v>784</v>
      </c>
      <c r="C2" s="1222"/>
      <c r="D2" s="1222"/>
      <c r="E2" s="1222"/>
      <c r="F2" s="1222"/>
      <c r="G2" s="1222"/>
      <c r="H2" s="1222"/>
    </row>
    <row r="3" spans="1:34">
      <c r="A3" s="61"/>
      <c r="B3" s="61"/>
    </row>
    <row r="4" spans="1:34" ht="15.75">
      <c r="B4" s="56" t="s">
        <v>1173</v>
      </c>
    </row>
    <row r="5" spans="1:34" s="102" customFormat="1">
      <c r="B5" s="101"/>
      <c r="D5" s="101"/>
      <c r="J5" s="104"/>
      <c r="M5" s="104"/>
      <c r="O5" s="101"/>
      <c r="Q5" s="101"/>
      <c r="U5" s="101"/>
      <c r="X5" s="101"/>
      <c r="Y5" s="101"/>
      <c r="Z5" s="104"/>
    </row>
    <row r="6" spans="1:34" s="102" customFormat="1">
      <c r="B6" s="101"/>
      <c r="D6" s="101"/>
      <c r="J6" s="104"/>
      <c r="M6" s="104"/>
      <c r="O6" s="101"/>
      <c r="Q6" s="95"/>
      <c r="R6" s="104"/>
      <c r="U6" s="101"/>
      <c r="X6" s="101"/>
      <c r="Y6" s="101"/>
      <c r="Z6" s="104"/>
      <c r="AG6" s="95"/>
    </row>
    <row r="7" spans="1:34" s="105" customFormat="1" ht="15">
      <c r="B7" s="941" t="s">
        <v>682</v>
      </c>
      <c r="C7" s="942"/>
      <c r="D7" s="941"/>
      <c r="E7" s="942"/>
      <c r="F7" s="941"/>
      <c r="G7" s="941"/>
      <c r="H7" s="942"/>
      <c r="I7" s="942"/>
      <c r="J7" s="942"/>
      <c r="K7" s="942"/>
      <c r="L7" s="941"/>
      <c r="M7" s="1029"/>
      <c r="N7" s="941"/>
      <c r="O7" s="941"/>
      <c r="P7" s="942"/>
      <c r="Q7" s="942"/>
      <c r="R7" s="942"/>
      <c r="S7" s="942"/>
      <c r="T7" s="941" t="s">
        <v>682</v>
      </c>
      <c r="U7" s="942"/>
      <c r="V7" s="941"/>
      <c r="W7" s="942"/>
      <c r="X7" s="941"/>
      <c r="Y7" s="941"/>
      <c r="Z7" s="942"/>
      <c r="AA7" s="942"/>
      <c r="AB7" s="942"/>
      <c r="AC7" s="941"/>
      <c r="AD7" s="942"/>
      <c r="AE7" s="941"/>
      <c r="AF7" s="941"/>
      <c r="AG7" s="942"/>
      <c r="AH7" s="102"/>
    </row>
    <row r="8" spans="1:34" s="102" customFormat="1">
      <c r="B8" s="943"/>
      <c r="C8" s="1254">
        <v>2016</v>
      </c>
      <c r="D8" s="1254"/>
      <c r="E8" s="1254"/>
      <c r="F8" s="1254"/>
      <c r="G8" s="1254"/>
      <c r="H8" s="1254"/>
      <c r="I8" s="1254"/>
      <c r="J8" s="1254"/>
      <c r="K8" s="1256">
        <v>2015</v>
      </c>
      <c r="L8" s="1257"/>
      <c r="M8" s="1257"/>
      <c r="N8" s="1257"/>
      <c r="O8" s="1257"/>
      <c r="P8" s="1257"/>
      <c r="Q8" s="1257"/>
      <c r="R8" s="944"/>
      <c r="S8" s="107"/>
      <c r="T8" s="943"/>
      <c r="U8" s="1254">
        <v>2016</v>
      </c>
      <c r="V8" s="1254"/>
      <c r="W8" s="1254"/>
      <c r="X8" s="1254"/>
      <c r="Y8" s="1254"/>
      <c r="Z8" s="1254"/>
      <c r="AA8" s="1254"/>
      <c r="AB8" s="1256">
        <v>2015</v>
      </c>
      <c r="AC8" s="1257"/>
      <c r="AD8" s="1257"/>
      <c r="AE8" s="1257"/>
      <c r="AF8" s="1257"/>
      <c r="AG8" s="1257"/>
    </row>
    <row r="9" spans="1:34" s="102" customFormat="1">
      <c r="B9" s="943"/>
      <c r="C9" s="1254" t="s">
        <v>1261</v>
      </c>
      <c r="D9" s="1254"/>
      <c r="E9" s="1254"/>
      <c r="F9" s="1254"/>
      <c r="G9" s="1254"/>
      <c r="H9" s="1254"/>
      <c r="I9" s="1254"/>
      <c r="J9" s="1082"/>
      <c r="K9" s="1255" t="s">
        <v>1261</v>
      </c>
      <c r="L9" s="1254"/>
      <c r="M9" s="1254"/>
      <c r="N9" s="1254"/>
      <c r="O9" s="1254"/>
      <c r="P9" s="1254"/>
      <c r="Q9" s="1254"/>
      <c r="R9" s="944"/>
      <c r="S9" s="944"/>
      <c r="T9" s="943"/>
      <c r="U9" s="1254" t="s">
        <v>718</v>
      </c>
      <c r="V9" s="1254"/>
      <c r="W9" s="1254"/>
      <c r="X9" s="1254"/>
      <c r="Y9" s="1254"/>
      <c r="Z9" s="1254"/>
      <c r="AA9" s="1082"/>
      <c r="AB9" s="1255" t="s">
        <v>718</v>
      </c>
      <c r="AC9" s="1254"/>
      <c r="AD9" s="1254"/>
      <c r="AE9" s="1254"/>
      <c r="AF9" s="1254"/>
      <c r="AG9" s="1254"/>
    </row>
    <row r="10" spans="1:34" s="102" customFormat="1" ht="35.25" customHeight="1">
      <c r="B10" s="945" t="s">
        <v>721</v>
      </c>
      <c r="C10" s="946" t="s">
        <v>722</v>
      </c>
      <c r="D10" s="947" t="s">
        <v>723</v>
      </c>
      <c r="E10" s="947" t="s">
        <v>727</v>
      </c>
      <c r="F10" s="948"/>
      <c r="G10" s="948" t="s">
        <v>719</v>
      </c>
      <c r="H10" s="946" t="s">
        <v>720</v>
      </c>
      <c r="I10" s="946" t="s">
        <v>728</v>
      </c>
      <c r="J10" s="949"/>
      <c r="K10" s="950" t="s">
        <v>722</v>
      </c>
      <c r="L10" s="947" t="s">
        <v>723</v>
      </c>
      <c r="M10" s="947" t="s">
        <v>727</v>
      </c>
      <c r="N10" s="948"/>
      <c r="O10" s="947" t="s">
        <v>719</v>
      </c>
      <c r="P10" s="947" t="s">
        <v>720</v>
      </c>
      <c r="Q10" s="946" t="s">
        <v>728</v>
      </c>
      <c r="R10" s="103"/>
      <c r="S10" s="103"/>
      <c r="T10" s="945" t="s">
        <v>724</v>
      </c>
      <c r="U10" s="946" t="s">
        <v>722</v>
      </c>
      <c r="V10" s="947" t="s">
        <v>723</v>
      </c>
      <c r="W10" s="947" t="s">
        <v>727</v>
      </c>
      <c r="X10" s="948"/>
      <c r="Y10" s="947" t="s">
        <v>719</v>
      </c>
      <c r="Z10" s="947" t="s">
        <v>720</v>
      </c>
      <c r="AA10" s="946"/>
      <c r="AB10" s="950" t="s">
        <v>722</v>
      </c>
      <c r="AC10" s="947" t="s">
        <v>723</v>
      </c>
      <c r="AD10" s="946" t="s">
        <v>727</v>
      </c>
      <c r="AE10" s="948"/>
      <c r="AF10" s="948" t="s">
        <v>719</v>
      </c>
      <c r="AG10" s="951" t="s">
        <v>720</v>
      </c>
    </row>
    <row r="11" spans="1:34" s="102" customFormat="1">
      <c r="B11" s="943">
        <v>1</v>
      </c>
      <c r="C11" s="949">
        <v>0</v>
      </c>
      <c r="D11" s="952">
        <v>0</v>
      </c>
      <c r="E11" s="949">
        <v>0</v>
      </c>
      <c r="F11" s="953">
        <v>0</v>
      </c>
      <c r="G11" s="986">
        <v>0</v>
      </c>
      <c r="H11" s="949">
        <v>0</v>
      </c>
      <c r="I11" s="949">
        <v>0</v>
      </c>
      <c r="J11" s="949"/>
      <c r="K11" s="954">
        <v>0</v>
      </c>
      <c r="L11" s="952">
        <v>0</v>
      </c>
      <c r="M11" s="949">
        <v>0</v>
      </c>
      <c r="N11" s="953">
        <v>0</v>
      </c>
      <c r="O11" s="986">
        <v>0</v>
      </c>
      <c r="P11" s="949">
        <v>0</v>
      </c>
      <c r="Q11" s="949">
        <v>0</v>
      </c>
      <c r="R11" s="103"/>
      <c r="S11" s="103"/>
      <c r="T11" s="943">
        <v>1</v>
      </c>
      <c r="U11" s="949">
        <v>0</v>
      </c>
      <c r="V11" s="952">
        <v>0</v>
      </c>
      <c r="W11" s="949">
        <v>0</v>
      </c>
      <c r="X11" s="953">
        <v>0</v>
      </c>
      <c r="Y11" s="986">
        <v>0</v>
      </c>
      <c r="Z11" s="949">
        <v>0</v>
      </c>
      <c r="AA11" s="949"/>
      <c r="AB11" s="954">
        <v>0</v>
      </c>
      <c r="AC11" s="952">
        <v>0</v>
      </c>
      <c r="AD11" s="949">
        <v>0</v>
      </c>
      <c r="AE11" s="953">
        <v>0</v>
      </c>
      <c r="AF11" s="986">
        <v>0</v>
      </c>
      <c r="AG11" s="949">
        <v>0</v>
      </c>
    </row>
    <row r="12" spans="1:34" s="102" customFormat="1">
      <c r="B12" s="104">
        <v>2</v>
      </c>
      <c r="C12" s="103">
        <v>11095.654196609999</v>
      </c>
      <c r="D12" s="103">
        <v>100</v>
      </c>
      <c r="E12" s="103">
        <v>81291.447662480001</v>
      </c>
      <c r="F12" s="955">
        <v>81291.447662480001</v>
      </c>
      <c r="G12" s="970">
        <v>0.20495524296942647</v>
      </c>
      <c r="H12" s="103">
        <v>18.351961859704531</v>
      </c>
      <c r="I12" s="103">
        <v>7.9533260065856703</v>
      </c>
      <c r="J12" s="103"/>
      <c r="K12" s="956">
        <v>7634.0250639799988</v>
      </c>
      <c r="L12" s="103">
        <v>100</v>
      </c>
      <c r="M12" s="103">
        <v>65103.035602330005</v>
      </c>
      <c r="N12" s="955">
        <v>65103.035602330005</v>
      </c>
      <c r="O12" s="970">
        <v>0.20459127667041233</v>
      </c>
      <c r="P12" s="103">
        <v>18.589052974707794</v>
      </c>
      <c r="Q12" s="103">
        <v>8.0486145807192866</v>
      </c>
      <c r="R12" s="103"/>
      <c r="S12" s="103"/>
      <c r="T12" s="104">
        <v>2</v>
      </c>
      <c r="U12" s="103">
        <v>34752.554564879989</v>
      </c>
      <c r="V12" s="103">
        <v>100</v>
      </c>
      <c r="W12" s="103">
        <v>292063.11655401002</v>
      </c>
      <c r="X12" s="955">
        <v>292063.11655401002</v>
      </c>
      <c r="Y12" s="970">
        <v>0.15953981663200961</v>
      </c>
      <c r="Z12" s="103">
        <v>9.5179895967929689</v>
      </c>
      <c r="AA12" s="103"/>
      <c r="AB12" s="956">
        <v>28835.797776739997</v>
      </c>
      <c r="AC12" s="103">
        <v>100</v>
      </c>
      <c r="AD12" s="103">
        <v>267355.66177771008</v>
      </c>
      <c r="AE12" s="955">
        <v>267355.66177771008</v>
      </c>
      <c r="AF12" s="970">
        <v>0.16183503233596874</v>
      </c>
      <c r="AG12" s="103">
        <v>10.017944847990121</v>
      </c>
    </row>
    <row r="13" spans="1:34" s="102" customFormat="1">
      <c r="B13" s="102">
        <v>3</v>
      </c>
      <c r="C13" s="103">
        <v>24469.484988789987</v>
      </c>
      <c r="D13" s="103">
        <v>100</v>
      </c>
      <c r="E13" s="103">
        <v>225372.80231151998</v>
      </c>
      <c r="F13" s="955">
        <v>225372.80231151998</v>
      </c>
      <c r="G13" s="970">
        <v>0.30781925476130945</v>
      </c>
      <c r="H13" s="103">
        <v>19.938553061192994</v>
      </c>
      <c r="I13" s="103">
        <v>11.616439637047456</v>
      </c>
      <c r="J13" s="103"/>
      <c r="K13" s="956">
        <v>21792.341550490011</v>
      </c>
      <c r="L13" s="103">
        <v>100</v>
      </c>
      <c r="M13" s="103">
        <v>214805.40189212011</v>
      </c>
      <c r="N13" s="955">
        <v>214805.40189212011</v>
      </c>
      <c r="O13" s="970">
        <v>0.30362954628466698</v>
      </c>
      <c r="P13" s="103">
        <v>20.224931842449028</v>
      </c>
      <c r="Q13" s="103">
        <v>11.673643482990023</v>
      </c>
      <c r="R13" s="103"/>
      <c r="S13" s="103"/>
      <c r="T13" s="102">
        <v>3</v>
      </c>
      <c r="U13" s="103">
        <v>17350.088726610004</v>
      </c>
      <c r="V13" s="103">
        <v>100</v>
      </c>
      <c r="W13" s="103">
        <v>201317.46168721002</v>
      </c>
      <c r="X13" s="955">
        <v>201317.46168721002</v>
      </c>
      <c r="Y13" s="970">
        <v>0.3700390051646118</v>
      </c>
      <c r="Z13" s="103">
        <v>9.9123180773184654</v>
      </c>
      <c r="AA13" s="103"/>
      <c r="AB13" s="956">
        <v>15704.185354129999</v>
      </c>
      <c r="AC13" s="103">
        <v>100</v>
      </c>
      <c r="AD13" s="103">
        <v>191835.37424689997</v>
      </c>
      <c r="AE13" s="955">
        <v>191835.37424689997</v>
      </c>
      <c r="AF13" s="970">
        <v>0.37071537105284025</v>
      </c>
      <c r="AG13" s="103">
        <v>10.452413640178266</v>
      </c>
    </row>
    <row r="14" spans="1:34" s="102" customFormat="1">
      <c r="B14" s="104">
        <v>4</v>
      </c>
      <c r="C14" s="103">
        <v>16316.6155674</v>
      </c>
      <c r="D14" s="103">
        <v>100</v>
      </c>
      <c r="E14" s="103">
        <v>180589.59438291003</v>
      </c>
      <c r="F14" s="955">
        <v>180589.59438291003</v>
      </c>
      <c r="G14" s="970">
        <v>0.62111900782703633</v>
      </c>
      <c r="H14" s="103">
        <v>20.091064492586071</v>
      </c>
      <c r="I14" s="103">
        <v>19.313310909468793</v>
      </c>
      <c r="J14" s="103"/>
      <c r="K14" s="956">
        <v>14930.699786839999</v>
      </c>
      <c r="L14" s="103">
        <v>100</v>
      </c>
      <c r="M14" s="103">
        <v>173992.55035893005</v>
      </c>
      <c r="N14" s="955">
        <v>173992.55035893005</v>
      </c>
      <c r="O14" s="970">
        <v>0.61601386260442825</v>
      </c>
      <c r="P14" s="103">
        <v>20.476962697191357</v>
      </c>
      <c r="Q14" s="103">
        <v>19.571442225251733</v>
      </c>
      <c r="R14" s="103"/>
      <c r="S14" s="103"/>
      <c r="T14" s="104">
        <v>4</v>
      </c>
      <c r="U14" s="103">
        <v>4447.4704094299987</v>
      </c>
      <c r="V14" s="103">
        <v>100</v>
      </c>
      <c r="W14" s="103">
        <v>72066.747043649957</v>
      </c>
      <c r="X14" s="955">
        <v>72066.747043649957</v>
      </c>
      <c r="Y14" s="970">
        <v>0.62012056949000005</v>
      </c>
      <c r="Z14" s="103">
        <v>10.269940212074752</v>
      </c>
      <c r="AA14" s="103"/>
      <c r="AB14" s="956">
        <v>3713.6483292600001</v>
      </c>
      <c r="AC14" s="103">
        <v>100</v>
      </c>
      <c r="AD14" s="103">
        <v>68605.917072669996</v>
      </c>
      <c r="AE14" s="955">
        <v>68605.917072669996</v>
      </c>
      <c r="AF14" s="970">
        <v>0.62056497798730026</v>
      </c>
      <c r="AG14" s="103">
        <v>10.868728812883148</v>
      </c>
    </row>
    <row r="15" spans="1:34" s="102" customFormat="1">
      <c r="B15" s="104">
        <v>5</v>
      </c>
      <c r="C15" s="103">
        <v>4668.3589481199997</v>
      </c>
      <c r="D15" s="103">
        <v>100</v>
      </c>
      <c r="E15" s="103">
        <v>78194.028172659993</v>
      </c>
      <c r="F15" s="955">
        <v>78194.028172659993</v>
      </c>
      <c r="G15" s="970">
        <v>1.0108076714947329</v>
      </c>
      <c r="H15" s="103">
        <v>20.510291916445244</v>
      </c>
      <c r="I15" s="103">
        <v>27.402280181725931</v>
      </c>
      <c r="J15" s="103"/>
      <c r="K15" s="956">
        <v>3929.2880615699996</v>
      </c>
      <c r="L15" s="103">
        <v>100</v>
      </c>
      <c r="M15" s="103">
        <v>75091.315199179997</v>
      </c>
      <c r="N15" s="955">
        <v>75091.315199179997</v>
      </c>
      <c r="O15" s="970">
        <v>1.0073989445163709</v>
      </c>
      <c r="P15" s="103">
        <v>21.002884949726148</v>
      </c>
      <c r="Q15" s="103">
        <v>27.997447362327694</v>
      </c>
      <c r="R15" s="103"/>
      <c r="S15" s="103"/>
      <c r="T15" s="104">
        <v>5</v>
      </c>
      <c r="U15" s="103">
        <v>5504.7821431299999</v>
      </c>
      <c r="V15" s="103">
        <v>100</v>
      </c>
      <c r="W15" s="103">
        <v>85977.236694970008</v>
      </c>
      <c r="X15" s="955">
        <v>85977.236694970008</v>
      </c>
      <c r="Y15" s="970">
        <v>0.99083391309997615</v>
      </c>
      <c r="Z15" s="103">
        <v>10.260199157512684</v>
      </c>
      <c r="AA15" s="103"/>
      <c r="AB15" s="956">
        <v>4899.2376128800006</v>
      </c>
      <c r="AC15" s="103">
        <v>100</v>
      </c>
      <c r="AD15" s="103">
        <v>84315.907027210022</v>
      </c>
      <c r="AE15" s="955">
        <v>84315.907027210022</v>
      </c>
      <c r="AF15" s="970">
        <v>0.99156034419483363</v>
      </c>
      <c r="AG15" s="103">
        <v>10.706437828103747</v>
      </c>
    </row>
    <row r="16" spans="1:34" s="102" customFormat="1">
      <c r="B16" s="104">
        <v>6</v>
      </c>
      <c r="C16" s="103">
        <v>5485.9472857899991</v>
      </c>
      <c r="D16" s="103">
        <v>100</v>
      </c>
      <c r="E16" s="103">
        <v>84961.055252190024</v>
      </c>
      <c r="F16" s="955">
        <v>84961.055252190024</v>
      </c>
      <c r="G16" s="970">
        <v>1.6401531736672734</v>
      </c>
      <c r="H16" s="103">
        <v>20.359615376533498</v>
      </c>
      <c r="I16" s="103">
        <v>37.233153654308673</v>
      </c>
      <c r="J16" s="103"/>
      <c r="K16" s="956">
        <v>4858.9750294100013</v>
      </c>
      <c r="L16" s="103">
        <v>100</v>
      </c>
      <c r="M16" s="103">
        <v>82165.715494960008</v>
      </c>
      <c r="N16" s="955">
        <v>82165.715494960008</v>
      </c>
      <c r="O16" s="970">
        <v>1.6319276469907311</v>
      </c>
      <c r="P16" s="103">
        <v>20.582735604155197</v>
      </c>
      <c r="Q16" s="103">
        <v>37.524780619954861</v>
      </c>
      <c r="R16" s="103"/>
      <c r="S16" s="103"/>
      <c r="T16" s="104">
        <v>6</v>
      </c>
      <c r="U16" s="103">
        <v>1809.6593754800001</v>
      </c>
      <c r="V16" s="103">
        <v>100</v>
      </c>
      <c r="W16" s="103">
        <v>35551.465510350004</v>
      </c>
      <c r="X16" s="955">
        <v>35551.465510350004</v>
      </c>
      <c r="Y16" s="970">
        <v>1.6077020632063752</v>
      </c>
      <c r="Z16" s="103">
        <v>10.518608388285212</v>
      </c>
      <c r="AA16" s="103"/>
      <c r="AB16" s="956">
        <v>1695.9061207399998</v>
      </c>
      <c r="AC16" s="103">
        <v>100</v>
      </c>
      <c r="AD16" s="103">
        <v>35205.759895200019</v>
      </c>
      <c r="AE16" s="955">
        <v>35205.759895200019</v>
      </c>
      <c r="AF16" s="970">
        <v>1.6100176938583295</v>
      </c>
      <c r="AG16" s="103">
        <v>10.968355401942278</v>
      </c>
    </row>
    <row r="17" spans="1:33" s="102" customFormat="1">
      <c r="B17" s="102">
        <v>7</v>
      </c>
      <c r="C17" s="103">
        <v>1813.7450300300002</v>
      </c>
      <c r="D17" s="103">
        <v>100</v>
      </c>
      <c r="E17" s="103">
        <v>35084.14703226999</v>
      </c>
      <c r="F17" s="955">
        <v>35084.14703226999</v>
      </c>
      <c r="G17" s="970">
        <v>2.6313829486316225</v>
      </c>
      <c r="H17" s="103">
        <v>20.648054161718328</v>
      </c>
      <c r="I17" s="103">
        <v>50.331666901771868</v>
      </c>
      <c r="J17" s="103"/>
      <c r="K17" s="956">
        <v>1689.5093488499997</v>
      </c>
      <c r="L17" s="103">
        <v>100</v>
      </c>
      <c r="M17" s="103">
        <v>34786.172208799995</v>
      </c>
      <c r="N17" s="955">
        <v>34786.172208799995</v>
      </c>
      <c r="O17" s="970">
        <v>2.6124491376493109</v>
      </c>
      <c r="P17" s="103">
        <v>20.880482391542113</v>
      </c>
      <c r="Q17" s="103">
        <v>50.672103085664752</v>
      </c>
      <c r="R17" s="103"/>
      <c r="S17" s="103"/>
      <c r="T17" s="102">
        <v>7</v>
      </c>
      <c r="U17" s="103">
        <v>411.05742369000001</v>
      </c>
      <c r="V17" s="103">
        <v>100</v>
      </c>
      <c r="W17" s="103">
        <v>10821.758689859997</v>
      </c>
      <c r="X17" s="955">
        <v>10821.758689859997</v>
      </c>
      <c r="Y17" s="970">
        <v>2.4577291267750572</v>
      </c>
      <c r="Z17" s="103">
        <v>10.963150426664599</v>
      </c>
      <c r="AA17" s="103"/>
      <c r="AB17" s="956">
        <v>383.23203395999997</v>
      </c>
      <c r="AC17" s="103">
        <v>100</v>
      </c>
      <c r="AD17" s="103">
        <v>10938.129040530006</v>
      </c>
      <c r="AE17" s="955">
        <v>10938.129040530006</v>
      </c>
      <c r="AF17" s="970">
        <v>2.45762561388629</v>
      </c>
      <c r="AG17" s="103">
        <v>11.640149811839356</v>
      </c>
    </row>
    <row r="18" spans="1:33" s="102" customFormat="1">
      <c r="B18" s="102">
        <v>8</v>
      </c>
      <c r="C18" s="103">
        <v>425.80662647999998</v>
      </c>
      <c r="D18" s="103">
        <v>100</v>
      </c>
      <c r="E18" s="103">
        <v>12304.711366019998</v>
      </c>
      <c r="F18" s="955">
        <v>12304.711366019998</v>
      </c>
      <c r="G18" s="970">
        <v>3.9664871781374114</v>
      </c>
      <c r="H18" s="103">
        <v>21.525850094415738</v>
      </c>
      <c r="I18" s="103">
        <v>66.172211731640601</v>
      </c>
      <c r="J18" s="103"/>
      <c r="K18" s="956">
        <v>398.00524741000004</v>
      </c>
      <c r="L18" s="103">
        <v>100</v>
      </c>
      <c r="M18" s="103">
        <v>12360.485955550006</v>
      </c>
      <c r="N18" s="955">
        <v>12360.485955550006</v>
      </c>
      <c r="O18" s="970">
        <v>3.9440279210956617</v>
      </c>
      <c r="P18" s="103">
        <v>22.069069525338239</v>
      </c>
      <c r="Q18" s="103">
        <v>67.645885459993977</v>
      </c>
      <c r="R18" s="103"/>
      <c r="S18" s="103"/>
      <c r="T18" s="102">
        <v>8</v>
      </c>
      <c r="U18" s="103">
        <v>134.31634074000002</v>
      </c>
      <c r="V18" s="103">
        <v>100</v>
      </c>
      <c r="W18" s="103">
        <v>4509.0872683199977</v>
      </c>
      <c r="X18" s="955">
        <v>4509.0872683199977</v>
      </c>
      <c r="Y18" s="970">
        <v>3.8923693050498862</v>
      </c>
      <c r="Z18" s="103">
        <v>11.390999470306749</v>
      </c>
      <c r="AA18" s="103"/>
      <c r="AB18" s="956">
        <v>138.73072763000002</v>
      </c>
      <c r="AC18" s="103">
        <v>100</v>
      </c>
      <c r="AD18" s="103">
        <v>4956.5138426000021</v>
      </c>
      <c r="AE18" s="955">
        <v>4956.5138426000021</v>
      </c>
      <c r="AF18" s="970">
        <v>3.9148690977570908</v>
      </c>
      <c r="AG18" s="103">
        <v>12.08355808718628</v>
      </c>
    </row>
    <row r="19" spans="1:33" s="102" customFormat="1">
      <c r="B19" s="104">
        <v>9</v>
      </c>
      <c r="C19" s="103">
        <v>132.07501345999998</v>
      </c>
      <c r="D19" s="103">
        <v>100</v>
      </c>
      <c r="E19" s="103">
        <v>4419.8720941899992</v>
      </c>
      <c r="F19" s="955">
        <v>4419.8720941899992</v>
      </c>
      <c r="G19" s="970">
        <v>6.4278632590626064</v>
      </c>
      <c r="H19" s="103">
        <v>21.789087990712357</v>
      </c>
      <c r="I19" s="103">
        <v>85.939552683732387</v>
      </c>
      <c r="J19" s="103"/>
      <c r="K19" s="956">
        <v>136.91313694999999</v>
      </c>
      <c r="L19" s="103">
        <v>100</v>
      </c>
      <c r="M19" s="103">
        <v>4767.2228125300007</v>
      </c>
      <c r="N19" s="955">
        <v>4767.2228125300007</v>
      </c>
      <c r="O19" s="970">
        <v>6.4062244384151699</v>
      </c>
      <c r="P19" s="103">
        <v>22.424452536605084</v>
      </c>
      <c r="Q19" s="103">
        <v>88.430158190418567</v>
      </c>
      <c r="R19" s="103"/>
      <c r="S19" s="103"/>
      <c r="T19" s="104">
        <v>9</v>
      </c>
      <c r="U19" s="103">
        <v>49.176360219999999</v>
      </c>
      <c r="V19" s="103">
        <v>100</v>
      </c>
      <c r="W19" s="103">
        <v>1686.3783145499997</v>
      </c>
      <c r="X19" s="955">
        <v>1686.3783145499997</v>
      </c>
      <c r="Y19" s="970">
        <v>6.3457834020212749</v>
      </c>
      <c r="Z19" s="103">
        <v>11.310602997815336</v>
      </c>
      <c r="AA19" s="103"/>
      <c r="AB19" s="956">
        <v>28.731933229999999</v>
      </c>
      <c r="AC19" s="103">
        <v>100</v>
      </c>
      <c r="AD19" s="103">
        <v>1817.3681820899997</v>
      </c>
      <c r="AE19" s="955">
        <v>1817.3681820899997</v>
      </c>
      <c r="AF19" s="970">
        <v>6.3652487932833912</v>
      </c>
      <c r="AG19" s="103">
        <v>12.246086727129605</v>
      </c>
    </row>
    <row r="20" spans="1:33" s="102" customFormat="1">
      <c r="B20" s="104">
        <v>10</v>
      </c>
      <c r="C20" s="103">
        <v>69.148778019999995</v>
      </c>
      <c r="D20" s="103">
        <v>100</v>
      </c>
      <c r="E20" s="103">
        <v>2482.3406749400001</v>
      </c>
      <c r="F20" s="955">
        <v>2482.3406749400001</v>
      </c>
      <c r="G20" s="985">
        <v>12.999297645066365</v>
      </c>
      <c r="H20" s="103">
        <v>21.970295613964517</v>
      </c>
      <c r="I20" s="103">
        <v>113.16638868707653</v>
      </c>
      <c r="J20" s="103"/>
      <c r="K20" s="956">
        <v>53.710697010000004</v>
      </c>
      <c r="L20" s="103">
        <v>100</v>
      </c>
      <c r="M20" s="103">
        <v>2855.62102585</v>
      </c>
      <c r="N20" s="955">
        <v>2855.62102585</v>
      </c>
      <c r="O20" s="985">
        <v>13.205555841141518</v>
      </c>
      <c r="P20" s="103">
        <v>22.210478211169878</v>
      </c>
      <c r="Q20" s="103">
        <v>114.47685099695424</v>
      </c>
      <c r="R20" s="103"/>
      <c r="S20" s="103"/>
      <c r="T20" s="104">
        <v>10</v>
      </c>
      <c r="U20" s="103">
        <v>17.731090519999999</v>
      </c>
      <c r="V20" s="103">
        <v>100</v>
      </c>
      <c r="W20" s="103">
        <v>706.74718625999992</v>
      </c>
      <c r="X20" s="955">
        <v>706.74718625999992</v>
      </c>
      <c r="Y20" s="985">
        <v>11.875433691379975</v>
      </c>
      <c r="Z20" s="103">
        <v>11.820944048196829</v>
      </c>
      <c r="AA20" s="103"/>
      <c r="AB20" s="956">
        <v>23.998033940000003</v>
      </c>
      <c r="AC20" s="103">
        <v>100</v>
      </c>
      <c r="AD20" s="103">
        <v>896.88946534000002</v>
      </c>
      <c r="AE20" s="955">
        <v>896.88946534000002</v>
      </c>
      <c r="AF20" s="985">
        <v>11.971407822177643</v>
      </c>
      <c r="AG20" s="103">
        <v>12.132801215225387</v>
      </c>
    </row>
    <row r="21" spans="1:33" s="102" customFormat="1">
      <c r="B21" s="957" t="s">
        <v>725</v>
      </c>
      <c r="C21" s="103">
        <v>12.48064568</v>
      </c>
      <c r="D21" s="103">
        <v>100</v>
      </c>
      <c r="E21" s="103">
        <v>1495.4482015299998</v>
      </c>
      <c r="F21" s="955">
        <v>1495.4482015299998</v>
      </c>
      <c r="G21" s="103">
        <v>100</v>
      </c>
      <c r="H21" s="103">
        <v>24.347140040523563</v>
      </c>
      <c r="I21" s="103">
        <v>188.65583155428359</v>
      </c>
      <c r="J21" s="103"/>
      <c r="K21" s="956">
        <v>5.1289762900000007</v>
      </c>
      <c r="L21" s="103">
        <v>100</v>
      </c>
      <c r="M21" s="103">
        <v>1684.3117883799998</v>
      </c>
      <c r="N21" s="955">
        <v>1684.3117883799998</v>
      </c>
      <c r="O21" s="103">
        <v>100</v>
      </c>
      <c r="P21" s="103">
        <v>26.086487506722328</v>
      </c>
      <c r="Q21" s="103">
        <v>196.5501758367501</v>
      </c>
      <c r="R21" s="103"/>
      <c r="S21" s="103"/>
      <c r="T21" s="957" t="s">
        <v>725</v>
      </c>
      <c r="U21" s="103">
        <v>12.48064568</v>
      </c>
      <c r="V21" s="103">
        <v>100</v>
      </c>
      <c r="W21" s="103">
        <v>1495.4482015299998</v>
      </c>
      <c r="X21" s="955">
        <v>1495.4482015299998</v>
      </c>
      <c r="Y21" s="103">
        <v>100</v>
      </c>
      <c r="Z21" s="103">
        <v>14.162089462765751</v>
      </c>
      <c r="AA21" s="386"/>
      <c r="AB21" s="956">
        <v>5.1289762900000007</v>
      </c>
      <c r="AC21" s="103">
        <v>100</v>
      </c>
      <c r="AD21" s="103">
        <v>1684.3117883799998</v>
      </c>
      <c r="AE21" s="955">
        <v>1684.3117883799998</v>
      </c>
      <c r="AF21" s="103">
        <v>100</v>
      </c>
      <c r="AG21" s="103">
        <v>15.201419928685711</v>
      </c>
    </row>
    <row r="22" spans="1:33" s="105" customFormat="1" ht="15">
      <c r="A22" s="1166"/>
      <c r="B22" s="958" t="s">
        <v>774</v>
      </c>
      <c r="C22" s="357">
        <v>64489.317080380039</v>
      </c>
      <c r="D22" s="357">
        <v>100</v>
      </c>
      <c r="E22" s="357">
        <v>706195.44715070981</v>
      </c>
      <c r="F22" s="959"/>
      <c r="G22" s="960">
        <v>0.87753146003281979</v>
      </c>
      <c r="H22" s="357">
        <v>19.999846341975658</v>
      </c>
      <c r="I22" s="357">
        <v>22.063821892926729</v>
      </c>
      <c r="J22" s="949"/>
      <c r="K22" s="961">
        <v>55428.596898799966</v>
      </c>
      <c r="L22" s="357">
        <v>100</v>
      </c>
      <c r="M22" s="357">
        <v>667611.83233862976</v>
      </c>
      <c r="N22" s="959"/>
      <c r="O22" s="960">
        <v>0.90600728791245844</v>
      </c>
      <c r="P22" s="357">
        <v>20.369917780563178</v>
      </c>
      <c r="Q22" s="357">
        <v>22.918702140972588</v>
      </c>
      <c r="R22" s="103"/>
      <c r="S22" s="103"/>
      <c r="T22" s="958" t="s">
        <v>774</v>
      </c>
      <c r="U22" s="357">
        <v>64489.31708037998</v>
      </c>
      <c r="V22" s="357">
        <v>100</v>
      </c>
      <c r="W22" s="357">
        <v>706195.44715071016</v>
      </c>
      <c r="X22" s="959"/>
      <c r="Y22" s="960">
        <v>0.52698838325070207</v>
      </c>
      <c r="Z22" s="357">
        <v>9.8983981998912771</v>
      </c>
      <c r="AA22" s="357"/>
      <c r="AB22" s="961">
        <v>55428.59689880001</v>
      </c>
      <c r="AC22" s="357">
        <v>100</v>
      </c>
      <c r="AD22" s="357">
        <v>667611.83233862987</v>
      </c>
      <c r="AE22" s="959"/>
      <c r="AF22" s="960">
        <v>0.54936223170610698</v>
      </c>
      <c r="AG22" s="357">
        <v>10.431186469191712</v>
      </c>
    </row>
    <row r="23" spans="1:33" s="102" customFormat="1">
      <c r="B23" s="101"/>
      <c r="D23" s="101"/>
      <c r="J23" s="104"/>
      <c r="M23" s="104"/>
      <c r="N23" s="104"/>
      <c r="O23" s="101"/>
      <c r="Q23" s="101"/>
      <c r="R23" s="104"/>
      <c r="U23" s="101"/>
      <c r="X23" s="103"/>
      <c r="Y23" s="103"/>
      <c r="Z23" s="104"/>
    </row>
    <row r="24" spans="1:33" s="102" customFormat="1">
      <c r="E24" s="984"/>
      <c r="M24" s="984"/>
      <c r="R24" s="104"/>
    </row>
    <row r="25" spans="1:33" s="105" customFormat="1">
      <c r="B25" s="941" t="s">
        <v>726</v>
      </c>
      <c r="C25" s="942"/>
      <c r="D25" s="941"/>
      <c r="E25" s="942"/>
      <c r="F25" s="941"/>
      <c r="G25" s="941"/>
      <c r="H25" s="941"/>
      <c r="I25" s="941"/>
      <c r="J25" s="941"/>
      <c r="K25" s="941"/>
      <c r="L25" s="941"/>
      <c r="M25" s="941"/>
      <c r="N25" s="941"/>
      <c r="O25" s="941"/>
      <c r="P25" s="941"/>
      <c r="Q25" s="941"/>
      <c r="R25" s="941"/>
    </row>
    <row r="26" spans="1:33" s="102" customFormat="1">
      <c r="B26" s="943"/>
      <c r="C26" s="1254">
        <v>2016</v>
      </c>
      <c r="D26" s="1254"/>
      <c r="E26" s="1254"/>
      <c r="F26" s="1254"/>
      <c r="G26" s="1254"/>
      <c r="H26" s="1254"/>
      <c r="I26" s="1254"/>
      <c r="J26" s="1254"/>
      <c r="K26" s="1256">
        <v>2015</v>
      </c>
      <c r="L26" s="1257"/>
      <c r="M26" s="1257"/>
      <c r="N26" s="1257"/>
      <c r="O26" s="1257"/>
      <c r="P26" s="1257"/>
      <c r="Q26" s="1257"/>
      <c r="R26" s="944"/>
    </row>
    <row r="27" spans="1:33" s="102" customFormat="1">
      <c r="B27" s="1254" t="s">
        <v>1261</v>
      </c>
      <c r="C27" s="1254"/>
      <c r="D27" s="1254"/>
      <c r="E27" s="1254"/>
      <c r="F27" s="1254"/>
      <c r="G27" s="1254"/>
      <c r="H27" s="1254"/>
      <c r="I27" s="1254"/>
      <c r="J27" s="962"/>
      <c r="K27" s="1255" t="s">
        <v>1261</v>
      </c>
      <c r="L27" s="1254"/>
      <c r="M27" s="1254"/>
      <c r="N27" s="1254"/>
      <c r="O27" s="1254"/>
      <c r="P27" s="1254"/>
      <c r="Q27" s="1254"/>
      <c r="R27" s="104"/>
    </row>
    <row r="28" spans="1:33" s="102" customFormat="1" ht="33.75">
      <c r="B28" s="945" t="s">
        <v>721</v>
      </c>
      <c r="C28" s="946" t="s">
        <v>722</v>
      </c>
      <c r="D28" s="947" t="s">
        <v>723</v>
      </c>
      <c r="E28" s="946" t="s">
        <v>727</v>
      </c>
      <c r="F28" s="948"/>
      <c r="G28" s="948" t="s">
        <v>719</v>
      </c>
      <c r="H28" s="947" t="s">
        <v>720</v>
      </c>
      <c r="I28" s="946" t="s">
        <v>728</v>
      </c>
      <c r="J28" s="949"/>
      <c r="K28" s="950" t="s">
        <v>722</v>
      </c>
      <c r="L28" s="947" t="s">
        <v>723</v>
      </c>
      <c r="M28" s="946" t="s">
        <v>727</v>
      </c>
      <c r="N28" s="948"/>
      <c r="O28" s="948" t="s">
        <v>719</v>
      </c>
      <c r="P28" s="947" t="s">
        <v>720</v>
      </c>
      <c r="Q28" s="946" t="s">
        <v>728</v>
      </c>
      <c r="R28" s="104"/>
    </row>
    <row r="29" spans="1:33" s="102" customFormat="1">
      <c r="B29" s="104">
        <v>1</v>
      </c>
      <c r="C29" s="949">
        <v>0</v>
      </c>
      <c r="D29" s="952">
        <v>0</v>
      </c>
      <c r="E29" s="949">
        <v>0</v>
      </c>
      <c r="F29" s="953">
        <v>0</v>
      </c>
      <c r="G29" s="986">
        <v>0</v>
      </c>
      <c r="H29" s="952">
        <v>0</v>
      </c>
      <c r="I29" s="949">
        <v>0</v>
      </c>
      <c r="J29" s="949"/>
      <c r="K29" s="954">
        <v>0</v>
      </c>
      <c r="L29" s="952">
        <v>0</v>
      </c>
      <c r="M29" s="949">
        <v>0</v>
      </c>
      <c r="N29" s="953">
        <v>0</v>
      </c>
      <c r="O29" s="986">
        <v>0</v>
      </c>
      <c r="P29" s="952">
        <v>0</v>
      </c>
      <c r="Q29" s="949">
        <v>0</v>
      </c>
      <c r="R29" s="104"/>
    </row>
    <row r="30" spans="1:33" s="102" customFormat="1">
      <c r="B30" s="104">
        <v>2</v>
      </c>
      <c r="C30" s="103">
        <v>57575.567299190006</v>
      </c>
      <c r="D30" s="103">
        <v>71.507079968501159</v>
      </c>
      <c r="E30" s="103">
        <v>52646.768498560014</v>
      </c>
      <c r="F30" s="955">
        <v>52646.768498560014</v>
      </c>
      <c r="G30" s="970">
        <v>0.1704745822195238</v>
      </c>
      <c r="H30" s="103">
        <v>32.315815711908954</v>
      </c>
      <c r="I30" s="103">
        <v>12.454236083738625</v>
      </c>
      <c r="J30" s="103"/>
      <c r="K30" s="956">
        <v>55685.035823180006</v>
      </c>
      <c r="L30" s="103">
        <v>71.680214375105976</v>
      </c>
      <c r="M30" s="103">
        <v>50465.23385245994</v>
      </c>
      <c r="N30" s="955">
        <v>50465.23385245994</v>
      </c>
      <c r="O30" s="970">
        <v>0.17087492096461698</v>
      </c>
      <c r="P30" s="103">
        <v>32.293863511296486</v>
      </c>
      <c r="Q30" s="103">
        <v>12.464894386164373</v>
      </c>
      <c r="R30" s="104"/>
    </row>
    <row r="31" spans="1:33" s="102" customFormat="1">
      <c r="B31" s="102">
        <v>3</v>
      </c>
      <c r="C31" s="103">
        <v>7100.4215032599996</v>
      </c>
      <c r="D31" s="103">
        <v>77.523150167954753</v>
      </c>
      <c r="E31" s="103">
        <v>12015.621712130005</v>
      </c>
      <c r="F31" s="955">
        <v>12015.621712130005</v>
      </c>
      <c r="G31" s="970">
        <v>0.37004471533182159</v>
      </c>
      <c r="H31" s="103">
        <v>33.911829857596906</v>
      </c>
      <c r="I31" s="103">
        <v>21.666303342688266</v>
      </c>
      <c r="J31" s="103"/>
      <c r="K31" s="956">
        <v>7269.6489054200001</v>
      </c>
      <c r="L31" s="103">
        <v>76.7967813069709</v>
      </c>
      <c r="M31" s="103">
        <v>11885.298641219999</v>
      </c>
      <c r="N31" s="955">
        <v>11885.298641219999</v>
      </c>
      <c r="O31" s="970">
        <v>0.36979038968000694</v>
      </c>
      <c r="P31" s="103">
        <v>33.620187901730617</v>
      </c>
      <c r="Q31" s="103">
        <v>21.468622606424322</v>
      </c>
      <c r="R31" s="104"/>
    </row>
    <row r="32" spans="1:33" s="102" customFormat="1">
      <c r="B32" s="104">
        <v>4</v>
      </c>
      <c r="C32" s="103">
        <v>2756.5748579100004</v>
      </c>
      <c r="D32" s="103">
        <v>82.225017246529703</v>
      </c>
      <c r="E32" s="103">
        <v>5796.2789446500001</v>
      </c>
      <c r="F32" s="955">
        <v>5796.2789446500001</v>
      </c>
      <c r="G32" s="970">
        <v>0.62060554544571023</v>
      </c>
      <c r="H32" s="103">
        <v>35.408536799705892</v>
      </c>
      <c r="I32" s="103">
        <v>30.373924746755065</v>
      </c>
      <c r="J32" s="103"/>
      <c r="K32" s="956">
        <v>3030.3297607599998</v>
      </c>
      <c r="L32" s="103">
        <v>80.754481074900099</v>
      </c>
      <c r="M32" s="103">
        <v>6068.340715549999</v>
      </c>
      <c r="N32" s="955">
        <v>6068.340715549999</v>
      </c>
      <c r="O32" s="970">
        <v>0.62059156605195276</v>
      </c>
      <c r="P32" s="103">
        <v>35.447597358004309</v>
      </c>
      <c r="Q32" s="103">
        <v>30.405786296604941</v>
      </c>
    </row>
    <row r="33" spans="1:44" s="102" customFormat="1">
      <c r="B33" s="104">
        <v>5</v>
      </c>
      <c r="C33" s="103">
        <v>2499.7436878700009</v>
      </c>
      <c r="D33" s="103">
        <v>79.836397081594967</v>
      </c>
      <c r="E33" s="103">
        <v>5419.8885216200042</v>
      </c>
      <c r="F33" s="955">
        <v>5419.8885216200042</v>
      </c>
      <c r="G33" s="970">
        <v>0.98804804796969437</v>
      </c>
      <c r="H33" s="103">
        <v>35.559568524002266</v>
      </c>
      <c r="I33" s="103">
        <v>38.1212712458601</v>
      </c>
      <c r="J33" s="103"/>
      <c r="K33" s="956">
        <v>2625.2940582199985</v>
      </c>
      <c r="L33" s="103">
        <v>78.7095580093238</v>
      </c>
      <c r="M33" s="103">
        <v>5442.898705149998</v>
      </c>
      <c r="N33" s="955">
        <v>5442.898705149998</v>
      </c>
      <c r="O33" s="970">
        <v>0.9885018809755215</v>
      </c>
      <c r="P33" s="103">
        <v>35.241819788324321</v>
      </c>
      <c r="Q33" s="103">
        <v>37.781650741988763</v>
      </c>
    </row>
    <row r="34" spans="1:44" s="102" customFormat="1">
      <c r="B34" s="104">
        <v>6</v>
      </c>
      <c r="C34" s="103">
        <v>1536.0370151199995</v>
      </c>
      <c r="D34" s="103">
        <v>81.971392781939912</v>
      </c>
      <c r="E34" s="103">
        <v>3718.3324267500002</v>
      </c>
      <c r="F34" s="955">
        <v>3718.3324267500002</v>
      </c>
      <c r="G34" s="970">
        <v>1.6122206131633356</v>
      </c>
      <c r="H34" s="103">
        <v>35.609430655378674</v>
      </c>
      <c r="I34" s="103">
        <v>45.772450279750934</v>
      </c>
      <c r="J34" s="103"/>
      <c r="K34" s="956">
        <v>1768.6123494200001</v>
      </c>
      <c r="L34" s="103">
        <v>81.480254081262387</v>
      </c>
      <c r="M34" s="103">
        <v>4172.8004360399982</v>
      </c>
      <c r="N34" s="955">
        <v>4172.8004360399982</v>
      </c>
      <c r="O34" s="970">
        <v>1.6136096164210287</v>
      </c>
      <c r="P34" s="103">
        <v>36.387278777964688</v>
      </c>
      <c r="Q34" s="103">
        <v>46.785029278387633</v>
      </c>
    </row>
    <row r="35" spans="1:44" s="102" customFormat="1">
      <c r="B35" s="102">
        <v>7</v>
      </c>
      <c r="C35" s="103">
        <v>1524.6446973399991</v>
      </c>
      <c r="D35" s="103">
        <v>80.623904233202481</v>
      </c>
      <c r="E35" s="103">
        <v>2974.7026821300019</v>
      </c>
      <c r="F35" s="955">
        <v>2974.7026821300019</v>
      </c>
      <c r="G35" s="970">
        <v>2.4874264767535621</v>
      </c>
      <c r="H35" s="103">
        <v>35.124722666799194</v>
      </c>
      <c r="I35" s="103">
        <v>50.307455670105853</v>
      </c>
      <c r="J35" s="103"/>
      <c r="K35" s="956">
        <v>1690.0638541599999</v>
      </c>
      <c r="L35" s="103">
        <v>79.698163586811077</v>
      </c>
      <c r="M35" s="103">
        <v>3328.0736781500004</v>
      </c>
      <c r="N35" s="955">
        <v>3328.0736781500004</v>
      </c>
      <c r="O35" s="970">
        <v>2.4859635888827545</v>
      </c>
      <c r="P35" s="103">
        <v>36.133299681287895</v>
      </c>
      <c r="Q35" s="103">
        <v>51.756774335221444</v>
      </c>
    </row>
    <row r="36" spans="1:44" s="102" customFormat="1">
      <c r="B36" s="102">
        <v>8</v>
      </c>
      <c r="C36" s="103">
        <v>1373.01300148</v>
      </c>
      <c r="D36" s="103">
        <v>85.763761355551338</v>
      </c>
      <c r="E36" s="103">
        <v>3328.4498571700019</v>
      </c>
      <c r="F36" s="955">
        <v>3328.4498571700019</v>
      </c>
      <c r="G36" s="970">
        <v>3.9617708752902168</v>
      </c>
      <c r="H36" s="103">
        <v>35.428370178081103</v>
      </c>
      <c r="I36" s="103">
        <v>54.184099585126688</v>
      </c>
      <c r="J36" s="103"/>
      <c r="K36" s="956">
        <v>1619.8374200800004</v>
      </c>
      <c r="L36" s="103">
        <v>85.156063909294986</v>
      </c>
      <c r="M36" s="103">
        <v>3772.492699899999</v>
      </c>
      <c r="N36" s="955">
        <v>3772.492699899999</v>
      </c>
      <c r="O36" s="970">
        <v>3.9672267838707089</v>
      </c>
      <c r="P36" s="103">
        <v>35.58465881181386</v>
      </c>
      <c r="Q36" s="103">
        <v>54.432232999799638</v>
      </c>
    </row>
    <row r="37" spans="1:44" s="102" customFormat="1">
      <c r="B37" s="104">
        <v>9</v>
      </c>
      <c r="C37" s="103">
        <v>374.94373492</v>
      </c>
      <c r="D37" s="103">
        <v>84.236863447628878</v>
      </c>
      <c r="E37" s="103">
        <v>1380.9688527200001</v>
      </c>
      <c r="F37" s="955">
        <v>1380.9688527200001</v>
      </c>
      <c r="G37" s="970">
        <v>6.389283114257899</v>
      </c>
      <c r="H37" s="103">
        <v>35.426260674627493</v>
      </c>
      <c r="I37" s="103">
        <v>57.051126570900536</v>
      </c>
      <c r="J37" s="103"/>
      <c r="K37" s="956">
        <v>409.93254096000004</v>
      </c>
      <c r="L37" s="103">
        <v>84.896563977329762</v>
      </c>
      <c r="M37" s="103">
        <v>1555.3351834500004</v>
      </c>
      <c r="N37" s="955">
        <v>1555.3351834500004</v>
      </c>
      <c r="O37" s="970">
        <v>6.4105350988612306</v>
      </c>
      <c r="P37" s="103">
        <v>35.681318427388398</v>
      </c>
      <c r="Q37" s="103">
        <v>57.485587063410172</v>
      </c>
    </row>
    <row r="38" spans="1:44" s="102" customFormat="1">
      <c r="B38" s="104">
        <v>10</v>
      </c>
      <c r="C38" s="103">
        <v>958.09532627999999</v>
      </c>
      <c r="D38" s="103">
        <v>85.638810098966218</v>
      </c>
      <c r="E38" s="103">
        <v>3727.9027927699999</v>
      </c>
      <c r="F38" s="955">
        <v>3727.9027927699999</v>
      </c>
      <c r="G38" s="985">
        <v>17.042053634073845</v>
      </c>
      <c r="H38" s="103">
        <v>39.629780122089883</v>
      </c>
      <c r="I38" s="103">
        <v>87.558132080601808</v>
      </c>
      <c r="J38" s="103"/>
      <c r="K38" s="956">
        <v>1128.3097757300002</v>
      </c>
      <c r="L38" s="103">
        <v>87.045107990362922</v>
      </c>
      <c r="M38" s="103">
        <v>4036.73318126</v>
      </c>
      <c r="N38" s="955">
        <v>4036.73318126</v>
      </c>
      <c r="O38" s="985">
        <v>17.059560526738863</v>
      </c>
      <c r="P38" s="103">
        <v>39.738302144837277</v>
      </c>
      <c r="Q38" s="103">
        <v>87.821756834902999</v>
      </c>
    </row>
    <row r="39" spans="1:44" s="102" customFormat="1">
      <c r="B39" s="957" t="s">
        <v>725</v>
      </c>
      <c r="C39" s="103">
        <v>288.92179629999998</v>
      </c>
      <c r="D39" s="103">
        <v>85.973381946608129</v>
      </c>
      <c r="E39" s="103">
        <v>1475.3438408899997</v>
      </c>
      <c r="F39" s="955">
        <v>1475.3438408899997</v>
      </c>
      <c r="G39" s="103">
        <v>100</v>
      </c>
      <c r="H39" s="103">
        <v>36.934414426489475</v>
      </c>
      <c r="I39" s="103">
        <v>116.49465898289834</v>
      </c>
      <c r="J39" s="103"/>
      <c r="K39" s="956">
        <v>249.14938656999996</v>
      </c>
      <c r="L39" s="103">
        <v>85.593525412949219</v>
      </c>
      <c r="M39" s="103">
        <v>1404.4800253600001</v>
      </c>
      <c r="N39" s="955">
        <v>1404.4800253600001</v>
      </c>
      <c r="O39" s="103">
        <v>100</v>
      </c>
      <c r="P39" s="103">
        <v>34.479682659486237</v>
      </c>
      <c r="Q39" s="103">
        <v>117.99452488939595</v>
      </c>
    </row>
    <row r="40" spans="1:44" s="102" customFormat="1" ht="15">
      <c r="A40" s="1166"/>
      <c r="B40" s="958" t="s">
        <v>774</v>
      </c>
      <c r="C40" s="357">
        <v>75987.962919669924</v>
      </c>
      <c r="D40" s="357">
        <v>73.680092742777262</v>
      </c>
      <c r="E40" s="357">
        <v>92484.258129389957</v>
      </c>
      <c r="F40" s="959"/>
      <c r="G40" s="963">
        <v>1.3329328194867684</v>
      </c>
      <c r="H40" s="357">
        <v>33.656819623088111</v>
      </c>
      <c r="I40" s="357">
        <v>25.69018660356171</v>
      </c>
      <c r="J40" s="949"/>
      <c r="K40" s="961">
        <v>75476.213874500027</v>
      </c>
      <c r="L40" s="357">
        <v>73.827651540833358</v>
      </c>
      <c r="M40" s="357">
        <v>92131.68711853995</v>
      </c>
      <c r="N40" s="959"/>
      <c r="O40" s="963">
        <v>1.4435922005235553</v>
      </c>
      <c r="P40" s="357">
        <v>33.722365873627744</v>
      </c>
      <c r="Q40" s="357">
        <v>26.66642397145036</v>
      </c>
    </row>
    <row r="41" spans="1:44" s="102" customFormat="1">
      <c r="B41" s="101"/>
      <c r="C41" s="103"/>
      <c r="D41" s="101"/>
      <c r="E41" s="101"/>
      <c r="F41" s="101"/>
      <c r="L41" s="101"/>
      <c r="AJ41" s="103"/>
      <c r="AL41" s="101"/>
      <c r="AO41" s="101"/>
      <c r="AQ41" s="101"/>
      <c r="AR41" s="104"/>
    </row>
    <row r="42" spans="1:44" s="102" customFormat="1">
      <c r="A42" s="101"/>
      <c r="B42" s="103"/>
      <c r="C42" s="101"/>
      <c r="D42" s="101"/>
      <c r="E42" s="984"/>
      <c r="F42" s="104"/>
      <c r="G42" s="104"/>
      <c r="H42" s="104"/>
      <c r="J42" s="101"/>
      <c r="K42" s="101"/>
      <c r="M42" s="984"/>
      <c r="P42" s="103"/>
      <c r="Q42" s="103"/>
      <c r="R42" s="103"/>
      <c r="S42" s="103"/>
      <c r="T42" s="103"/>
      <c r="U42" s="103"/>
      <c r="V42" s="103"/>
      <c r="W42" s="103"/>
      <c r="X42" s="103"/>
      <c r="Y42" s="103"/>
      <c r="Z42" s="103"/>
      <c r="AA42" s="101"/>
      <c r="AB42" s="101"/>
      <c r="AE42" s="103"/>
      <c r="AF42" s="104"/>
      <c r="AG42" s="103"/>
      <c r="AH42" s="103"/>
      <c r="AI42" s="964"/>
      <c r="AJ42" s="101"/>
      <c r="AM42" s="103"/>
      <c r="AN42" s="104"/>
      <c r="AO42" s="103"/>
      <c r="AP42" s="104"/>
    </row>
    <row r="43" spans="1:44" s="105" customFormat="1">
      <c r="B43" s="941" t="s">
        <v>729</v>
      </c>
      <c r="C43" s="942"/>
      <c r="D43" s="941"/>
      <c r="E43" s="942"/>
      <c r="F43" s="941"/>
      <c r="G43" s="941"/>
      <c r="H43" s="941"/>
      <c r="I43" s="941"/>
      <c r="J43" s="941"/>
      <c r="K43" s="941"/>
      <c r="L43" s="941"/>
      <c r="M43" s="941"/>
      <c r="N43" s="941"/>
      <c r="O43" s="941"/>
      <c r="P43" s="941"/>
      <c r="Q43" s="941"/>
      <c r="R43" s="941"/>
      <c r="S43" s="941"/>
      <c r="T43" s="941" t="s">
        <v>729</v>
      </c>
      <c r="U43" s="942"/>
      <c r="V43" s="941"/>
      <c r="W43" s="942"/>
      <c r="X43" s="941"/>
      <c r="Y43" s="941"/>
      <c r="Z43" s="942"/>
      <c r="AA43" s="942"/>
      <c r="AB43" s="942"/>
      <c r="AC43" s="941"/>
      <c r="AD43" s="942"/>
      <c r="AE43" s="941"/>
      <c r="AF43" s="941"/>
      <c r="AG43" s="942"/>
      <c r="AH43" s="942"/>
      <c r="AI43" s="941"/>
    </row>
    <row r="44" spans="1:44" s="102" customFormat="1">
      <c r="B44" s="943"/>
      <c r="C44" s="1254">
        <v>2016</v>
      </c>
      <c r="D44" s="1254"/>
      <c r="E44" s="1254"/>
      <c r="F44" s="1254"/>
      <c r="G44" s="1254"/>
      <c r="H44" s="1254"/>
      <c r="I44" s="1254"/>
      <c r="J44" s="1254"/>
      <c r="K44" s="1255">
        <v>2015</v>
      </c>
      <c r="L44" s="1254"/>
      <c r="M44" s="1254"/>
      <c r="N44" s="1254"/>
      <c r="O44" s="1254"/>
      <c r="P44" s="1254"/>
      <c r="Q44" s="1254"/>
      <c r="R44" s="1254"/>
      <c r="S44" s="107"/>
      <c r="T44" s="943"/>
      <c r="U44" s="1254">
        <v>2016</v>
      </c>
      <c r="V44" s="1254"/>
      <c r="W44" s="1254"/>
      <c r="X44" s="1254"/>
      <c r="Y44" s="1254"/>
      <c r="Z44" s="1254"/>
      <c r="AA44" s="1254"/>
      <c r="AB44" s="1255">
        <v>2015</v>
      </c>
      <c r="AC44" s="1254"/>
      <c r="AD44" s="1254"/>
      <c r="AE44" s="1254"/>
      <c r="AF44" s="1254"/>
      <c r="AG44" s="1254"/>
      <c r="AH44" s="1254"/>
      <c r="AI44" s="107"/>
    </row>
    <row r="45" spans="1:44" s="102" customFormat="1">
      <c r="B45" s="943"/>
      <c r="C45" s="1254" t="s">
        <v>1261</v>
      </c>
      <c r="D45" s="1254"/>
      <c r="E45" s="1254"/>
      <c r="F45" s="1254"/>
      <c r="G45" s="1254"/>
      <c r="H45" s="1254"/>
      <c r="I45" s="1254"/>
      <c r="J45" s="1254"/>
      <c r="K45" s="1255" t="s">
        <v>1261</v>
      </c>
      <c r="L45" s="1254"/>
      <c r="M45" s="1254"/>
      <c r="N45" s="1254"/>
      <c r="O45" s="1254"/>
      <c r="P45" s="1254"/>
      <c r="Q45" s="1254"/>
      <c r="R45" s="1254"/>
      <c r="S45" s="107"/>
      <c r="T45" s="943"/>
      <c r="U45" s="1254" t="s">
        <v>718</v>
      </c>
      <c r="V45" s="1254"/>
      <c r="W45" s="1254"/>
      <c r="X45" s="1254"/>
      <c r="Y45" s="1254"/>
      <c r="Z45" s="1254"/>
      <c r="AA45" s="1254"/>
      <c r="AB45" s="1255" t="s">
        <v>718</v>
      </c>
      <c r="AC45" s="1254"/>
      <c r="AD45" s="1254"/>
      <c r="AE45" s="1254"/>
      <c r="AF45" s="1254"/>
      <c r="AG45" s="1254"/>
      <c r="AH45" s="1254"/>
      <c r="AI45" s="107"/>
    </row>
    <row r="46" spans="1:44" s="102" customFormat="1" ht="33.75">
      <c r="B46" s="945" t="s">
        <v>721</v>
      </c>
      <c r="C46" s="946" t="s">
        <v>722</v>
      </c>
      <c r="D46" s="947" t="s">
        <v>723</v>
      </c>
      <c r="E46" s="946" t="s">
        <v>727</v>
      </c>
      <c r="F46" s="948"/>
      <c r="G46" s="948" t="s">
        <v>719</v>
      </c>
      <c r="H46" s="947" t="s">
        <v>720</v>
      </c>
      <c r="I46" s="946" t="s">
        <v>728</v>
      </c>
      <c r="J46" s="946" t="s">
        <v>730</v>
      </c>
      <c r="K46" s="950" t="s">
        <v>722</v>
      </c>
      <c r="L46" s="947" t="s">
        <v>723</v>
      </c>
      <c r="M46" s="946" t="s">
        <v>727</v>
      </c>
      <c r="N46" s="948"/>
      <c r="O46" s="948" t="s">
        <v>719</v>
      </c>
      <c r="P46" s="947" t="s">
        <v>720</v>
      </c>
      <c r="Q46" s="946" t="s">
        <v>728</v>
      </c>
      <c r="R46" s="946" t="s">
        <v>730</v>
      </c>
      <c r="S46" s="965"/>
      <c r="T46" s="945" t="s">
        <v>721</v>
      </c>
      <c r="U46" s="946" t="s">
        <v>722</v>
      </c>
      <c r="V46" s="947" t="s">
        <v>723</v>
      </c>
      <c r="W46" s="946" t="s">
        <v>727</v>
      </c>
      <c r="X46" s="948"/>
      <c r="Y46" s="948" t="s">
        <v>719</v>
      </c>
      <c r="Z46" s="946" t="s">
        <v>720</v>
      </c>
      <c r="AA46" s="946" t="s">
        <v>730</v>
      </c>
      <c r="AB46" s="950" t="s">
        <v>722</v>
      </c>
      <c r="AC46" s="947" t="s">
        <v>723</v>
      </c>
      <c r="AD46" s="946" t="s">
        <v>727</v>
      </c>
      <c r="AE46" s="948"/>
      <c r="AF46" s="948" t="s">
        <v>719</v>
      </c>
      <c r="AG46" s="946" t="s">
        <v>720</v>
      </c>
      <c r="AH46" s="946" t="s">
        <v>730</v>
      </c>
      <c r="AI46" s="966"/>
    </row>
    <row r="47" spans="1:44" s="102" customFormat="1">
      <c r="B47" s="943">
        <v>1</v>
      </c>
      <c r="C47" s="949">
        <v>59808.550701119988</v>
      </c>
      <c r="D47" s="952">
        <v>51.875022972190166</v>
      </c>
      <c r="E47" s="949">
        <v>53037.567673379999</v>
      </c>
      <c r="F47" s="953">
        <v>53037.567673379999</v>
      </c>
      <c r="G47" s="968">
        <v>5.7816676716475418E-2</v>
      </c>
      <c r="H47" s="949">
        <v>25.788505598560675</v>
      </c>
      <c r="I47" s="949">
        <v>13.16705794644704</v>
      </c>
      <c r="J47" s="294">
        <v>2.6141619174877624</v>
      </c>
      <c r="K47" s="954">
        <v>70018.047986450023</v>
      </c>
      <c r="L47" s="952">
        <v>50.011877908516666</v>
      </c>
      <c r="M47" s="949">
        <v>58083.403812570039</v>
      </c>
      <c r="N47" s="953">
        <v>58083.403812570039</v>
      </c>
      <c r="O47" s="968">
        <v>5.7542302888879453E-2</v>
      </c>
      <c r="P47" s="967">
        <v>28.917788785486113</v>
      </c>
      <c r="Q47" s="949">
        <v>15.169238590737047</v>
      </c>
      <c r="R47" s="294">
        <v>2.7424584576718152</v>
      </c>
      <c r="S47" s="386"/>
      <c r="T47" s="943">
        <v>1</v>
      </c>
      <c r="U47" s="949">
        <v>65367.599194409973</v>
      </c>
      <c r="V47" s="967">
        <v>52.043974145465135</v>
      </c>
      <c r="W47" s="949">
        <v>59602.15143672</v>
      </c>
      <c r="X47" s="953">
        <v>59602.15143672</v>
      </c>
      <c r="Y47" s="968">
        <v>5.7580918645927071E-2</v>
      </c>
      <c r="Z47" s="949">
        <v>25.363328909527567</v>
      </c>
      <c r="AA47" s="294">
        <v>2.6586543172608419</v>
      </c>
      <c r="AB47" s="954">
        <v>95306.543216930004</v>
      </c>
      <c r="AC47" s="967">
        <v>51.386915691692217</v>
      </c>
      <c r="AD47" s="949">
        <v>81884.56345779993</v>
      </c>
      <c r="AE47" s="953">
        <v>81884.56345779993</v>
      </c>
      <c r="AF47" s="968">
        <v>5.6538023975494595E-2</v>
      </c>
      <c r="AG47" s="949">
        <v>28.988994325546319</v>
      </c>
      <c r="AH47" s="294">
        <v>2.7392603424799002</v>
      </c>
      <c r="AI47" s="969"/>
    </row>
    <row r="48" spans="1:44" s="102" customFormat="1">
      <c r="B48" s="104">
        <v>2</v>
      </c>
      <c r="C48" s="103">
        <v>93473.126316999827</v>
      </c>
      <c r="D48" s="103">
        <v>55.835531484687287</v>
      </c>
      <c r="E48" s="103">
        <v>114511.04474628995</v>
      </c>
      <c r="F48" s="955">
        <v>114511.04474628995</v>
      </c>
      <c r="G48" s="970">
        <v>0.17679399468282256</v>
      </c>
      <c r="H48" s="103">
        <v>23.799259110796772</v>
      </c>
      <c r="I48" s="103">
        <v>23.307861242052578</v>
      </c>
      <c r="J48" s="386">
        <v>2.6487009320217276</v>
      </c>
      <c r="K48" s="956">
        <v>95656.000703260084</v>
      </c>
      <c r="L48" s="103">
        <v>55.486847794401925</v>
      </c>
      <c r="M48" s="103">
        <v>102840.04157351003</v>
      </c>
      <c r="N48" s="955">
        <v>102840.04157351003</v>
      </c>
      <c r="O48" s="970">
        <v>0.18162655522312857</v>
      </c>
      <c r="P48" s="103">
        <v>26.269068272400109</v>
      </c>
      <c r="Q48" s="103">
        <v>27.014885815552041</v>
      </c>
      <c r="R48" s="386">
        <v>2.7787621453306461</v>
      </c>
      <c r="S48" s="386"/>
      <c r="T48" s="104">
        <v>2</v>
      </c>
      <c r="U48" s="103">
        <v>101291.42139516992</v>
      </c>
      <c r="V48" s="101">
        <v>54.774686816148829</v>
      </c>
      <c r="W48" s="103">
        <v>123951.99989680994</v>
      </c>
      <c r="X48" s="955">
        <v>123951.99989680994</v>
      </c>
      <c r="Y48" s="970">
        <v>0.17562355603881036</v>
      </c>
      <c r="Z48" s="103">
        <v>23.13167452336355</v>
      </c>
      <c r="AA48" s="386">
        <v>2.5996819137390372</v>
      </c>
      <c r="AB48" s="956">
        <v>106361.81787584005</v>
      </c>
      <c r="AC48" s="103">
        <v>56.236554359237523</v>
      </c>
      <c r="AD48" s="103">
        <v>136313.93587840997</v>
      </c>
      <c r="AE48" s="955">
        <v>136313.93587840997</v>
      </c>
      <c r="AF48" s="970">
        <v>0.17104701195626495</v>
      </c>
      <c r="AG48" s="103">
        <v>22.819764178577167</v>
      </c>
      <c r="AH48" s="386">
        <v>2.6888088753297517</v>
      </c>
      <c r="AI48" s="971"/>
    </row>
    <row r="49" spans="1:41" s="102" customFormat="1">
      <c r="B49" s="102">
        <v>3</v>
      </c>
      <c r="C49" s="103">
        <v>75525.574533369945</v>
      </c>
      <c r="D49" s="103">
        <v>54.254861844957112</v>
      </c>
      <c r="E49" s="103">
        <v>131126.78239609997</v>
      </c>
      <c r="F49" s="955">
        <v>131126.78239609997</v>
      </c>
      <c r="G49" s="970">
        <v>0.37573250273290726</v>
      </c>
      <c r="H49" s="103">
        <v>20.262702419479368</v>
      </c>
      <c r="I49" s="103">
        <v>28.95338573392706</v>
      </c>
      <c r="J49" s="386">
        <v>2.5254106415318374</v>
      </c>
      <c r="K49" s="956">
        <v>72183.578977960002</v>
      </c>
      <c r="L49" s="103">
        <v>56.620792858690528</v>
      </c>
      <c r="M49" s="103">
        <v>135472.73989363003</v>
      </c>
      <c r="N49" s="955">
        <v>135472.73989363003</v>
      </c>
      <c r="O49" s="970">
        <v>0.36916507168355911</v>
      </c>
      <c r="P49" s="103">
        <v>21.9770530152981</v>
      </c>
      <c r="Q49" s="103">
        <v>32.622941010908193</v>
      </c>
      <c r="R49" s="386">
        <v>2.7291124836459777</v>
      </c>
      <c r="S49" s="386"/>
      <c r="T49" s="102">
        <v>3</v>
      </c>
      <c r="U49" s="103">
        <v>68468.482123069989</v>
      </c>
      <c r="V49" s="101">
        <v>54.545979541097843</v>
      </c>
      <c r="W49" s="103">
        <v>131039.00917560005</v>
      </c>
      <c r="X49" s="955">
        <v>131039.00917560005</v>
      </c>
      <c r="Y49" s="970">
        <v>0.37055479998273322</v>
      </c>
      <c r="Z49" s="103">
        <v>20.10653893957096</v>
      </c>
      <c r="AA49" s="386">
        <v>2.4844152149763805</v>
      </c>
      <c r="AB49" s="956">
        <v>62645.733008669988</v>
      </c>
      <c r="AC49" s="103">
        <v>53.274137822924203</v>
      </c>
      <c r="AD49" s="103">
        <v>123073.55959460999</v>
      </c>
      <c r="AE49" s="955">
        <v>123073.55959460999</v>
      </c>
      <c r="AF49" s="970">
        <v>0.37337176455577631</v>
      </c>
      <c r="AG49" s="103">
        <v>21.22115360416036</v>
      </c>
      <c r="AH49" s="386">
        <v>2.721555959585892</v>
      </c>
      <c r="AI49" s="971"/>
    </row>
    <row r="50" spans="1:41" s="102" customFormat="1">
      <c r="B50" s="104">
        <v>4</v>
      </c>
      <c r="C50" s="103">
        <v>36904.774450309938</v>
      </c>
      <c r="D50" s="103">
        <v>57.088677729997805</v>
      </c>
      <c r="E50" s="103">
        <v>101396.00733122989</v>
      </c>
      <c r="F50" s="955">
        <v>101396.00733122989</v>
      </c>
      <c r="G50" s="970">
        <v>0.61986928132861019</v>
      </c>
      <c r="H50" s="103">
        <v>22.004994186243309</v>
      </c>
      <c r="I50" s="103">
        <v>41.020013870269523</v>
      </c>
      <c r="J50" s="386">
        <v>2.709005184274238</v>
      </c>
      <c r="K50" s="956">
        <v>44289.12935524997</v>
      </c>
      <c r="L50" s="103">
        <v>57.677056557315169</v>
      </c>
      <c r="M50" s="103">
        <v>91133.545345659892</v>
      </c>
      <c r="N50" s="955">
        <v>91133.545345659892</v>
      </c>
      <c r="O50" s="970">
        <v>0.61628977433033327</v>
      </c>
      <c r="P50" s="103">
        <v>22.314924455200639</v>
      </c>
      <c r="Q50" s="103">
        <v>40.58711299387793</v>
      </c>
      <c r="R50" s="386">
        <v>2.6854906273421513</v>
      </c>
      <c r="S50" s="386"/>
      <c r="T50" s="104">
        <v>4</v>
      </c>
      <c r="U50" s="103">
        <v>31488.005970859958</v>
      </c>
      <c r="V50" s="101">
        <v>58.769685065848599</v>
      </c>
      <c r="W50" s="103">
        <v>76659.13524859013</v>
      </c>
      <c r="X50" s="955">
        <v>76659.13524859013</v>
      </c>
      <c r="Y50" s="970">
        <v>0.61354840490279317</v>
      </c>
      <c r="Z50" s="103">
        <v>19.232232706879056</v>
      </c>
      <c r="AA50" s="386">
        <v>2.7242559726548792</v>
      </c>
      <c r="AB50" s="956">
        <v>37968.913871579993</v>
      </c>
      <c r="AC50" s="103">
        <v>61.304167827967994</v>
      </c>
      <c r="AD50" s="103">
        <v>90812.119709920051</v>
      </c>
      <c r="AE50" s="955">
        <v>90812.119709920051</v>
      </c>
      <c r="AF50" s="970">
        <v>0.61059230043435342</v>
      </c>
      <c r="AG50" s="103">
        <v>22.441099358133208</v>
      </c>
      <c r="AH50" s="386">
        <v>2.7495438093365512</v>
      </c>
      <c r="AI50" s="971"/>
    </row>
    <row r="51" spans="1:41" s="102" customFormat="1">
      <c r="B51" s="104">
        <v>5</v>
      </c>
      <c r="C51" s="103">
        <v>22587.244085020004</v>
      </c>
      <c r="D51" s="103">
        <v>60.203309595828273</v>
      </c>
      <c r="E51" s="103">
        <v>78191.19163792998</v>
      </c>
      <c r="F51" s="955">
        <v>78191.19163792998</v>
      </c>
      <c r="G51" s="970">
        <v>0.96711694730480779</v>
      </c>
      <c r="H51" s="103">
        <v>21.761611154338585</v>
      </c>
      <c r="I51" s="103">
        <v>46.402393976100441</v>
      </c>
      <c r="J51" s="386">
        <v>2.6595691027231094</v>
      </c>
      <c r="K51" s="956">
        <v>36028.736925200006</v>
      </c>
      <c r="L51" s="103">
        <v>62.069973380633158</v>
      </c>
      <c r="M51" s="103">
        <v>111380.27650282001</v>
      </c>
      <c r="N51" s="955">
        <v>111380.27650282001</v>
      </c>
      <c r="O51" s="970">
        <v>0.95640444701448513</v>
      </c>
      <c r="P51" s="103">
        <v>22.2737963300189</v>
      </c>
      <c r="Q51" s="103">
        <v>47.646615462843016</v>
      </c>
      <c r="R51" s="386">
        <v>2.6530591371990218</v>
      </c>
      <c r="S51" s="386"/>
      <c r="T51" s="104">
        <v>5</v>
      </c>
      <c r="U51" s="103">
        <v>18685.19147487</v>
      </c>
      <c r="V51" s="101">
        <v>56.437545621101911</v>
      </c>
      <c r="W51" s="103">
        <v>58376.165618319981</v>
      </c>
      <c r="X51" s="955">
        <v>58376.165618319981</v>
      </c>
      <c r="Y51" s="970">
        <v>0.97857495732937427</v>
      </c>
      <c r="Z51" s="103">
        <v>20.271760616264658</v>
      </c>
      <c r="AA51" s="386">
        <v>2.6276074990124436</v>
      </c>
      <c r="AB51" s="956">
        <v>26948.581731860002</v>
      </c>
      <c r="AC51" s="103">
        <v>60.745577669330345</v>
      </c>
      <c r="AD51" s="103">
        <v>80766.469365270168</v>
      </c>
      <c r="AE51" s="955">
        <v>80766.469365270168</v>
      </c>
      <c r="AF51" s="970">
        <v>0.99936365448837827</v>
      </c>
      <c r="AG51" s="103">
        <v>22.935280012754117</v>
      </c>
      <c r="AH51" s="386">
        <v>2.6080842423771751</v>
      </c>
      <c r="AI51" s="971"/>
    </row>
    <row r="52" spans="1:41" s="102" customFormat="1">
      <c r="B52" s="104">
        <v>6</v>
      </c>
      <c r="C52" s="103">
        <v>9957.2238427800039</v>
      </c>
      <c r="D52" s="103">
        <v>59.714445036016528</v>
      </c>
      <c r="E52" s="103">
        <v>46640.439501219946</v>
      </c>
      <c r="F52" s="955">
        <v>46640.439501219946</v>
      </c>
      <c r="G52" s="970">
        <v>1.5647351806813732</v>
      </c>
      <c r="H52" s="103">
        <v>21.658777779604307</v>
      </c>
      <c r="I52" s="103">
        <v>54.278895997727084</v>
      </c>
      <c r="J52" s="386">
        <v>2.6248331683552832</v>
      </c>
      <c r="K52" s="956">
        <v>24885.46629061002</v>
      </c>
      <c r="L52" s="103">
        <v>63.676677247913325</v>
      </c>
      <c r="M52" s="103">
        <v>90996.797159969909</v>
      </c>
      <c r="N52" s="955">
        <v>90996.797159969909</v>
      </c>
      <c r="O52" s="970">
        <v>1.5825031652800605</v>
      </c>
      <c r="P52" s="103">
        <v>20.742035325637875</v>
      </c>
      <c r="Q52" s="103">
        <v>52.326310928376472</v>
      </c>
      <c r="R52" s="386">
        <v>2.8152939984938974</v>
      </c>
      <c r="S52" s="386"/>
      <c r="T52" s="104">
        <v>6</v>
      </c>
      <c r="U52" s="103">
        <v>15079.890463810019</v>
      </c>
      <c r="V52" s="101">
        <v>58.269277897526138</v>
      </c>
      <c r="W52" s="103">
        <v>61451.863027269967</v>
      </c>
      <c r="X52" s="955">
        <v>61451.863027269967</v>
      </c>
      <c r="Y52" s="970">
        <v>1.5836613834443654</v>
      </c>
      <c r="Z52" s="103">
        <v>23.176399523216773</v>
      </c>
      <c r="AA52" s="386">
        <v>2.6316177309499298</v>
      </c>
      <c r="AB52" s="956">
        <v>22985.108528710014</v>
      </c>
      <c r="AC52" s="103">
        <v>66.797468892402435</v>
      </c>
      <c r="AD52" s="103">
        <v>93500.258687620022</v>
      </c>
      <c r="AE52" s="955">
        <v>93500.258687620022</v>
      </c>
      <c r="AF52" s="970">
        <v>1.643381844047721</v>
      </c>
      <c r="AG52" s="103">
        <v>18.148362008378854</v>
      </c>
      <c r="AH52" s="386">
        <v>2.8185137598386416</v>
      </c>
      <c r="AI52" s="971"/>
    </row>
    <row r="53" spans="1:41" s="102" customFormat="1">
      <c r="B53" s="102">
        <v>7</v>
      </c>
      <c r="C53" s="103">
        <v>11301.860478760003</v>
      </c>
      <c r="D53" s="103">
        <v>57.218997303437924</v>
      </c>
      <c r="E53" s="103">
        <v>40619.674527979994</v>
      </c>
      <c r="F53" s="955">
        <v>40619.674527979994</v>
      </c>
      <c r="G53" s="970">
        <v>2.4666837873597984</v>
      </c>
      <c r="H53" s="103">
        <v>20.656116052260433</v>
      </c>
      <c r="I53" s="103">
        <v>59.521910676329462</v>
      </c>
      <c r="J53" s="386">
        <v>2.7477311199866592</v>
      </c>
      <c r="K53" s="956">
        <v>18762.729779119989</v>
      </c>
      <c r="L53" s="103">
        <v>63.349318487426821</v>
      </c>
      <c r="M53" s="103">
        <v>60072.22295346007</v>
      </c>
      <c r="N53" s="955">
        <v>60072.22295346007</v>
      </c>
      <c r="O53" s="970">
        <v>2.3817111755435496</v>
      </c>
      <c r="P53" s="103">
        <v>19.618418479752918</v>
      </c>
      <c r="Q53" s="103">
        <v>54.964387713869641</v>
      </c>
      <c r="R53" s="386">
        <v>2.5599037352509444</v>
      </c>
      <c r="S53" s="386"/>
      <c r="T53" s="102">
        <v>7</v>
      </c>
      <c r="U53" s="103">
        <v>8268.5639436300025</v>
      </c>
      <c r="V53" s="101">
        <v>64.892758900215867</v>
      </c>
      <c r="W53" s="103">
        <v>46154.728337070017</v>
      </c>
      <c r="X53" s="955">
        <v>46154.728337070017</v>
      </c>
      <c r="Y53" s="970">
        <v>2.4838442600457</v>
      </c>
      <c r="Z53" s="103">
        <v>19.876876660135512</v>
      </c>
      <c r="AA53" s="386">
        <v>2.8250112239947218</v>
      </c>
      <c r="AB53" s="956">
        <v>14482.700242960012</v>
      </c>
      <c r="AC53" s="103">
        <v>68.407148950941348</v>
      </c>
      <c r="AD53" s="103">
        <v>60051.250384749968</v>
      </c>
      <c r="AE53" s="955">
        <v>60051.250384749968</v>
      </c>
      <c r="AF53" s="970">
        <v>2.4364081452191542</v>
      </c>
      <c r="AG53" s="103">
        <v>20.342146175297906</v>
      </c>
      <c r="AH53" s="386">
        <v>2.654930518087061</v>
      </c>
      <c r="AI53" s="103"/>
    </row>
    <row r="54" spans="1:41" s="102" customFormat="1">
      <c r="B54" s="102">
        <v>8</v>
      </c>
      <c r="C54" s="103">
        <v>13573.687153480008</v>
      </c>
      <c r="D54" s="103">
        <v>63.99600089363291</v>
      </c>
      <c r="E54" s="103">
        <v>31731.357364140018</v>
      </c>
      <c r="F54" s="955">
        <v>31731.357364140018</v>
      </c>
      <c r="G54" s="970">
        <v>3.8236094556142248</v>
      </c>
      <c r="H54" s="103">
        <v>24.886510590984958</v>
      </c>
      <c r="I54" s="103">
        <v>80.443312391788638</v>
      </c>
      <c r="J54" s="386">
        <v>2.6319705013852457</v>
      </c>
      <c r="K54" s="956">
        <v>9724.2893239500008</v>
      </c>
      <c r="L54" s="103">
        <v>62.848309929115629</v>
      </c>
      <c r="M54" s="103">
        <v>41875.831562679996</v>
      </c>
      <c r="N54" s="955">
        <v>41875.831562679996</v>
      </c>
      <c r="O54" s="970">
        <v>3.7221079162738113</v>
      </c>
      <c r="P54" s="103">
        <v>22.335400302368118</v>
      </c>
      <c r="Q54" s="103">
        <v>72.565651303320038</v>
      </c>
      <c r="R54" s="386">
        <v>2.6933561141593167</v>
      </c>
      <c r="S54" s="386"/>
      <c r="T54" s="102">
        <v>8</v>
      </c>
      <c r="U54" s="103">
        <v>7440.4802374599985</v>
      </c>
      <c r="V54" s="101">
        <v>66.144092909923032</v>
      </c>
      <c r="W54" s="103">
        <v>32400.178510210018</v>
      </c>
      <c r="X54" s="955">
        <v>32400.178510210018</v>
      </c>
      <c r="Y54" s="970">
        <v>3.9367706699457021</v>
      </c>
      <c r="Z54" s="103">
        <v>21.939101051588359</v>
      </c>
      <c r="AA54" s="386">
        <v>2.8473924805728492</v>
      </c>
      <c r="AB54" s="956">
        <v>6650.2098881499996</v>
      </c>
      <c r="AC54" s="103">
        <v>68.726776253395016</v>
      </c>
      <c r="AD54" s="103">
        <v>32582.884648599978</v>
      </c>
      <c r="AE54" s="955">
        <v>32582.884648599978</v>
      </c>
      <c r="AF54" s="970">
        <v>3.9447619015685498</v>
      </c>
      <c r="AG54" s="103">
        <v>22.631100052268842</v>
      </c>
      <c r="AH54" s="386">
        <v>2.7604794181114527</v>
      </c>
      <c r="AI54" s="103"/>
    </row>
    <row r="55" spans="1:41" s="102" customFormat="1">
      <c r="B55" s="104">
        <v>9</v>
      </c>
      <c r="C55" s="103">
        <v>10079.165608400002</v>
      </c>
      <c r="D55" s="103">
        <v>65.030703968167956</v>
      </c>
      <c r="E55" s="103">
        <v>24766.505362120002</v>
      </c>
      <c r="F55" s="955">
        <v>24766.505362120002</v>
      </c>
      <c r="G55" s="970">
        <v>6.0125618284344569</v>
      </c>
      <c r="H55" s="103">
        <v>21.3905542709822</v>
      </c>
      <c r="I55" s="103">
        <v>82.024262499386722</v>
      </c>
      <c r="J55" s="386">
        <v>2.9828915075383189</v>
      </c>
      <c r="K55" s="956">
        <v>2487.42690937</v>
      </c>
      <c r="L55" s="103">
        <v>55.193141942318114</v>
      </c>
      <c r="M55" s="103">
        <v>14318.632648059989</v>
      </c>
      <c r="N55" s="955">
        <v>14318.632648059989</v>
      </c>
      <c r="O55" s="970">
        <v>6.1472801457006288</v>
      </c>
      <c r="P55" s="103">
        <v>24.935508759865787</v>
      </c>
      <c r="Q55" s="103">
        <v>95.226626442346813</v>
      </c>
      <c r="R55" s="386">
        <v>2.8977794516882005</v>
      </c>
      <c r="S55" s="386"/>
      <c r="T55" s="104">
        <v>9</v>
      </c>
      <c r="U55" s="103">
        <v>22095.914550630008</v>
      </c>
      <c r="V55" s="101">
        <v>62.222101504316299</v>
      </c>
      <c r="W55" s="103">
        <v>32057.589806689975</v>
      </c>
      <c r="X55" s="955">
        <v>32057.589806689975</v>
      </c>
      <c r="Y55" s="970">
        <v>6.4851751209822437</v>
      </c>
      <c r="Z55" s="103">
        <v>24.569694175593582</v>
      </c>
      <c r="AA55" s="386">
        <v>2.594294542814763</v>
      </c>
      <c r="AB55" s="956">
        <v>1016.5005739300007</v>
      </c>
      <c r="AC55" s="103">
        <v>61.793292160330346</v>
      </c>
      <c r="AD55" s="103">
        <v>8396.2769157000093</v>
      </c>
      <c r="AE55" s="955">
        <v>8396.2769157000093</v>
      </c>
      <c r="AF55" s="970">
        <v>6.3008992384560152</v>
      </c>
      <c r="AG55" s="103">
        <v>19.666232762909456</v>
      </c>
      <c r="AH55" s="386">
        <v>2.5510424262018545</v>
      </c>
      <c r="AI55" s="103"/>
    </row>
    <row r="56" spans="1:41" s="102" customFormat="1">
      <c r="B56" s="104">
        <v>10</v>
      </c>
      <c r="C56" s="103">
        <v>8945.8218493799995</v>
      </c>
      <c r="D56" s="103">
        <v>61.411965904851485</v>
      </c>
      <c r="E56" s="103">
        <v>16767.538629900009</v>
      </c>
      <c r="F56" s="955">
        <v>16767.538629900009</v>
      </c>
      <c r="G56" s="985">
        <v>11.443357590949189</v>
      </c>
      <c r="H56" s="103">
        <v>24.082115668064962</v>
      </c>
      <c r="I56" s="103">
        <v>109.90853731070177</v>
      </c>
      <c r="J56" s="386">
        <v>2.5199975018320271</v>
      </c>
      <c r="K56" s="956">
        <v>1624.2106538699998</v>
      </c>
      <c r="L56" s="103">
        <v>70.172684627718525</v>
      </c>
      <c r="M56" s="103">
        <v>11500.63631837</v>
      </c>
      <c r="N56" s="955">
        <v>11500.63631837</v>
      </c>
      <c r="O56" s="985">
        <v>13.139379548471561</v>
      </c>
      <c r="P56" s="103">
        <v>22.543027802460355</v>
      </c>
      <c r="Q56" s="103">
        <v>108.52797868743511</v>
      </c>
      <c r="R56" s="386">
        <v>2.6727960354489935</v>
      </c>
      <c r="S56" s="386"/>
      <c r="T56" s="104">
        <v>10</v>
      </c>
      <c r="U56" s="103">
        <v>3971.4796657100001</v>
      </c>
      <c r="V56" s="101">
        <v>82.724009289939517</v>
      </c>
      <c r="W56" s="103">
        <v>17112.657692150013</v>
      </c>
      <c r="X56" s="955">
        <v>17112.657692150013</v>
      </c>
      <c r="Y56" s="985">
        <v>12.883399514099695</v>
      </c>
      <c r="Z56" s="103">
        <v>21.043325010070731</v>
      </c>
      <c r="AA56" s="386">
        <v>3.1227183125782596</v>
      </c>
      <c r="AB56" s="956">
        <v>1293.5079664100001</v>
      </c>
      <c r="AC56" s="103">
        <v>74.199520020256401</v>
      </c>
      <c r="AD56" s="103">
        <v>10295.812726130003</v>
      </c>
      <c r="AE56" s="955">
        <v>10295.812726130003</v>
      </c>
      <c r="AF56" s="985">
        <v>12.61270502254086</v>
      </c>
      <c r="AG56" s="103">
        <v>22.52684691790996</v>
      </c>
      <c r="AH56" s="386">
        <v>2.8711911428881955</v>
      </c>
      <c r="AI56" s="103"/>
    </row>
    <row r="57" spans="1:41" s="102" customFormat="1">
      <c r="B57" s="957" t="s">
        <v>725</v>
      </c>
      <c r="C57" s="103">
        <v>4655.1299248300002</v>
      </c>
      <c r="D57" s="103">
        <v>60.281326645732179</v>
      </c>
      <c r="E57" s="103">
        <v>29374.181090240007</v>
      </c>
      <c r="F57" s="955">
        <v>29374.181090240007</v>
      </c>
      <c r="G57" s="103">
        <v>100</v>
      </c>
      <c r="H57" s="103">
        <v>21.570880617861093</v>
      </c>
      <c r="I57" s="103">
        <v>228.24162118867156</v>
      </c>
      <c r="J57" s="386">
        <v>2.2419340734809889</v>
      </c>
      <c r="K57" s="956">
        <v>2411.7346071800016</v>
      </c>
      <c r="L57" s="103">
        <v>49.280921380056853</v>
      </c>
      <c r="M57" s="103">
        <v>13171.397398449993</v>
      </c>
      <c r="N57" s="955">
        <v>13171.397398449993</v>
      </c>
      <c r="O57" s="103">
        <v>100</v>
      </c>
      <c r="P57" s="103">
        <v>27.298003641155955</v>
      </c>
      <c r="Q57" s="103">
        <v>219.09777601035722</v>
      </c>
      <c r="R57" s="386">
        <v>2.1514495958245687</v>
      </c>
      <c r="S57" s="386"/>
      <c r="T57" s="957" t="s">
        <v>725</v>
      </c>
      <c r="U57" s="103">
        <v>4655.1299248300011</v>
      </c>
      <c r="V57" s="103">
        <v>60.281326645732157</v>
      </c>
      <c r="W57" s="103">
        <v>29356.811510760006</v>
      </c>
      <c r="X57" s="955">
        <v>29356.811510760006</v>
      </c>
      <c r="Y57" s="103">
        <v>100</v>
      </c>
      <c r="Z57" s="103">
        <v>21.583626572482512</v>
      </c>
      <c r="AA57" s="386">
        <v>2.2423772326293694</v>
      </c>
      <c r="AB57" s="956">
        <v>2411.7346071800007</v>
      </c>
      <c r="AC57" s="103">
        <v>49.280921380056888</v>
      </c>
      <c r="AD57" s="103">
        <v>13168.393800369995</v>
      </c>
      <c r="AE57" s="955">
        <v>13168.393800369995</v>
      </c>
      <c r="AF57" s="103">
        <v>100</v>
      </c>
      <c r="AG57" s="103">
        <v>35.287544345988756</v>
      </c>
      <c r="AH57" s="386">
        <v>2.151396998469473</v>
      </c>
      <c r="AI57" s="103"/>
    </row>
    <row r="58" spans="1:41" s="102" customFormat="1" ht="15">
      <c r="A58" s="1166"/>
      <c r="B58" s="958" t="s">
        <v>774</v>
      </c>
      <c r="C58" s="357">
        <v>346812.15894445125</v>
      </c>
      <c r="D58" s="357">
        <v>56.172710289226849</v>
      </c>
      <c r="E58" s="357">
        <v>668162.29026053008</v>
      </c>
      <c r="F58" s="959"/>
      <c r="G58" s="963">
        <v>1.3249204737707183</v>
      </c>
      <c r="H58" s="357">
        <v>22.28336155145708</v>
      </c>
      <c r="I58" s="357">
        <v>49.43729025116204</v>
      </c>
      <c r="J58" s="972">
        <v>2.6270215022165386</v>
      </c>
      <c r="K58" s="961">
        <v>378071.35151222069</v>
      </c>
      <c r="L58" s="357">
        <v>56.713492037377947</v>
      </c>
      <c r="M58" s="357">
        <v>730845.52516918222</v>
      </c>
      <c r="N58" s="959"/>
      <c r="O58" s="963">
        <v>1.277456449502776</v>
      </c>
      <c r="P58" s="357">
        <v>23.055618617257753</v>
      </c>
      <c r="Q58" s="357">
        <v>46.089273531700833</v>
      </c>
      <c r="R58" s="972">
        <v>2.7069105854633539</v>
      </c>
      <c r="S58" s="973"/>
      <c r="T58" s="958" t="s">
        <v>774</v>
      </c>
      <c r="U58" s="357">
        <v>346812.15894445137</v>
      </c>
      <c r="V58" s="357">
        <v>56.172710289226856</v>
      </c>
      <c r="W58" s="357">
        <v>668162.29026019026</v>
      </c>
      <c r="X58" s="974"/>
      <c r="Y58" s="960">
        <v>1.4805727384047402</v>
      </c>
      <c r="Z58" s="357">
        <v>21.709150363746993</v>
      </c>
      <c r="AA58" s="972">
        <v>2.6270215022168562</v>
      </c>
      <c r="AB58" s="961">
        <v>378071.35151221999</v>
      </c>
      <c r="AC58" s="357">
        <v>56.713492037378053</v>
      </c>
      <c r="AD58" s="357">
        <v>730845.52516918094</v>
      </c>
      <c r="AE58" s="974"/>
      <c r="AF58" s="960">
        <v>1.1444170964003135</v>
      </c>
      <c r="AG58" s="357">
        <v>22.582147313730321</v>
      </c>
      <c r="AH58" s="972">
        <v>2.7069105854633206</v>
      </c>
      <c r="AI58" s="942"/>
      <c r="AJ58" s="105"/>
      <c r="AK58" s="105"/>
      <c r="AL58" s="105"/>
      <c r="AM58" s="105"/>
      <c r="AN58" s="105"/>
      <c r="AO58" s="105"/>
    </row>
    <row r="59" spans="1:41" s="102" customFormat="1">
      <c r="C59" s="101"/>
      <c r="E59" s="101"/>
      <c r="K59" s="104"/>
      <c r="S59" s="104"/>
      <c r="U59" s="101"/>
      <c r="V59" s="964"/>
      <c r="W59" s="101"/>
      <c r="Z59" s="101"/>
      <c r="AA59" s="101"/>
      <c r="AB59" s="103"/>
      <c r="AC59" s="964"/>
      <c r="AD59" s="101"/>
      <c r="AG59" s="101"/>
      <c r="AH59" s="101"/>
      <c r="AI59" s="104"/>
    </row>
    <row r="60" spans="1:41" s="102" customFormat="1">
      <c r="C60" s="101"/>
      <c r="E60" s="984"/>
      <c r="K60" s="104"/>
      <c r="M60" s="984"/>
      <c r="S60" s="104"/>
      <c r="U60" s="101"/>
      <c r="V60" s="964"/>
      <c r="W60" s="984"/>
      <c r="AD60" s="984"/>
      <c r="AG60" s="101"/>
      <c r="AH60" s="101"/>
      <c r="AI60" s="104"/>
    </row>
    <row r="61" spans="1:41" s="105" customFormat="1">
      <c r="A61" s="106"/>
      <c r="B61" s="941" t="s">
        <v>732</v>
      </c>
      <c r="C61" s="942"/>
      <c r="D61" s="941"/>
      <c r="E61" s="942"/>
      <c r="F61" s="941"/>
      <c r="G61" s="941"/>
      <c r="H61" s="941"/>
      <c r="I61" s="941"/>
      <c r="J61" s="941"/>
      <c r="K61" s="941"/>
      <c r="L61" s="941"/>
      <c r="M61" s="941"/>
      <c r="N61" s="941"/>
      <c r="O61" s="941"/>
      <c r="P61" s="941"/>
      <c r="Q61" s="941"/>
      <c r="R61" s="941"/>
      <c r="S61" s="941"/>
      <c r="T61" s="941" t="s">
        <v>732</v>
      </c>
      <c r="U61" s="942"/>
      <c r="V61" s="941"/>
      <c r="W61" s="942"/>
      <c r="X61" s="941"/>
      <c r="Y61" s="941"/>
      <c r="Z61" s="942"/>
      <c r="AA61" s="942"/>
      <c r="AB61" s="942"/>
      <c r="AC61" s="941"/>
      <c r="AD61" s="942"/>
      <c r="AE61" s="941"/>
      <c r="AF61" s="941"/>
      <c r="AG61" s="942"/>
      <c r="AH61" s="942"/>
      <c r="AI61" s="941"/>
    </row>
    <row r="62" spans="1:41" s="102" customFormat="1">
      <c r="A62" s="104"/>
      <c r="B62" s="943"/>
      <c r="C62" s="1254">
        <v>2016</v>
      </c>
      <c r="D62" s="1254"/>
      <c r="E62" s="1254"/>
      <c r="F62" s="1254"/>
      <c r="G62" s="1254"/>
      <c r="H62" s="1254"/>
      <c r="I62" s="1254"/>
      <c r="J62" s="1254"/>
      <c r="K62" s="1255">
        <v>2015</v>
      </c>
      <c r="L62" s="1254"/>
      <c r="M62" s="1254"/>
      <c r="N62" s="1254"/>
      <c r="O62" s="1254"/>
      <c r="P62" s="1254"/>
      <c r="Q62" s="1254"/>
      <c r="R62" s="1254"/>
      <c r="S62" s="107"/>
      <c r="T62" s="943"/>
      <c r="U62" s="1254">
        <v>2016</v>
      </c>
      <c r="V62" s="1254"/>
      <c r="W62" s="1254"/>
      <c r="X62" s="1254"/>
      <c r="Y62" s="1254"/>
      <c r="Z62" s="1254"/>
      <c r="AA62" s="1254"/>
      <c r="AB62" s="1255">
        <v>2015</v>
      </c>
      <c r="AC62" s="1254"/>
      <c r="AD62" s="1254"/>
      <c r="AE62" s="1254"/>
      <c r="AF62" s="1254"/>
      <c r="AG62" s="1254"/>
      <c r="AH62" s="1254"/>
      <c r="AI62" s="107"/>
    </row>
    <row r="63" spans="1:41" s="102" customFormat="1">
      <c r="A63" s="104"/>
      <c r="B63" s="943"/>
      <c r="C63" s="1254" t="s">
        <v>1261</v>
      </c>
      <c r="D63" s="1254"/>
      <c r="E63" s="1254"/>
      <c r="F63" s="1254"/>
      <c r="G63" s="1254"/>
      <c r="H63" s="1254"/>
      <c r="I63" s="1254"/>
      <c r="J63" s="1254"/>
      <c r="K63" s="1255" t="s">
        <v>1261</v>
      </c>
      <c r="L63" s="1254"/>
      <c r="M63" s="1254"/>
      <c r="N63" s="1254"/>
      <c r="O63" s="1254"/>
      <c r="P63" s="1254"/>
      <c r="Q63" s="1254"/>
      <c r="R63" s="1254"/>
      <c r="S63" s="107"/>
      <c r="T63" s="943"/>
      <c r="U63" s="1254" t="s">
        <v>718</v>
      </c>
      <c r="V63" s="1254"/>
      <c r="W63" s="1254"/>
      <c r="X63" s="1254"/>
      <c r="Y63" s="1254"/>
      <c r="Z63" s="1254"/>
      <c r="AA63" s="1254"/>
      <c r="AB63" s="1255" t="s">
        <v>718</v>
      </c>
      <c r="AC63" s="1254"/>
      <c r="AD63" s="1254"/>
      <c r="AE63" s="1254"/>
      <c r="AF63" s="1254"/>
      <c r="AG63" s="1254"/>
      <c r="AH63" s="1254"/>
      <c r="AI63" s="107"/>
    </row>
    <row r="64" spans="1:41" s="102" customFormat="1" ht="33.75">
      <c r="A64" s="104"/>
      <c r="B64" s="945" t="s">
        <v>721</v>
      </c>
      <c r="C64" s="946" t="s">
        <v>722</v>
      </c>
      <c r="D64" s="947" t="s">
        <v>723</v>
      </c>
      <c r="E64" s="946" t="s">
        <v>727</v>
      </c>
      <c r="F64" s="948"/>
      <c r="G64" s="948" t="s">
        <v>719</v>
      </c>
      <c r="H64" s="947" t="s">
        <v>720</v>
      </c>
      <c r="I64" s="946" t="s">
        <v>728</v>
      </c>
      <c r="J64" s="946" t="s">
        <v>730</v>
      </c>
      <c r="K64" s="950" t="s">
        <v>722</v>
      </c>
      <c r="L64" s="947" t="s">
        <v>723</v>
      </c>
      <c r="M64" s="946" t="s">
        <v>727</v>
      </c>
      <c r="N64" s="948"/>
      <c r="O64" s="948" t="s">
        <v>719</v>
      </c>
      <c r="P64" s="947" t="s">
        <v>720</v>
      </c>
      <c r="Q64" s="946" t="s">
        <v>728</v>
      </c>
      <c r="R64" s="946" t="s">
        <v>730</v>
      </c>
      <c r="S64" s="965"/>
      <c r="T64" s="945" t="s">
        <v>721</v>
      </c>
      <c r="U64" s="946" t="s">
        <v>722</v>
      </c>
      <c r="V64" s="947" t="s">
        <v>723</v>
      </c>
      <c r="W64" s="946" t="s">
        <v>727</v>
      </c>
      <c r="X64" s="948"/>
      <c r="Y64" s="948" t="s">
        <v>719</v>
      </c>
      <c r="Z64" s="946" t="s">
        <v>720</v>
      </c>
      <c r="AA64" s="946" t="s">
        <v>730</v>
      </c>
      <c r="AB64" s="950" t="s">
        <v>722</v>
      </c>
      <c r="AC64" s="947" t="s">
        <v>723</v>
      </c>
      <c r="AD64" s="946" t="s">
        <v>727</v>
      </c>
      <c r="AE64" s="948"/>
      <c r="AF64" s="948" t="s">
        <v>719</v>
      </c>
      <c r="AG64" s="946" t="s">
        <v>720</v>
      </c>
      <c r="AH64" s="946" t="s">
        <v>730</v>
      </c>
      <c r="AI64" s="966"/>
    </row>
    <row r="65" spans="1:41" s="102" customFormat="1">
      <c r="A65" s="104"/>
      <c r="B65" s="943">
        <v>1</v>
      </c>
      <c r="C65" s="949">
        <v>752.12045237999996</v>
      </c>
      <c r="D65" s="967">
        <v>43.895548946353742</v>
      </c>
      <c r="E65" s="949">
        <v>3278.6487594300011</v>
      </c>
      <c r="F65" s="953">
        <v>3278.6487594300011</v>
      </c>
      <c r="G65" s="968">
        <v>4.8371663034613009E-2</v>
      </c>
      <c r="H65" s="967">
        <v>24.816450488019143</v>
      </c>
      <c r="I65" s="949">
        <v>13.021781263761357</v>
      </c>
      <c r="J65" s="294">
        <v>3.0777962998739601</v>
      </c>
      <c r="K65" s="954">
        <v>646.07920735000005</v>
      </c>
      <c r="L65" s="967">
        <v>45.517291896176054</v>
      </c>
      <c r="M65" s="975">
        <v>3191.9764299299991</v>
      </c>
      <c r="N65" s="953">
        <v>3191.9764299299991</v>
      </c>
      <c r="O65" s="968">
        <v>4.6017909350045329E-2</v>
      </c>
      <c r="P65" s="952">
        <v>26.227468455284281</v>
      </c>
      <c r="Q65" s="949">
        <v>12.994840553665881</v>
      </c>
      <c r="R65" s="294">
        <v>3.0162853147982482</v>
      </c>
      <c r="S65" s="386"/>
      <c r="T65" s="943">
        <v>1</v>
      </c>
      <c r="U65" s="949">
        <v>815.07343064999986</v>
      </c>
      <c r="V65" s="967">
        <v>43.070562163956374</v>
      </c>
      <c r="W65" s="949">
        <v>3394.5925182600008</v>
      </c>
      <c r="X65" s="953">
        <v>3394.5925182600008</v>
      </c>
      <c r="Y65" s="968">
        <v>4.8967639298634777E-2</v>
      </c>
      <c r="Z65" s="949">
        <v>24.575184460066158</v>
      </c>
      <c r="AA65" s="294">
        <v>3.0483942912842474</v>
      </c>
      <c r="AB65" s="954">
        <v>694.72209117</v>
      </c>
      <c r="AC65" s="967">
        <v>45.007542964901518</v>
      </c>
      <c r="AD65" s="949">
        <v>3442.1740514499993</v>
      </c>
      <c r="AE65" s="953">
        <v>3442.1740514499993</v>
      </c>
      <c r="AF65" s="968">
        <v>4.4386467016576232E-2</v>
      </c>
      <c r="AG65" s="949">
        <v>26.270772831172611</v>
      </c>
      <c r="AH65" s="294">
        <v>2.9529691294105804</v>
      </c>
      <c r="AI65" s="969"/>
    </row>
    <row r="66" spans="1:41" s="102" customFormat="1">
      <c r="A66" s="104"/>
      <c r="B66" s="104">
        <v>2</v>
      </c>
      <c r="C66" s="103">
        <v>1356.5682913200005</v>
      </c>
      <c r="D66" s="103">
        <v>31.916293792235447</v>
      </c>
      <c r="E66" s="103">
        <v>2637.0303160800004</v>
      </c>
      <c r="F66" s="955">
        <v>2637.0303160800004</v>
      </c>
      <c r="G66" s="970">
        <v>0.16660146048418503</v>
      </c>
      <c r="H66" s="103">
        <v>23.337018542312826</v>
      </c>
      <c r="I66" s="103">
        <v>19.939553833481536</v>
      </c>
      <c r="J66" s="386">
        <v>2.2701139661977225</v>
      </c>
      <c r="K66" s="956">
        <v>895.98272484999995</v>
      </c>
      <c r="L66" s="103">
        <v>34.024401832193433</v>
      </c>
      <c r="M66" s="103">
        <v>2430.267115149999</v>
      </c>
      <c r="N66" s="955">
        <v>2430.267115149999</v>
      </c>
      <c r="O66" s="970">
        <v>0.19197590959922278</v>
      </c>
      <c r="P66" s="103">
        <v>22.630204517911796</v>
      </c>
      <c r="Q66" s="103">
        <v>22.939458384005309</v>
      </c>
      <c r="R66" s="386">
        <v>2.9647267969987303</v>
      </c>
      <c r="S66" s="386"/>
      <c r="T66" s="104">
        <v>2</v>
      </c>
      <c r="U66" s="103">
        <v>1644.5402110000005</v>
      </c>
      <c r="V66" s="101">
        <v>36.725980425418733</v>
      </c>
      <c r="W66" s="103">
        <v>5102.5357639199974</v>
      </c>
      <c r="X66" s="955">
        <v>5102.5357639199974</v>
      </c>
      <c r="Y66" s="970">
        <v>0.1870195587354167</v>
      </c>
      <c r="Z66" s="103">
        <v>23.381645095877598</v>
      </c>
      <c r="AA66" s="386">
        <v>3.0737145479703698</v>
      </c>
      <c r="AB66" s="956">
        <v>1167.4616826999998</v>
      </c>
      <c r="AC66" s="103">
        <v>42.849628936262818</v>
      </c>
      <c r="AD66" s="103">
        <v>4364.2977750099981</v>
      </c>
      <c r="AE66" s="955">
        <v>4364.2977750099981</v>
      </c>
      <c r="AF66" s="970">
        <v>0.17351121853693083</v>
      </c>
      <c r="AG66" s="103">
        <v>23.431722041414954</v>
      </c>
      <c r="AH66" s="386">
        <v>3.3706226013270357</v>
      </c>
      <c r="AI66" s="971"/>
    </row>
    <row r="67" spans="1:41" s="102" customFormat="1">
      <c r="A67" s="104"/>
      <c r="B67" s="102">
        <v>3</v>
      </c>
      <c r="C67" s="103">
        <v>9791.3596491800035</v>
      </c>
      <c r="D67" s="103">
        <v>48.126551573709584</v>
      </c>
      <c r="E67" s="103">
        <v>45267.722520510019</v>
      </c>
      <c r="F67" s="955">
        <v>45267.722520510019</v>
      </c>
      <c r="G67" s="970">
        <v>0.38971029004180779</v>
      </c>
      <c r="H67" s="103">
        <v>21.590495843217582</v>
      </c>
      <c r="I67" s="103">
        <v>28.961444472029729</v>
      </c>
      <c r="J67" s="386">
        <v>3.1015582257368299</v>
      </c>
      <c r="K67" s="956">
        <v>9735.4968642299918</v>
      </c>
      <c r="L67" s="103">
        <v>48.56772566537083</v>
      </c>
      <c r="M67" s="103">
        <v>45606.581174079853</v>
      </c>
      <c r="N67" s="955">
        <v>45606.581174079853</v>
      </c>
      <c r="O67" s="970">
        <v>0.38962551582575489</v>
      </c>
      <c r="P67" s="103">
        <v>22.284158991588914</v>
      </c>
      <c r="Q67" s="103">
        <v>30.642777844204318</v>
      </c>
      <c r="R67" s="386">
        <v>3.216517829398768</v>
      </c>
      <c r="S67" s="386"/>
      <c r="T67" s="102">
        <v>3</v>
      </c>
      <c r="U67" s="103">
        <v>9781.5894483500069</v>
      </c>
      <c r="V67" s="101">
        <v>48.392569763889206</v>
      </c>
      <c r="W67" s="103">
        <v>48981.964167139988</v>
      </c>
      <c r="X67" s="955">
        <v>48981.964167139988</v>
      </c>
      <c r="Y67" s="970">
        <v>0.37980336024336914</v>
      </c>
      <c r="Z67" s="103">
        <v>21.501438832531253</v>
      </c>
      <c r="AA67" s="386">
        <v>3.0005272256784608</v>
      </c>
      <c r="AB67" s="956">
        <v>9936.4229665799958</v>
      </c>
      <c r="AC67" s="103">
        <v>47.589422590648439</v>
      </c>
      <c r="AD67" s="103">
        <v>45702.921630149853</v>
      </c>
      <c r="AE67" s="955">
        <v>45702.921630149853</v>
      </c>
      <c r="AF67" s="970">
        <v>0.3734281753388215</v>
      </c>
      <c r="AG67" s="103">
        <v>22.055194728361517</v>
      </c>
      <c r="AH67" s="386">
        <v>3.15995720707049</v>
      </c>
      <c r="AI67" s="971"/>
    </row>
    <row r="68" spans="1:41" s="102" customFormat="1">
      <c r="A68" s="104"/>
      <c r="B68" s="104">
        <v>4</v>
      </c>
      <c r="C68" s="103">
        <v>12493.473937260002</v>
      </c>
      <c r="D68" s="103">
        <v>44.389590204534166</v>
      </c>
      <c r="E68" s="103">
        <v>37468.732714210055</v>
      </c>
      <c r="F68" s="955">
        <v>37468.732714210055</v>
      </c>
      <c r="G68" s="970">
        <v>0.60112994682251253</v>
      </c>
      <c r="H68" s="103">
        <v>24.067193534997877</v>
      </c>
      <c r="I68" s="103">
        <v>37.060542563276286</v>
      </c>
      <c r="J68" s="386">
        <v>2.5839327566862815</v>
      </c>
      <c r="K68" s="956">
        <v>9925.2510170800106</v>
      </c>
      <c r="L68" s="103">
        <v>42.848902381827955</v>
      </c>
      <c r="M68" s="103">
        <v>30922.877637120044</v>
      </c>
      <c r="N68" s="955">
        <v>30922.877637120044</v>
      </c>
      <c r="O68" s="970">
        <v>0.6067671232342472</v>
      </c>
      <c r="P68" s="103">
        <v>24.298019515559496</v>
      </c>
      <c r="Q68" s="103">
        <v>37.219207842462318</v>
      </c>
      <c r="R68" s="386">
        <v>2.8050191496646946</v>
      </c>
      <c r="S68" s="386"/>
      <c r="T68" s="104">
        <v>4</v>
      </c>
      <c r="U68" s="103">
        <v>12463.440293959999</v>
      </c>
      <c r="V68" s="101">
        <v>44.24471092449793</v>
      </c>
      <c r="W68" s="103">
        <v>36193.756008540026</v>
      </c>
      <c r="X68" s="955">
        <v>36193.756008540026</v>
      </c>
      <c r="Y68" s="970">
        <v>0.60445108357469146</v>
      </c>
      <c r="Z68" s="103">
        <v>24.072541707896239</v>
      </c>
      <c r="AA68" s="386">
        <v>2.6072134413459196</v>
      </c>
      <c r="AB68" s="956">
        <v>11602.849048260014</v>
      </c>
      <c r="AC68" s="103">
        <v>43.138065376370598</v>
      </c>
      <c r="AD68" s="103">
        <v>35332.011037730001</v>
      </c>
      <c r="AE68" s="955">
        <v>35332.011037730001</v>
      </c>
      <c r="AF68" s="970">
        <v>0.60677918718258606</v>
      </c>
      <c r="AG68" s="103">
        <v>24.083311494223686</v>
      </c>
      <c r="AH68" s="386">
        <v>2.7640663225419497</v>
      </c>
      <c r="AI68" s="971"/>
    </row>
    <row r="69" spans="1:41" s="102" customFormat="1">
      <c r="B69" s="104">
        <v>5</v>
      </c>
      <c r="C69" s="103">
        <v>8341.1580384299978</v>
      </c>
      <c r="D69" s="103">
        <v>46.281648551843368</v>
      </c>
      <c r="E69" s="103">
        <v>27747.802831779984</v>
      </c>
      <c r="F69" s="955">
        <v>27747.802831779984</v>
      </c>
      <c r="G69" s="970">
        <v>0.96607162464403395</v>
      </c>
      <c r="H69" s="103">
        <v>24.315910735254338</v>
      </c>
      <c r="I69" s="103">
        <v>44.603067403178891</v>
      </c>
      <c r="J69" s="386">
        <v>2.6778030738116483</v>
      </c>
      <c r="K69" s="956">
        <v>10721.019417820013</v>
      </c>
      <c r="L69" s="103">
        <v>47.514805126393682</v>
      </c>
      <c r="M69" s="103">
        <v>32810.336749640082</v>
      </c>
      <c r="N69" s="955">
        <v>32810.336749640082</v>
      </c>
      <c r="O69" s="970">
        <v>0.96749799138676085</v>
      </c>
      <c r="P69" s="103">
        <v>25.572298847197995</v>
      </c>
      <c r="Q69" s="103">
        <v>46.954917806501896</v>
      </c>
      <c r="R69" s="386">
        <v>2.6340484439925165</v>
      </c>
      <c r="S69" s="386"/>
      <c r="T69" s="104">
        <v>5</v>
      </c>
      <c r="U69" s="103">
        <v>8440.2149301499958</v>
      </c>
      <c r="V69" s="101">
        <v>45.66074076968458</v>
      </c>
      <c r="W69" s="103">
        <v>26279.986479959956</v>
      </c>
      <c r="X69" s="955">
        <v>26279.986479959956</v>
      </c>
      <c r="Y69" s="970">
        <v>0.9691370129669421</v>
      </c>
      <c r="Z69" s="103">
        <v>24.296479743545611</v>
      </c>
      <c r="AA69" s="386">
        <v>2.5770453434949103</v>
      </c>
      <c r="AB69" s="956">
        <v>10953.258399380011</v>
      </c>
      <c r="AC69" s="103">
        <v>47.162583467787137</v>
      </c>
      <c r="AD69" s="103">
        <v>31277.532301880045</v>
      </c>
      <c r="AE69" s="955">
        <v>31277.532301880045</v>
      </c>
      <c r="AF69" s="970">
        <v>0.98545384592720275</v>
      </c>
      <c r="AG69" s="103">
        <v>25.349244587091086</v>
      </c>
      <c r="AH69" s="386">
        <v>2.6585983445500787</v>
      </c>
      <c r="AI69" s="971"/>
    </row>
    <row r="70" spans="1:41" s="102" customFormat="1">
      <c r="B70" s="104">
        <v>6</v>
      </c>
      <c r="C70" s="103">
        <v>5308.7090828100027</v>
      </c>
      <c r="D70" s="103">
        <v>44.679981228025596</v>
      </c>
      <c r="E70" s="103">
        <v>22813.616578589961</v>
      </c>
      <c r="F70" s="955">
        <v>22813.616578589961</v>
      </c>
      <c r="G70" s="970">
        <v>1.5534823188560187</v>
      </c>
      <c r="H70" s="103">
        <v>23.363081004666451</v>
      </c>
      <c r="I70" s="103">
        <v>50.028563671097913</v>
      </c>
      <c r="J70" s="386">
        <v>2.7054796765662488</v>
      </c>
      <c r="K70" s="956">
        <v>6587.8247478699977</v>
      </c>
      <c r="L70" s="103">
        <v>42.446130811146809</v>
      </c>
      <c r="M70" s="103">
        <v>20539.896936839974</v>
      </c>
      <c r="N70" s="955">
        <v>20539.896936839974</v>
      </c>
      <c r="O70" s="970">
        <v>1.599398303604832</v>
      </c>
      <c r="P70" s="103">
        <v>24.273807537064769</v>
      </c>
      <c r="Q70" s="103">
        <v>54.590068116452073</v>
      </c>
      <c r="R70" s="386">
        <v>2.9742105520349575</v>
      </c>
      <c r="S70" s="386"/>
      <c r="T70" s="104">
        <v>6</v>
      </c>
      <c r="U70" s="103">
        <v>5202.4047638900029</v>
      </c>
      <c r="V70" s="101">
        <v>44.819668919350157</v>
      </c>
      <c r="W70" s="103">
        <v>20227.987725189956</v>
      </c>
      <c r="X70" s="955">
        <v>20227.987725189956</v>
      </c>
      <c r="Y70" s="970">
        <v>1.5822266386954449</v>
      </c>
      <c r="Z70" s="103">
        <v>23.240846678167738</v>
      </c>
      <c r="AA70" s="386">
        <v>2.713147530917567</v>
      </c>
      <c r="AB70" s="956">
        <v>4905.5270954499993</v>
      </c>
      <c r="AC70" s="103">
        <v>42.888607211882118</v>
      </c>
      <c r="AD70" s="103">
        <v>18254.891421699987</v>
      </c>
      <c r="AE70" s="955">
        <v>18254.891421699987</v>
      </c>
      <c r="AF70" s="970">
        <v>1.602594906657383</v>
      </c>
      <c r="AG70" s="103">
        <v>24.131308280604237</v>
      </c>
      <c r="AH70" s="386">
        <v>2.9511703621085155</v>
      </c>
      <c r="AI70" s="971"/>
    </row>
    <row r="71" spans="1:41" s="102" customFormat="1">
      <c r="B71" s="102">
        <v>7</v>
      </c>
      <c r="C71" s="103">
        <v>3794.4607375100013</v>
      </c>
      <c r="D71" s="103">
        <v>52.134401111451403</v>
      </c>
      <c r="E71" s="103">
        <v>14668.380841810014</v>
      </c>
      <c r="F71" s="955">
        <v>14668.380841810014</v>
      </c>
      <c r="G71" s="970">
        <v>2.4723605667253059</v>
      </c>
      <c r="H71" s="103">
        <v>23.900212964182899</v>
      </c>
      <c r="I71" s="103">
        <v>56.729164907905385</v>
      </c>
      <c r="J71" s="386">
        <v>2.7673098492935724</v>
      </c>
      <c r="K71" s="956">
        <v>3519.5974832600004</v>
      </c>
      <c r="L71" s="103">
        <v>49.281989523512429</v>
      </c>
      <c r="M71" s="103">
        <v>14683.232816459973</v>
      </c>
      <c r="N71" s="955">
        <v>14683.232816459973</v>
      </c>
      <c r="O71" s="970">
        <v>2.4710036156565822</v>
      </c>
      <c r="P71" s="103">
        <v>24.250321364232548</v>
      </c>
      <c r="Q71" s="103">
        <v>58.039695578528693</v>
      </c>
      <c r="R71" s="386">
        <v>2.876264026893772</v>
      </c>
      <c r="S71" s="386"/>
      <c r="T71" s="102">
        <v>7</v>
      </c>
      <c r="U71" s="103">
        <v>3648.0195237100011</v>
      </c>
      <c r="V71" s="101">
        <v>52.165572208743484</v>
      </c>
      <c r="W71" s="103">
        <v>15093.193183240011</v>
      </c>
      <c r="X71" s="955">
        <v>15093.193183240011</v>
      </c>
      <c r="Y71" s="970">
        <v>2.4846258652968349</v>
      </c>
      <c r="Z71" s="103">
        <v>22.874591997363268</v>
      </c>
      <c r="AA71" s="386">
        <v>2.7794419821329375</v>
      </c>
      <c r="AB71" s="956">
        <v>3231.4018664100004</v>
      </c>
      <c r="AC71" s="103">
        <v>48.067519677632184</v>
      </c>
      <c r="AD71" s="103">
        <v>13535.148977249988</v>
      </c>
      <c r="AE71" s="955">
        <v>13535.148977249988</v>
      </c>
      <c r="AF71" s="970">
        <v>2.5096006940221685</v>
      </c>
      <c r="AG71" s="103">
        <v>24.290608644397722</v>
      </c>
      <c r="AH71" s="386">
        <v>2.9634942979703798</v>
      </c>
      <c r="AI71" s="971"/>
    </row>
    <row r="72" spans="1:41" s="102" customFormat="1">
      <c r="B72" s="102">
        <v>8</v>
      </c>
      <c r="C72" s="103">
        <v>2213.2904065500015</v>
      </c>
      <c r="D72" s="103">
        <v>48.354235815724735</v>
      </c>
      <c r="E72" s="103">
        <v>9495.252765430012</v>
      </c>
      <c r="F72" s="955">
        <v>9495.252765430012</v>
      </c>
      <c r="G72" s="970">
        <v>3.7733298313494035</v>
      </c>
      <c r="H72" s="103">
        <v>24.69400231088861</v>
      </c>
      <c r="I72" s="103">
        <v>64.023391807776719</v>
      </c>
      <c r="J72" s="386">
        <v>2.763906936965197</v>
      </c>
      <c r="K72" s="956">
        <v>2249.9834840900007</v>
      </c>
      <c r="L72" s="103">
        <v>46.328084771323802</v>
      </c>
      <c r="M72" s="103">
        <v>10085.680539079993</v>
      </c>
      <c r="N72" s="955">
        <v>10085.680539079993</v>
      </c>
      <c r="O72" s="970">
        <v>3.8431657955860365</v>
      </c>
      <c r="P72" s="103">
        <v>25.546770707800238</v>
      </c>
      <c r="Q72" s="103">
        <v>68.498555996006175</v>
      </c>
      <c r="R72" s="386">
        <v>2.8689568255420377</v>
      </c>
      <c r="S72" s="386"/>
      <c r="T72" s="102">
        <v>8</v>
      </c>
      <c r="U72" s="103">
        <v>2026.1691884400013</v>
      </c>
      <c r="V72" s="101">
        <v>45.696894755016551</v>
      </c>
      <c r="W72" s="103">
        <v>8391.414743249994</v>
      </c>
      <c r="X72" s="955">
        <v>8391.414743249994</v>
      </c>
      <c r="Y72" s="970">
        <v>3.8016072472953257</v>
      </c>
      <c r="Z72" s="103">
        <v>25.334512918219016</v>
      </c>
      <c r="AA72" s="386">
        <v>2.9954504700949629</v>
      </c>
      <c r="AB72" s="956">
        <v>1863.3293912100023</v>
      </c>
      <c r="AC72" s="103">
        <v>48.732517072589914</v>
      </c>
      <c r="AD72" s="103">
        <v>8848.2206408999973</v>
      </c>
      <c r="AE72" s="955">
        <v>8848.2206408999973</v>
      </c>
      <c r="AF72" s="970">
        <v>3.791830107390648</v>
      </c>
      <c r="AG72" s="103">
        <v>25.684657314997022</v>
      </c>
      <c r="AH72" s="386">
        <v>3.004483367717647</v>
      </c>
      <c r="AI72" s="971"/>
    </row>
    <row r="73" spans="1:41" s="102" customFormat="1">
      <c r="B73" s="104">
        <v>9</v>
      </c>
      <c r="C73" s="103">
        <v>789.71116388999928</v>
      </c>
      <c r="D73" s="103">
        <v>44.655083659057965</v>
      </c>
      <c r="E73" s="103">
        <v>3400.5704773900006</v>
      </c>
      <c r="F73" s="955">
        <v>3400.5704773900006</v>
      </c>
      <c r="G73" s="970">
        <v>6.3269669659996</v>
      </c>
      <c r="H73" s="103">
        <v>25.042077241510341</v>
      </c>
      <c r="I73" s="103">
        <v>75.86736567301304</v>
      </c>
      <c r="J73" s="386">
        <v>2.8400375746696773</v>
      </c>
      <c r="K73" s="956">
        <v>1019.58014081</v>
      </c>
      <c r="L73" s="103">
        <v>38.903642875476187</v>
      </c>
      <c r="M73" s="103">
        <v>4168.7663880999999</v>
      </c>
      <c r="N73" s="955">
        <v>4168.7663880999999</v>
      </c>
      <c r="O73" s="970">
        <v>6.3515105789048159</v>
      </c>
      <c r="P73" s="103">
        <v>26.443309267383125</v>
      </c>
      <c r="Q73" s="103">
        <v>82.84258213864571</v>
      </c>
      <c r="R73" s="386">
        <v>2.8486148843213006</v>
      </c>
      <c r="S73" s="386"/>
      <c r="T73" s="104">
        <v>9</v>
      </c>
      <c r="U73" s="103">
        <v>867.22722662999922</v>
      </c>
      <c r="V73" s="101">
        <v>51.963238549504631</v>
      </c>
      <c r="W73" s="103">
        <v>3275.7710918700004</v>
      </c>
      <c r="X73" s="955">
        <v>3275.7710918700004</v>
      </c>
      <c r="Y73" s="970">
        <v>6.3072485218145875</v>
      </c>
      <c r="Z73" s="103">
        <v>24.695496570799602</v>
      </c>
      <c r="AA73" s="386">
        <v>2.7326734848099248</v>
      </c>
      <c r="AB73" s="956">
        <v>1138.1396917999998</v>
      </c>
      <c r="AC73" s="103">
        <v>37.035631001793675</v>
      </c>
      <c r="AD73" s="103">
        <v>3816.0491866700004</v>
      </c>
      <c r="AE73" s="955">
        <v>3816.0491866700004</v>
      </c>
      <c r="AF73" s="970">
        <v>6.3464612158559923</v>
      </c>
      <c r="AG73" s="103">
        <v>25.165038885098756</v>
      </c>
      <c r="AH73" s="386">
        <v>2.5476336753048003</v>
      </c>
      <c r="AI73" s="971"/>
    </row>
    <row r="74" spans="1:41" s="102" customFormat="1">
      <c r="B74" s="104">
        <v>10</v>
      </c>
      <c r="C74" s="103">
        <v>1044.2946526200003</v>
      </c>
      <c r="D74" s="103">
        <v>48.052652524938267</v>
      </c>
      <c r="E74" s="103">
        <v>3966.6158604999991</v>
      </c>
      <c r="F74" s="955">
        <v>3966.6158604999991</v>
      </c>
      <c r="G74" s="985">
        <v>14.385727683952512</v>
      </c>
      <c r="H74" s="103">
        <v>27.206837099773146</v>
      </c>
      <c r="I74" s="103">
        <v>110.05046714505249</v>
      </c>
      <c r="J74" s="386">
        <v>2.4253377661877629</v>
      </c>
      <c r="K74" s="956">
        <v>988.19064868999931</v>
      </c>
      <c r="L74" s="103">
        <v>41.21249824311576</v>
      </c>
      <c r="M74" s="103">
        <v>4194.5822449499956</v>
      </c>
      <c r="N74" s="955">
        <v>4194.5822449499956</v>
      </c>
      <c r="O74" s="985">
        <v>15.845776829628555</v>
      </c>
      <c r="P74" s="103">
        <v>27.088676028893705</v>
      </c>
      <c r="Q74" s="103">
        <v>110.54826356051768</v>
      </c>
      <c r="R74" s="386">
        <v>2.5238064344727649</v>
      </c>
      <c r="S74" s="386"/>
      <c r="T74" s="104">
        <v>10</v>
      </c>
      <c r="U74" s="103">
        <v>996.46739517000015</v>
      </c>
      <c r="V74" s="101">
        <v>49.002548324894803</v>
      </c>
      <c r="W74" s="103">
        <v>3803.1719843599963</v>
      </c>
      <c r="X74" s="955">
        <v>3803.1719843599963</v>
      </c>
      <c r="Y74" s="985">
        <v>14.492050161984718</v>
      </c>
      <c r="Z74" s="103">
        <v>27.654214741671424</v>
      </c>
      <c r="AA74" s="386">
        <v>2.4770424257727397</v>
      </c>
      <c r="AB74" s="956">
        <v>795.89350308999906</v>
      </c>
      <c r="AC74" s="103">
        <v>44.205741658154402</v>
      </c>
      <c r="AD74" s="103">
        <v>4060.9794434799965</v>
      </c>
      <c r="AE74" s="955">
        <v>4060.9794434799965</v>
      </c>
      <c r="AF74" s="985">
        <v>15.95632593807764</v>
      </c>
      <c r="AG74" s="103">
        <v>28.502608980904139</v>
      </c>
      <c r="AH74" s="386">
        <v>2.7113794887285669</v>
      </c>
      <c r="AI74" s="971"/>
    </row>
    <row r="75" spans="1:41" s="102" customFormat="1">
      <c r="B75" s="957" t="s">
        <v>725</v>
      </c>
      <c r="C75" s="103">
        <v>637.02366199999983</v>
      </c>
      <c r="D75" s="103">
        <v>56.261651451810621</v>
      </c>
      <c r="E75" s="103">
        <v>4014.1875418800009</v>
      </c>
      <c r="F75" s="955">
        <v>4014.1875418800009</v>
      </c>
      <c r="G75" s="103">
        <v>100</v>
      </c>
      <c r="H75" s="103">
        <v>45.348587124742188</v>
      </c>
      <c r="I75" s="103">
        <v>107.97624252677652</v>
      </c>
      <c r="J75" s="386">
        <v>2.0236921946739574</v>
      </c>
      <c r="K75" s="956">
        <v>430.90988241000002</v>
      </c>
      <c r="L75" s="103">
        <v>46.888534753481707</v>
      </c>
      <c r="M75" s="103">
        <v>3730.6070658000012</v>
      </c>
      <c r="N75" s="955">
        <v>3730.6070658000012</v>
      </c>
      <c r="O75" s="103">
        <v>100</v>
      </c>
      <c r="P75" s="103">
        <v>43.270585065056508</v>
      </c>
      <c r="Q75" s="103">
        <v>115.86034770411062</v>
      </c>
      <c r="R75" s="386">
        <v>2.1301504572301742</v>
      </c>
      <c r="S75" s="386"/>
      <c r="T75" s="957" t="s">
        <v>725</v>
      </c>
      <c r="U75" s="103">
        <v>637.02366199999972</v>
      </c>
      <c r="V75" s="103">
        <v>56.261651451810636</v>
      </c>
      <c r="W75" s="103">
        <v>4014.1875418800005</v>
      </c>
      <c r="X75" s="955">
        <v>4014.1875418800005</v>
      </c>
      <c r="Y75" s="103">
        <v>100</v>
      </c>
      <c r="Z75" s="103">
        <v>45.348587124742203</v>
      </c>
      <c r="AA75" s="386">
        <v>2.0236921946739583</v>
      </c>
      <c r="AB75" s="956">
        <v>430.90988241000008</v>
      </c>
      <c r="AC75" s="103">
        <v>46.8885347534817</v>
      </c>
      <c r="AD75" s="103">
        <v>3730.5786309300015</v>
      </c>
      <c r="AE75" s="955">
        <v>3730.5786309300015</v>
      </c>
      <c r="AF75" s="103">
        <v>100</v>
      </c>
      <c r="AG75" s="103">
        <v>44.947211543480819</v>
      </c>
      <c r="AH75" s="386">
        <v>2.1301523421123942</v>
      </c>
      <c r="AI75" s="971"/>
    </row>
    <row r="76" spans="1:41" s="102" customFormat="1" ht="15">
      <c r="A76" s="1166"/>
      <c r="B76" s="958" t="s">
        <v>774</v>
      </c>
      <c r="C76" s="357">
        <v>46522.170073950045</v>
      </c>
      <c r="D76" s="357">
        <v>46.246362821039455</v>
      </c>
      <c r="E76" s="357">
        <v>174758.56120761004</v>
      </c>
      <c r="F76" s="959"/>
      <c r="G76" s="963">
        <v>1.4857409965006385</v>
      </c>
      <c r="H76" s="357">
        <v>23.975371963846122</v>
      </c>
      <c r="I76" s="357">
        <v>44.300406288724275</v>
      </c>
      <c r="J76" s="972">
        <v>2.7670004870862472</v>
      </c>
      <c r="K76" s="961">
        <v>46719.915618460051</v>
      </c>
      <c r="L76" s="357">
        <v>45.490900576332308</v>
      </c>
      <c r="M76" s="357">
        <v>172364.8050971498</v>
      </c>
      <c r="N76" s="959"/>
      <c r="O76" s="963">
        <v>1.5994915042431408</v>
      </c>
      <c r="P76" s="357">
        <v>24.616498849266435</v>
      </c>
      <c r="Q76" s="357">
        <v>46.946336393477225</v>
      </c>
      <c r="R76" s="972">
        <v>2.8970945886465445</v>
      </c>
      <c r="S76" s="973"/>
      <c r="T76" s="958" t="s">
        <v>774</v>
      </c>
      <c r="U76" s="357">
        <v>46522.170073950074</v>
      </c>
      <c r="V76" s="357">
        <v>46.246362821039412</v>
      </c>
      <c r="W76" s="357">
        <v>174758.56120761018</v>
      </c>
      <c r="X76" s="974"/>
      <c r="Y76" s="960">
        <v>1.430525615539056</v>
      </c>
      <c r="Z76" s="357">
        <v>23.814368921908876</v>
      </c>
      <c r="AA76" s="972">
        <v>2.767000487086249</v>
      </c>
      <c r="AB76" s="961">
        <v>46719.915618460029</v>
      </c>
      <c r="AC76" s="357">
        <v>45.490900576332372</v>
      </c>
      <c r="AD76" s="357">
        <v>172364.8050971496</v>
      </c>
      <c r="AE76" s="974"/>
      <c r="AF76" s="960">
        <v>1.5182491864027734</v>
      </c>
      <c r="AG76" s="357">
        <v>24.485657841844471</v>
      </c>
      <c r="AH76" s="972">
        <v>2.8970945886464321</v>
      </c>
      <c r="AI76" s="942"/>
      <c r="AJ76" s="105"/>
      <c r="AK76" s="105"/>
      <c r="AL76" s="105"/>
      <c r="AM76" s="105"/>
      <c r="AN76" s="105"/>
      <c r="AO76" s="105"/>
    </row>
    <row r="77" spans="1:41" s="102" customFormat="1">
      <c r="A77" s="105"/>
      <c r="B77" s="941"/>
      <c r="C77" s="942"/>
      <c r="D77" s="942"/>
      <c r="E77" s="942"/>
      <c r="F77" s="976"/>
      <c r="G77" s="977"/>
      <c r="H77" s="942"/>
      <c r="I77" s="942"/>
      <c r="J77" s="973"/>
      <c r="K77" s="942"/>
      <c r="L77" s="942"/>
      <c r="M77" s="942"/>
      <c r="N77" s="976"/>
      <c r="O77" s="977"/>
      <c r="P77" s="942"/>
      <c r="Q77" s="942"/>
      <c r="R77" s="973"/>
      <c r="S77" s="973"/>
      <c r="T77" s="941"/>
      <c r="U77" s="942"/>
      <c r="V77" s="942"/>
      <c r="W77" s="942"/>
      <c r="X77" s="978"/>
      <c r="Y77" s="979"/>
      <c r="Z77" s="942"/>
      <c r="AA77" s="973"/>
      <c r="AB77" s="942"/>
      <c r="AC77" s="942"/>
      <c r="AD77" s="942"/>
      <c r="AE77" s="978"/>
      <c r="AF77" s="979"/>
      <c r="AG77" s="942"/>
      <c r="AH77" s="973"/>
      <c r="AI77" s="942"/>
      <c r="AJ77" s="105"/>
      <c r="AK77" s="105"/>
      <c r="AL77" s="105"/>
      <c r="AM77" s="105"/>
      <c r="AN77" s="105"/>
      <c r="AO77" s="105"/>
    </row>
    <row r="78" spans="1:41" s="102" customFormat="1">
      <c r="C78" s="101"/>
      <c r="E78" s="984"/>
      <c r="K78" s="104"/>
      <c r="M78" s="984"/>
      <c r="S78" s="104"/>
      <c r="U78" s="101"/>
      <c r="V78" s="964"/>
      <c r="W78" s="984"/>
      <c r="AD78" s="984"/>
      <c r="AG78" s="101"/>
      <c r="AH78" s="101"/>
      <c r="AI78" s="104"/>
    </row>
    <row r="79" spans="1:41" s="105" customFormat="1">
      <c r="B79" s="941" t="s">
        <v>733</v>
      </c>
      <c r="C79" s="942"/>
      <c r="D79" s="941"/>
      <c r="E79" s="942"/>
      <c r="F79" s="941"/>
      <c r="G79" s="941"/>
      <c r="H79" s="941"/>
      <c r="I79" s="941"/>
      <c r="J79" s="941"/>
      <c r="K79" s="941"/>
      <c r="L79" s="941"/>
      <c r="M79" s="941"/>
      <c r="N79" s="941"/>
      <c r="O79" s="941"/>
      <c r="P79" s="941"/>
      <c r="Q79" s="941"/>
      <c r="R79" s="941"/>
      <c r="S79" s="941"/>
      <c r="T79" s="941" t="s">
        <v>733</v>
      </c>
      <c r="U79" s="942"/>
      <c r="V79" s="941"/>
      <c r="W79" s="942"/>
      <c r="X79" s="941"/>
      <c r="Y79" s="941"/>
      <c r="Z79" s="942"/>
      <c r="AA79" s="942"/>
      <c r="AB79" s="942"/>
      <c r="AC79" s="941"/>
      <c r="AD79" s="942"/>
      <c r="AE79" s="941"/>
      <c r="AF79" s="941"/>
      <c r="AG79" s="942"/>
      <c r="AH79" s="942"/>
      <c r="AI79" s="941"/>
    </row>
    <row r="80" spans="1:41" s="102" customFormat="1">
      <c r="B80" s="943"/>
      <c r="C80" s="1254">
        <v>2016</v>
      </c>
      <c r="D80" s="1254"/>
      <c r="E80" s="1254"/>
      <c r="F80" s="1254"/>
      <c r="G80" s="1254"/>
      <c r="H80" s="1254"/>
      <c r="I80" s="1254"/>
      <c r="J80" s="1254"/>
      <c r="K80" s="1255">
        <v>2015</v>
      </c>
      <c r="L80" s="1254"/>
      <c r="M80" s="1254"/>
      <c r="N80" s="1254"/>
      <c r="O80" s="1254"/>
      <c r="P80" s="1254"/>
      <c r="Q80" s="1254"/>
      <c r="R80" s="1254"/>
      <c r="S80" s="107"/>
      <c r="T80" s="943"/>
      <c r="U80" s="1254">
        <v>2016</v>
      </c>
      <c r="V80" s="1254"/>
      <c r="W80" s="1254"/>
      <c r="X80" s="1254"/>
      <c r="Y80" s="1254"/>
      <c r="Z80" s="1254"/>
      <c r="AA80" s="1254"/>
      <c r="AB80" s="1255">
        <v>2015</v>
      </c>
      <c r="AC80" s="1254"/>
      <c r="AD80" s="1254"/>
      <c r="AE80" s="1254"/>
      <c r="AF80" s="1254"/>
      <c r="AG80" s="1254"/>
      <c r="AH80" s="1254"/>
      <c r="AI80" s="107"/>
    </row>
    <row r="81" spans="1:41" s="102" customFormat="1">
      <c r="B81" s="943"/>
      <c r="C81" s="1254" t="s">
        <v>1261</v>
      </c>
      <c r="D81" s="1254"/>
      <c r="E81" s="1254"/>
      <c r="F81" s="1254"/>
      <c r="G81" s="1254"/>
      <c r="H81" s="1254"/>
      <c r="I81" s="1254"/>
      <c r="J81" s="1254"/>
      <c r="K81" s="1255" t="s">
        <v>1261</v>
      </c>
      <c r="L81" s="1254"/>
      <c r="M81" s="1254"/>
      <c r="N81" s="1254"/>
      <c r="O81" s="1254"/>
      <c r="P81" s="1254"/>
      <c r="Q81" s="1254"/>
      <c r="R81" s="1254"/>
      <c r="S81" s="107"/>
      <c r="T81" s="943"/>
      <c r="U81" s="1254" t="s">
        <v>718</v>
      </c>
      <c r="V81" s="1254"/>
      <c r="W81" s="1254"/>
      <c r="X81" s="1254"/>
      <c r="Y81" s="1254"/>
      <c r="Z81" s="1254"/>
      <c r="AA81" s="1254"/>
      <c r="AB81" s="1255" t="s">
        <v>718</v>
      </c>
      <c r="AC81" s="1254"/>
      <c r="AD81" s="1254"/>
      <c r="AE81" s="1254"/>
      <c r="AF81" s="1254"/>
      <c r="AG81" s="1254"/>
      <c r="AH81" s="1254"/>
      <c r="AI81" s="107"/>
    </row>
    <row r="82" spans="1:41" s="102" customFormat="1" ht="33.75">
      <c r="B82" s="945" t="s">
        <v>721</v>
      </c>
      <c r="C82" s="946" t="s">
        <v>722</v>
      </c>
      <c r="D82" s="947" t="s">
        <v>723</v>
      </c>
      <c r="E82" s="946" t="s">
        <v>727</v>
      </c>
      <c r="F82" s="948"/>
      <c r="G82" s="948" t="s">
        <v>719</v>
      </c>
      <c r="H82" s="947" t="s">
        <v>720</v>
      </c>
      <c r="I82" s="946" t="s">
        <v>728</v>
      </c>
      <c r="J82" s="946" t="s">
        <v>730</v>
      </c>
      <c r="K82" s="950" t="s">
        <v>722</v>
      </c>
      <c r="L82" s="947" t="s">
        <v>723</v>
      </c>
      <c r="M82" s="946" t="s">
        <v>727</v>
      </c>
      <c r="N82" s="948"/>
      <c r="O82" s="948" t="s">
        <v>719</v>
      </c>
      <c r="P82" s="947" t="s">
        <v>720</v>
      </c>
      <c r="Q82" s="946" t="s">
        <v>728</v>
      </c>
      <c r="R82" s="946" t="s">
        <v>730</v>
      </c>
      <c r="S82" s="965"/>
      <c r="T82" s="945" t="s">
        <v>721</v>
      </c>
      <c r="U82" s="946" t="s">
        <v>722</v>
      </c>
      <c r="V82" s="947" t="s">
        <v>723</v>
      </c>
      <c r="W82" s="946" t="s">
        <v>727</v>
      </c>
      <c r="X82" s="948"/>
      <c r="Y82" s="948" t="s">
        <v>719</v>
      </c>
      <c r="Z82" s="946" t="s">
        <v>720</v>
      </c>
      <c r="AA82" s="946" t="s">
        <v>730</v>
      </c>
      <c r="AB82" s="950" t="s">
        <v>722</v>
      </c>
      <c r="AC82" s="947" t="s">
        <v>723</v>
      </c>
      <c r="AD82" s="946" t="s">
        <v>727</v>
      </c>
      <c r="AE82" s="948"/>
      <c r="AF82" s="948" t="s">
        <v>719</v>
      </c>
      <c r="AG82" s="946" t="s">
        <v>720</v>
      </c>
      <c r="AH82" s="946" t="s">
        <v>730</v>
      </c>
      <c r="AI82" s="966"/>
    </row>
    <row r="83" spans="1:41" s="102" customFormat="1">
      <c r="B83" s="943">
        <v>1</v>
      </c>
      <c r="C83" s="949">
        <v>1.0500000000000001E-5</v>
      </c>
      <c r="D83" s="967">
        <v>100</v>
      </c>
      <c r="E83" s="949">
        <v>843.50802227999986</v>
      </c>
      <c r="F83" s="953">
        <v>843.50802227999986</v>
      </c>
      <c r="G83" s="968">
        <v>2.0344083928941763E-2</v>
      </c>
      <c r="H83" s="967">
        <v>34.929494043649704</v>
      </c>
      <c r="I83" s="949">
        <v>9.845294284875596</v>
      </c>
      <c r="J83" s="294">
        <v>2.6224997807498034</v>
      </c>
      <c r="K83" s="954">
        <v>78.356298150000001</v>
      </c>
      <c r="L83" s="967">
        <v>90.026694184760942</v>
      </c>
      <c r="M83" s="949">
        <v>1547.0601484000001</v>
      </c>
      <c r="N83" s="953">
        <v>1547.0601484000001</v>
      </c>
      <c r="O83" s="968">
        <v>6.3335647357562044E-2</v>
      </c>
      <c r="P83" s="967">
        <v>31.250381622848096</v>
      </c>
      <c r="Q83" s="949">
        <v>18.658092500057574</v>
      </c>
      <c r="R83" s="294">
        <v>3.2428316910616113</v>
      </c>
      <c r="S83" s="386"/>
      <c r="T83" s="943">
        <v>1</v>
      </c>
      <c r="U83" s="949">
        <v>1.0500000000000001E-5</v>
      </c>
      <c r="V83" s="967">
        <v>100</v>
      </c>
      <c r="W83" s="949">
        <v>1043.2368833999999</v>
      </c>
      <c r="X83" s="953">
        <v>1043.2368833999999</v>
      </c>
      <c r="Y83" s="968">
        <v>4.5706786980725729E-2</v>
      </c>
      <c r="Z83" s="949">
        <v>30.288355589978366</v>
      </c>
      <c r="AA83" s="294">
        <v>2.777896386144969</v>
      </c>
      <c r="AB83" s="954">
        <v>1.3020000000000001E-5</v>
      </c>
      <c r="AC83" s="967">
        <v>100</v>
      </c>
      <c r="AD83" s="949">
        <v>979.18160164000005</v>
      </c>
      <c r="AE83" s="953">
        <v>979.18160164000005</v>
      </c>
      <c r="AF83" s="968">
        <v>4.9999999916256595E-2</v>
      </c>
      <c r="AG83" s="949">
        <v>32.534000000249428</v>
      </c>
      <c r="AH83" s="294">
        <v>2.6090959849338287</v>
      </c>
      <c r="AI83" s="969"/>
    </row>
    <row r="84" spans="1:41" s="102" customFormat="1">
      <c r="B84" s="104">
        <v>2</v>
      </c>
      <c r="C84" s="103">
        <v>18.477919150000002</v>
      </c>
      <c r="D84" s="103">
        <v>60.000000054118644</v>
      </c>
      <c r="E84" s="103">
        <v>1537.3497279800001</v>
      </c>
      <c r="F84" s="955">
        <v>1537.3497279800001</v>
      </c>
      <c r="G84" s="970">
        <v>0.1842195388892568</v>
      </c>
      <c r="H84" s="103">
        <v>25.787517748541688</v>
      </c>
      <c r="I84" s="103">
        <v>31.027491442481033</v>
      </c>
      <c r="J84" s="386">
        <v>3.686526132831716</v>
      </c>
      <c r="K84" s="956">
        <v>38.214376189999996</v>
      </c>
      <c r="L84" s="103">
        <v>72.725046725406202</v>
      </c>
      <c r="M84" s="103">
        <v>3182.2864072900006</v>
      </c>
      <c r="N84" s="955">
        <v>3182.2864072900006</v>
      </c>
      <c r="O84" s="970">
        <v>0.16973119665240047</v>
      </c>
      <c r="P84" s="103">
        <v>27.164803004835953</v>
      </c>
      <c r="Q84" s="103">
        <v>30.927761413786204</v>
      </c>
      <c r="R84" s="386">
        <v>3.5046250197974902</v>
      </c>
      <c r="S84" s="386"/>
      <c r="T84" s="104">
        <v>2</v>
      </c>
      <c r="U84" s="103">
        <v>52.248687529999998</v>
      </c>
      <c r="V84" s="101">
        <v>68.733958454707249</v>
      </c>
      <c r="W84" s="103">
        <v>2402.0754371599996</v>
      </c>
      <c r="X84" s="955">
        <v>2402.0754371599996</v>
      </c>
      <c r="Y84" s="970">
        <v>0.19640847106692041</v>
      </c>
      <c r="Z84" s="103">
        <v>21.334220107836906</v>
      </c>
      <c r="AA84" s="386">
        <v>3.9658616213914781</v>
      </c>
      <c r="AB84" s="956">
        <v>91.94813357999999</v>
      </c>
      <c r="AC84" s="103">
        <v>88.86863295480066</v>
      </c>
      <c r="AD84" s="103">
        <v>2425.9975712499995</v>
      </c>
      <c r="AE84" s="955">
        <v>2425.9975712499995</v>
      </c>
      <c r="AF84" s="970">
        <v>0.18068110545310589</v>
      </c>
      <c r="AG84" s="103">
        <v>17.705185439599813</v>
      </c>
      <c r="AH84" s="386">
        <v>4.0576452089924979</v>
      </c>
      <c r="AI84" s="971"/>
    </row>
    <row r="85" spans="1:41" s="102" customFormat="1">
      <c r="B85" s="102">
        <v>3</v>
      </c>
      <c r="C85" s="103">
        <v>86.676118030000012</v>
      </c>
      <c r="D85" s="103">
        <v>55.45416225650964</v>
      </c>
      <c r="E85" s="103">
        <v>2880.28040728</v>
      </c>
      <c r="F85" s="955">
        <v>2880.28040728</v>
      </c>
      <c r="G85" s="970">
        <v>0.36766796049557443</v>
      </c>
      <c r="H85" s="103">
        <v>30.611499767921284</v>
      </c>
      <c r="I85" s="103">
        <v>50.574621674617781</v>
      </c>
      <c r="J85" s="386">
        <v>3.5278841930171114</v>
      </c>
      <c r="K85" s="956">
        <v>877.32277812999996</v>
      </c>
      <c r="L85" s="103">
        <v>61.637417931017339</v>
      </c>
      <c r="M85" s="103">
        <v>1823.1709335500002</v>
      </c>
      <c r="N85" s="955">
        <v>1823.1709335500002</v>
      </c>
      <c r="O85" s="970">
        <v>0.33008835261989744</v>
      </c>
      <c r="P85" s="103">
        <v>20.793115539739564</v>
      </c>
      <c r="Q85" s="103">
        <v>32.846065434137032</v>
      </c>
      <c r="R85" s="386">
        <v>4.0550856710755276</v>
      </c>
      <c r="S85" s="386"/>
      <c r="T85" s="102">
        <v>3</v>
      </c>
      <c r="U85" s="103">
        <v>83.530349650000005</v>
      </c>
      <c r="V85" s="101">
        <v>46.153494641812514</v>
      </c>
      <c r="W85" s="103">
        <v>1994.9082914999999</v>
      </c>
      <c r="X85" s="955">
        <v>1994.9082914999999</v>
      </c>
      <c r="Y85" s="970">
        <v>0.30971201013728406</v>
      </c>
      <c r="Z85" s="103">
        <v>26.632522866527975</v>
      </c>
      <c r="AA85" s="386">
        <v>2.9378173918126711</v>
      </c>
      <c r="AB85" s="956">
        <v>61.42362894</v>
      </c>
      <c r="AC85" s="103">
        <v>86.393538782666397</v>
      </c>
      <c r="AD85" s="103">
        <v>2500.5394183600001</v>
      </c>
      <c r="AE85" s="955">
        <v>2500.5394183600001</v>
      </c>
      <c r="AF85" s="970">
        <v>0.2988118645576287</v>
      </c>
      <c r="AG85" s="103">
        <v>25.319482880827348</v>
      </c>
      <c r="AH85" s="386">
        <v>3.1713476753751833</v>
      </c>
      <c r="AI85" s="971"/>
    </row>
    <row r="86" spans="1:41" s="102" customFormat="1">
      <c r="B86" s="104">
        <v>4</v>
      </c>
      <c r="C86" s="103">
        <v>120.40206863</v>
      </c>
      <c r="D86" s="103">
        <v>63.571216816227214</v>
      </c>
      <c r="E86" s="103">
        <v>689.80053940999994</v>
      </c>
      <c r="F86" s="955">
        <v>689.80053940999994</v>
      </c>
      <c r="G86" s="970">
        <v>0.66622910355082521</v>
      </c>
      <c r="H86" s="103">
        <v>30.029395856543317</v>
      </c>
      <c r="I86" s="103">
        <v>64.880661063674424</v>
      </c>
      <c r="J86" s="386">
        <v>3.1146596333016054</v>
      </c>
      <c r="K86" s="956">
        <v>374.55751698</v>
      </c>
      <c r="L86" s="103">
        <v>60.000001872075629</v>
      </c>
      <c r="M86" s="103">
        <v>1589.2803100800002</v>
      </c>
      <c r="N86" s="955">
        <v>1589.2803100800002</v>
      </c>
      <c r="O86" s="970">
        <v>0.59120325221464776</v>
      </c>
      <c r="P86" s="103">
        <v>28.773756631829215</v>
      </c>
      <c r="Q86" s="103">
        <v>56.775600660690209</v>
      </c>
      <c r="R86" s="386">
        <v>3.1577057146749543</v>
      </c>
      <c r="S86" s="386"/>
      <c r="T86" s="104">
        <v>4</v>
      </c>
      <c r="U86" s="103">
        <v>89.776954930000002</v>
      </c>
      <c r="V86" s="101">
        <v>68.200627263132759</v>
      </c>
      <c r="W86" s="103">
        <v>177.35151368000001</v>
      </c>
      <c r="X86" s="955">
        <v>177.35151368000001</v>
      </c>
      <c r="Y86" s="970">
        <v>0.60965199425976502</v>
      </c>
      <c r="Z86" s="103">
        <v>14.488027029959094</v>
      </c>
      <c r="AA86" s="386">
        <v>1.5940159778962197</v>
      </c>
      <c r="AB86" s="956">
        <v>840.52171204999991</v>
      </c>
      <c r="AC86" s="103">
        <v>60.000000834005832</v>
      </c>
      <c r="AD86" s="103">
        <v>1805.7676507400001</v>
      </c>
      <c r="AE86" s="955">
        <v>1805.7676507400001</v>
      </c>
      <c r="AF86" s="970">
        <v>0.62180512954690725</v>
      </c>
      <c r="AG86" s="103">
        <v>19.67643132904692</v>
      </c>
      <c r="AH86" s="386">
        <v>3.4017409370982534</v>
      </c>
      <c r="AI86" s="971"/>
    </row>
    <row r="87" spans="1:41" s="102" customFormat="1">
      <c r="B87" s="104">
        <v>5</v>
      </c>
      <c r="C87" s="103">
        <v>286.60302804999998</v>
      </c>
      <c r="D87" s="103">
        <v>32.111065467858381</v>
      </c>
      <c r="E87" s="103">
        <v>1100.4106345800001</v>
      </c>
      <c r="F87" s="955">
        <v>1100.4106345800001</v>
      </c>
      <c r="G87" s="970">
        <v>1.1022673699104628</v>
      </c>
      <c r="H87" s="103">
        <v>25.632842816687056</v>
      </c>
      <c r="I87" s="103">
        <v>54.706248221580132</v>
      </c>
      <c r="J87" s="386">
        <v>2.1000460061002766</v>
      </c>
      <c r="K87" s="956">
        <v>148.99372328999999</v>
      </c>
      <c r="L87" s="103">
        <v>38.675463876985717</v>
      </c>
      <c r="M87" s="103">
        <v>1045.19103391</v>
      </c>
      <c r="N87" s="955">
        <v>1045.19103391</v>
      </c>
      <c r="O87" s="970">
        <v>0.90095369501714073</v>
      </c>
      <c r="P87" s="103">
        <v>31.226195126172847</v>
      </c>
      <c r="Q87" s="103">
        <v>65.818698303073731</v>
      </c>
      <c r="R87" s="386">
        <v>2.6426259631288</v>
      </c>
      <c r="S87" s="386"/>
      <c r="T87" s="104">
        <v>5</v>
      </c>
      <c r="U87" s="103">
        <v>168.14042075</v>
      </c>
      <c r="V87" s="101">
        <v>12.462035491843505</v>
      </c>
      <c r="W87" s="103">
        <v>598.83399618999988</v>
      </c>
      <c r="X87" s="955">
        <v>598.83399618999988</v>
      </c>
      <c r="Y87" s="970">
        <v>1.0535973892835178</v>
      </c>
      <c r="Z87" s="103">
        <v>32.98490977578512</v>
      </c>
      <c r="AA87" s="386">
        <v>3.9542217073439132</v>
      </c>
      <c r="AB87" s="956">
        <v>523.55120514999999</v>
      </c>
      <c r="AC87" s="103">
        <v>53.931401546311584</v>
      </c>
      <c r="AD87" s="103">
        <v>1586.0214099600003</v>
      </c>
      <c r="AE87" s="955">
        <v>1586.0214099600003</v>
      </c>
      <c r="AF87" s="970">
        <v>1.0321131762283615</v>
      </c>
      <c r="AG87" s="103">
        <v>28.621544166383512</v>
      </c>
      <c r="AH87" s="386">
        <v>3.3716124768485081</v>
      </c>
      <c r="AI87" s="971"/>
    </row>
    <row r="88" spans="1:41" s="102" customFormat="1">
      <c r="B88" s="104">
        <v>6</v>
      </c>
      <c r="C88" s="103">
        <v>94.464961490000007</v>
      </c>
      <c r="D88" s="103">
        <v>98.549599313450159</v>
      </c>
      <c r="E88" s="103">
        <v>771.77603797999996</v>
      </c>
      <c r="F88" s="955">
        <v>771.77603797999996</v>
      </c>
      <c r="G88" s="970">
        <v>1.8788593810133005</v>
      </c>
      <c r="H88" s="103">
        <v>28.221148460383304</v>
      </c>
      <c r="I88" s="103">
        <v>92.236666164601417</v>
      </c>
      <c r="J88" s="386">
        <v>4.5192467284795192</v>
      </c>
      <c r="K88" s="956">
        <v>103.99737549000001</v>
      </c>
      <c r="L88" s="103">
        <v>18.968328649694463</v>
      </c>
      <c r="M88" s="103">
        <v>239.48422396000001</v>
      </c>
      <c r="N88" s="955">
        <v>239.48422396000001</v>
      </c>
      <c r="O88" s="970">
        <v>1.4838184416663402</v>
      </c>
      <c r="P88" s="103">
        <v>28.166335274454884</v>
      </c>
      <c r="Q88" s="103">
        <v>72.012178851833212</v>
      </c>
      <c r="R88" s="386">
        <v>2.9631083706312293</v>
      </c>
      <c r="S88" s="386"/>
      <c r="T88" s="104">
        <v>6</v>
      </c>
      <c r="U88" s="103">
        <v>139.66415639000002</v>
      </c>
      <c r="V88" s="101">
        <v>86.073909274410923</v>
      </c>
      <c r="W88" s="103">
        <v>1215.8828137799999</v>
      </c>
      <c r="X88" s="955">
        <v>1215.8828137799999</v>
      </c>
      <c r="Y88" s="970">
        <v>1.5549880289220848</v>
      </c>
      <c r="Z88" s="103">
        <v>22.113774772759502</v>
      </c>
      <c r="AA88" s="386">
        <v>4.6608773377936688</v>
      </c>
      <c r="AB88" s="956">
        <v>103.99737549000001</v>
      </c>
      <c r="AC88" s="103">
        <v>18.968328649694463</v>
      </c>
      <c r="AD88" s="103">
        <v>128.96540524</v>
      </c>
      <c r="AE88" s="955">
        <v>128.96540524</v>
      </c>
      <c r="AF88" s="970">
        <v>1.5510202881753845</v>
      </c>
      <c r="AG88" s="103">
        <v>18.916029864444287</v>
      </c>
      <c r="AH88" s="386">
        <v>1.8139543964108122</v>
      </c>
      <c r="AI88" s="971"/>
    </row>
    <row r="89" spans="1:41" s="102" customFormat="1">
      <c r="B89" s="102">
        <v>7</v>
      </c>
      <c r="C89" s="103">
        <v>68.311435700000004</v>
      </c>
      <c r="D89" s="103">
        <v>71.632987388669392</v>
      </c>
      <c r="E89" s="103">
        <v>582.25684327999988</v>
      </c>
      <c r="F89" s="955">
        <v>582.25684327999988</v>
      </c>
      <c r="G89" s="970">
        <v>2.277185160299418</v>
      </c>
      <c r="H89" s="103">
        <v>31.279368906003185</v>
      </c>
      <c r="I89" s="103">
        <v>106.10011907115013</v>
      </c>
      <c r="J89" s="386">
        <v>4.5801722363743043</v>
      </c>
      <c r="K89" s="956">
        <v>20.79845959</v>
      </c>
      <c r="L89" s="103">
        <v>86.494887816833753</v>
      </c>
      <c r="M89" s="103">
        <v>115.19872939999998</v>
      </c>
      <c r="N89" s="955">
        <v>115.19872939999998</v>
      </c>
      <c r="O89" s="970">
        <v>2.5669135027803534</v>
      </c>
      <c r="P89" s="103">
        <v>23.883379350883711</v>
      </c>
      <c r="Q89" s="103">
        <v>56.881201495265799</v>
      </c>
      <c r="R89" s="386">
        <v>2.5531998793903368</v>
      </c>
      <c r="S89" s="386"/>
      <c r="T89" s="102">
        <v>7</v>
      </c>
      <c r="U89" s="103">
        <v>141.57496179999998</v>
      </c>
      <c r="V89" s="101">
        <v>65.613045893825557</v>
      </c>
      <c r="W89" s="103">
        <v>1033.3914801399999</v>
      </c>
      <c r="X89" s="955">
        <v>1033.3914801399999</v>
      </c>
      <c r="Y89" s="970">
        <v>2.2919390923168139</v>
      </c>
      <c r="Z89" s="103">
        <v>24.330695209131878</v>
      </c>
      <c r="AA89" s="386">
        <v>2.1889413823728718</v>
      </c>
      <c r="AB89" s="956">
        <v>4.2126448999999999</v>
      </c>
      <c r="AC89" s="103">
        <v>33.323235955634431</v>
      </c>
      <c r="AD89" s="103">
        <v>85.754211999999981</v>
      </c>
      <c r="AE89" s="955">
        <v>85.754211999999981</v>
      </c>
      <c r="AF89" s="970">
        <v>2.5984042043322613</v>
      </c>
      <c r="AG89" s="103">
        <v>18.502998651541457</v>
      </c>
      <c r="AH89" s="386">
        <v>3.0865057055156666</v>
      </c>
      <c r="AI89" s="103"/>
    </row>
    <row r="90" spans="1:41" s="102" customFormat="1">
      <c r="B90" s="102">
        <v>8</v>
      </c>
      <c r="C90" s="103">
        <v>3.64183696</v>
      </c>
      <c r="D90" s="103">
        <v>47.978403184748828</v>
      </c>
      <c r="E90" s="103">
        <v>90.829253839999993</v>
      </c>
      <c r="F90" s="955">
        <v>90.829253839999993</v>
      </c>
      <c r="G90" s="970">
        <v>3.7783581334328402</v>
      </c>
      <c r="H90" s="103">
        <v>18.623771059264708</v>
      </c>
      <c r="I90" s="103">
        <v>50.086013741935645</v>
      </c>
      <c r="J90" s="386">
        <v>3.7672429342286446</v>
      </c>
      <c r="K90" s="956">
        <v>0</v>
      </c>
      <c r="L90" s="103">
        <v>0</v>
      </c>
      <c r="M90" s="103">
        <v>6.0578306499999997</v>
      </c>
      <c r="N90" s="955">
        <v>6.0578306499999997</v>
      </c>
      <c r="O90" s="970">
        <v>4.5460965469544785</v>
      </c>
      <c r="P90" s="103">
        <v>17.138714169898432</v>
      </c>
      <c r="Q90" s="103">
        <v>53.025486607156971</v>
      </c>
      <c r="R90" s="386">
        <v>5.0000000000000009</v>
      </c>
      <c r="S90" s="386"/>
      <c r="T90" s="102">
        <v>8</v>
      </c>
      <c r="U90" s="103">
        <v>3.64183696</v>
      </c>
      <c r="V90" s="101">
        <v>47.978403184748828</v>
      </c>
      <c r="W90" s="103">
        <v>30.531051120000001</v>
      </c>
      <c r="X90" s="955">
        <v>30.531051120000001</v>
      </c>
      <c r="Y90" s="970">
        <v>3.9864382828362963</v>
      </c>
      <c r="Z90" s="103">
        <v>19.363936265290299</v>
      </c>
      <c r="AA90" s="386">
        <v>4.3373666284700123</v>
      </c>
      <c r="AB90" s="956">
        <v>16.585814689999999</v>
      </c>
      <c r="AC90" s="103">
        <v>100</v>
      </c>
      <c r="AD90" s="103">
        <v>35.502348050000002</v>
      </c>
      <c r="AE90" s="955">
        <v>35.502348050000002</v>
      </c>
      <c r="AF90" s="970">
        <v>4.0931814649369365</v>
      </c>
      <c r="AG90" s="103">
        <v>27.700954866842952</v>
      </c>
      <c r="AH90" s="386">
        <v>1.682527323710354</v>
      </c>
      <c r="AI90" s="103"/>
    </row>
    <row r="91" spans="1:41" s="102" customFormat="1">
      <c r="B91" s="104">
        <v>9</v>
      </c>
      <c r="C91" s="103">
        <v>2.6485600000000002E-2</v>
      </c>
      <c r="D91" s="103">
        <v>28.999984897453707</v>
      </c>
      <c r="E91" s="103">
        <v>17.09931074</v>
      </c>
      <c r="F91" s="955">
        <v>17.09931074</v>
      </c>
      <c r="G91" s="970">
        <v>6.4080792299818752</v>
      </c>
      <c r="H91" s="103">
        <v>25.689753036209222</v>
      </c>
      <c r="I91" s="103">
        <v>66.247707771640862</v>
      </c>
      <c r="J91" s="386">
        <v>1.2098172034272301</v>
      </c>
      <c r="K91" s="956">
        <v>2.8126349999999998E-2</v>
      </c>
      <c r="L91" s="103">
        <v>28.999994666922653</v>
      </c>
      <c r="M91" s="103">
        <v>3.0284546600000004</v>
      </c>
      <c r="N91" s="955">
        <v>3.0284546600000004</v>
      </c>
      <c r="O91" s="970">
        <v>6.6380538119068282</v>
      </c>
      <c r="P91" s="103">
        <v>39.185466623429647</v>
      </c>
      <c r="Q91" s="103">
        <v>105.74349691601456</v>
      </c>
      <c r="R91" s="386">
        <v>1</v>
      </c>
      <c r="S91" s="386"/>
      <c r="T91" s="104">
        <v>9</v>
      </c>
      <c r="U91" s="103">
        <v>2.6485600000000002E-2</v>
      </c>
      <c r="V91" s="101">
        <v>28.999984897453707</v>
      </c>
      <c r="W91" s="103">
        <v>17.09931074</v>
      </c>
      <c r="X91" s="955">
        <v>17.09931074</v>
      </c>
      <c r="Y91" s="970">
        <v>6.4080792299818752</v>
      </c>
      <c r="Z91" s="103">
        <v>25.689753036209222</v>
      </c>
      <c r="AA91" s="386">
        <v>1.2098172034272301</v>
      </c>
      <c r="AB91" s="956">
        <v>2.8126349999999998E-2</v>
      </c>
      <c r="AC91" s="103">
        <v>28.999994666922653</v>
      </c>
      <c r="AD91" s="103">
        <v>3.0284546600000004</v>
      </c>
      <c r="AE91" s="955">
        <v>3.0284546600000004</v>
      </c>
      <c r="AF91" s="970">
        <v>6.6380538119068282</v>
      </c>
      <c r="AG91" s="103">
        <v>39.185466623429647</v>
      </c>
      <c r="AH91" s="386">
        <v>1</v>
      </c>
      <c r="AI91" s="103"/>
    </row>
    <row r="92" spans="1:41" s="102" customFormat="1">
      <c r="B92" s="104">
        <v>10</v>
      </c>
      <c r="C92" s="103">
        <v>0.58499999999999996</v>
      </c>
      <c r="D92" s="103">
        <v>32.051282051282051</v>
      </c>
      <c r="E92" s="103">
        <v>3.7595271199999996</v>
      </c>
      <c r="F92" s="955">
        <v>3.7595271199999996</v>
      </c>
      <c r="G92" s="970">
        <v>9.2537880136372035</v>
      </c>
      <c r="H92" s="103">
        <v>24.260636268531563</v>
      </c>
      <c r="I92" s="103">
        <v>86.746662436631141</v>
      </c>
      <c r="J92" s="386">
        <v>2.919320863949507</v>
      </c>
      <c r="K92" s="956">
        <v>0.2363064</v>
      </c>
      <c r="L92" s="103">
        <v>45.921206535244067</v>
      </c>
      <c r="M92" s="103">
        <v>6.0626173499999991</v>
      </c>
      <c r="N92" s="955">
        <v>6.0626173499999991</v>
      </c>
      <c r="O92" s="970">
        <v>9.743794567539382</v>
      </c>
      <c r="P92" s="103">
        <v>40.893845625932506</v>
      </c>
      <c r="Q92" s="103">
        <v>126.77374830525963</v>
      </c>
      <c r="R92" s="386">
        <v>1</v>
      </c>
      <c r="S92" s="386"/>
      <c r="T92" s="104">
        <v>10</v>
      </c>
      <c r="U92" s="103">
        <v>0.58499999999999996</v>
      </c>
      <c r="V92" s="101">
        <v>32.051282051282051</v>
      </c>
      <c r="W92" s="103">
        <v>3.7595271199999996</v>
      </c>
      <c r="X92" s="955">
        <v>3.7595271199999996</v>
      </c>
      <c r="Y92" s="970">
        <v>9.2537880136372035</v>
      </c>
      <c r="Z92" s="103">
        <v>24.260636268531563</v>
      </c>
      <c r="AA92" s="386">
        <v>2.919320863949507</v>
      </c>
      <c r="AB92" s="956">
        <v>0.2363064</v>
      </c>
      <c r="AC92" s="103">
        <v>45.921206535244067</v>
      </c>
      <c r="AD92" s="103">
        <v>6.0626173499999991</v>
      </c>
      <c r="AE92" s="955">
        <v>6.0626173499999991</v>
      </c>
      <c r="AF92" s="970">
        <v>9.743794567539382</v>
      </c>
      <c r="AG92" s="103">
        <v>40.893845625932506</v>
      </c>
      <c r="AH92" s="386">
        <v>1</v>
      </c>
      <c r="AI92" s="103"/>
    </row>
    <row r="93" spans="1:41" s="102" customFormat="1">
      <c r="B93" s="957" t="s">
        <v>725</v>
      </c>
      <c r="C93" s="103">
        <v>0</v>
      </c>
      <c r="D93" s="103">
        <v>0</v>
      </c>
      <c r="E93" s="103">
        <v>0.42019351999999999</v>
      </c>
      <c r="F93" s="955">
        <v>0.42019351999999999</v>
      </c>
      <c r="G93" s="103">
        <v>100</v>
      </c>
      <c r="H93" s="103">
        <v>68.781976932914148</v>
      </c>
      <c r="I93" s="103">
        <v>39.99423884499695</v>
      </c>
      <c r="J93" s="386">
        <v>1</v>
      </c>
      <c r="K93" s="956">
        <v>219.94374999000001</v>
      </c>
      <c r="L93" s="103">
        <v>59.999999998181352</v>
      </c>
      <c r="M93" s="103">
        <v>485.19285078000001</v>
      </c>
      <c r="N93" s="955">
        <v>485.19285078000001</v>
      </c>
      <c r="O93" s="103">
        <v>100</v>
      </c>
      <c r="P93" s="103">
        <v>10.915259473601264</v>
      </c>
      <c r="Q93" s="103">
        <v>438.9494571295092</v>
      </c>
      <c r="R93" s="386">
        <v>1.4193165919962196</v>
      </c>
      <c r="S93" s="386"/>
      <c r="T93" s="957" t="s">
        <v>725</v>
      </c>
      <c r="U93" s="103">
        <v>0</v>
      </c>
      <c r="V93" s="103">
        <v>0</v>
      </c>
      <c r="W93" s="103">
        <v>0.42019351999999999</v>
      </c>
      <c r="X93" s="955">
        <v>0.42019351999999999</v>
      </c>
      <c r="Y93" s="103">
        <v>100</v>
      </c>
      <c r="Z93" s="103">
        <v>68.781976932914148</v>
      </c>
      <c r="AA93" s="386">
        <v>1</v>
      </c>
      <c r="AB93" s="956">
        <v>219.94374999000001</v>
      </c>
      <c r="AC93" s="103">
        <v>59.999999998181352</v>
      </c>
      <c r="AD93" s="103">
        <v>485.19285078000001</v>
      </c>
      <c r="AE93" s="955">
        <v>485.19285078000001</v>
      </c>
      <c r="AF93" s="103">
        <v>100</v>
      </c>
      <c r="AG93" s="103">
        <v>46.031216043467353</v>
      </c>
      <c r="AH93" s="386">
        <v>1.4193165919962196</v>
      </c>
      <c r="AI93" s="103"/>
    </row>
    <row r="94" spans="1:41" s="102" customFormat="1" ht="15">
      <c r="A94" s="1166"/>
      <c r="B94" s="958" t="s">
        <v>774</v>
      </c>
      <c r="C94" s="357">
        <v>679.18886410999994</v>
      </c>
      <c r="D94" s="357">
        <v>54.726377601473899</v>
      </c>
      <c r="E94" s="357">
        <v>8517.49049801</v>
      </c>
      <c r="F94" s="959"/>
      <c r="G94" s="963">
        <v>0.739148924681439</v>
      </c>
      <c r="H94" s="357">
        <v>29.168496813474032</v>
      </c>
      <c r="I94" s="357">
        <v>52.317804275462677</v>
      </c>
      <c r="J94" s="972">
        <v>3.4081897078420331</v>
      </c>
      <c r="K94" s="961">
        <v>1862.4487105599999</v>
      </c>
      <c r="L94" s="357">
        <v>58.592203344589464</v>
      </c>
      <c r="M94" s="357">
        <v>10042.013540030001</v>
      </c>
      <c r="N94" s="959"/>
      <c r="O94" s="963">
        <v>0.40588319820243624</v>
      </c>
      <c r="P94" s="357">
        <v>26.521759064089483</v>
      </c>
      <c r="Q94" s="357">
        <v>58.193432422841973</v>
      </c>
      <c r="R94" s="972">
        <v>3.2936606285606724</v>
      </c>
      <c r="S94" s="973"/>
      <c r="T94" s="958" t="s">
        <v>774</v>
      </c>
      <c r="U94" s="357">
        <v>679.18886410999994</v>
      </c>
      <c r="V94" s="357">
        <v>54.726377601473899</v>
      </c>
      <c r="W94" s="357">
        <v>8517.4904983500001</v>
      </c>
      <c r="X94" s="974"/>
      <c r="Y94" s="960">
        <v>0.75161971709563968</v>
      </c>
      <c r="Z94" s="357">
        <v>24.828582533666125</v>
      </c>
      <c r="AA94" s="972">
        <v>3.4081897077881704</v>
      </c>
      <c r="AB94" s="961">
        <v>1862.4487105599999</v>
      </c>
      <c r="AC94" s="357">
        <v>58.592203344589485</v>
      </c>
      <c r="AD94" s="357">
        <v>10042.013540030002</v>
      </c>
      <c r="AE94" s="974"/>
      <c r="AF94" s="960">
        <v>0.48568626993505531</v>
      </c>
      <c r="AG94" s="357">
        <v>24.572514732863297</v>
      </c>
      <c r="AH94" s="972">
        <v>3.2936606285606729</v>
      </c>
      <c r="AI94" s="942"/>
      <c r="AJ94" s="105"/>
      <c r="AK94" s="105"/>
      <c r="AL94" s="105"/>
      <c r="AM94" s="105"/>
      <c r="AN94" s="105"/>
      <c r="AO94" s="105"/>
    </row>
    <row r="95" spans="1:41" s="102" customFormat="1">
      <c r="C95" s="101"/>
      <c r="E95" s="101"/>
      <c r="K95" s="104"/>
      <c r="S95" s="104"/>
      <c r="U95" s="101"/>
      <c r="V95" s="964"/>
      <c r="W95" s="101"/>
      <c r="Z95" s="101"/>
      <c r="AA95" s="101"/>
      <c r="AB95" s="103"/>
      <c r="AC95" s="964"/>
      <c r="AD95" s="101"/>
      <c r="AG95" s="101"/>
      <c r="AH95" s="101"/>
      <c r="AI95" s="104"/>
    </row>
    <row r="96" spans="1:41" s="102" customFormat="1">
      <c r="B96" s="980" t="s">
        <v>1290</v>
      </c>
      <c r="C96" s="101"/>
      <c r="E96" s="984"/>
      <c r="K96" s="104"/>
      <c r="M96" s="984"/>
      <c r="S96" s="104"/>
      <c r="T96" s="980" t="s">
        <v>1290</v>
      </c>
      <c r="U96" s="101"/>
      <c r="W96" s="984"/>
      <c r="AD96" s="984"/>
      <c r="AG96" s="101"/>
      <c r="AH96" s="101"/>
      <c r="AI96" s="104"/>
    </row>
    <row r="97" spans="3:35" s="102" customFormat="1">
      <c r="C97" s="101"/>
      <c r="E97" s="101"/>
      <c r="K97" s="104"/>
      <c r="S97" s="104"/>
      <c r="U97" s="101"/>
      <c r="W97" s="101"/>
      <c r="Z97" s="101"/>
      <c r="AA97" s="101"/>
      <c r="AB97" s="103"/>
      <c r="AD97" s="101"/>
      <c r="AG97" s="101"/>
      <c r="AH97" s="101"/>
      <c r="AI97" s="104"/>
    </row>
    <row r="98" spans="3:35">
      <c r="C98" s="981"/>
      <c r="E98" s="981"/>
      <c r="K98" s="982"/>
      <c r="S98" s="982"/>
      <c r="U98" s="981"/>
      <c r="W98" s="981"/>
      <c r="Z98" s="981"/>
      <c r="AA98" s="981"/>
      <c r="AB98" s="983"/>
      <c r="AD98" s="981"/>
      <c r="AG98" s="981"/>
      <c r="AH98" s="981"/>
      <c r="AI98" s="982"/>
    </row>
    <row r="99" spans="3:35">
      <c r="C99" s="981"/>
      <c r="E99" s="981"/>
      <c r="K99" s="982"/>
      <c r="S99" s="982"/>
      <c r="U99" s="981"/>
      <c r="W99" s="981"/>
      <c r="Z99" s="981"/>
      <c r="AA99" s="981"/>
      <c r="AB99" s="983"/>
      <c r="AD99" s="981"/>
      <c r="AG99" s="981"/>
      <c r="AH99" s="981"/>
      <c r="AI99" s="982"/>
    </row>
    <row r="100" spans="3:35">
      <c r="C100" s="981"/>
      <c r="E100" s="981"/>
      <c r="K100" s="982"/>
      <c r="S100" s="982"/>
      <c r="U100" s="981"/>
      <c r="W100" s="981"/>
      <c r="Z100" s="981"/>
      <c r="AA100" s="981"/>
      <c r="AB100" s="983"/>
      <c r="AD100" s="981"/>
      <c r="AG100" s="981"/>
      <c r="AH100" s="981"/>
      <c r="AI100" s="982"/>
    </row>
  </sheetData>
  <sheetProtection formatCells="0" formatColumns="0" formatRows="0" insertColumns="0" insertRows="0" insertHyperlinks="0" deleteColumns="0" deleteRows="0" sort="0" autoFilter="0" pivotTables="0"/>
  <mergeCells count="37">
    <mergeCell ref="C80:J80"/>
    <mergeCell ref="K80:R80"/>
    <mergeCell ref="U80:AA80"/>
    <mergeCell ref="AB80:AH80"/>
    <mergeCell ref="C81:J81"/>
    <mergeCell ref="K81:R81"/>
    <mergeCell ref="U81:AA81"/>
    <mergeCell ref="AB81:AH81"/>
    <mergeCell ref="C62:J62"/>
    <mergeCell ref="K62:R62"/>
    <mergeCell ref="U62:AA62"/>
    <mergeCell ref="AB62:AH62"/>
    <mergeCell ref="C63:J63"/>
    <mergeCell ref="K63:R63"/>
    <mergeCell ref="U63:AA63"/>
    <mergeCell ref="AB63:AH63"/>
    <mergeCell ref="U44:AA44"/>
    <mergeCell ref="AB44:AH44"/>
    <mergeCell ref="C45:J45"/>
    <mergeCell ref="K45:R45"/>
    <mergeCell ref="U45:AA45"/>
    <mergeCell ref="AB45:AH45"/>
    <mergeCell ref="K26:Q26"/>
    <mergeCell ref="B27:I27"/>
    <mergeCell ref="K27:Q27"/>
    <mergeCell ref="C44:J44"/>
    <mergeCell ref="K44:R44"/>
    <mergeCell ref="C26:J26"/>
    <mergeCell ref="C9:I9"/>
    <mergeCell ref="K9:Q9"/>
    <mergeCell ref="U9:Z9"/>
    <mergeCell ref="AB9:AG9"/>
    <mergeCell ref="B2:H2"/>
    <mergeCell ref="K8:Q8"/>
    <mergeCell ref="AB8:AG8"/>
    <mergeCell ref="C8:J8"/>
    <mergeCell ref="U8:AA8"/>
  </mergeCells>
  <conditionalFormatting sqref="F83:F93">
    <cfRule type="dataBar" priority="18">
      <dataBar showValue="0">
        <cfvo type="min"/>
        <cfvo type="max"/>
        <color rgb="FF638EC6"/>
      </dataBar>
      <extLst>
        <ext xmlns:x14="http://schemas.microsoft.com/office/spreadsheetml/2009/9/main" uri="{B025F937-C7B1-47D3-B67F-A62EFF666E3E}">
          <x14:id>{A6DE8E75-FFD7-4226-9166-FF65DD9F35CF}</x14:id>
        </ext>
      </extLst>
    </cfRule>
  </conditionalFormatting>
  <conditionalFormatting sqref="F65:F75">
    <cfRule type="dataBar" priority="17">
      <dataBar showValue="0">
        <cfvo type="min"/>
        <cfvo type="max"/>
        <color rgb="FF638EC6"/>
      </dataBar>
      <extLst>
        <ext xmlns:x14="http://schemas.microsoft.com/office/spreadsheetml/2009/9/main" uri="{B025F937-C7B1-47D3-B67F-A62EFF666E3E}">
          <x14:id>{77D1F47A-B0D7-41E3-B020-BA4DFE41319A}</x14:id>
        </ext>
      </extLst>
    </cfRule>
  </conditionalFormatting>
  <conditionalFormatting sqref="F47:F57">
    <cfRule type="dataBar" priority="16">
      <dataBar showValue="0">
        <cfvo type="min"/>
        <cfvo type="max"/>
        <color rgb="FF638EC6"/>
      </dataBar>
      <extLst>
        <ext xmlns:x14="http://schemas.microsoft.com/office/spreadsheetml/2009/9/main" uri="{B025F937-C7B1-47D3-B67F-A62EFF666E3E}">
          <x14:id>{D0AE957B-0D8F-4824-9390-BFD61CF8F9F9}</x14:id>
        </ext>
      </extLst>
    </cfRule>
  </conditionalFormatting>
  <conditionalFormatting sqref="F29:F39">
    <cfRule type="dataBar" priority="15">
      <dataBar showValue="0">
        <cfvo type="min"/>
        <cfvo type="max"/>
        <color rgb="FF638EC6"/>
      </dataBar>
      <extLst>
        <ext xmlns:x14="http://schemas.microsoft.com/office/spreadsheetml/2009/9/main" uri="{B025F937-C7B1-47D3-B67F-A62EFF666E3E}">
          <x14:id>{8837F65A-47CB-48BF-9D2E-40E68AC621F7}</x14:id>
        </ext>
      </extLst>
    </cfRule>
  </conditionalFormatting>
  <conditionalFormatting sqref="F11:F21">
    <cfRule type="dataBar" priority="14">
      <dataBar showValue="0">
        <cfvo type="min"/>
        <cfvo type="max"/>
        <color rgb="FF638EC6"/>
      </dataBar>
      <extLst>
        <ext xmlns:x14="http://schemas.microsoft.com/office/spreadsheetml/2009/9/main" uri="{B025F937-C7B1-47D3-B67F-A62EFF666E3E}">
          <x14:id>{93F7B325-D1CC-4C98-A05E-70B43B1904B9}</x14:id>
        </ext>
      </extLst>
    </cfRule>
  </conditionalFormatting>
  <conditionalFormatting sqref="N11:N21">
    <cfRule type="dataBar" priority="13">
      <dataBar showValue="0">
        <cfvo type="min"/>
        <cfvo type="max"/>
        <color rgb="FF638EC6"/>
      </dataBar>
      <extLst>
        <ext xmlns:x14="http://schemas.microsoft.com/office/spreadsheetml/2009/9/main" uri="{B025F937-C7B1-47D3-B67F-A62EFF666E3E}">
          <x14:id>{BD121FFF-1A6C-4B38-AF13-52C1471DD90C}</x14:id>
        </ext>
      </extLst>
    </cfRule>
  </conditionalFormatting>
  <conditionalFormatting sqref="N29:N39">
    <cfRule type="dataBar" priority="12">
      <dataBar showValue="0">
        <cfvo type="min"/>
        <cfvo type="max"/>
        <color rgb="FF638EC6"/>
      </dataBar>
      <extLst>
        <ext xmlns:x14="http://schemas.microsoft.com/office/spreadsheetml/2009/9/main" uri="{B025F937-C7B1-47D3-B67F-A62EFF666E3E}">
          <x14:id>{3CD0D762-4B04-4794-A86C-7687A4B1CD40}</x14:id>
        </ext>
      </extLst>
    </cfRule>
  </conditionalFormatting>
  <conditionalFormatting sqref="N47:N57">
    <cfRule type="dataBar" priority="11">
      <dataBar showValue="0">
        <cfvo type="min"/>
        <cfvo type="max"/>
        <color rgb="FF638EC6"/>
      </dataBar>
      <extLst>
        <ext xmlns:x14="http://schemas.microsoft.com/office/spreadsheetml/2009/9/main" uri="{B025F937-C7B1-47D3-B67F-A62EFF666E3E}">
          <x14:id>{70DCBD1B-52C7-4C96-82E9-F538A17376ED}</x14:id>
        </ext>
      </extLst>
    </cfRule>
  </conditionalFormatting>
  <conditionalFormatting sqref="N65:N75">
    <cfRule type="dataBar" priority="10">
      <dataBar showValue="0">
        <cfvo type="min"/>
        <cfvo type="max"/>
        <color rgb="FF638EC6"/>
      </dataBar>
      <extLst>
        <ext xmlns:x14="http://schemas.microsoft.com/office/spreadsheetml/2009/9/main" uri="{B025F937-C7B1-47D3-B67F-A62EFF666E3E}">
          <x14:id>{2F5C48EF-DFB8-47C7-9FB8-3A2A6D488A59}</x14:id>
        </ext>
      </extLst>
    </cfRule>
  </conditionalFormatting>
  <conditionalFormatting sqref="N83:N93">
    <cfRule type="dataBar" priority="9">
      <dataBar showValue="0">
        <cfvo type="min"/>
        <cfvo type="max"/>
        <color rgb="FF638EC6"/>
      </dataBar>
      <extLst>
        <ext xmlns:x14="http://schemas.microsoft.com/office/spreadsheetml/2009/9/main" uri="{B025F937-C7B1-47D3-B67F-A62EFF666E3E}">
          <x14:id>{7F4D2F67-A48B-4754-B31B-4091AA41BC81}</x14:id>
        </ext>
      </extLst>
    </cfRule>
  </conditionalFormatting>
  <conditionalFormatting sqref="X83:X93">
    <cfRule type="dataBar" priority="8">
      <dataBar showValue="0">
        <cfvo type="min"/>
        <cfvo type="max"/>
        <color rgb="FF638EC6"/>
      </dataBar>
      <extLst>
        <ext xmlns:x14="http://schemas.microsoft.com/office/spreadsheetml/2009/9/main" uri="{B025F937-C7B1-47D3-B67F-A62EFF666E3E}">
          <x14:id>{1BA24472-425A-461B-A3B2-ABE2074B09BD}</x14:id>
        </ext>
      </extLst>
    </cfRule>
  </conditionalFormatting>
  <conditionalFormatting sqref="AE83:AE93">
    <cfRule type="dataBar" priority="7">
      <dataBar showValue="0">
        <cfvo type="min"/>
        <cfvo type="max"/>
        <color rgb="FF638EC6"/>
      </dataBar>
      <extLst>
        <ext xmlns:x14="http://schemas.microsoft.com/office/spreadsheetml/2009/9/main" uri="{B025F937-C7B1-47D3-B67F-A62EFF666E3E}">
          <x14:id>{52C04E82-238C-436C-B21C-045FB4876BBD}</x14:id>
        </ext>
      </extLst>
    </cfRule>
  </conditionalFormatting>
  <conditionalFormatting sqref="AE65:AE75">
    <cfRule type="dataBar" priority="6">
      <dataBar showValue="0">
        <cfvo type="min"/>
        <cfvo type="max"/>
        <color rgb="FF638EC6"/>
      </dataBar>
      <extLst>
        <ext xmlns:x14="http://schemas.microsoft.com/office/spreadsheetml/2009/9/main" uri="{B025F937-C7B1-47D3-B67F-A62EFF666E3E}">
          <x14:id>{329AB525-5DEC-492F-9B12-CFB916815BB9}</x14:id>
        </ext>
      </extLst>
    </cfRule>
  </conditionalFormatting>
  <conditionalFormatting sqref="X65:X75">
    <cfRule type="dataBar" priority="5">
      <dataBar showValue="0">
        <cfvo type="min"/>
        <cfvo type="max"/>
        <color rgb="FF638EC6"/>
      </dataBar>
      <extLst>
        <ext xmlns:x14="http://schemas.microsoft.com/office/spreadsheetml/2009/9/main" uri="{B025F937-C7B1-47D3-B67F-A62EFF666E3E}">
          <x14:id>{122977A1-2399-4627-B0F7-28933740350F}</x14:id>
        </ext>
      </extLst>
    </cfRule>
  </conditionalFormatting>
  <conditionalFormatting sqref="X47:X57">
    <cfRule type="dataBar" priority="4">
      <dataBar showValue="0">
        <cfvo type="min"/>
        <cfvo type="max"/>
        <color rgb="FF638EC6"/>
      </dataBar>
      <extLst>
        <ext xmlns:x14="http://schemas.microsoft.com/office/spreadsheetml/2009/9/main" uri="{B025F937-C7B1-47D3-B67F-A62EFF666E3E}">
          <x14:id>{F71459F7-4B35-4CD9-AD50-9E42622824AE}</x14:id>
        </ext>
      </extLst>
    </cfRule>
  </conditionalFormatting>
  <conditionalFormatting sqref="AE47:AE57">
    <cfRule type="dataBar" priority="3">
      <dataBar showValue="0">
        <cfvo type="min"/>
        <cfvo type="max"/>
        <color rgb="FF638EC6"/>
      </dataBar>
      <extLst>
        <ext xmlns:x14="http://schemas.microsoft.com/office/spreadsheetml/2009/9/main" uri="{B025F937-C7B1-47D3-B67F-A62EFF666E3E}">
          <x14:id>{817FB211-BEE0-44AF-85DF-CB3E1F792A50}</x14:id>
        </ext>
      </extLst>
    </cfRule>
  </conditionalFormatting>
  <conditionalFormatting sqref="X11:X21">
    <cfRule type="dataBar" priority="2">
      <dataBar showValue="0">
        <cfvo type="min"/>
        <cfvo type="max"/>
        <color rgb="FF638EC6"/>
      </dataBar>
      <extLst>
        <ext xmlns:x14="http://schemas.microsoft.com/office/spreadsheetml/2009/9/main" uri="{B025F937-C7B1-47D3-B67F-A62EFF666E3E}">
          <x14:id>{12BFA215-F4DB-42BB-A583-6898A023DF4C}</x14:id>
        </ext>
      </extLst>
    </cfRule>
  </conditionalFormatting>
  <conditionalFormatting sqref="AE11:AE21">
    <cfRule type="dataBar" priority="1">
      <dataBar showValue="0">
        <cfvo type="min"/>
        <cfvo type="max"/>
        <color rgb="FF638EC6"/>
      </dataBar>
      <extLst>
        <ext xmlns:x14="http://schemas.microsoft.com/office/spreadsheetml/2009/9/main" uri="{B025F937-C7B1-47D3-B67F-A62EFF666E3E}">
          <x14:id>{EEADF6EC-E6D9-48C4-BAE9-3071B7DC7A0F}</x14:id>
        </ext>
      </extLst>
    </cfRule>
  </conditionalFormatting>
  <hyperlinks>
    <hyperlink ref="B2" location="Contents!A1" display="Back to index page"/>
  </hyperlinks>
  <pageMargins left="0.23622047244094491" right="0.23622047244094491" top="0.74803149606299213" bottom="0.74803149606299213" header="0.31496062992125984" footer="0.31496062992125984"/>
  <pageSetup paperSize="9" scale="63" orientation="portrait" r:id="rId1"/>
  <colBreaks count="1" manualBreakCount="1">
    <brk id="18" max="1048575" man="1"/>
  </colBreaks>
  <extLst>
    <ext xmlns:x14="http://schemas.microsoft.com/office/spreadsheetml/2009/9/main" uri="{78C0D931-6437-407d-A8EE-F0AAD7539E65}">
      <x14:conditionalFormattings>
        <x14:conditionalFormatting xmlns:xm="http://schemas.microsoft.com/office/excel/2006/main">
          <x14:cfRule type="dataBar" id="{A6DE8E75-FFD7-4226-9166-FF65DD9F35CF}">
            <x14:dataBar minLength="0" maxLength="100" gradient="0">
              <x14:cfvo type="autoMin"/>
              <x14:cfvo type="autoMax"/>
              <x14:negativeFillColor rgb="FFFF0000"/>
              <x14:axisColor rgb="FF000000"/>
            </x14:dataBar>
          </x14:cfRule>
          <xm:sqref>F83:F93</xm:sqref>
        </x14:conditionalFormatting>
        <x14:conditionalFormatting xmlns:xm="http://schemas.microsoft.com/office/excel/2006/main">
          <x14:cfRule type="dataBar" id="{77D1F47A-B0D7-41E3-B020-BA4DFE41319A}">
            <x14:dataBar minLength="0" maxLength="100" gradient="0">
              <x14:cfvo type="autoMin"/>
              <x14:cfvo type="autoMax"/>
              <x14:negativeFillColor rgb="FFFF0000"/>
              <x14:axisColor rgb="FF000000"/>
            </x14:dataBar>
          </x14:cfRule>
          <xm:sqref>F65:F75</xm:sqref>
        </x14:conditionalFormatting>
        <x14:conditionalFormatting xmlns:xm="http://schemas.microsoft.com/office/excel/2006/main">
          <x14:cfRule type="dataBar" id="{D0AE957B-0D8F-4824-9390-BFD61CF8F9F9}">
            <x14:dataBar minLength="0" maxLength="100" gradient="0">
              <x14:cfvo type="autoMin"/>
              <x14:cfvo type="autoMax"/>
              <x14:negativeFillColor rgb="FFFF0000"/>
              <x14:axisColor rgb="FF000000"/>
            </x14:dataBar>
          </x14:cfRule>
          <xm:sqref>F47:F57</xm:sqref>
        </x14:conditionalFormatting>
        <x14:conditionalFormatting xmlns:xm="http://schemas.microsoft.com/office/excel/2006/main">
          <x14:cfRule type="dataBar" id="{8837F65A-47CB-48BF-9D2E-40E68AC621F7}">
            <x14:dataBar minLength="0" maxLength="100" gradient="0">
              <x14:cfvo type="autoMin"/>
              <x14:cfvo type="autoMax"/>
              <x14:negativeFillColor rgb="FFFF0000"/>
              <x14:axisColor rgb="FF000000"/>
            </x14:dataBar>
          </x14:cfRule>
          <xm:sqref>F29:F39</xm:sqref>
        </x14:conditionalFormatting>
        <x14:conditionalFormatting xmlns:xm="http://schemas.microsoft.com/office/excel/2006/main">
          <x14:cfRule type="dataBar" id="{93F7B325-D1CC-4C98-A05E-70B43B1904B9}">
            <x14:dataBar minLength="0" maxLength="100" gradient="0">
              <x14:cfvo type="autoMin"/>
              <x14:cfvo type="autoMax"/>
              <x14:negativeFillColor rgb="FFFF0000"/>
              <x14:axisColor rgb="FF000000"/>
            </x14:dataBar>
          </x14:cfRule>
          <xm:sqref>F11:F21</xm:sqref>
        </x14:conditionalFormatting>
        <x14:conditionalFormatting xmlns:xm="http://schemas.microsoft.com/office/excel/2006/main">
          <x14:cfRule type="dataBar" id="{BD121FFF-1A6C-4B38-AF13-52C1471DD90C}">
            <x14:dataBar minLength="0" maxLength="100" gradient="0">
              <x14:cfvo type="autoMin"/>
              <x14:cfvo type="autoMax"/>
              <x14:negativeFillColor rgb="FFFF0000"/>
              <x14:axisColor rgb="FF000000"/>
            </x14:dataBar>
          </x14:cfRule>
          <xm:sqref>N11:N21</xm:sqref>
        </x14:conditionalFormatting>
        <x14:conditionalFormatting xmlns:xm="http://schemas.microsoft.com/office/excel/2006/main">
          <x14:cfRule type="dataBar" id="{3CD0D762-4B04-4794-A86C-7687A4B1CD40}">
            <x14:dataBar minLength="0" maxLength="100" gradient="0">
              <x14:cfvo type="autoMin"/>
              <x14:cfvo type="autoMax"/>
              <x14:negativeFillColor rgb="FFFF0000"/>
              <x14:axisColor rgb="FF000000"/>
            </x14:dataBar>
          </x14:cfRule>
          <xm:sqref>N29:N39</xm:sqref>
        </x14:conditionalFormatting>
        <x14:conditionalFormatting xmlns:xm="http://schemas.microsoft.com/office/excel/2006/main">
          <x14:cfRule type="dataBar" id="{70DCBD1B-52C7-4C96-82E9-F538A17376ED}">
            <x14:dataBar minLength="0" maxLength="100" gradient="0">
              <x14:cfvo type="autoMin"/>
              <x14:cfvo type="autoMax"/>
              <x14:negativeFillColor rgb="FFFF0000"/>
              <x14:axisColor rgb="FF000000"/>
            </x14:dataBar>
          </x14:cfRule>
          <xm:sqref>N47:N57</xm:sqref>
        </x14:conditionalFormatting>
        <x14:conditionalFormatting xmlns:xm="http://schemas.microsoft.com/office/excel/2006/main">
          <x14:cfRule type="dataBar" id="{2F5C48EF-DFB8-47C7-9FB8-3A2A6D488A59}">
            <x14:dataBar minLength="0" maxLength="100" gradient="0">
              <x14:cfvo type="autoMin"/>
              <x14:cfvo type="autoMax"/>
              <x14:negativeFillColor rgb="FFFF0000"/>
              <x14:axisColor rgb="FF000000"/>
            </x14:dataBar>
          </x14:cfRule>
          <xm:sqref>N65:N75</xm:sqref>
        </x14:conditionalFormatting>
        <x14:conditionalFormatting xmlns:xm="http://schemas.microsoft.com/office/excel/2006/main">
          <x14:cfRule type="dataBar" id="{7F4D2F67-A48B-4754-B31B-4091AA41BC81}">
            <x14:dataBar minLength="0" maxLength="100" gradient="0">
              <x14:cfvo type="autoMin"/>
              <x14:cfvo type="autoMax"/>
              <x14:negativeFillColor rgb="FFFF0000"/>
              <x14:axisColor rgb="FF000000"/>
            </x14:dataBar>
          </x14:cfRule>
          <xm:sqref>N83:N93</xm:sqref>
        </x14:conditionalFormatting>
        <x14:conditionalFormatting xmlns:xm="http://schemas.microsoft.com/office/excel/2006/main">
          <x14:cfRule type="dataBar" id="{1BA24472-425A-461B-A3B2-ABE2074B09BD}">
            <x14:dataBar minLength="0" maxLength="100" gradient="0">
              <x14:cfvo type="autoMin"/>
              <x14:cfvo type="autoMax"/>
              <x14:negativeFillColor rgb="FFFF0000"/>
              <x14:axisColor rgb="FF000000"/>
            </x14:dataBar>
          </x14:cfRule>
          <xm:sqref>X83:X93</xm:sqref>
        </x14:conditionalFormatting>
        <x14:conditionalFormatting xmlns:xm="http://schemas.microsoft.com/office/excel/2006/main">
          <x14:cfRule type="dataBar" id="{52C04E82-238C-436C-B21C-045FB4876BBD}">
            <x14:dataBar minLength="0" maxLength="100" gradient="0">
              <x14:cfvo type="autoMin"/>
              <x14:cfvo type="autoMax"/>
              <x14:negativeFillColor rgb="FFFF0000"/>
              <x14:axisColor rgb="FF000000"/>
            </x14:dataBar>
          </x14:cfRule>
          <xm:sqref>AE83:AE93</xm:sqref>
        </x14:conditionalFormatting>
        <x14:conditionalFormatting xmlns:xm="http://schemas.microsoft.com/office/excel/2006/main">
          <x14:cfRule type="dataBar" id="{329AB525-5DEC-492F-9B12-CFB916815BB9}">
            <x14:dataBar minLength="0" maxLength="100" gradient="0">
              <x14:cfvo type="autoMin"/>
              <x14:cfvo type="autoMax"/>
              <x14:negativeFillColor rgb="FFFF0000"/>
              <x14:axisColor rgb="FF000000"/>
            </x14:dataBar>
          </x14:cfRule>
          <xm:sqref>AE65:AE75</xm:sqref>
        </x14:conditionalFormatting>
        <x14:conditionalFormatting xmlns:xm="http://schemas.microsoft.com/office/excel/2006/main">
          <x14:cfRule type="dataBar" id="{122977A1-2399-4627-B0F7-28933740350F}">
            <x14:dataBar minLength="0" maxLength="100" gradient="0">
              <x14:cfvo type="autoMin"/>
              <x14:cfvo type="autoMax"/>
              <x14:negativeFillColor rgb="FFFF0000"/>
              <x14:axisColor rgb="FF000000"/>
            </x14:dataBar>
          </x14:cfRule>
          <xm:sqref>X65:X75</xm:sqref>
        </x14:conditionalFormatting>
        <x14:conditionalFormatting xmlns:xm="http://schemas.microsoft.com/office/excel/2006/main">
          <x14:cfRule type="dataBar" id="{F71459F7-4B35-4CD9-AD50-9E42622824AE}">
            <x14:dataBar minLength="0" maxLength="100" gradient="0">
              <x14:cfvo type="autoMin"/>
              <x14:cfvo type="autoMax"/>
              <x14:negativeFillColor rgb="FFFF0000"/>
              <x14:axisColor rgb="FF000000"/>
            </x14:dataBar>
          </x14:cfRule>
          <xm:sqref>X47:X57</xm:sqref>
        </x14:conditionalFormatting>
        <x14:conditionalFormatting xmlns:xm="http://schemas.microsoft.com/office/excel/2006/main">
          <x14:cfRule type="dataBar" id="{817FB211-BEE0-44AF-85DF-CB3E1F792A50}">
            <x14:dataBar minLength="0" maxLength="100" gradient="0">
              <x14:cfvo type="autoMin"/>
              <x14:cfvo type="autoMax"/>
              <x14:negativeFillColor rgb="FFFF0000"/>
              <x14:axisColor rgb="FF000000"/>
            </x14:dataBar>
          </x14:cfRule>
          <xm:sqref>AE47:AE57</xm:sqref>
        </x14:conditionalFormatting>
        <x14:conditionalFormatting xmlns:xm="http://schemas.microsoft.com/office/excel/2006/main">
          <x14:cfRule type="dataBar" id="{12BFA215-F4DB-42BB-A583-6898A023DF4C}">
            <x14:dataBar minLength="0" maxLength="100" gradient="0">
              <x14:cfvo type="autoMin"/>
              <x14:cfvo type="autoMax"/>
              <x14:negativeFillColor rgb="FFFF0000"/>
              <x14:axisColor rgb="FF000000"/>
            </x14:dataBar>
          </x14:cfRule>
          <xm:sqref>X11:X21</xm:sqref>
        </x14:conditionalFormatting>
        <x14:conditionalFormatting xmlns:xm="http://schemas.microsoft.com/office/excel/2006/main">
          <x14:cfRule type="dataBar" id="{EEADF6EC-E6D9-48C4-BAE9-3071B7DC7A0F}">
            <x14:dataBar minLength="0" maxLength="100" gradient="0">
              <x14:cfvo type="autoMin"/>
              <x14:cfvo type="autoMax"/>
              <x14:negativeFillColor rgb="FFFF0000"/>
              <x14:axisColor rgb="FF000000"/>
            </x14:dataBar>
          </x14:cfRule>
          <xm:sqref>AE11:AE21</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5">
    <pageSetUpPr fitToPage="1"/>
  </sheetPr>
  <dimension ref="A1:S142"/>
  <sheetViews>
    <sheetView showGridLines="0" showRowColHeaders="0" zoomScaleNormal="100" workbookViewId="0"/>
  </sheetViews>
  <sheetFormatPr defaultColWidth="10" defaultRowHeight="11.25"/>
  <cols>
    <col min="1" max="1" width="2.375" style="63" customWidth="1"/>
    <col min="2" max="2" width="27" style="316" customWidth="1"/>
    <col min="3" max="3" width="7.75" style="316" customWidth="1"/>
    <col min="4" max="4" width="2.125" style="316" customWidth="1"/>
    <col min="5" max="6" width="7.75" style="316" customWidth="1"/>
    <col min="7" max="8" width="7.75" style="317" customWidth="1"/>
    <col min="9" max="9" width="7.75" style="316" customWidth="1"/>
    <col min="10" max="10" width="2.125" style="316" customWidth="1"/>
    <col min="11" max="14" width="7.75" style="316" customWidth="1"/>
    <col min="15" max="15" width="8.125" style="316" customWidth="1"/>
    <col min="16" max="16384" width="10" style="316"/>
  </cols>
  <sheetData>
    <row r="1" spans="1:18" s="63" customFormat="1" ht="5.25" customHeight="1">
      <c r="G1" s="64"/>
      <c r="H1" s="64"/>
    </row>
    <row r="2" spans="1:18" s="63" customFormat="1" ht="12.75">
      <c r="B2" s="1222" t="s">
        <v>784</v>
      </c>
      <c r="C2" s="1222"/>
      <c r="D2" s="1222"/>
      <c r="E2" s="1222"/>
      <c r="F2" s="1222"/>
      <c r="G2" s="1222"/>
      <c r="H2" s="1222"/>
    </row>
    <row r="3" spans="1:18" s="63" customFormat="1">
      <c r="G3" s="64"/>
      <c r="H3" s="64"/>
    </row>
    <row r="4" spans="1:18" s="63" customFormat="1" ht="15.75">
      <c r="B4" s="56" t="s">
        <v>654</v>
      </c>
      <c r="H4" s="64"/>
      <c r="I4" s="64"/>
      <c r="N4" s="64"/>
    </row>
    <row r="5" spans="1:18">
      <c r="G5" s="316"/>
      <c r="I5" s="317"/>
      <c r="N5" s="317"/>
    </row>
    <row r="6" spans="1:18" s="149" customFormat="1">
      <c r="A6" s="100"/>
      <c r="B6" s="148" t="s">
        <v>749</v>
      </c>
      <c r="C6" s="148"/>
      <c r="D6" s="148"/>
      <c r="E6" s="148"/>
      <c r="F6" s="148"/>
      <c r="G6" s="148"/>
      <c r="H6" s="148"/>
      <c r="I6" s="148"/>
      <c r="J6" s="148"/>
      <c r="K6" s="148"/>
      <c r="L6" s="148"/>
      <c r="M6" s="148"/>
      <c r="N6" s="148"/>
    </row>
    <row r="7" spans="1:18" s="318" customFormat="1" ht="14.25">
      <c r="A7" s="97"/>
      <c r="B7" s="1258" t="s">
        <v>741</v>
      </c>
      <c r="C7" s="1254">
        <v>2016</v>
      </c>
      <c r="D7" s="1254"/>
      <c r="E7" s="1254"/>
      <c r="F7" s="1254"/>
      <c r="G7" s="1254"/>
      <c r="H7" s="1254"/>
      <c r="I7" s="1255">
        <v>2015</v>
      </c>
      <c r="J7" s="1254"/>
      <c r="K7" s="1254"/>
      <c r="L7" s="1254"/>
      <c r="M7" s="1260"/>
      <c r="N7" s="1254"/>
      <c r="O7" s="107"/>
    </row>
    <row r="8" spans="1:18" s="318" customFormat="1">
      <c r="A8" s="97"/>
      <c r="B8" s="1259"/>
      <c r="C8" s="1254" t="s">
        <v>1261</v>
      </c>
      <c r="D8" s="1254"/>
      <c r="E8" s="1254"/>
      <c r="F8" s="1254"/>
      <c r="G8" s="1254"/>
      <c r="H8" s="1254"/>
      <c r="I8" s="1256" t="s">
        <v>1261</v>
      </c>
      <c r="J8" s="1257"/>
      <c r="K8" s="1257"/>
      <c r="L8" s="1257"/>
      <c r="M8" s="1257"/>
      <c r="N8" s="1257"/>
      <c r="O8" s="107"/>
    </row>
    <row r="9" spans="1:18" s="318" customFormat="1" ht="22.5">
      <c r="A9" s="97"/>
      <c r="B9" s="1259"/>
      <c r="C9" s="362" t="s">
        <v>736</v>
      </c>
      <c r="D9" s="362"/>
      <c r="E9" s="362" t="s">
        <v>731</v>
      </c>
      <c r="F9" s="362" t="s">
        <v>734</v>
      </c>
      <c r="G9" s="362" t="s">
        <v>735</v>
      </c>
      <c r="H9" s="362" t="s">
        <v>730</v>
      </c>
      <c r="I9" s="363" t="s">
        <v>736</v>
      </c>
      <c r="J9" s="362"/>
      <c r="K9" s="362" t="s">
        <v>731</v>
      </c>
      <c r="L9" s="362" t="s">
        <v>734</v>
      </c>
      <c r="M9" s="362" t="s">
        <v>735</v>
      </c>
      <c r="N9" s="362" t="s">
        <v>730</v>
      </c>
      <c r="O9" s="319"/>
    </row>
    <row r="10" spans="1:18" s="318" customFormat="1">
      <c r="A10" s="97"/>
      <c r="B10" s="364" t="s">
        <v>682</v>
      </c>
      <c r="C10" s="320">
        <v>704.69999894917987</v>
      </c>
      <c r="D10" s="321">
        <v>704.69999894917987</v>
      </c>
      <c r="E10" s="322">
        <v>21.710295964717794</v>
      </c>
      <c r="F10" s="323">
        <v>0.87753146003281979</v>
      </c>
      <c r="G10" s="322">
        <v>19.990620923283007</v>
      </c>
      <c r="H10" s="324">
        <v>0</v>
      </c>
      <c r="I10" s="325">
        <v>665.92752055024982</v>
      </c>
      <c r="J10" s="321">
        <v>665.92752055024982</v>
      </c>
      <c r="K10" s="322">
        <v>22.479540927545123</v>
      </c>
      <c r="L10" s="323">
        <v>0.90600728791245844</v>
      </c>
      <c r="M10" s="322">
        <v>20.355459021191123</v>
      </c>
      <c r="N10" s="324">
        <v>0</v>
      </c>
      <c r="O10" s="401"/>
      <c r="P10" s="347"/>
      <c r="Q10" s="1167"/>
    </row>
    <row r="11" spans="1:18" s="348" customFormat="1">
      <c r="A11" s="98"/>
      <c r="B11" s="366" t="s">
        <v>1065</v>
      </c>
      <c r="C11" s="326">
        <v>91.008914288500009</v>
      </c>
      <c r="D11" s="327">
        <v>91.008914288500009</v>
      </c>
      <c r="E11" s="328">
        <v>24.21815696671273</v>
      </c>
      <c r="F11" s="329">
        <v>1.3329328194867684</v>
      </c>
      <c r="G11" s="328">
        <v>33.603686593824591</v>
      </c>
      <c r="H11" s="330">
        <v>0</v>
      </c>
      <c r="I11" s="331">
        <v>90.72720709317997</v>
      </c>
      <c r="J11" s="327">
        <v>90.72720709317997</v>
      </c>
      <c r="K11" s="328">
        <v>25.252641958282247</v>
      </c>
      <c r="L11" s="329">
        <v>1.4435922005235553</v>
      </c>
      <c r="M11" s="328">
        <v>33.710642418969691</v>
      </c>
      <c r="N11" s="330">
        <v>0</v>
      </c>
      <c r="O11" s="401"/>
      <c r="P11" s="347"/>
      <c r="Q11" s="1167"/>
      <c r="R11" s="318"/>
    </row>
    <row r="12" spans="1:18" s="1168" customFormat="1">
      <c r="A12" s="98"/>
      <c r="B12" s="369" t="s">
        <v>1048</v>
      </c>
      <c r="C12" s="367">
        <v>181.80281414610988</v>
      </c>
      <c r="D12" s="336">
        <v>181.80281414610988</v>
      </c>
      <c r="E12" s="393">
        <v>37.062830455648289</v>
      </c>
      <c r="F12" s="394">
        <v>1.0857090974805697</v>
      </c>
      <c r="G12" s="393">
        <v>20.754899945198339</v>
      </c>
      <c r="H12" s="335">
        <v>2.8330446848333977</v>
      </c>
      <c r="I12" s="395">
        <v>177.01239616819035</v>
      </c>
      <c r="J12" s="336">
        <v>177.01239616819035</v>
      </c>
      <c r="K12" s="393">
        <v>40.465957238695417</v>
      </c>
      <c r="L12" s="394">
        <v>1.17923856879302</v>
      </c>
      <c r="M12" s="393">
        <v>21.283198234689571</v>
      </c>
      <c r="N12" s="335">
        <v>3.0557831917699576</v>
      </c>
      <c r="O12" s="401"/>
      <c r="P12" s="347"/>
      <c r="Q12" s="1167"/>
      <c r="R12" s="318"/>
    </row>
    <row r="13" spans="1:18" s="318" customFormat="1">
      <c r="A13" s="97"/>
      <c r="B13" s="366" t="s">
        <v>1049</v>
      </c>
      <c r="C13" s="326">
        <v>104.42601564389994</v>
      </c>
      <c r="D13" s="336">
        <v>104.42601564389994</v>
      </c>
      <c r="E13" s="328">
        <v>54.756340344054991</v>
      </c>
      <c r="F13" s="329">
        <v>1.3511249299038233</v>
      </c>
      <c r="G13" s="328">
        <v>24.628154232562963</v>
      </c>
      <c r="H13" s="337">
        <v>2.885843931515967</v>
      </c>
      <c r="I13" s="331">
        <v>130.32228968648991</v>
      </c>
      <c r="J13" s="336">
        <v>130.32228968648991</v>
      </c>
      <c r="K13" s="338">
        <v>54.95802695085311</v>
      </c>
      <c r="L13" s="339">
        <v>1.5468164932947577</v>
      </c>
      <c r="M13" s="338">
        <v>23.991759769343052</v>
      </c>
      <c r="N13" s="337">
        <v>2.7401152726426448</v>
      </c>
      <c r="O13" s="401"/>
      <c r="P13" s="347"/>
      <c r="Q13" s="1167"/>
    </row>
    <row r="14" spans="1:18" s="318" customFormat="1">
      <c r="A14" s="97"/>
      <c r="B14" s="366" t="s">
        <v>1050</v>
      </c>
      <c r="C14" s="326">
        <v>121.96366182758005</v>
      </c>
      <c r="D14" s="336">
        <v>121.96366182758005</v>
      </c>
      <c r="E14" s="328">
        <v>52.657466869936997</v>
      </c>
      <c r="F14" s="329">
        <v>2.1981854777368932</v>
      </c>
      <c r="G14" s="328">
        <v>24.486832718593014</v>
      </c>
      <c r="H14" s="337">
        <v>2.8517699131106933</v>
      </c>
      <c r="I14" s="331">
        <v>160.32512214719986</v>
      </c>
      <c r="J14" s="336">
        <v>160.32512214719986</v>
      </c>
      <c r="K14" s="338">
        <v>43.841047039319271</v>
      </c>
      <c r="L14" s="339">
        <v>1.2939262396041358</v>
      </c>
      <c r="M14" s="338">
        <v>24.222361678773417</v>
      </c>
      <c r="N14" s="337">
        <v>2.9486389521710801</v>
      </c>
      <c r="O14" s="401"/>
      <c r="P14" s="347"/>
      <c r="Q14" s="1167"/>
    </row>
    <row r="15" spans="1:18" s="318" customFormat="1">
      <c r="A15" s="97"/>
      <c r="B15" s="366" t="s">
        <v>1051</v>
      </c>
      <c r="C15" s="326">
        <v>44.032859038799984</v>
      </c>
      <c r="D15" s="336">
        <v>44.032859038799984</v>
      </c>
      <c r="E15" s="328">
        <v>32.720040858633816</v>
      </c>
      <c r="F15" s="329">
        <v>0.63374258156643404</v>
      </c>
      <c r="G15" s="328">
        <v>24.865143463231252</v>
      </c>
      <c r="H15" s="337">
        <v>2.8068192890310733</v>
      </c>
      <c r="I15" s="331">
        <v>47.661262637429999</v>
      </c>
      <c r="J15" s="336">
        <v>47.661262637429999</v>
      </c>
      <c r="K15" s="338">
        <v>28.207038686868756</v>
      </c>
      <c r="L15" s="339">
        <v>0.56556922358642603</v>
      </c>
      <c r="M15" s="338">
        <v>24.840482883582297</v>
      </c>
      <c r="N15" s="337">
        <v>2.8221142311987002</v>
      </c>
      <c r="O15" s="401"/>
      <c r="P15" s="347"/>
      <c r="Q15" s="1167"/>
    </row>
    <row r="16" spans="1:18" s="318" customFormat="1">
      <c r="A16" s="97"/>
      <c r="B16" s="366" t="s">
        <v>1052</v>
      </c>
      <c r="C16" s="326">
        <v>33.21325921319999</v>
      </c>
      <c r="D16" s="336">
        <v>33.21325921319999</v>
      </c>
      <c r="E16" s="328">
        <v>25.033694853576886</v>
      </c>
      <c r="F16" s="329">
        <v>0.89745945345687583</v>
      </c>
      <c r="G16" s="328">
        <v>17.497179708850645</v>
      </c>
      <c r="H16" s="337">
        <v>2.63068528688461</v>
      </c>
      <c r="I16" s="331">
        <v>38.556105942850003</v>
      </c>
      <c r="J16" s="336">
        <v>38.556105942850003</v>
      </c>
      <c r="K16" s="338">
        <v>30.201163924385842</v>
      </c>
      <c r="L16" s="339">
        <v>0.74944909490680967</v>
      </c>
      <c r="M16" s="338">
        <v>18.929865511673874</v>
      </c>
      <c r="N16" s="337">
        <v>2.4941201125497199</v>
      </c>
      <c r="O16" s="401"/>
      <c r="P16" s="347"/>
      <c r="Q16" s="1167"/>
    </row>
    <row r="17" spans="1:18" s="318" customFormat="1">
      <c r="A17" s="97"/>
      <c r="B17" s="366" t="s">
        <v>1053</v>
      </c>
      <c r="C17" s="326">
        <v>18.167343968879962</v>
      </c>
      <c r="D17" s="336">
        <v>18.167343968879962</v>
      </c>
      <c r="E17" s="328">
        <v>39.118974396663894</v>
      </c>
      <c r="F17" s="329">
        <v>0.85902116631538217</v>
      </c>
      <c r="G17" s="328">
        <v>23.115046147766062</v>
      </c>
      <c r="H17" s="337">
        <v>2.9966309173209527</v>
      </c>
      <c r="I17" s="331">
        <v>13.763538195400004</v>
      </c>
      <c r="J17" s="336">
        <v>13.763538195400004</v>
      </c>
      <c r="K17" s="338">
        <v>46.250226713923922</v>
      </c>
      <c r="L17" s="339">
        <v>1.4693339110839188</v>
      </c>
      <c r="M17" s="338">
        <v>23.396271394198813</v>
      </c>
      <c r="N17" s="337">
        <v>2.9236334331246763</v>
      </c>
      <c r="O17" s="401"/>
      <c r="P17" s="347"/>
      <c r="Q17" s="1167"/>
    </row>
    <row r="18" spans="1:18" s="318" customFormat="1">
      <c r="A18" s="97"/>
      <c r="B18" s="366" t="s">
        <v>1054</v>
      </c>
      <c r="C18" s="326">
        <v>34.580128090190016</v>
      </c>
      <c r="D18" s="336">
        <v>34.580128090190016</v>
      </c>
      <c r="E18" s="328">
        <v>33.98137500659972</v>
      </c>
      <c r="F18" s="329">
        <v>1.0567922615465111</v>
      </c>
      <c r="G18" s="328">
        <v>19.678809816932088</v>
      </c>
      <c r="H18" s="337">
        <v>2.6445419415853135</v>
      </c>
      <c r="I18" s="331">
        <v>34.075773519090049</v>
      </c>
      <c r="J18" s="336">
        <v>34.075773519090049</v>
      </c>
      <c r="K18" s="338">
        <v>38.843681359117902</v>
      </c>
      <c r="L18" s="339">
        <v>1.4183396680320073</v>
      </c>
      <c r="M18" s="338">
        <v>20.409502408459833</v>
      </c>
      <c r="N18" s="337">
        <v>2.7353667950267315</v>
      </c>
      <c r="O18" s="401"/>
      <c r="P18" s="347"/>
      <c r="Q18" s="1167"/>
    </row>
    <row r="19" spans="1:18" s="318" customFormat="1">
      <c r="A19" s="97"/>
      <c r="B19" s="366" t="s">
        <v>491</v>
      </c>
      <c r="C19" s="326">
        <v>39.993896500719906</v>
      </c>
      <c r="D19" s="336">
        <v>39.993896500719906</v>
      </c>
      <c r="E19" s="328">
        <v>42.153088338708244</v>
      </c>
      <c r="F19" s="329">
        <v>1.4531675496523233</v>
      </c>
      <c r="G19" s="328">
        <v>24.390352608064596</v>
      </c>
      <c r="H19" s="337">
        <v>2.3421303994606824</v>
      </c>
      <c r="I19" s="331">
        <v>42.082954095460011</v>
      </c>
      <c r="J19" s="336">
        <v>42.082954095460011</v>
      </c>
      <c r="K19" s="338">
        <v>50.388745364260501</v>
      </c>
      <c r="L19" s="339">
        <v>1.664514527262164</v>
      </c>
      <c r="M19" s="338">
        <v>26.598246745818571</v>
      </c>
      <c r="N19" s="337">
        <v>2.5092909546334021</v>
      </c>
      <c r="O19" s="401"/>
      <c r="P19" s="347"/>
      <c r="Q19" s="1167"/>
    </row>
    <row r="20" spans="1:18" s="318" customFormat="1">
      <c r="A20" s="97"/>
      <c r="B20" s="366" t="s">
        <v>489</v>
      </c>
      <c r="C20" s="326">
        <v>75.259727660690103</v>
      </c>
      <c r="D20" s="336">
        <v>75.259727660690103</v>
      </c>
      <c r="E20" s="328">
        <v>35.655687306009455</v>
      </c>
      <c r="F20" s="329">
        <v>1.0064697112711489</v>
      </c>
      <c r="G20" s="328">
        <v>23.010401776494032</v>
      </c>
      <c r="H20" s="337">
        <v>2.3130723630753516</v>
      </c>
      <c r="I20" s="331">
        <v>80.080811007990206</v>
      </c>
      <c r="J20" s="336">
        <v>80.080811007990206</v>
      </c>
      <c r="K20" s="338">
        <v>43.14474693671955</v>
      </c>
      <c r="L20" s="339">
        <v>1.5854950038322162</v>
      </c>
      <c r="M20" s="338">
        <v>24.726075118088296</v>
      </c>
      <c r="N20" s="337">
        <v>2.3455858563435172</v>
      </c>
      <c r="O20" s="401"/>
      <c r="P20" s="347"/>
      <c r="Q20" s="1167"/>
    </row>
    <row r="21" spans="1:18" s="318" customFormat="1">
      <c r="A21" s="97"/>
      <c r="B21" s="366" t="s">
        <v>1055</v>
      </c>
      <c r="C21" s="326">
        <v>35.622912180129966</v>
      </c>
      <c r="D21" s="336">
        <v>35.622912180129966</v>
      </c>
      <c r="E21" s="328">
        <v>37.453459560647659</v>
      </c>
      <c r="F21" s="329">
        <v>1.292815322035582</v>
      </c>
      <c r="G21" s="328">
        <v>23.554693966655329</v>
      </c>
      <c r="H21" s="337">
        <v>2.5231487119215679</v>
      </c>
      <c r="I21" s="331">
        <v>35.774955000550037</v>
      </c>
      <c r="J21" s="336">
        <v>35.774955000550037</v>
      </c>
      <c r="K21" s="338">
        <v>39.246852060426441</v>
      </c>
      <c r="L21" s="339">
        <v>1.0483016610761187</v>
      </c>
      <c r="M21" s="338">
        <v>25.545192602952266</v>
      </c>
      <c r="N21" s="337">
        <v>2.7594047859641502</v>
      </c>
      <c r="O21" s="401"/>
      <c r="P21" s="347"/>
      <c r="Q21" s="1167"/>
    </row>
    <row r="22" spans="1:18" s="318" customFormat="1">
      <c r="A22" s="97"/>
      <c r="B22" s="366" t="s">
        <v>1056</v>
      </c>
      <c r="C22" s="326">
        <v>17.873990472130007</v>
      </c>
      <c r="D22" s="336">
        <v>17.873990472130007</v>
      </c>
      <c r="E22" s="328">
        <v>33.437886038426257</v>
      </c>
      <c r="F22" s="329">
        <v>0.76762158698661043</v>
      </c>
      <c r="G22" s="328">
        <v>18.869543185104288</v>
      </c>
      <c r="H22" s="337">
        <v>2.6173632243060618</v>
      </c>
      <c r="I22" s="331">
        <v>18.463525127060006</v>
      </c>
      <c r="J22" s="336">
        <v>18.463525127060006</v>
      </c>
      <c r="K22" s="338">
        <v>34.945564195613613</v>
      </c>
      <c r="L22" s="339">
        <v>0.80824576489615574</v>
      </c>
      <c r="M22" s="338">
        <v>17.658498522698711</v>
      </c>
      <c r="N22" s="337">
        <v>2.8337848651224102</v>
      </c>
      <c r="O22" s="401"/>
      <c r="P22" s="347"/>
      <c r="Q22" s="1167"/>
    </row>
    <row r="23" spans="1:18" s="318" customFormat="1">
      <c r="A23" s="97"/>
      <c r="B23" s="366" t="s">
        <v>573</v>
      </c>
      <c r="C23" s="326">
        <v>29.844646336930015</v>
      </c>
      <c r="D23" s="336">
        <v>29.844646336930015</v>
      </c>
      <c r="E23" s="328">
        <v>48.236822838560833</v>
      </c>
      <c r="F23" s="329">
        <v>2.0738768035060198</v>
      </c>
      <c r="G23" s="328">
        <v>24.022936749491038</v>
      </c>
      <c r="H23" s="337">
        <v>2.4805929273761085</v>
      </c>
      <c r="I23" s="331">
        <v>33.006750676280078</v>
      </c>
      <c r="J23" s="336">
        <v>33.006750676280078</v>
      </c>
      <c r="K23" s="338">
        <v>55.169729838194016</v>
      </c>
      <c r="L23" s="339">
        <v>2.3033843896859567</v>
      </c>
      <c r="M23" s="338">
        <v>25.410203169127136</v>
      </c>
      <c r="N23" s="337">
        <v>2.7376020814410476</v>
      </c>
      <c r="O23" s="401"/>
      <c r="P23" s="347"/>
      <c r="Q23" s="1167"/>
    </row>
    <row r="24" spans="1:18" s="318" customFormat="1">
      <c r="A24" s="97"/>
      <c r="B24" s="366" t="s">
        <v>1057</v>
      </c>
      <c r="C24" s="326">
        <v>26.974738586609998</v>
      </c>
      <c r="D24" s="336">
        <v>26.974738586609998</v>
      </c>
      <c r="E24" s="328">
        <v>31.67276868069812</v>
      </c>
      <c r="F24" s="329">
        <v>1.0682023545652912</v>
      </c>
      <c r="G24" s="328">
        <v>18.881829037328568</v>
      </c>
      <c r="H24" s="337">
        <v>2.2309768300791912</v>
      </c>
      <c r="I24" s="331">
        <v>24.058246156840006</v>
      </c>
      <c r="J24" s="336">
        <v>24.058246156840006</v>
      </c>
      <c r="K24" s="338">
        <v>35.214046643468052</v>
      </c>
      <c r="L24" s="339">
        <v>1.2187885009092185</v>
      </c>
      <c r="M24" s="338">
        <v>19.17440788824279</v>
      </c>
      <c r="N24" s="337">
        <v>2.3729989198189592</v>
      </c>
      <c r="O24" s="401"/>
      <c r="P24" s="347"/>
      <c r="Q24" s="1167"/>
    </row>
    <row r="25" spans="1:18" s="318" customFormat="1">
      <c r="A25" s="97"/>
      <c r="B25" s="366" t="s">
        <v>1058</v>
      </c>
      <c r="C25" s="326">
        <v>16.014079575449983</v>
      </c>
      <c r="D25" s="336">
        <v>16.014079575449983</v>
      </c>
      <c r="E25" s="328">
        <v>44.687352617947226</v>
      </c>
      <c r="F25" s="329">
        <v>1.4152064655494401</v>
      </c>
      <c r="G25" s="328">
        <v>27.386585006817477</v>
      </c>
      <c r="H25" s="337">
        <v>1.9680173091243316</v>
      </c>
      <c r="I25" s="331">
        <v>16.323728844620014</v>
      </c>
      <c r="J25" s="336">
        <v>16.323728844620014</v>
      </c>
      <c r="K25" s="338">
        <v>46.424504234077766</v>
      </c>
      <c r="L25" s="339">
        <v>1.6239855192606334</v>
      </c>
      <c r="M25" s="338">
        <v>28.012339726146941</v>
      </c>
      <c r="N25" s="337">
        <v>1.8923876772138966</v>
      </c>
      <c r="O25" s="401"/>
      <c r="P25" s="347"/>
      <c r="Q25" s="1167"/>
    </row>
    <row r="26" spans="1:18" s="318" customFormat="1">
      <c r="A26" s="97"/>
      <c r="B26" s="366" t="s">
        <v>1059</v>
      </c>
      <c r="C26" s="326">
        <v>14.113923003159998</v>
      </c>
      <c r="D26" s="336">
        <v>14.113923003159998</v>
      </c>
      <c r="E26" s="328">
        <v>44.233513396751739</v>
      </c>
      <c r="F26" s="329">
        <v>1.0819920634809266</v>
      </c>
      <c r="G26" s="328">
        <v>23.555060063496601</v>
      </c>
      <c r="H26" s="337">
        <v>2.9848057265352845</v>
      </c>
      <c r="I26" s="331">
        <v>13.313400416009994</v>
      </c>
      <c r="J26" s="336">
        <v>13.313400416009994</v>
      </c>
      <c r="K26" s="338">
        <v>47.142315889579294</v>
      </c>
      <c r="L26" s="339">
        <v>1.5886000070700586</v>
      </c>
      <c r="M26" s="338">
        <v>23.787031162464686</v>
      </c>
      <c r="N26" s="337">
        <v>2.7621503000456564</v>
      </c>
      <c r="O26" s="401"/>
      <c r="P26" s="347"/>
      <c r="Q26" s="1167"/>
    </row>
    <row r="27" spans="1:18" s="318" customFormat="1">
      <c r="A27" s="97"/>
      <c r="B27" s="366" t="s">
        <v>1060</v>
      </c>
      <c r="C27" s="326">
        <v>12.49863191293999</v>
      </c>
      <c r="D27" s="336">
        <v>12.49863191293999</v>
      </c>
      <c r="E27" s="328">
        <v>42.767276518447744</v>
      </c>
      <c r="F27" s="329">
        <v>1.5891574322975555</v>
      </c>
      <c r="G27" s="328">
        <v>21.120353093901645</v>
      </c>
      <c r="H27" s="337">
        <v>2.8850098464807172</v>
      </c>
      <c r="I27" s="331">
        <v>13.04388603866</v>
      </c>
      <c r="J27" s="336">
        <v>13.04388603866</v>
      </c>
      <c r="K27" s="338">
        <v>40.36122361117193</v>
      </c>
      <c r="L27" s="339">
        <v>1.4448007721889007</v>
      </c>
      <c r="M27" s="338">
        <v>21.984088540032872</v>
      </c>
      <c r="N27" s="337">
        <v>2.856270465709879</v>
      </c>
      <c r="O27" s="401"/>
      <c r="P27" s="347"/>
      <c r="Q27" s="1167"/>
    </row>
    <row r="28" spans="1:18" s="318" customFormat="1">
      <c r="A28" s="97"/>
      <c r="B28" s="366" t="s">
        <v>1061</v>
      </c>
      <c r="C28" s="326">
        <v>11.666924983090004</v>
      </c>
      <c r="D28" s="336">
        <v>11.666924983090004</v>
      </c>
      <c r="E28" s="328">
        <v>49.349528615166371</v>
      </c>
      <c r="F28" s="329">
        <v>4.0916680244528978</v>
      </c>
      <c r="G28" s="328">
        <v>22.165295028451379</v>
      </c>
      <c r="H28" s="337">
        <v>2.0976045761064253</v>
      </c>
      <c r="I28" s="331">
        <v>18.000400831210012</v>
      </c>
      <c r="J28" s="336">
        <v>18.000400831210012</v>
      </c>
      <c r="K28" s="328">
        <v>44.520937478431065</v>
      </c>
      <c r="L28" s="329">
        <v>1.4961097595285973</v>
      </c>
      <c r="M28" s="328">
        <v>23.573766669587847</v>
      </c>
      <c r="N28" s="337">
        <v>2.3376633198679349</v>
      </c>
      <c r="O28" s="401"/>
      <c r="P28" s="347"/>
      <c r="Q28" s="1167"/>
    </row>
    <row r="29" spans="1:18" s="149" customFormat="1">
      <c r="A29" s="100"/>
      <c r="B29" s="399" t="s">
        <v>738</v>
      </c>
      <c r="C29" s="340">
        <v>1613.7584663781904</v>
      </c>
      <c r="D29" s="341"/>
      <c r="E29" s="342">
        <v>31.965796076102997</v>
      </c>
      <c r="F29" s="343">
        <v>1.1439295096632984</v>
      </c>
      <c r="G29" s="342">
        <v>22.0957339793746</v>
      </c>
      <c r="H29" s="344">
        <v>0</v>
      </c>
      <c r="I29" s="345">
        <v>1652.519874134764</v>
      </c>
      <c r="J29" s="341"/>
      <c r="K29" s="342">
        <v>33.942244046851208</v>
      </c>
      <c r="L29" s="343">
        <v>1.1647143666376487</v>
      </c>
      <c r="M29" s="342">
        <v>22.660486299590019</v>
      </c>
      <c r="N29" s="344">
        <v>0</v>
      </c>
      <c r="O29" s="401"/>
      <c r="P29" s="347"/>
      <c r="Q29" s="1167"/>
      <c r="R29" s="318"/>
    </row>
    <row r="30" spans="1:18" s="318" customFormat="1">
      <c r="A30" s="97"/>
      <c r="B30" s="400" t="s">
        <v>739</v>
      </c>
      <c r="C30" s="326">
        <v>818.04955314051256</v>
      </c>
      <c r="D30" s="327"/>
      <c r="E30" s="328">
        <v>41.662219857412303</v>
      </c>
      <c r="F30" s="329">
        <v>1.3523884210043298</v>
      </c>
      <c r="G30" s="328">
        <v>22.628888595273647</v>
      </c>
      <c r="H30" s="337">
        <v>2.6818474074601073</v>
      </c>
      <c r="I30" s="331">
        <v>895.86514649133744</v>
      </c>
      <c r="J30" s="327"/>
      <c r="K30" s="328">
        <v>43.342891932611209</v>
      </c>
      <c r="L30" s="329">
        <v>1.3287774034364856</v>
      </c>
      <c r="M30" s="328">
        <v>23.25480710750994</v>
      </c>
      <c r="N30" s="337">
        <v>2.7613448660618438</v>
      </c>
      <c r="O30" s="401"/>
      <c r="P30" s="347"/>
      <c r="Q30" s="1167"/>
    </row>
    <row r="31" spans="1:18" s="318" customFormat="1">
      <c r="A31" s="97"/>
      <c r="B31" s="400" t="s">
        <v>740</v>
      </c>
      <c r="C31" s="326">
        <v>795.7089132376783</v>
      </c>
      <c r="D31" s="327"/>
      <c r="E31" s="328">
        <v>21.997131644425565</v>
      </c>
      <c r="F31" s="329">
        <v>0.9296178230229889</v>
      </c>
      <c r="G31" s="328">
        <v>21.547610302443072</v>
      </c>
      <c r="H31" s="346">
        <v>0</v>
      </c>
      <c r="I31" s="331">
        <v>756.65472764342928</v>
      </c>
      <c r="J31" s="327"/>
      <c r="K31" s="328">
        <v>22.812051519647792</v>
      </c>
      <c r="L31" s="329">
        <v>0.97046677770979295</v>
      </c>
      <c r="M31" s="328">
        <v>21.956821499519119</v>
      </c>
      <c r="N31" s="346">
        <v>0</v>
      </c>
      <c r="O31" s="401"/>
      <c r="P31" s="347"/>
      <c r="Q31" s="1167"/>
    </row>
    <row r="32" spans="1:18" s="318" customFormat="1">
      <c r="A32" s="97"/>
      <c r="C32" s="347"/>
      <c r="H32" s="348"/>
      <c r="I32" s="348"/>
      <c r="N32" s="348"/>
    </row>
    <row r="33" spans="1:13" s="318" customFormat="1">
      <c r="A33" s="97"/>
      <c r="B33" s="1258" t="s">
        <v>725</v>
      </c>
      <c r="C33" s="1254">
        <v>2016</v>
      </c>
      <c r="D33" s="1254"/>
      <c r="E33" s="1254"/>
      <c r="F33" s="1254"/>
      <c r="G33" s="1254"/>
      <c r="H33" s="1082"/>
      <c r="I33" s="1255">
        <v>2015</v>
      </c>
      <c r="J33" s="1254"/>
      <c r="K33" s="1254"/>
      <c r="L33" s="1254"/>
      <c r="M33" s="1254"/>
    </row>
    <row r="34" spans="1:13" s="318" customFormat="1">
      <c r="A34" s="97"/>
      <c r="B34" s="1259"/>
      <c r="C34" s="1254" t="s">
        <v>1261</v>
      </c>
      <c r="D34" s="1254"/>
      <c r="E34" s="1254"/>
      <c r="F34" s="1254"/>
      <c r="G34" s="1254"/>
      <c r="H34" s="1082"/>
      <c r="I34" s="1256" t="s">
        <v>1261</v>
      </c>
      <c r="J34" s="1257"/>
      <c r="K34" s="1257"/>
      <c r="L34" s="1257"/>
      <c r="M34" s="1257"/>
    </row>
    <row r="35" spans="1:13" s="318" customFormat="1" ht="33.75">
      <c r="A35" s="97"/>
      <c r="B35" s="1259"/>
      <c r="C35" s="362" t="s">
        <v>736</v>
      </c>
      <c r="D35" s="362"/>
      <c r="E35" s="362" t="s">
        <v>731</v>
      </c>
      <c r="F35" s="362" t="s">
        <v>737</v>
      </c>
      <c r="G35" s="362" t="s">
        <v>772</v>
      </c>
      <c r="H35" s="362"/>
      <c r="I35" s="363" t="s">
        <v>736</v>
      </c>
      <c r="J35" s="362"/>
      <c r="K35" s="362" t="s">
        <v>731</v>
      </c>
      <c r="L35" s="362" t="s">
        <v>737</v>
      </c>
      <c r="M35" s="362" t="s">
        <v>772</v>
      </c>
    </row>
    <row r="36" spans="1:13" s="318" customFormat="1">
      <c r="A36" s="97"/>
      <c r="B36" s="364" t="s">
        <v>682</v>
      </c>
      <c r="C36" s="349">
        <v>1.4954482015299997</v>
      </c>
      <c r="D36" s="321">
        <v>1.4954482015299997</v>
      </c>
      <c r="E36" s="322">
        <v>188.65583155428359</v>
      </c>
      <c r="F36" s="322">
        <v>23.543759277638671</v>
      </c>
      <c r="G36" s="350">
        <v>11.765225800532045</v>
      </c>
      <c r="H36" s="350"/>
      <c r="I36" s="351">
        <v>1.6843117883799998</v>
      </c>
      <c r="J36" s="321">
        <v>1.6843117883799998</v>
      </c>
      <c r="K36" s="322">
        <v>196.5501758367501</v>
      </c>
      <c r="L36" s="322">
        <v>25.362254498667884</v>
      </c>
      <c r="M36" s="350">
        <v>13.869047648516347</v>
      </c>
    </row>
    <row r="37" spans="1:13" s="348" customFormat="1">
      <c r="A37" s="98"/>
      <c r="B37" s="366" t="s">
        <v>1065</v>
      </c>
      <c r="C37" s="352">
        <v>1.4753438408899997</v>
      </c>
      <c r="D37" s="327">
        <v>1.4753438408899997</v>
      </c>
      <c r="E37" s="328">
        <v>116.49465898289834</v>
      </c>
      <c r="F37" s="328">
        <v>38.213440242506493</v>
      </c>
      <c r="G37" s="353">
        <v>35.294946605523158</v>
      </c>
      <c r="H37" s="353"/>
      <c r="I37" s="354">
        <v>1.4044800253600001</v>
      </c>
      <c r="J37" s="327">
        <v>1.4044800253600001</v>
      </c>
      <c r="K37" s="328">
        <v>117.99452488939595</v>
      </c>
      <c r="L37" s="328">
        <v>38.751632303242914</v>
      </c>
      <c r="M37" s="353">
        <v>32.917943555053078</v>
      </c>
    </row>
    <row r="38" spans="1:13" s="348" customFormat="1">
      <c r="A38" s="98"/>
      <c r="B38" s="369" t="s">
        <v>1048</v>
      </c>
      <c r="C38" s="396">
        <v>1.8928135015700003</v>
      </c>
      <c r="D38" s="336">
        <v>1.8928135015700003</v>
      </c>
      <c r="E38" s="393">
        <v>133.62233590536675</v>
      </c>
      <c r="F38" s="393">
        <v>32.953693427409881</v>
      </c>
      <c r="G38" s="397">
        <v>27.193056701733621</v>
      </c>
      <c r="H38" s="397"/>
      <c r="I38" s="398">
        <v>1.7519250323299991</v>
      </c>
      <c r="J38" s="336">
        <v>1.7519250323299991</v>
      </c>
      <c r="K38" s="393">
        <v>119.53670009582524</v>
      </c>
      <c r="L38" s="393">
        <v>30.995653403490763</v>
      </c>
      <c r="M38" s="397">
        <v>29.00973208448729</v>
      </c>
    </row>
    <row r="39" spans="1:13" s="318" customFormat="1">
      <c r="A39" s="97"/>
      <c r="B39" s="366" t="s">
        <v>1049</v>
      </c>
      <c r="C39" s="352">
        <v>4.7960930594099995</v>
      </c>
      <c r="D39" s="336">
        <v>4.7960930594099995</v>
      </c>
      <c r="E39" s="328">
        <v>215.33295658717822</v>
      </c>
      <c r="F39" s="328">
        <v>50.695267646018159</v>
      </c>
      <c r="G39" s="353">
        <v>41.881706342601746</v>
      </c>
      <c r="H39" s="353"/>
      <c r="I39" s="354">
        <v>4.1845240285800003</v>
      </c>
      <c r="J39" s="336">
        <v>4.1845240285800003</v>
      </c>
      <c r="K39" s="328">
        <v>222.72474919429945</v>
      </c>
      <c r="L39" s="328">
        <v>45.129554633979239</v>
      </c>
      <c r="M39" s="353">
        <v>36.412743113750516</v>
      </c>
    </row>
    <row r="40" spans="1:13" s="318" customFormat="1">
      <c r="A40" s="97"/>
      <c r="B40" s="366" t="s">
        <v>1050</v>
      </c>
      <c r="C40" s="352">
        <v>19.084339945029999</v>
      </c>
      <c r="D40" s="336">
        <v>19.084339945029999</v>
      </c>
      <c r="E40" s="328">
        <v>231.50679791147769</v>
      </c>
      <c r="F40" s="328">
        <v>30.415917166271562</v>
      </c>
      <c r="G40" s="353">
        <v>16.44407100512413</v>
      </c>
      <c r="H40" s="353"/>
      <c r="I40" s="354">
        <v>4.20822593744</v>
      </c>
      <c r="J40" s="336">
        <v>4.20822593744</v>
      </c>
      <c r="K40" s="328">
        <v>210.97271925853164</v>
      </c>
      <c r="L40" s="328">
        <v>34.727443931611305</v>
      </c>
      <c r="M40" s="353">
        <v>21.524837458252918</v>
      </c>
    </row>
    <row r="41" spans="1:13" s="318" customFormat="1">
      <c r="A41" s="97"/>
      <c r="B41" s="366" t="s">
        <v>1051</v>
      </c>
      <c r="C41" s="352">
        <v>0.46459870593000002</v>
      </c>
      <c r="D41" s="336">
        <v>0.46459870593000002</v>
      </c>
      <c r="E41" s="328">
        <v>131.05265737475747</v>
      </c>
      <c r="F41" s="328">
        <v>37.723242872399702</v>
      </c>
      <c r="G41" s="353">
        <v>27.565859849660473</v>
      </c>
      <c r="H41" s="353"/>
      <c r="I41" s="354">
        <v>0.51633099790000003</v>
      </c>
      <c r="J41" s="336">
        <v>0.51633099790000003</v>
      </c>
      <c r="K41" s="328">
        <v>413.84944957417594</v>
      </c>
      <c r="L41" s="328">
        <v>45.387783774970593</v>
      </c>
      <c r="M41" s="353">
        <v>13.69681872822534</v>
      </c>
    </row>
    <row r="42" spans="1:13" s="318" customFormat="1">
      <c r="A42" s="97"/>
      <c r="B42" s="366" t="s">
        <v>1052</v>
      </c>
      <c r="C42" s="401">
        <v>0</v>
      </c>
      <c r="D42" s="402">
        <v>0</v>
      </c>
      <c r="E42" s="401">
        <v>0</v>
      </c>
      <c r="F42" s="401">
        <v>0</v>
      </c>
      <c r="G42" s="401">
        <v>0</v>
      </c>
      <c r="H42" s="401"/>
      <c r="I42" s="403">
        <v>0</v>
      </c>
      <c r="J42" s="402">
        <v>0</v>
      </c>
      <c r="K42" s="401">
        <v>0</v>
      </c>
      <c r="L42" s="401">
        <v>0</v>
      </c>
      <c r="M42" s="401">
        <v>0</v>
      </c>
    </row>
    <row r="43" spans="1:13" s="318" customFormat="1">
      <c r="A43" s="97"/>
      <c r="B43" s="366" t="s">
        <v>1053</v>
      </c>
      <c r="C43" s="352">
        <v>5.5107619389999987E-2</v>
      </c>
      <c r="D43" s="336">
        <v>5.5107619389999987E-2</v>
      </c>
      <c r="E43" s="328">
        <v>101.07000753530467</v>
      </c>
      <c r="F43" s="328">
        <v>35.79004179153312</v>
      </c>
      <c r="G43" s="353">
        <v>54.960562650427356</v>
      </c>
      <c r="H43" s="353"/>
      <c r="I43" s="354">
        <v>0.12424374868</v>
      </c>
      <c r="J43" s="336">
        <v>0.12424374868</v>
      </c>
      <c r="K43" s="328">
        <v>152.23340315265824</v>
      </c>
      <c r="L43" s="328">
        <v>38.127895071815047</v>
      </c>
      <c r="M43" s="353">
        <v>43.879259044584693</v>
      </c>
    </row>
    <row r="44" spans="1:13" s="318" customFormat="1">
      <c r="A44" s="97"/>
      <c r="B44" s="366" t="s">
        <v>1054</v>
      </c>
      <c r="C44" s="352">
        <v>0.16749112741999997</v>
      </c>
      <c r="D44" s="336">
        <v>0.16749112741999997</v>
      </c>
      <c r="E44" s="328">
        <v>117.37192091198834</v>
      </c>
      <c r="F44" s="328">
        <v>33.010110900595677</v>
      </c>
      <c r="G44" s="353">
        <v>45.157033662052136</v>
      </c>
      <c r="H44" s="353"/>
      <c r="I44" s="354">
        <v>0.50644036383999991</v>
      </c>
      <c r="J44" s="336">
        <v>0.50644036383999991</v>
      </c>
      <c r="K44" s="328">
        <v>62.544972138135513</v>
      </c>
      <c r="L44" s="328">
        <v>30.584153631746215</v>
      </c>
      <c r="M44" s="353">
        <v>64.96318460586626</v>
      </c>
    </row>
    <row r="45" spans="1:13" s="318" customFormat="1">
      <c r="A45" s="97"/>
      <c r="B45" s="366" t="s">
        <v>491</v>
      </c>
      <c r="C45" s="352">
        <v>1.55078049111</v>
      </c>
      <c r="D45" s="336">
        <v>1.55078049111</v>
      </c>
      <c r="E45" s="328">
        <v>294.86439344597409</v>
      </c>
      <c r="F45" s="328">
        <v>38.362337673862399</v>
      </c>
      <c r="G45" s="353">
        <v>22.528932094698252</v>
      </c>
      <c r="H45" s="353"/>
      <c r="I45" s="354">
        <v>1.58596702261</v>
      </c>
      <c r="J45" s="336">
        <v>1.58596702261</v>
      </c>
      <c r="K45" s="328">
        <v>292.69779030528576</v>
      </c>
      <c r="L45" s="328">
        <v>38.023152992651518</v>
      </c>
      <c r="M45" s="353">
        <v>20.499948999882179</v>
      </c>
    </row>
    <row r="46" spans="1:13" s="318" customFormat="1">
      <c r="A46" s="97"/>
      <c r="B46" s="366" t="s">
        <v>489</v>
      </c>
      <c r="C46" s="352">
        <v>1.7083924763199991</v>
      </c>
      <c r="D46" s="336">
        <v>1.7083924763199991</v>
      </c>
      <c r="E46" s="328">
        <v>252.57420760156558</v>
      </c>
      <c r="F46" s="328">
        <v>31.622751392801586</v>
      </c>
      <c r="G46" s="353">
        <v>18.955407205817203</v>
      </c>
      <c r="H46" s="353"/>
      <c r="I46" s="354">
        <v>1.3076566475500007</v>
      </c>
      <c r="J46" s="336">
        <v>1.3076566475500007</v>
      </c>
      <c r="K46" s="328">
        <v>130.18498100090201</v>
      </c>
      <c r="L46" s="328">
        <v>25.897738298848903</v>
      </c>
      <c r="M46" s="353">
        <v>27.881368451198053</v>
      </c>
    </row>
    <row r="47" spans="1:13" s="318" customFormat="1">
      <c r="A47" s="97"/>
      <c r="B47" s="366" t="s">
        <v>1055</v>
      </c>
      <c r="C47" s="352">
        <v>0.28858439935000008</v>
      </c>
      <c r="D47" s="336">
        <v>0.28858439935000008</v>
      </c>
      <c r="E47" s="328">
        <v>37.016438341991744</v>
      </c>
      <c r="F47" s="328">
        <v>16.095205040403712</v>
      </c>
      <c r="G47" s="353">
        <v>44.098372280913104</v>
      </c>
      <c r="H47" s="353"/>
      <c r="I47" s="354">
        <v>6.9331186859999991E-2</v>
      </c>
      <c r="J47" s="336">
        <v>6.9331186859999991E-2</v>
      </c>
      <c r="K47" s="328">
        <v>106.28001170496626</v>
      </c>
      <c r="L47" s="328">
        <v>42.477702998895424</v>
      </c>
      <c r="M47" s="353">
        <v>67.625685760545196</v>
      </c>
    </row>
    <row r="48" spans="1:13" s="318" customFormat="1">
      <c r="A48" s="97"/>
      <c r="B48" s="366" t="s">
        <v>1056</v>
      </c>
      <c r="C48" s="352">
        <v>4.8682299579999998E-2</v>
      </c>
      <c r="D48" s="336">
        <v>4.8682299579999998E-2</v>
      </c>
      <c r="E48" s="328">
        <v>149.98289201604723</v>
      </c>
      <c r="F48" s="328">
        <v>38.570669302799601</v>
      </c>
      <c r="G48" s="353">
        <v>46.794134760550271</v>
      </c>
      <c r="H48" s="353"/>
      <c r="I48" s="354">
        <v>6.3073051889999995E-2</v>
      </c>
      <c r="J48" s="336">
        <v>6.3073051889999995E-2</v>
      </c>
      <c r="K48" s="328">
        <v>124.33576855733786</v>
      </c>
      <c r="L48" s="328">
        <v>36.455772792002115</v>
      </c>
      <c r="M48" s="353">
        <v>47.619766730777116</v>
      </c>
    </row>
    <row r="49" spans="1:19" s="318" customFormat="1">
      <c r="A49" s="97"/>
      <c r="B49" s="366" t="s">
        <v>573</v>
      </c>
      <c r="C49" s="352">
        <v>1.0804827701700002</v>
      </c>
      <c r="D49" s="336">
        <v>1.0804827701700002</v>
      </c>
      <c r="E49" s="328">
        <v>88.217301724305202</v>
      </c>
      <c r="F49" s="328">
        <v>35.595722943317938</v>
      </c>
      <c r="G49" s="353">
        <v>42.548148557488631</v>
      </c>
      <c r="H49" s="353"/>
      <c r="I49" s="354">
        <v>1.0509900084599999</v>
      </c>
      <c r="J49" s="336">
        <v>1.0509900084599999</v>
      </c>
      <c r="K49" s="328">
        <v>125.29026923761826</v>
      </c>
      <c r="L49" s="328">
        <v>34.118690741449377</v>
      </c>
      <c r="M49" s="353">
        <v>38.239420193812037</v>
      </c>
    </row>
    <row r="50" spans="1:19" s="318" customFormat="1">
      <c r="A50" s="97"/>
      <c r="B50" s="366" t="s">
        <v>1057</v>
      </c>
      <c r="C50" s="352">
        <v>0.29516531113</v>
      </c>
      <c r="D50" s="336">
        <v>0.29516531113</v>
      </c>
      <c r="E50" s="328">
        <v>31.321841687989416</v>
      </c>
      <c r="F50" s="328">
        <v>37.239255002288857</v>
      </c>
      <c r="G50" s="353">
        <v>61.658879752249575</v>
      </c>
      <c r="H50" s="353"/>
      <c r="I50" s="354">
        <v>0.49030816970999991</v>
      </c>
      <c r="J50" s="336">
        <v>0.49030816970999991</v>
      </c>
      <c r="K50" s="328">
        <v>45.663815722757604</v>
      </c>
      <c r="L50" s="328">
        <v>41.707600263106379</v>
      </c>
      <c r="M50" s="353">
        <v>61.349765660220271</v>
      </c>
    </row>
    <row r="51" spans="1:19" s="318" customFormat="1">
      <c r="A51" s="97"/>
      <c r="B51" s="366" t="s">
        <v>1058</v>
      </c>
      <c r="C51" s="352">
        <v>1.08196203058</v>
      </c>
      <c r="D51" s="336">
        <v>1.08196203058</v>
      </c>
      <c r="E51" s="328">
        <v>158.64291980836623</v>
      </c>
      <c r="F51" s="328">
        <v>32.929295694323962</v>
      </c>
      <c r="G51" s="353">
        <v>35.26305786215751</v>
      </c>
      <c r="H51" s="353"/>
      <c r="I51" s="354">
        <v>0.7702558629199997</v>
      </c>
      <c r="J51" s="336">
        <v>0.7702558629199997</v>
      </c>
      <c r="K51" s="328">
        <v>395.31951532399535</v>
      </c>
      <c r="L51" s="328">
        <v>44.187433718417537</v>
      </c>
      <c r="M51" s="353">
        <v>25.170181795829606</v>
      </c>
    </row>
    <row r="52" spans="1:19" s="318" customFormat="1">
      <c r="A52" s="97"/>
      <c r="B52" s="366" t="s">
        <v>1059</v>
      </c>
      <c r="C52" s="352">
        <v>0.21924072377000001</v>
      </c>
      <c r="D52" s="336">
        <v>0.21924072377000001</v>
      </c>
      <c r="E52" s="328">
        <v>427.27327027196276</v>
      </c>
      <c r="F52" s="328">
        <v>46.798428054651183</v>
      </c>
      <c r="G52" s="353">
        <v>23.699582393510546</v>
      </c>
      <c r="H52" s="353"/>
      <c r="I52" s="354">
        <v>9.7032536710000006E-2</v>
      </c>
      <c r="J52" s="336">
        <v>9.7032536710000006E-2</v>
      </c>
      <c r="K52" s="328">
        <v>87.965117283390043</v>
      </c>
      <c r="L52" s="328">
        <v>32.695055458372337</v>
      </c>
      <c r="M52" s="353">
        <v>52.363491672751096</v>
      </c>
    </row>
    <row r="53" spans="1:19" s="318" customFormat="1">
      <c r="A53" s="97"/>
      <c r="B53" s="366" t="s">
        <v>1060</v>
      </c>
      <c r="C53" s="352">
        <v>0.22685887993000003</v>
      </c>
      <c r="D53" s="336">
        <v>0.22685887993000003</v>
      </c>
      <c r="E53" s="328">
        <v>69.547237868177376</v>
      </c>
      <c r="F53" s="328">
        <v>39.515441373800662</v>
      </c>
      <c r="G53" s="353">
        <v>57.322989781191758</v>
      </c>
      <c r="H53" s="353"/>
      <c r="I53" s="354">
        <v>0.19719137030999992</v>
      </c>
      <c r="J53" s="336">
        <v>0.19719137030999992</v>
      </c>
      <c r="K53" s="328">
        <v>69.693526143639119</v>
      </c>
      <c r="L53" s="328">
        <v>42.298065203804839</v>
      </c>
      <c r="M53" s="353">
        <v>54.901138508143902</v>
      </c>
    </row>
    <row r="54" spans="1:19" s="318" customFormat="1">
      <c r="A54" s="97"/>
      <c r="B54" s="366" t="s">
        <v>1061</v>
      </c>
      <c r="C54" s="352">
        <v>0.42819548495000009</v>
      </c>
      <c r="D54" s="336">
        <v>0.42819548495000009</v>
      </c>
      <c r="E54" s="328">
        <v>129.62470336061864</v>
      </c>
      <c r="F54" s="328">
        <v>41.816280589905823</v>
      </c>
      <c r="G54" s="353">
        <v>49.087786055134103</v>
      </c>
      <c r="H54" s="353"/>
      <c r="I54" s="354">
        <v>0.46370134924000006</v>
      </c>
      <c r="J54" s="336">
        <v>0.46370134924000006</v>
      </c>
      <c r="K54" s="328">
        <v>230.79013538218183</v>
      </c>
      <c r="L54" s="328">
        <v>26.247342493067961</v>
      </c>
      <c r="M54" s="353">
        <v>10.462202294539951</v>
      </c>
    </row>
    <row r="55" spans="1:19" s="318" customFormat="1">
      <c r="A55" s="97"/>
      <c r="B55" s="399" t="s">
        <v>738</v>
      </c>
      <c r="C55" s="355">
        <v>36.359580868060021</v>
      </c>
      <c r="D55" s="356"/>
      <c r="E55" s="357">
        <v>208.79941205037517</v>
      </c>
      <c r="F55" s="357">
        <v>34.237048729335896</v>
      </c>
      <c r="G55" s="357">
        <v>24.287942861072882</v>
      </c>
      <c r="H55" s="357"/>
      <c r="I55" s="358">
        <v>20.475989128770014</v>
      </c>
      <c r="J55" s="356"/>
      <c r="K55" s="342">
        <v>196.70850347408583</v>
      </c>
      <c r="L55" s="342">
        <v>36.312527373551255</v>
      </c>
      <c r="M55" s="342">
        <v>29.100884088074025</v>
      </c>
      <c r="O55" s="149"/>
    </row>
    <row r="56" spans="1:19" s="318" customFormat="1">
      <c r="A56" s="97"/>
      <c r="B56" s="400" t="s">
        <v>739</v>
      </c>
      <c r="C56" s="359">
        <v>33.388788825640006</v>
      </c>
      <c r="D56" s="360"/>
      <c r="E56" s="103">
        <v>213.78027347115608</v>
      </c>
      <c r="F56" s="103">
        <v>34.540285717174243</v>
      </c>
      <c r="G56" s="103">
        <v>24.36245767915808</v>
      </c>
      <c r="H56" s="103"/>
      <c r="I56" s="361">
        <v>17.387197315030008</v>
      </c>
      <c r="J56" s="360"/>
      <c r="K56" s="328">
        <v>203.08209444087217</v>
      </c>
      <c r="L56" s="328">
        <v>37.176266322591253</v>
      </c>
      <c r="M56" s="328">
        <v>30.268074954384431</v>
      </c>
    </row>
    <row r="57" spans="1:19" s="318" customFormat="1">
      <c r="A57" s="97"/>
      <c r="B57" s="400" t="s">
        <v>740</v>
      </c>
      <c r="C57" s="359">
        <v>2.9707920424199985</v>
      </c>
      <c r="D57" s="360"/>
      <c r="E57" s="103">
        <v>152.81941487334038</v>
      </c>
      <c r="F57" s="103">
        <v>30.828962398658504</v>
      </c>
      <c r="G57" s="103">
        <v>23.450469389385432</v>
      </c>
      <c r="H57" s="103"/>
      <c r="I57" s="361">
        <v>3.0887918137400012</v>
      </c>
      <c r="J57" s="360"/>
      <c r="K57" s="328">
        <v>160.8307588971148</v>
      </c>
      <c r="L57" s="328">
        <v>31.450432275775615</v>
      </c>
      <c r="M57" s="328">
        <v>22.530620010526199</v>
      </c>
    </row>
    <row r="58" spans="1:19" s="318" customFormat="1">
      <c r="A58" s="97"/>
      <c r="B58" s="348"/>
      <c r="C58" s="348"/>
      <c r="N58" s="348"/>
      <c r="O58" s="348"/>
    </row>
    <row r="59" spans="1:19" s="318" customFormat="1">
      <c r="A59" s="98"/>
    </row>
    <row r="60" spans="1:19" s="149" customFormat="1" ht="15">
      <c r="A60" s="1166"/>
      <c r="B60" s="148" t="s">
        <v>787</v>
      </c>
      <c r="C60" s="148"/>
      <c r="D60" s="148"/>
      <c r="E60" s="148"/>
      <c r="F60" s="148"/>
      <c r="G60" s="148"/>
      <c r="H60" s="148"/>
      <c r="I60" s="148"/>
      <c r="J60" s="148"/>
      <c r="K60" s="148"/>
      <c r="L60" s="148"/>
      <c r="M60" s="148"/>
      <c r="N60" s="148"/>
      <c r="O60" s="150"/>
    </row>
    <row r="61" spans="1:19" s="318" customFormat="1">
      <c r="A61" s="98"/>
      <c r="B61" s="1258" t="s">
        <v>741</v>
      </c>
      <c r="C61" s="1254">
        <v>2016</v>
      </c>
      <c r="D61" s="1254"/>
      <c r="E61" s="1254"/>
      <c r="F61" s="1254"/>
      <c r="G61" s="1254"/>
      <c r="H61" s="1254"/>
      <c r="I61" s="1255">
        <v>2015</v>
      </c>
      <c r="J61" s="1254"/>
      <c r="K61" s="1254"/>
      <c r="L61" s="1254"/>
      <c r="M61" s="1254"/>
      <c r="N61" s="1254"/>
      <c r="O61" s="330"/>
    </row>
    <row r="62" spans="1:19" s="318" customFormat="1">
      <c r="A62" s="98"/>
      <c r="B62" s="1259"/>
      <c r="C62" s="1254" t="s">
        <v>1261</v>
      </c>
      <c r="D62" s="1254"/>
      <c r="E62" s="1254"/>
      <c r="F62" s="1254"/>
      <c r="G62" s="1254"/>
      <c r="H62" s="1254"/>
      <c r="I62" s="1255" t="s">
        <v>1261</v>
      </c>
      <c r="J62" s="1254"/>
      <c r="K62" s="1254"/>
      <c r="L62" s="1254"/>
      <c r="M62" s="1254"/>
      <c r="N62" s="1254"/>
      <c r="O62" s="330"/>
    </row>
    <row r="63" spans="1:19" s="318" customFormat="1" ht="22.5">
      <c r="A63" s="98"/>
      <c r="B63" s="1259"/>
      <c r="C63" s="362" t="s">
        <v>736</v>
      </c>
      <c r="D63" s="362"/>
      <c r="E63" s="362" t="s">
        <v>731</v>
      </c>
      <c r="F63" s="362" t="s">
        <v>734</v>
      </c>
      <c r="G63" s="362" t="s">
        <v>735</v>
      </c>
      <c r="H63" s="362" t="s">
        <v>730</v>
      </c>
      <c r="I63" s="363" t="s">
        <v>736</v>
      </c>
      <c r="J63" s="362"/>
      <c r="K63" s="362" t="s">
        <v>731</v>
      </c>
      <c r="L63" s="362" t="s">
        <v>734</v>
      </c>
      <c r="M63" s="362" t="s">
        <v>735</v>
      </c>
      <c r="N63" s="362" t="s">
        <v>730</v>
      </c>
      <c r="O63" s="330"/>
    </row>
    <row r="64" spans="1:19" s="318" customFormat="1">
      <c r="A64" s="99"/>
      <c r="B64" s="364" t="s">
        <v>255</v>
      </c>
      <c r="C64" s="332">
        <v>471.47444552904108</v>
      </c>
      <c r="D64" s="333">
        <v>471.47444552904108</v>
      </c>
      <c r="E64" s="322">
        <v>40.654418989171752</v>
      </c>
      <c r="F64" s="323">
        <v>1.4221053533721197</v>
      </c>
      <c r="G64" s="322">
        <v>22.303464685551624</v>
      </c>
      <c r="H64" s="334">
        <v>2.6405749928802202</v>
      </c>
      <c r="I64" s="365">
        <v>487.71685666479777</v>
      </c>
      <c r="J64" s="333">
        <v>487.71685666479777</v>
      </c>
      <c r="K64" s="322">
        <v>44.222293686019661</v>
      </c>
      <c r="L64" s="323">
        <v>1.5613972229985458</v>
      </c>
      <c r="M64" s="322">
        <v>22.913091532703834</v>
      </c>
      <c r="N64" s="334">
        <v>2.7550157815470664</v>
      </c>
      <c r="O64" s="330"/>
      <c r="Q64" s="1065"/>
      <c r="R64" s="347"/>
      <c r="S64" s="1066"/>
    </row>
    <row r="65" spans="1:19" s="318" customFormat="1">
      <c r="A65" s="99"/>
      <c r="B65" s="366" t="s">
        <v>518</v>
      </c>
      <c r="C65" s="367">
        <v>59.487943895229982</v>
      </c>
      <c r="D65" s="336">
        <v>59.487943895229982</v>
      </c>
      <c r="E65" s="328">
        <v>34.179979782055298</v>
      </c>
      <c r="F65" s="329">
        <v>0.96524658287280662</v>
      </c>
      <c r="G65" s="328">
        <v>21.093346327651723</v>
      </c>
      <c r="H65" s="335">
        <v>2.5657853390787437</v>
      </c>
      <c r="I65" s="368">
        <v>61.760826953969939</v>
      </c>
      <c r="J65" s="336">
        <v>61.760826953969939</v>
      </c>
      <c r="K65" s="328">
        <v>41.06282208766612</v>
      </c>
      <c r="L65" s="329">
        <v>1.2644222628398649</v>
      </c>
      <c r="M65" s="328">
        <v>22.397786927140277</v>
      </c>
      <c r="N65" s="335">
        <v>2.6477376774036006</v>
      </c>
      <c r="O65" s="330"/>
      <c r="Q65" s="1065"/>
      <c r="R65" s="347"/>
      <c r="S65" s="1066"/>
    </row>
    <row r="66" spans="1:19" s="318" customFormat="1">
      <c r="A66" s="99"/>
      <c r="B66" s="369" t="s">
        <v>519</v>
      </c>
      <c r="C66" s="367">
        <v>24.864500828339992</v>
      </c>
      <c r="D66" s="336">
        <v>24.864500828339992</v>
      </c>
      <c r="E66" s="328">
        <v>38.785741406150123</v>
      </c>
      <c r="F66" s="329">
        <v>1.1693196793985698</v>
      </c>
      <c r="G66" s="328">
        <v>20.959215248552912</v>
      </c>
      <c r="H66" s="335">
        <v>3.0277988271697884</v>
      </c>
      <c r="I66" s="368">
        <v>33.055770255179993</v>
      </c>
      <c r="J66" s="336">
        <v>33.055770255179993</v>
      </c>
      <c r="K66" s="328">
        <v>48.106588031625364</v>
      </c>
      <c r="L66" s="329">
        <v>1.4152817399458062</v>
      </c>
      <c r="M66" s="328">
        <v>22.904674092123269</v>
      </c>
      <c r="N66" s="335">
        <v>3.2474751701487907</v>
      </c>
      <c r="O66" s="330"/>
      <c r="Q66" s="1065"/>
      <c r="R66" s="347"/>
      <c r="S66" s="1066"/>
    </row>
    <row r="67" spans="1:19" s="318" customFormat="1">
      <c r="A67" s="99"/>
      <c r="B67" s="366" t="s">
        <v>742</v>
      </c>
      <c r="C67" s="367">
        <v>88.949601617539912</v>
      </c>
      <c r="D67" s="336">
        <v>88.949601617539912</v>
      </c>
      <c r="E67" s="328">
        <v>44.525658148816539</v>
      </c>
      <c r="F67" s="329">
        <v>1.2187961603823796</v>
      </c>
      <c r="G67" s="328">
        <v>22.958375179808694</v>
      </c>
      <c r="H67" s="335">
        <v>2.7914545833567632</v>
      </c>
      <c r="I67" s="368">
        <v>104.57679736251993</v>
      </c>
      <c r="J67" s="336">
        <v>104.57679736251993</v>
      </c>
      <c r="K67" s="328">
        <v>44.042146010972601</v>
      </c>
      <c r="L67" s="329">
        <v>1.1684620562858616</v>
      </c>
      <c r="M67" s="328">
        <v>23.365397393195892</v>
      </c>
      <c r="N67" s="335">
        <v>2.7649158981181352</v>
      </c>
      <c r="O67" s="330"/>
      <c r="Q67" s="1065"/>
      <c r="R67" s="347"/>
      <c r="S67" s="1066"/>
    </row>
    <row r="68" spans="1:19" s="318" customFormat="1">
      <c r="A68" s="99"/>
      <c r="B68" s="366" t="s">
        <v>743</v>
      </c>
      <c r="C68" s="367">
        <v>114.36812447673</v>
      </c>
      <c r="D68" s="336">
        <v>114.36812447673</v>
      </c>
      <c r="E68" s="328">
        <v>40.589541358453573</v>
      </c>
      <c r="F68" s="329">
        <v>1.4386372582814999</v>
      </c>
      <c r="G68" s="328">
        <v>22.988071219336415</v>
      </c>
      <c r="H68" s="335">
        <v>2.581369795310656</v>
      </c>
      <c r="I68" s="368">
        <v>131.76816859696996</v>
      </c>
      <c r="J68" s="336">
        <v>131.76816859696996</v>
      </c>
      <c r="K68" s="328">
        <v>34.212731817490443</v>
      </c>
      <c r="L68" s="329">
        <v>0.69118019939676301</v>
      </c>
      <c r="M68" s="328">
        <v>22.909455477818742</v>
      </c>
      <c r="N68" s="335">
        <v>2.6751667807920492</v>
      </c>
      <c r="O68" s="330"/>
      <c r="Q68" s="1065"/>
      <c r="R68" s="347"/>
      <c r="S68" s="1066"/>
    </row>
    <row r="69" spans="1:19" s="318" customFormat="1">
      <c r="A69" s="99"/>
      <c r="B69" s="366" t="s">
        <v>744</v>
      </c>
      <c r="C69" s="367">
        <v>29.824386084129991</v>
      </c>
      <c r="D69" s="336">
        <v>29.824386084129991</v>
      </c>
      <c r="E69" s="328">
        <v>54.165633882020103</v>
      </c>
      <c r="F69" s="329">
        <v>1.0685815082362544</v>
      </c>
      <c r="G69" s="328">
        <v>27.214980816450137</v>
      </c>
      <c r="H69" s="335">
        <v>2.8911431987873324</v>
      </c>
      <c r="I69" s="368">
        <v>43.468068596870005</v>
      </c>
      <c r="J69" s="336">
        <v>43.468068596870005</v>
      </c>
      <c r="K69" s="328">
        <v>55.888206298517943</v>
      </c>
      <c r="L69" s="329">
        <v>1.4187434523474687</v>
      </c>
      <c r="M69" s="328">
        <v>27.44856222847946</v>
      </c>
      <c r="N69" s="335">
        <v>2.6576689991240716</v>
      </c>
      <c r="O69" s="330"/>
      <c r="Q69" s="1065"/>
      <c r="R69" s="347"/>
      <c r="S69" s="1066"/>
    </row>
    <row r="70" spans="1:19" s="318" customFormat="1" ht="12" customHeight="1">
      <c r="A70" s="99"/>
      <c r="B70" s="366" t="s">
        <v>745</v>
      </c>
      <c r="C70" s="367">
        <v>3.0834354592200004</v>
      </c>
      <c r="D70" s="336">
        <v>3.0834354592200004</v>
      </c>
      <c r="E70" s="328">
        <v>55.287826840106611</v>
      </c>
      <c r="F70" s="329">
        <v>2.2004760254383169</v>
      </c>
      <c r="G70" s="328">
        <v>25.539054771693014</v>
      </c>
      <c r="H70" s="335">
        <v>4.0667790473104581</v>
      </c>
      <c r="I70" s="368">
        <v>4.3742828074500002</v>
      </c>
      <c r="J70" s="336">
        <v>4.3742828074500002</v>
      </c>
      <c r="K70" s="328">
        <v>44.055283095502674</v>
      </c>
      <c r="L70" s="329">
        <v>0.2655620402552763</v>
      </c>
      <c r="M70" s="328">
        <v>32.729332691559506</v>
      </c>
      <c r="N70" s="335">
        <v>3.8191408133642843</v>
      </c>
      <c r="O70" s="330"/>
      <c r="Q70" s="1065"/>
      <c r="R70" s="347"/>
      <c r="S70" s="1066"/>
    </row>
    <row r="71" spans="1:19" s="318" customFormat="1" ht="12" customHeight="1">
      <c r="A71" s="99"/>
      <c r="B71" s="366" t="s">
        <v>746</v>
      </c>
      <c r="C71" s="367">
        <v>21.316234040169999</v>
      </c>
      <c r="D71" s="336">
        <v>21.316234040169999</v>
      </c>
      <c r="E71" s="328">
        <v>61.975861181033643</v>
      </c>
      <c r="F71" s="329">
        <v>1.6057262185007901</v>
      </c>
      <c r="G71" s="328">
        <v>26.006970342007889</v>
      </c>
      <c r="H71" s="335">
        <v>3.0696220690410558</v>
      </c>
      <c r="I71" s="368">
        <v>24.303407491869979</v>
      </c>
      <c r="J71" s="336">
        <v>24.303407491869979</v>
      </c>
      <c r="K71" s="328">
        <v>48.408510226870952</v>
      </c>
      <c r="L71" s="329">
        <v>0.92691031768017706</v>
      </c>
      <c r="M71" s="328">
        <v>25.002203375566513</v>
      </c>
      <c r="N71" s="335">
        <v>3.0867953412267686</v>
      </c>
      <c r="O71" s="330"/>
      <c r="Q71" s="1065"/>
      <c r="R71" s="347"/>
      <c r="S71" s="1066"/>
    </row>
    <row r="72" spans="1:19" s="318" customFormat="1">
      <c r="A72" s="99"/>
      <c r="B72" s="366" t="s">
        <v>747</v>
      </c>
      <c r="C72" s="367">
        <v>4.680881210109999</v>
      </c>
      <c r="D72" s="336">
        <v>4.680881210109999</v>
      </c>
      <c r="E72" s="328">
        <v>44.188561984921478</v>
      </c>
      <c r="F72" s="329">
        <v>0.75002943920414022</v>
      </c>
      <c r="G72" s="328">
        <v>22.232699255052115</v>
      </c>
      <c r="H72" s="335">
        <v>2.8366971817060844</v>
      </c>
      <c r="I72" s="368">
        <v>4.8409677617000018</v>
      </c>
      <c r="J72" s="336">
        <v>4.8409677617000018</v>
      </c>
      <c r="K72" s="328">
        <v>45.995760305126915</v>
      </c>
      <c r="L72" s="329">
        <v>1.11182229751307</v>
      </c>
      <c r="M72" s="328">
        <v>23.027463775518576</v>
      </c>
      <c r="N72" s="335">
        <v>2.1387173785772502</v>
      </c>
      <c r="O72" s="330"/>
      <c r="Q72" s="1065"/>
      <c r="R72" s="347"/>
      <c r="S72" s="1066"/>
    </row>
    <row r="73" spans="1:19" s="348" customFormat="1">
      <c r="A73" s="144"/>
      <c r="B73" s="370" t="s">
        <v>739</v>
      </c>
      <c r="C73" s="371">
        <v>818.04955314051256</v>
      </c>
      <c r="D73" s="372"/>
      <c r="E73" s="373">
        <v>41.662219857412303</v>
      </c>
      <c r="F73" s="374">
        <v>1.3523884210043298</v>
      </c>
      <c r="G73" s="373">
        <v>22.628888595273647</v>
      </c>
      <c r="H73" s="375">
        <v>2.6818474074601073</v>
      </c>
      <c r="I73" s="376">
        <v>895.86514649133744</v>
      </c>
      <c r="J73" s="372"/>
      <c r="K73" s="373">
        <v>43.342891932611209</v>
      </c>
      <c r="L73" s="374">
        <v>1.3287774034364856</v>
      </c>
      <c r="M73" s="373">
        <v>23.25480710750994</v>
      </c>
      <c r="N73" s="377">
        <v>2.7613448660618438</v>
      </c>
      <c r="O73" s="378"/>
    </row>
    <row r="74" spans="1:19" s="318" customFormat="1">
      <c r="A74" s="97"/>
      <c r="B74" s="348"/>
      <c r="C74" s="348"/>
      <c r="D74" s="348"/>
      <c r="E74" s="348"/>
      <c r="F74" s="348"/>
      <c r="G74" s="348"/>
      <c r="H74" s="348"/>
      <c r="I74" s="348"/>
      <c r="J74" s="348"/>
      <c r="K74" s="348"/>
      <c r="L74" s="348"/>
      <c r="M74" s="348"/>
      <c r="N74" s="348"/>
      <c r="O74" s="348"/>
    </row>
    <row r="75" spans="1:19" s="318" customFormat="1">
      <c r="A75" s="97"/>
      <c r="B75" s="1258" t="s">
        <v>725</v>
      </c>
      <c r="C75" s="1254">
        <v>2016</v>
      </c>
      <c r="D75" s="1254"/>
      <c r="E75" s="1254"/>
      <c r="F75" s="1254"/>
      <c r="G75" s="1254"/>
      <c r="H75" s="1082"/>
      <c r="I75" s="1255">
        <v>2015</v>
      </c>
      <c r="J75" s="1254"/>
      <c r="K75" s="1254"/>
      <c r="L75" s="1254"/>
      <c r="M75" s="1254"/>
      <c r="N75" s="348"/>
      <c r="O75" s="348"/>
    </row>
    <row r="76" spans="1:19" s="318" customFormat="1">
      <c r="A76" s="97"/>
      <c r="B76" s="1259"/>
      <c r="C76" s="1254" t="s">
        <v>1261</v>
      </c>
      <c r="D76" s="1254"/>
      <c r="E76" s="1254"/>
      <c r="F76" s="1254"/>
      <c r="G76" s="1254"/>
      <c r="H76" s="1082"/>
      <c r="I76" s="1255" t="s">
        <v>1261</v>
      </c>
      <c r="J76" s="1254"/>
      <c r="K76" s="1254"/>
      <c r="L76" s="1254"/>
      <c r="M76" s="1254"/>
      <c r="N76" s="348"/>
      <c r="O76" s="348"/>
    </row>
    <row r="77" spans="1:19" s="318" customFormat="1" ht="33.75">
      <c r="A77" s="97"/>
      <c r="B77" s="1259"/>
      <c r="C77" s="362" t="s">
        <v>736</v>
      </c>
      <c r="D77" s="362"/>
      <c r="E77" s="362" t="s">
        <v>731</v>
      </c>
      <c r="F77" s="362" t="s">
        <v>737</v>
      </c>
      <c r="G77" s="379" t="s">
        <v>772</v>
      </c>
      <c r="H77" s="379"/>
      <c r="I77" s="363" t="s">
        <v>736</v>
      </c>
      <c r="J77" s="362"/>
      <c r="K77" s="362" t="s">
        <v>731</v>
      </c>
      <c r="L77" s="362" t="s">
        <v>737</v>
      </c>
      <c r="M77" s="362" t="s">
        <v>772</v>
      </c>
      <c r="N77" s="348"/>
      <c r="O77" s="348"/>
    </row>
    <row r="78" spans="1:19" s="318" customFormat="1">
      <c r="A78" s="97"/>
      <c r="B78" s="364" t="s">
        <v>255</v>
      </c>
      <c r="C78" s="380">
        <v>16.881717676939992</v>
      </c>
      <c r="D78" s="333">
        <v>16.881717676939992</v>
      </c>
      <c r="E78" s="322">
        <v>196.66735114070494</v>
      </c>
      <c r="F78" s="322">
        <v>33.297471742158073</v>
      </c>
      <c r="G78" s="322">
        <v>25.407424429381098</v>
      </c>
      <c r="H78" s="322"/>
      <c r="I78" s="381">
        <v>8.9030166589600075</v>
      </c>
      <c r="J78" s="333">
        <v>8.9030166589600075</v>
      </c>
      <c r="K78" s="322">
        <v>196.03276043536835</v>
      </c>
      <c r="L78" s="322">
        <v>33.437529862352847</v>
      </c>
      <c r="M78" s="322">
        <v>27.491224798695512</v>
      </c>
      <c r="N78" s="348"/>
      <c r="O78" s="348"/>
    </row>
    <row r="79" spans="1:19" s="318" customFormat="1">
      <c r="A79" s="97"/>
      <c r="B79" s="366" t="s">
        <v>518</v>
      </c>
      <c r="C79" s="382">
        <v>1.19130173572</v>
      </c>
      <c r="D79" s="336">
        <v>1.19130173572</v>
      </c>
      <c r="E79" s="328">
        <v>125.54189293244823</v>
      </c>
      <c r="F79" s="328">
        <v>26.0877338487355</v>
      </c>
      <c r="G79" s="328">
        <v>23.904967284202293</v>
      </c>
      <c r="H79" s="328"/>
      <c r="I79" s="383">
        <v>0.31172464617000006</v>
      </c>
      <c r="J79" s="336">
        <v>0.31172464617000006</v>
      </c>
      <c r="K79" s="328">
        <v>578.55936926990637</v>
      </c>
      <c r="L79" s="328">
        <v>60.705996842097534</v>
      </c>
      <c r="M79" s="328">
        <v>19.587912608199908</v>
      </c>
      <c r="N79" s="348"/>
      <c r="O79" s="348"/>
    </row>
    <row r="80" spans="1:19" s="318" customFormat="1">
      <c r="A80" s="97"/>
      <c r="B80" s="369" t="s">
        <v>519</v>
      </c>
      <c r="C80" s="384">
        <v>4.7372561204099997</v>
      </c>
      <c r="D80" s="336">
        <v>4.7372561204099997</v>
      </c>
      <c r="E80" s="328">
        <v>240.5611637570421</v>
      </c>
      <c r="F80" s="328">
        <v>30.641576150296256</v>
      </c>
      <c r="G80" s="328">
        <v>19.754487161420496</v>
      </c>
      <c r="H80" s="328"/>
      <c r="I80" s="385">
        <v>2.1029518320000003E-2</v>
      </c>
      <c r="J80" s="336">
        <v>2.1029518320000003E-2</v>
      </c>
      <c r="K80" s="328">
        <v>262.72990864205389</v>
      </c>
      <c r="L80" s="328">
        <v>21.725151001936975</v>
      </c>
      <c r="M80" s="328">
        <v>0.86856031232197994</v>
      </c>
      <c r="N80" s="348"/>
      <c r="O80" s="348"/>
    </row>
    <row r="81" spans="1:15" s="318" customFormat="1">
      <c r="A81" s="97"/>
      <c r="B81" s="366" t="s">
        <v>742</v>
      </c>
      <c r="C81" s="382">
        <v>2.5515417004800001</v>
      </c>
      <c r="D81" s="336">
        <v>2.5515417004800001</v>
      </c>
      <c r="E81" s="328">
        <v>114.53225993485603</v>
      </c>
      <c r="F81" s="328">
        <v>43.956622597977073</v>
      </c>
      <c r="G81" s="328">
        <v>43.085006822470987</v>
      </c>
      <c r="H81" s="328"/>
      <c r="I81" s="383">
        <v>2.0714793035099994</v>
      </c>
      <c r="J81" s="336">
        <v>2.0714793035099994</v>
      </c>
      <c r="K81" s="328">
        <v>88.40420653766671</v>
      </c>
      <c r="L81" s="328">
        <v>42.064131321203597</v>
      </c>
      <c r="M81" s="328">
        <v>45.812456042499825</v>
      </c>
      <c r="N81" s="348"/>
      <c r="O81" s="348"/>
    </row>
    <row r="82" spans="1:15" s="318" customFormat="1">
      <c r="A82" s="97"/>
      <c r="B82" s="366" t="s">
        <v>743</v>
      </c>
      <c r="C82" s="382">
        <v>2.5893151884000001</v>
      </c>
      <c r="D82" s="336">
        <v>2.5893151884000001</v>
      </c>
      <c r="E82" s="328">
        <v>269.74096847343856</v>
      </c>
      <c r="F82" s="328">
        <v>31.630989624947738</v>
      </c>
      <c r="G82" s="328">
        <v>11.781887088396923</v>
      </c>
      <c r="H82" s="328"/>
      <c r="I82" s="383">
        <v>0.11473653945999999</v>
      </c>
      <c r="J82" s="336">
        <v>0.11473653945999999</v>
      </c>
      <c r="K82" s="328">
        <v>1.3265172604674962E-5</v>
      </c>
      <c r="L82" s="328">
        <v>25.497195869497947</v>
      </c>
      <c r="M82" s="328">
        <v>92.736945807133026</v>
      </c>
      <c r="N82" s="348"/>
      <c r="O82" s="348"/>
    </row>
    <row r="83" spans="1:15" s="318" customFormat="1">
      <c r="A83" s="97"/>
      <c r="B83" s="366" t="s">
        <v>744</v>
      </c>
      <c r="C83" s="382">
        <v>4.0366585745400005</v>
      </c>
      <c r="D83" s="336">
        <v>4.0366585745400005</v>
      </c>
      <c r="E83" s="328">
        <v>347.78928061979656</v>
      </c>
      <c r="F83" s="328">
        <v>40.665492009491075</v>
      </c>
      <c r="G83" s="328">
        <v>14.317092410914601</v>
      </c>
      <c r="H83" s="328"/>
      <c r="I83" s="383">
        <v>3.7677713313800005</v>
      </c>
      <c r="J83" s="336">
        <v>3.7677713313800005</v>
      </c>
      <c r="K83" s="328">
        <v>238.42536607469037</v>
      </c>
      <c r="L83" s="328">
        <v>43.947396823934262</v>
      </c>
      <c r="M83" s="328">
        <v>29.442168231417011</v>
      </c>
      <c r="N83" s="348"/>
      <c r="O83" s="348"/>
    </row>
    <row r="84" spans="1:15" s="318" customFormat="1">
      <c r="A84" s="97"/>
      <c r="B84" s="366" t="s">
        <v>745</v>
      </c>
      <c r="C84" s="382">
        <v>0.64193024194999992</v>
      </c>
      <c r="D84" s="336">
        <v>0.64193024194999992</v>
      </c>
      <c r="E84" s="328">
        <v>5.5790280095246732E-2</v>
      </c>
      <c r="F84" s="328">
        <v>32.219646063366156</v>
      </c>
      <c r="G84" s="328">
        <v>55.811402910646123</v>
      </c>
      <c r="H84" s="328"/>
      <c r="I84" s="383">
        <v>1.23164490183</v>
      </c>
      <c r="J84" s="336">
        <v>1.23164490183</v>
      </c>
      <c r="K84" s="328">
        <v>181.54481266619382</v>
      </c>
      <c r="L84" s="328">
        <v>24.462200476155243</v>
      </c>
      <c r="M84" s="328">
        <v>18.746067029299354</v>
      </c>
      <c r="N84" s="348"/>
      <c r="O84" s="348"/>
    </row>
    <row r="85" spans="1:15" s="318" customFormat="1">
      <c r="A85" s="97"/>
      <c r="B85" s="366" t="s">
        <v>746</v>
      </c>
      <c r="C85" s="382">
        <v>0.31477070645999994</v>
      </c>
      <c r="D85" s="336">
        <v>0.31477070645999994</v>
      </c>
      <c r="E85" s="328">
        <v>48.841993125410738</v>
      </c>
      <c r="F85" s="328">
        <v>51.848202520312761</v>
      </c>
      <c r="G85" s="328">
        <v>57.795251583589824</v>
      </c>
      <c r="H85" s="328"/>
      <c r="I85" s="383">
        <v>0.75755623578000009</v>
      </c>
      <c r="J85" s="336">
        <v>0.75755623578000009</v>
      </c>
      <c r="K85" s="328">
        <v>281.69939966539175</v>
      </c>
      <c r="L85" s="328">
        <v>40.99482211775873</v>
      </c>
      <c r="M85" s="328">
        <v>39.420787824750434</v>
      </c>
      <c r="N85" s="348"/>
      <c r="O85" s="348"/>
    </row>
    <row r="86" spans="1:15" s="318" customFormat="1">
      <c r="A86" s="100"/>
      <c r="B86" s="366" t="s">
        <v>747</v>
      </c>
      <c r="C86" s="382">
        <v>0.44429688074000001</v>
      </c>
      <c r="D86" s="336">
        <v>0.44429688074000001</v>
      </c>
      <c r="E86" s="328">
        <v>267.00376451083162</v>
      </c>
      <c r="F86" s="328">
        <v>44.31475347791568</v>
      </c>
      <c r="G86" s="328">
        <v>22.955799768417702</v>
      </c>
      <c r="H86" s="386"/>
      <c r="I86" s="383">
        <v>0.20823817962000002</v>
      </c>
      <c r="J86" s="336">
        <v>0.20823817962000002</v>
      </c>
      <c r="K86" s="328">
        <v>390.935000001226</v>
      </c>
      <c r="L86" s="328">
        <v>59.964799998667985</v>
      </c>
      <c r="M86" s="328">
        <v>28.691515666832927</v>
      </c>
      <c r="N86" s="348"/>
      <c r="O86" s="348"/>
    </row>
    <row r="87" spans="1:15" s="348" customFormat="1">
      <c r="A87" s="98"/>
      <c r="B87" s="370" t="s">
        <v>739</v>
      </c>
      <c r="C87" s="387">
        <v>33.388788825640006</v>
      </c>
      <c r="D87" s="388"/>
      <c r="E87" s="373">
        <v>213.78027347115608</v>
      </c>
      <c r="F87" s="373">
        <v>34.540285717174243</v>
      </c>
      <c r="G87" s="373">
        <v>24.36245767915808</v>
      </c>
      <c r="H87" s="373"/>
      <c r="I87" s="389">
        <v>17.387197315030008</v>
      </c>
      <c r="J87" s="388"/>
      <c r="K87" s="373">
        <v>203.08209444087217</v>
      </c>
      <c r="L87" s="373">
        <v>37.176266322591253</v>
      </c>
      <c r="M87" s="373">
        <v>30.268074954384431</v>
      </c>
      <c r="N87" s="390"/>
      <c r="O87" s="390"/>
    </row>
    <row r="88" spans="1:15" s="348" customFormat="1" ht="6.75" customHeight="1">
      <c r="A88" s="98"/>
    </row>
    <row r="89" spans="1:15" s="348" customFormat="1">
      <c r="A89" s="98"/>
      <c r="B89" s="87" t="s">
        <v>748</v>
      </c>
    </row>
    <row r="90" spans="1:15" s="318" customFormat="1">
      <c r="A90" s="98"/>
      <c r="B90" s="348"/>
      <c r="C90" s="348"/>
      <c r="D90" s="348"/>
      <c r="E90" s="348"/>
      <c r="F90" s="348"/>
      <c r="G90" s="348"/>
      <c r="H90" s="348"/>
      <c r="I90" s="348"/>
      <c r="J90" s="348"/>
      <c r="K90" s="348"/>
      <c r="L90" s="348"/>
      <c r="M90" s="348"/>
      <c r="N90" s="348"/>
      <c r="O90" s="348"/>
    </row>
    <row r="91" spans="1:15" s="318" customFormat="1">
      <c r="A91" s="98"/>
      <c r="B91" s="348"/>
      <c r="C91" s="348"/>
      <c r="D91" s="348"/>
      <c r="E91" s="348"/>
      <c r="F91" s="348"/>
      <c r="G91" s="348"/>
      <c r="H91" s="348"/>
      <c r="I91" s="348"/>
      <c r="J91" s="348"/>
      <c r="K91" s="348"/>
      <c r="L91" s="348"/>
      <c r="M91" s="348"/>
      <c r="N91" s="348"/>
      <c r="O91" s="348"/>
    </row>
    <row r="92" spans="1:15" s="318" customFormat="1">
      <c r="A92" s="98"/>
      <c r="B92" s="348"/>
      <c r="C92" s="348"/>
      <c r="D92" s="348"/>
      <c r="E92" s="348"/>
      <c r="F92" s="348"/>
      <c r="G92" s="348"/>
      <c r="H92" s="348"/>
      <c r="I92" s="348"/>
      <c r="J92" s="348"/>
      <c r="K92" s="348"/>
      <c r="L92" s="348"/>
      <c r="M92" s="348"/>
      <c r="N92" s="348"/>
      <c r="O92" s="348"/>
    </row>
    <row r="93" spans="1:15" s="318" customFormat="1">
      <c r="A93" s="99"/>
      <c r="B93" s="348"/>
      <c r="C93" s="348"/>
      <c r="D93" s="348"/>
      <c r="E93" s="348"/>
      <c r="F93" s="348"/>
      <c r="G93" s="348"/>
      <c r="H93" s="348"/>
      <c r="I93" s="348"/>
      <c r="J93" s="348"/>
      <c r="K93" s="348"/>
      <c r="L93" s="348"/>
      <c r="M93" s="348"/>
      <c r="N93" s="348"/>
      <c r="O93" s="348"/>
    </row>
    <row r="94" spans="1:15" s="318" customFormat="1">
      <c r="A94" s="99"/>
      <c r="B94" s="348"/>
      <c r="C94" s="348"/>
      <c r="D94" s="348"/>
      <c r="E94" s="348"/>
      <c r="F94" s="348"/>
      <c r="G94" s="348"/>
      <c r="H94" s="348"/>
      <c r="I94" s="348"/>
      <c r="J94" s="348"/>
      <c r="K94" s="348"/>
      <c r="L94" s="348"/>
      <c r="M94" s="348"/>
      <c r="N94" s="348"/>
      <c r="O94" s="348"/>
    </row>
    <row r="95" spans="1:15" s="318" customFormat="1">
      <c r="A95" s="99"/>
      <c r="B95" s="348"/>
      <c r="C95" s="348"/>
      <c r="D95" s="348"/>
      <c r="E95" s="348"/>
      <c r="F95" s="348"/>
      <c r="G95" s="348"/>
      <c r="H95" s="348"/>
      <c r="I95" s="348"/>
      <c r="J95" s="348"/>
      <c r="K95" s="348"/>
      <c r="L95" s="348"/>
      <c r="M95" s="348"/>
      <c r="N95" s="348"/>
      <c r="O95" s="348"/>
    </row>
    <row r="96" spans="1:15" s="318" customFormat="1">
      <c r="A96" s="99"/>
      <c r="B96" s="348"/>
      <c r="C96" s="348"/>
      <c r="D96" s="348"/>
      <c r="E96" s="348"/>
      <c r="F96" s="348"/>
      <c r="G96" s="348"/>
      <c r="H96" s="348"/>
      <c r="I96" s="348"/>
      <c r="J96" s="348"/>
      <c r="K96" s="348"/>
      <c r="L96" s="348"/>
      <c r="M96" s="348"/>
      <c r="N96" s="348"/>
      <c r="O96" s="348"/>
    </row>
    <row r="97" spans="1:15" s="318" customFormat="1">
      <c r="A97" s="99"/>
      <c r="B97" s="348"/>
      <c r="C97" s="348"/>
      <c r="D97" s="348"/>
      <c r="E97" s="348"/>
      <c r="F97" s="348"/>
      <c r="G97" s="348"/>
      <c r="H97" s="348"/>
      <c r="I97" s="348"/>
      <c r="J97" s="348"/>
      <c r="K97" s="348"/>
      <c r="L97" s="348"/>
      <c r="M97" s="348"/>
      <c r="N97" s="348"/>
      <c r="O97" s="348"/>
    </row>
    <row r="98" spans="1:15" s="318" customFormat="1">
      <c r="A98" s="99"/>
      <c r="B98" s="348"/>
      <c r="C98" s="348"/>
      <c r="D98" s="348"/>
      <c r="E98" s="348"/>
      <c r="F98" s="348"/>
      <c r="G98" s="348"/>
      <c r="H98" s="348"/>
      <c r="I98" s="348"/>
      <c r="J98" s="348"/>
      <c r="K98" s="348"/>
      <c r="L98" s="348"/>
      <c r="M98" s="348"/>
      <c r="N98" s="348"/>
      <c r="O98" s="348"/>
    </row>
    <row r="99" spans="1:15" s="318" customFormat="1">
      <c r="A99" s="99"/>
      <c r="B99" s="348"/>
      <c r="C99" s="348"/>
      <c r="D99" s="348"/>
      <c r="E99" s="348"/>
      <c r="F99" s="348"/>
      <c r="G99" s="348"/>
      <c r="H99" s="348"/>
      <c r="I99" s="348"/>
      <c r="J99" s="348"/>
      <c r="K99" s="348"/>
      <c r="L99" s="348"/>
      <c r="M99" s="348"/>
      <c r="N99" s="348"/>
      <c r="O99" s="348"/>
    </row>
    <row r="100" spans="1:15" s="318" customFormat="1">
      <c r="A100" s="99"/>
      <c r="B100" s="348"/>
      <c r="C100" s="348"/>
      <c r="D100" s="348"/>
      <c r="E100" s="348"/>
      <c r="F100" s="348"/>
      <c r="G100" s="348"/>
      <c r="H100" s="348"/>
      <c r="I100" s="348"/>
      <c r="J100" s="348"/>
      <c r="K100" s="348"/>
      <c r="L100" s="348"/>
      <c r="M100" s="348"/>
      <c r="N100" s="348"/>
      <c r="O100" s="348"/>
    </row>
    <row r="101" spans="1:15" s="318" customFormat="1">
      <c r="A101" s="99"/>
    </row>
    <row r="102" spans="1:15" s="318" customFormat="1">
      <c r="A102" s="99"/>
    </row>
    <row r="103" spans="1:15" s="318" customFormat="1">
      <c r="A103" s="99"/>
    </row>
    <row r="104" spans="1:15" s="318" customFormat="1">
      <c r="A104" s="99"/>
    </row>
    <row r="105" spans="1:15" s="318" customFormat="1">
      <c r="A105" s="99"/>
    </row>
    <row r="106" spans="1:15" s="318" customFormat="1">
      <c r="A106" s="99"/>
    </row>
    <row r="107" spans="1:15" s="318" customFormat="1">
      <c r="A107" s="99"/>
    </row>
    <row r="108" spans="1:15" s="318" customFormat="1">
      <c r="A108" s="99"/>
    </row>
    <row r="109" spans="1:15" s="318" customFormat="1">
      <c r="A109" s="99"/>
    </row>
    <row r="110" spans="1:15" ht="12">
      <c r="A110" s="58"/>
      <c r="G110" s="316"/>
      <c r="H110" s="316"/>
    </row>
    <row r="111" spans="1:15" ht="12">
      <c r="A111" s="58"/>
      <c r="G111" s="316"/>
      <c r="H111" s="316"/>
    </row>
    <row r="112" spans="1:15" ht="12">
      <c r="A112" s="58"/>
      <c r="B112" s="391"/>
      <c r="C112" s="391"/>
      <c r="D112" s="391"/>
      <c r="E112" s="391"/>
      <c r="F112" s="391"/>
      <c r="G112" s="391"/>
      <c r="H112" s="391"/>
      <c r="I112" s="391"/>
      <c r="J112" s="391"/>
      <c r="K112" s="391"/>
      <c r="L112" s="391"/>
      <c r="M112" s="391"/>
      <c r="N112" s="391"/>
      <c r="O112" s="391"/>
    </row>
    <row r="113" spans="1:15" s="391" customFormat="1" ht="12">
      <c r="A113" s="58"/>
      <c r="B113" s="316"/>
      <c r="C113" s="316"/>
      <c r="D113" s="316"/>
      <c r="E113" s="316"/>
      <c r="F113" s="316"/>
      <c r="G113" s="316"/>
      <c r="H113" s="316"/>
      <c r="I113" s="316"/>
      <c r="J113" s="316"/>
      <c r="K113" s="316"/>
      <c r="L113" s="316"/>
      <c r="M113" s="316"/>
      <c r="N113" s="316"/>
      <c r="O113" s="316"/>
    </row>
    <row r="114" spans="1:15" ht="12">
      <c r="A114" s="58"/>
      <c r="G114" s="316"/>
      <c r="H114" s="316"/>
    </row>
    <row r="115" spans="1:15" ht="12">
      <c r="A115" s="58"/>
      <c r="G115" s="316"/>
      <c r="H115" s="316"/>
    </row>
    <row r="116" spans="1:15" ht="12">
      <c r="A116" s="60"/>
      <c r="G116" s="316"/>
      <c r="H116" s="316"/>
    </row>
    <row r="117" spans="1:15" ht="12">
      <c r="A117" s="59"/>
      <c r="G117" s="316"/>
      <c r="H117" s="316"/>
    </row>
    <row r="118" spans="1:15" ht="12">
      <c r="A118" s="59"/>
      <c r="G118" s="316"/>
      <c r="H118" s="316"/>
    </row>
    <row r="119" spans="1:15" ht="12">
      <c r="A119" s="59"/>
      <c r="B119" s="392"/>
      <c r="C119" s="392"/>
      <c r="D119" s="392"/>
      <c r="E119" s="392"/>
      <c r="F119" s="392"/>
      <c r="G119" s="392"/>
      <c r="H119" s="392"/>
      <c r="I119" s="392"/>
      <c r="J119" s="392"/>
      <c r="K119" s="392"/>
      <c r="L119" s="392"/>
      <c r="M119" s="392"/>
      <c r="N119" s="392"/>
      <c r="O119" s="392"/>
    </row>
    <row r="120" spans="1:15" ht="12">
      <c r="A120" s="59"/>
      <c r="B120" s="392"/>
      <c r="C120" s="392"/>
      <c r="D120" s="392"/>
      <c r="E120" s="392"/>
      <c r="F120" s="392"/>
      <c r="G120" s="392"/>
      <c r="H120" s="392"/>
      <c r="I120" s="392"/>
      <c r="J120" s="392"/>
      <c r="K120" s="392"/>
      <c r="L120" s="392"/>
      <c r="M120" s="392"/>
      <c r="N120" s="392"/>
      <c r="O120" s="392"/>
    </row>
    <row r="121" spans="1:15" ht="12">
      <c r="A121" s="59"/>
      <c r="B121" s="392"/>
      <c r="C121" s="392"/>
      <c r="D121" s="392"/>
      <c r="E121" s="392"/>
      <c r="F121" s="392"/>
      <c r="G121" s="392"/>
      <c r="H121" s="392"/>
      <c r="I121" s="392"/>
      <c r="J121" s="392"/>
      <c r="K121" s="392"/>
      <c r="L121" s="392"/>
      <c r="M121" s="392"/>
      <c r="N121" s="392"/>
      <c r="O121" s="392"/>
    </row>
    <row r="122" spans="1:15" ht="12">
      <c r="A122" s="59"/>
      <c r="B122" s="392"/>
      <c r="C122" s="392"/>
      <c r="D122" s="392"/>
      <c r="E122" s="392"/>
      <c r="F122" s="392"/>
      <c r="G122" s="392"/>
      <c r="H122" s="392"/>
      <c r="I122" s="392"/>
      <c r="J122" s="392"/>
      <c r="K122" s="392"/>
      <c r="L122" s="392"/>
      <c r="M122" s="392"/>
      <c r="N122" s="392"/>
      <c r="O122" s="392"/>
    </row>
    <row r="123" spans="1:15">
      <c r="E123" s="317"/>
      <c r="G123" s="316"/>
      <c r="H123" s="316"/>
      <c r="L123" s="317"/>
      <c r="M123" s="317"/>
    </row>
    <row r="124" spans="1:15">
      <c r="E124" s="317"/>
      <c r="G124" s="316"/>
      <c r="H124" s="316"/>
      <c r="L124" s="317"/>
      <c r="M124" s="317"/>
    </row>
    <row r="125" spans="1:15">
      <c r="E125" s="317"/>
      <c r="G125" s="316"/>
      <c r="H125" s="316"/>
      <c r="L125" s="317"/>
      <c r="M125" s="317"/>
    </row>
    <row r="126" spans="1:15">
      <c r="F126" s="317"/>
      <c r="G126" s="316"/>
      <c r="H126" s="316"/>
      <c r="M126" s="317"/>
      <c r="N126" s="317"/>
    </row>
    <row r="127" spans="1:15">
      <c r="F127" s="317"/>
      <c r="G127" s="316"/>
      <c r="H127" s="316"/>
      <c r="M127" s="317"/>
      <c r="N127" s="317"/>
    </row>
    <row r="128" spans="1:15">
      <c r="F128" s="317"/>
      <c r="G128" s="316"/>
      <c r="H128" s="316"/>
      <c r="M128" s="317"/>
      <c r="N128" s="317"/>
    </row>
    <row r="129" spans="1:14">
      <c r="F129" s="317"/>
      <c r="G129" s="316"/>
      <c r="H129" s="316"/>
      <c r="M129" s="317"/>
      <c r="N129" s="317"/>
    </row>
    <row r="130" spans="1:14">
      <c r="F130" s="317"/>
      <c r="G130" s="316"/>
      <c r="H130" s="316"/>
      <c r="M130" s="317"/>
      <c r="N130" s="317"/>
    </row>
    <row r="131" spans="1:14">
      <c r="F131" s="317"/>
      <c r="G131" s="316"/>
      <c r="H131" s="316"/>
      <c r="M131" s="317"/>
      <c r="N131" s="317"/>
    </row>
    <row r="132" spans="1:14">
      <c r="F132" s="317"/>
      <c r="G132" s="316"/>
      <c r="H132" s="316"/>
      <c r="M132" s="317"/>
      <c r="N132" s="317"/>
    </row>
    <row r="133" spans="1:14">
      <c r="F133" s="317"/>
      <c r="G133" s="316"/>
      <c r="H133" s="316"/>
      <c r="M133" s="317"/>
      <c r="N133" s="317"/>
    </row>
    <row r="134" spans="1:14">
      <c r="F134" s="317"/>
      <c r="G134" s="316"/>
      <c r="H134" s="316"/>
      <c r="M134" s="317"/>
      <c r="N134" s="317"/>
    </row>
    <row r="135" spans="1:14" ht="12">
      <c r="A135" s="59"/>
      <c r="B135" s="392"/>
      <c r="C135" s="392"/>
      <c r="G135" s="316"/>
      <c r="H135" s="316"/>
      <c r="J135" s="317"/>
    </row>
    <row r="136" spans="1:14">
      <c r="C136" s="317"/>
      <c r="G136" s="316"/>
      <c r="H136" s="316"/>
      <c r="J136" s="317"/>
      <c r="K136" s="317"/>
    </row>
    <row r="137" spans="1:14">
      <c r="E137" s="317"/>
      <c r="F137" s="317"/>
      <c r="G137" s="316"/>
      <c r="H137" s="316"/>
    </row>
    <row r="138" spans="1:14">
      <c r="E138" s="317"/>
      <c r="F138" s="317"/>
      <c r="G138" s="316"/>
      <c r="H138" s="316"/>
    </row>
    <row r="139" spans="1:14">
      <c r="C139" s="317"/>
      <c r="G139" s="316"/>
      <c r="H139" s="316"/>
      <c r="J139" s="317"/>
      <c r="K139" s="317"/>
    </row>
    <row r="140" spans="1:14">
      <c r="E140" s="317"/>
      <c r="F140" s="317"/>
      <c r="G140" s="316"/>
      <c r="H140" s="316"/>
    </row>
    <row r="141" spans="1:14">
      <c r="B141" s="317"/>
      <c r="G141" s="316"/>
      <c r="H141" s="316"/>
      <c r="I141" s="317"/>
      <c r="J141" s="317"/>
    </row>
    <row r="142" spans="1:14">
      <c r="D142" s="317"/>
      <c r="E142" s="317"/>
      <c r="G142" s="316"/>
      <c r="H142" s="316"/>
    </row>
  </sheetData>
  <sheetProtection formatCells="0" formatColumns="0" formatRows="0" insertColumns="0" insertRows="0" insertHyperlinks="0" deleteColumns="0" deleteRows="0" sort="0" autoFilter="0" pivotTables="0"/>
  <mergeCells count="21">
    <mergeCell ref="B2:H2"/>
    <mergeCell ref="B7:B9"/>
    <mergeCell ref="B33:B35"/>
    <mergeCell ref="C34:G34"/>
    <mergeCell ref="I34:M34"/>
    <mergeCell ref="C7:H7"/>
    <mergeCell ref="I7:N7"/>
    <mergeCell ref="C33:G33"/>
    <mergeCell ref="I33:M33"/>
    <mergeCell ref="C8:H8"/>
    <mergeCell ref="I8:N8"/>
    <mergeCell ref="I76:M76"/>
    <mergeCell ref="B75:B77"/>
    <mergeCell ref="B61:B63"/>
    <mergeCell ref="I61:N61"/>
    <mergeCell ref="I75:M75"/>
    <mergeCell ref="I62:N62"/>
    <mergeCell ref="C76:G76"/>
    <mergeCell ref="C61:H61"/>
    <mergeCell ref="C75:G75"/>
    <mergeCell ref="C62:H62"/>
  </mergeCells>
  <conditionalFormatting sqref="D64:D72">
    <cfRule type="dataBar" priority="8">
      <dataBar showValue="0">
        <cfvo type="min"/>
        <cfvo type="max"/>
        <color rgb="FF638EC6"/>
      </dataBar>
      <extLst>
        <ext xmlns:x14="http://schemas.microsoft.com/office/spreadsheetml/2009/9/main" uri="{B025F937-C7B1-47D3-B67F-A62EFF666E3E}">
          <x14:id>{049FCFEF-6A27-44EC-AC48-7A8A43A7BC65}</x14:id>
        </ext>
      </extLst>
    </cfRule>
  </conditionalFormatting>
  <conditionalFormatting sqref="J64:J72">
    <cfRule type="dataBar" priority="7">
      <dataBar showValue="0">
        <cfvo type="min"/>
        <cfvo type="max"/>
        <color rgb="FF638EC6"/>
      </dataBar>
      <extLst>
        <ext xmlns:x14="http://schemas.microsoft.com/office/spreadsheetml/2009/9/main" uri="{B025F937-C7B1-47D3-B67F-A62EFF666E3E}">
          <x14:id>{F4E4BC3A-D4CB-43D2-AC03-53C02C533DE6}</x14:id>
        </ext>
      </extLst>
    </cfRule>
  </conditionalFormatting>
  <conditionalFormatting sqref="J78:J86">
    <cfRule type="dataBar" priority="6">
      <dataBar showValue="0">
        <cfvo type="min"/>
        <cfvo type="max"/>
        <color rgb="FF638EC6"/>
      </dataBar>
      <extLst>
        <ext xmlns:x14="http://schemas.microsoft.com/office/spreadsheetml/2009/9/main" uri="{B025F937-C7B1-47D3-B67F-A62EFF666E3E}">
          <x14:id>{2961118E-60B4-4D73-97A9-1BFEBD31A138}</x14:id>
        </ext>
      </extLst>
    </cfRule>
  </conditionalFormatting>
  <conditionalFormatting sqref="D78:D86">
    <cfRule type="dataBar" priority="5">
      <dataBar showValue="0">
        <cfvo type="min"/>
        <cfvo type="max"/>
        <color rgb="FF638EC6"/>
      </dataBar>
      <extLst>
        <ext xmlns:x14="http://schemas.microsoft.com/office/spreadsheetml/2009/9/main" uri="{B025F937-C7B1-47D3-B67F-A62EFF666E3E}">
          <x14:id>{0DA5771D-79C3-443F-8CC5-E6751414A85D}</x14:id>
        </ext>
      </extLst>
    </cfRule>
  </conditionalFormatting>
  <conditionalFormatting sqref="D10:D28">
    <cfRule type="dataBar" priority="4">
      <dataBar showValue="0">
        <cfvo type="min"/>
        <cfvo type="max"/>
        <color rgb="FF638EC6"/>
      </dataBar>
      <extLst>
        <ext xmlns:x14="http://schemas.microsoft.com/office/spreadsheetml/2009/9/main" uri="{B025F937-C7B1-47D3-B67F-A62EFF666E3E}">
          <x14:id>{B8E1D0C8-4CD2-4813-8716-9727AEF491F4}</x14:id>
        </ext>
      </extLst>
    </cfRule>
  </conditionalFormatting>
  <conditionalFormatting sqref="J10:J28">
    <cfRule type="dataBar" priority="3">
      <dataBar showValue="0">
        <cfvo type="min"/>
        <cfvo type="max"/>
        <color rgb="FF638EC6"/>
      </dataBar>
      <extLst>
        <ext xmlns:x14="http://schemas.microsoft.com/office/spreadsheetml/2009/9/main" uri="{B025F937-C7B1-47D3-B67F-A62EFF666E3E}">
          <x14:id>{A0B68640-4BFD-47B1-9C8A-75B28A897466}</x14:id>
        </ext>
      </extLst>
    </cfRule>
  </conditionalFormatting>
  <conditionalFormatting sqref="J36:J54">
    <cfRule type="dataBar" priority="2">
      <dataBar showValue="0">
        <cfvo type="min"/>
        <cfvo type="max"/>
        <color rgb="FF638EC6"/>
      </dataBar>
      <extLst>
        <ext xmlns:x14="http://schemas.microsoft.com/office/spreadsheetml/2009/9/main" uri="{B025F937-C7B1-47D3-B67F-A62EFF666E3E}">
          <x14:id>{8387AC0A-F0E9-48E7-9F3A-2F0CDFD1AA09}</x14:id>
        </ext>
      </extLst>
    </cfRule>
  </conditionalFormatting>
  <conditionalFormatting sqref="D36:D54">
    <cfRule type="dataBar" priority="1">
      <dataBar showValue="0">
        <cfvo type="min"/>
        <cfvo type="max"/>
        <color rgb="FF638EC6"/>
      </dataBar>
      <extLst>
        <ext xmlns:x14="http://schemas.microsoft.com/office/spreadsheetml/2009/9/main" uri="{B025F937-C7B1-47D3-B67F-A62EFF666E3E}">
          <x14:id>{139B2742-C668-49A3-9735-FD406E9C3D34}</x14:id>
        </ext>
      </extLst>
    </cfRule>
  </conditionalFormatting>
  <hyperlinks>
    <hyperlink ref="B2" location="Contents!A1" display="Back to index page"/>
  </hyperlinks>
  <pageMargins left="0.23622047244094491" right="0.23622047244094491" top="0.74803149606299213" bottom="0.74803149606299213" header="0.31496062992125984" footer="0.31496062992125984"/>
  <pageSetup paperSize="9" scale="72" orientation="portrait" r:id="rId1"/>
  <extLst>
    <ext xmlns:x14="http://schemas.microsoft.com/office/spreadsheetml/2009/9/main" uri="{78C0D931-6437-407d-A8EE-F0AAD7539E65}">
      <x14:conditionalFormattings>
        <x14:conditionalFormatting xmlns:xm="http://schemas.microsoft.com/office/excel/2006/main">
          <x14:cfRule type="dataBar" id="{049FCFEF-6A27-44EC-AC48-7A8A43A7BC65}">
            <x14:dataBar minLength="0" maxLength="100" gradient="0">
              <x14:cfvo type="autoMin"/>
              <x14:cfvo type="autoMax"/>
              <x14:negativeFillColor rgb="FFFF0000"/>
              <x14:axisColor rgb="FF000000"/>
            </x14:dataBar>
          </x14:cfRule>
          <xm:sqref>D64:D72</xm:sqref>
        </x14:conditionalFormatting>
        <x14:conditionalFormatting xmlns:xm="http://schemas.microsoft.com/office/excel/2006/main">
          <x14:cfRule type="dataBar" id="{F4E4BC3A-D4CB-43D2-AC03-53C02C533DE6}">
            <x14:dataBar minLength="0" maxLength="100" gradient="0">
              <x14:cfvo type="autoMin"/>
              <x14:cfvo type="autoMax"/>
              <x14:negativeFillColor rgb="FFFF0000"/>
              <x14:axisColor rgb="FF000000"/>
            </x14:dataBar>
          </x14:cfRule>
          <xm:sqref>J64:J72</xm:sqref>
        </x14:conditionalFormatting>
        <x14:conditionalFormatting xmlns:xm="http://schemas.microsoft.com/office/excel/2006/main">
          <x14:cfRule type="dataBar" id="{2961118E-60B4-4D73-97A9-1BFEBD31A138}">
            <x14:dataBar minLength="0" maxLength="100" gradient="0">
              <x14:cfvo type="autoMin"/>
              <x14:cfvo type="autoMax"/>
              <x14:negativeFillColor rgb="FFFF0000"/>
              <x14:axisColor rgb="FF000000"/>
            </x14:dataBar>
          </x14:cfRule>
          <xm:sqref>J78:J86</xm:sqref>
        </x14:conditionalFormatting>
        <x14:conditionalFormatting xmlns:xm="http://schemas.microsoft.com/office/excel/2006/main">
          <x14:cfRule type="dataBar" id="{0DA5771D-79C3-443F-8CC5-E6751414A85D}">
            <x14:dataBar minLength="0" maxLength="100" gradient="0">
              <x14:cfvo type="autoMin"/>
              <x14:cfvo type="autoMax"/>
              <x14:negativeFillColor rgb="FFFF0000"/>
              <x14:axisColor rgb="FF000000"/>
            </x14:dataBar>
          </x14:cfRule>
          <xm:sqref>D78:D86</xm:sqref>
        </x14:conditionalFormatting>
        <x14:conditionalFormatting xmlns:xm="http://schemas.microsoft.com/office/excel/2006/main">
          <x14:cfRule type="dataBar" id="{B8E1D0C8-4CD2-4813-8716-9727AEF491F4}">
            <x14:dataBar minLength="0" maxLength="100" gradient="0">
              <x14:cfvo type="autoMin"/>
              <x14:cfvo type="autoMax"/>
              <x14:negativeFillColor rgb="FFFF0000"/>
              <x14:axisColor rgb="FF000000"/>
            </x14:dataBar>
          </x14:cfRule>
          <xm:sqref>D10:D28</xm:sqref>
        </x14:conditionalFormatting>
        <x14:conditionalFormatting xmlns:xm="http://schemas.microsoft.com/office/excel/2006/main">
          <x14:cfRule type="dataBar" id="{A0B68640-4BFD-47B1-9C8A-75B28A897466}">
            <x14:dataBar minLength="0" maxLength="100" gradient="0">
              <x14:cfvo type="autoMin"/>
              <x14:cfvo type="autoMax"/>
              <x14:negativeFillColor rgb="FFFF0000"/>
              <x14:axisColor rgb="FF000000"/>
            </x14:dataBar>
          </x14:cfRule>
          <xm:sqref>J10:J28</xm:sqref>
        </x14:conditionalFormatting>
        <x14:conditionalFormatting xmlns:xm="http://schemas.microsoft.com/office/excel/2006/main">
          <x14:cfRule type="dataBar" id="{8387AC0A-F0E9-48E7-9F3A-2F0CDFD1AA09}">
            <x14:dataBar minLength="0" maxLength="100" gradient="0">
              <x14:cfvo type="autoMin"/>
              <x14:cfvo type="autoMax"/>
              <x14:negativeFillColor rgb="FFFF0000"/>
              <x14:axisColor rgb="FF000000"/>
            </x14:dataBar>
          </x14:cfRule>
          <xm:sqref>J36:J54</xm:sqref>
        </x14:conditionalFormatting>
        <x14:conditionalFormatting xmlns:xm="http://schemas.microsoft.com/office/excel/2006/main">
          <x14:cfRule type="dataBar" id="{139B2742-C668-49A3-9735-FD406E9C3D34}">
            <x14:dataBar minLength="0" maxLength="100" gradient="0">
              <x14:cfvo type="autoMin"/>
              <x14:cfvo type="autoMax"/>
              <x14:negativeFillColor rgb="FFFF0000"/>
              <x14:axisColor rgb="FF000000"/>
            </x14:dataBar>
          </x14:cfRule>
          <xm:sqref>D36:D54</xm:sqref>
        </x14:conditionalFormatting>
      </x14:conditionalFormatting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6">
    <pageSetUpPr fitToPage="1"/>
  </sheetPr>
  <dimension ref="A1:M66"/>
  <sheetViews>
    <sheetView showGridLines="0" showRowColHeaders="0" zoomScaleNormal="100" workbookViewId="0"/>
  </sheetViews>
  <sheetFormatPr defaultColWidth="9" defaultRowHeight="11.25"/>
  <cols>
    <col min="1" max="1" width="2.375" style="1105" customWidth="1"/>
    <col min="2" max="2" width="27.125" style="1105" customWidth="1"/>
    <col min="3" max="6" width="10.125" style="1105" customWidth="1"/>
    <col min="7" max="7" width="9.125" style="1105" customWidth="1"/>
    <col min="8" max="8" width="10.125" style="1105" customWidth="1"/>
    <col min="9" max="9" width="8" style="1105" customWidth="1"/>
    <col min="10" max="16384" width="9" style="1105"/>
  </cols>
  <sheetData>
    <row r="1" spans="1:13" ht="5.25" customHeight="1"/>
    <row r="2" spans="1:13" ht="12.75">
      <c r="B2" s="1222" t="s">
        <v>784</v>
      </c>
      <c r="C2" s="1222"/>
      <c r="D2" s="1222"/>
      <c r="E2" s="1222"/>
      <c r="F2" s="1222"/>
      <c r="G2" s="1222"/>
      <c r="H2" s="1222"/>
    </row>
    <row r="4" spans="1:13" ht="15.75">
      <c r="B4" s="56" t="s">
        <v>655</v>
      </c>
    </row>
    <row r="6" spans="1:13" s="280" customFormat="1"/>
    <row r="7" spans="1:13" s="280" customFormat="1" ht="14.25">
      <c r="A7" s="281"/>
      <c r="M7" s="1028"/>
    </row>
    <row r="8" spans="1:13" s="280" customFormat="1" ht="15">
      <c r="A8" s="1166"/>
      <c r="B8" s="282" t="s">
        <v>1064</v>
      </c>
      <c r="D8" s="281"/>
      <c r="E8" s="281"/>
      <c r="F8" s="281"/>
      <c r="G8" s="281"/>
      <c r="H8" s="281"/>
      <c r="I8" s="95"/>
    </row>
    <row r="9" spans="1:13" s="280" customFormat="1">
      <c r="A9" s="283"/>
      <c r="B9" s="281"/>
      <c r="C9" s="281"/>
      <c r="D9" s="1261"/>
      <c r="E9" s="1261"/>
      <c r="F9" s="1261"/>
      <c r="G9" s="1261"/>
      <c r="H9" s="1261"/>
      <c r="I9" s="284"/>
    </row>
    <row r="10" spans="1:13" s="280" customFormat="1" ht="15">
      <c r="A10" s="1166"/>
      <c r="B10" s="304" t="s">
        <v>736</v>
      </c>
      <c r="C10" s="296" t="s">
        <v>255</v>
      </c>
      <c r="D10" s="296" t="s">
        <v>753</v>
      </c>
      <c r="E10" s="296" t="s">
        <v>750</v>
      </c>
      <c r="F10" s="296" t="s">
        <v>751</v>
      </c>
      <c r="G10" s="296" t="s">
        <v>752</v>
      </c>
      <c r="H10" s="306" t="s">
        <v>34</v>
      </c>
      <c r="I10" s="296" t="s">
        <v>1047</v>
      </c>
    </row>
    <row r="11" spans="1:13" s="280" customFormat="1">
      <c r="A11" s="286"/>
      <c r="B11" s="287" t="s">
        <v>754</v>
      </c>
      <c r="C11" s="288">
        <v>326.37209999999999</v>
      </c>
      <c r="D11" s="288">
        <v>42.695700000000002</v>
      </c>
      <c r="E11" s="288">
        <v>35.753900000000002</v>
      </c>
      <c r="F11" s="288">
        <v>73.239500000000007</v>
      </c>
      <c r="G11" s="288">
        <v>16.613299999999999</v>
      </c>
      <c r="H11" s="289">
        <v>494.67450000000002</v>
      </c>
      <c r="I11" s="288">
        <v>477.82319999999999</v>
      </c>
    </row>
    <row r="12" spans="1:13" s="280" customFormat="1">
      <c r="A12" s="286"/>
      <c r="B12" s="290" t="s">
        <v>755</v>
      </c>
      <c r="C12" s="291">
        <v>173.08019999999999</v>
      </c>
      <c r="D12" s="291">
        <v>6.9025999999999996</v>
      </c>
      <c r="E12" s="291">
        <v>21.399899999999999</v>
      </c>
      <c r="F12" s="291">
        <v>24.2148</v>
      </c>
      <c r="G12" s="291">
        <v>7.5380000000000003</v>
      </c>
      <c r="H12" s="292">
        <v>233.13550000000001</v>
      </c>
      <c r="I12" s="291">
        <v>331.88260000000002</v>
      </c>
    </row>
    <row r="13" spans="1:13" s="280" customFormat="1">
      <c r="A13" s="286"/>
      <c r="B13" s="293" t="s">
        <v>756</v>
      </c>
      <c r="C13" s="286">
        <v>80.435599999999994</v>
      </c>
      <c r="D13" s="286">
        <v>5.4619</v>
      </c>
      <c r="E13" s="286">
        <v>8.6159999999999997</v>
      </c>
      <c r="F13" s="286">
        <v>21.9573</v>
      </c>
      <c r="G13" s="286">
        <v>7.1574</v>
      </c>
      <c r="H13" s="292">
        <v>123.6283</v>
      </c>
      <c r="I13" s="286">
        <v>103.54649999999999</v>
      </c>
    </row>
    <row r="14" spans="1:13" s="280" customFormat="1">
      <c r="A14" s="286"/>
      <c r="B14" s="285" t="s">
        <v>739</v>
      </c>
      <c r="C14" s="294">
        <v>579.88789999999995</v>
      </c>
      <c r="D14" s="294">
        <v>55.060200000000002</v>
      </c>
      <c r="E14" s="294">
        <v>65.769900000000007</v>
      </c>
      <c r="F14" s="294">
        <v>119.4117</v>
      </c>
      <c r="G14" s="294">
        <v>31.308700000000002</v>
      </c>
      <c r="H14" s="295">
        <v>851.43830000000003</v>
      </c>
      <c r="I14" s="294">
        <v>913.25229999999999</v>
      </c>
    </row>
    <row r="15" spans="1:13" s="280" customFormat="1">
      <c r="A15" s="286"/>
      <c r="B15" s="285"/>
      <c r="C15" s="285"/>
      <c r="D15" s="285"/>
      <c r="E15" s="285"/>
      <c r="F15" s="285"/>
      <c r="G15" s="285"/>
      <c r="H15" s="285"/>
      <c r="I15" s="285"/>
    </row>
    <row r="16" spans="1:13" s="280" customFormat="1">
      <c r="A16" s="286"/>
      <c r="B16" s="281"/>
      <c r="C16" s="281"/>
      <c r="D16" s="281"/>
      <c r="E16" s="281"/>
      <c r="F16" s="281"/>
      <c r="G16" s="281"/>
      <c r="H16" s="281"/>
      <c r="I16" s="281"/>
    </row>
    <row r="17" spans="1:9" s="280" customFormat="1" ht="15">
      <c r="A17" s="1166"/>
      <c r="B17" s="282" t="s">
        <v>1062</v>
      </c>
      <c r="I17" s="95"/>
    </row>
    <row r="18" spans="1:9" s="280" customFormat="1">
      <c r="B18" s="281"/>
      <c r="C18" s="281"/>
      <c r="D18" s="281"/>
      <c r="E18" s="281"/>
      <c r="F18" s="281"/>
      <c r="G18" s="281"/>
      <c r="H18" s="281"/>
      <c r="I18" s="281"/>
    </row>
    <row r="19" spans="1:9" s="280" customFormat="1" ht="15">
      <c r="A19" s="1166"/>
      <c r="B19" s="311" t="s">
        <v>736</v>
      </c>
      <c r="C19" s="1076" t="s">
        <v>255</v>
      </c>
      <c r="D19" s="1076" t="s">
        <v>753</v>
      </c>
      <c r="E19" s="1076" t="s">
        <v>750</v>
      </c>
      <c r="F19" s="1076" t="s">
        <v>751</v>
      </c>
      <c r="G19" s="1076" t="s">
        <v>752</v>
      </c>
      <c r="H19" s="1077" t="s">
        <v>34</v>
      </c>
      <c r="I19" s="1076" t="s">
        <v>1047</v>
      </c>
    </row>
    <row r="20" spans="1:9" s="280" customFormat="1">
      <c r="B20" s="299" t="s">
        <v>1048</v>
      </c>
      <c r="C20" s="1075">
        <v>179.37219999999999</v>
      </c>
      <c r="D20" s="1075">
        <v>4.3234000000000004</v>
      </c>
      <c r="E20" s="1075">
        <v>0</v>
      </c>
      <c r="F20" s="1075">
        <v>0</v>
      </c>
      <c r="G20" s="1075">
        <v>0</v>
      </c>
      <c r="H20" s="301">
        <v>183.69560000000001</v>
      </c>
      <c r="I20" s="1075">
        <v>178.76429999999999</v>
      </c>
    </row>
    <row r="21" spans="1:9" s="280" customFormat="1">
      <c r="B21" s="299" t="s">
        <v>1049</v>
      </c>
      <c r="C21" s="300">
        <v>48.1492</v>
      </c>
      <c r="D21" s="300">
        <v>0.19259999999999999</v>
      </c>
      <c r="E21" s="300">
        <v>31.637</v>
      </c>
      <c r="F21" s="300">
        <v>16.260400000000001</v>
      </c>
      <c r="G21" s="300">
        <v>12.982900000000001</v>
      </c>
      <c r="H21" s="301">
        <v>109.2221</v>
      </c>
      <c r="I21" s="300">
        <v>134.5068</v>
      </c>
    </row>
    <row r="22" spans="1:9" s="280" customFormat="1">
      <c r="B22" s="299" t="s">
        <v>1050</v>
      </c>
      <c r="C22" s="300">
        <v>63.631599999999999</v>
      </c>
      <c r="D22" s="300">
        <v>0.15060000000000001</v>
      </c>
      <c r="E22" s="300">
        <v>11.796099999999999</v>
      </c>
      <c r="F22" s="300">
        <v>55.729199999999999</v>
      </c>
      <c r="G22" s="302">
        <v>9.7405000000000008</v>
      </c>
      <c r="H22" s="301">
        <v>141.048</v>
      </c>
      <c r="I22" s="300">
        <v>164.5333</v>
      </c>
    </row>
    <row r="23" spans="1:9" s="280" customFormat="1">
      <c r="B23" s="299" t="s">
        <v>1051</v>
      </c>
      <c r="C23" s="300">
        <v>32.976300000000002</v>
      </c>
      <c r="D23" s="300">
        <v>1.7646999999999999</v>
      </c>
      <c r="E23" s="300">
        <v>0.68630000000000002</v>
      </c>
      <c r="F23" s="300">
        <v>7.0190000000000001</v>
      </c>
      <c r="G23" s="302">
        <v>2.0510999999999999</v>
      </c>
      <c r="H23" s="301">
        <v>44.497500000000002</v>
      </c>
      <c r="I23" s="300">
        <v>48.177599999999998</v>
      </c>
    </row>
    <row r="24" spans="1:9" s="280" customFormat="1">
      <c r="B24" s="299" t="s">
        <v>1052</v>
      </c>
      <c r="C24" s="300">
        <v>0.90139999999999998</v>
      </c>
      <c r="D24" s="300">
        <v>3.552</v>
      </c>
      <c r="E24" s="300">
        <v>3.1800999999999999</v>
      </c>
      <c r="F24" s="300">
        <v>24.275400000000001</v>
      </c>
      <c r="G24" s="302">
        <v>1.3044</v>
      </c>
      <c r="H24" s="301">
        <v>33.213299999999997</v>
      </c>
      <c r="I24" s="300">
        <v>38.556100000000001</v>
      </c>
    </row>
    <row r="25" spans="1:9" s="280" customFormat="1">
      <c r="B25" s="299" t="s">
        <v>1053</v>
      </c>
      <c r="C25" s="300">
        <v>14.183199999999999</v>
      </c>
      <c r="D25" s="300">
        <v>4.0392000000000001</v>
      </c>
      <c r="E25" s="300">
        <v>0</v>
      </c>
      <c r="F25" s="300">
        <v>0</v>
      </c>
      <c r="G25" s="300">
        <v>0</v>
      </c>
      <c r="H25" s="301">
        <v>18.2225</v>
      </c>
      <c r="I25" s="300">
        <v>13.8878</v>
      </c>
    </row>
    <row r="26" spans="1:9" s="280" customFormat="1">
      <c r="B26" s="299" t="s">
        <v>1054</v>
      </c>
      <c r="C26" s="300">
        <v>32.3872</v>
      </c>
      <c r="D26" s="300">
        <v>0</v>
      </c>
      <c r="E26" s="300">
        <v>0.63009999999999999</v>
      </c>
      <c r="F26" s="300">
        <v>1.7303999999999999</v>
      </c>
      <c r="G26" s="300">
        <v>0</v>
      </c>
      <c r="H26" s="301">
        <v>34.747599999999998</v>
      </c>
      <c r="I26" s="300">
        <v>34.5822</v>
      </c>
    </row>
    <row r="27" spans="1:9" s="280" customFormat="1">
      <c r="B27" s="299" t="s">
        <v>491</v>
      </c>
      <c r="C27" s="300">
        <v>34.165700000000001</v>
      </c>
      <c r="D27" s="300">
        <v>6.2565999999999997</v>
      </c>
      <c r="E27" s="300">
        <v>1.0992</v>
      </c>
      <c r="F27" s="300">
        <v>5.0000000000000001E-4</v>
      </c>
      <c r="G27" s="300">
        <v>2.2599999999999999E-2</v>
      </c>
      <c r="H27" s="301">
        <v>41.544699999999999</v>
      </c>
      <c r="I27" s="300">
        <v>43.668900000000001</v>
      </c>
    </row>
    <row r="28" spans="1:9" s="280" customFormat="1">
      <c r="B28" s="299" t="s">
        <v>489</v>
      </c>
      <c r="C28" s="300">
        <v>48.226100000000002</v>
      </c>
      <c r="D28" s="300">
        <v>20.088200000000001</v>
      </c>
      <c r="E28" s="300">
        <v>2.2542</v>
      </c>
      <c r="F28" s="300">
        <v>5.5316999999999998</v>
      </c>
      <c r="G28" s="300">
        <v>0.8679</v>
      </c>
      <c r="H28" s="301">
        <v>76.968100000000007</v>
      </c>
      <c r="I28" s="300">
        <v>81.388499999999993</v>
      </c>
    </row>
    <row r="29" spans="1:9" s="280" customFormat="1">
      <c r="B29" s="299" t="s">
        <v>1055</v>
      </c>
      <c r="C29" s="300">
        <v>17.423300000000001</v>
      </c>
      <c r="D29" s="300">
        <v>6.8958000000000004</v>
      </c>
      <c r="E29" s="300">
        <v>8.7283000000000008</v>
      </c>
      <c r="F29" s="300">
        <v>2.3258000000000001</v>
      </c>
      <c r="G29" s="300">
        <v>0.5383</v>
      </c>
      <c r="H29" s="301">
        <v>35.911499999999997</v>
      </c>
      <c r="I29" s="300">
        <v>35.844299999999997</v>
      </c>
    </row>
    <row r="30" spans="1:9" s="280" customFormat="1">
      <c r="B30" s="299" t="s">
        <v>1056</v>
      </c>
      <c r="C30" s="300">
        <v>8.9974000000000007</v>
      </c>
      <c r="D30" s="300">
        <v>1.9255</v>
      </c>
      <c r="E30" s="300">
        <v>1.0968</v>
      </c>
      <c r="F30" s="300">
        <v>2.5548000000000002</v>
      </c>
      <c r="G30" s="300">
        <v>3.3481000000000001</v>
      </c>
      <c r="H30" s="301">
        <v>17.922699999999999</v>
      </c>
      <c r="I30" s="300">
        <v>18.526599999999998</v>
      </c>
    </row>
    <row r="31" spans="1:9" s="280" customFormat="1">
      <c r="B31" s="299" t="s">
        <v>573</v>
      </c>
      <c r="C31" s="300">
        <v>27.440799999999999</v>
      </c>
      <c r="D31" s="300">
        <v>2.6139000000000001</v>
      </c>
      <c r="E31" s="300">
        <v>0.80149999999999999</v>
      </c>
      <c r="F31" s="300">
        <v>0</v>
      </c>
      <c r="G31" s="300">
        <v>6.8900000000000003E-2</v>
      </c>
      <c r="H31" s="301">
        <v>30.9251</v>
      </c>
      <c r="I31" s="300">
        <v>34.057699999999997</v>
      </c>
    </row>
    <row r="32" spans="1:9" s="280" customFormat="1">
      <c r="B32" s="299" t="s">
        <v>1057</v>
      </c>
      <c r="C32" s="300">
        <v>26.9879</v>
      </c>
      <c r="D32" s="300">
        <v>0.28199999999999997</v>
      </c>
      <c r="E32" s="300">
        <v>0</v>
      </c>
      <c r="F32" s="300">
        <v>0</v>
      </c>
      <c r="G32" s="300">
        <v>0</v>
      </c>
      <c r="H32" s="301">
        <v>27.2699</v>
      </c>
      <c r="I32" s="300">
        <v>24.5486</v>
      </c>
    </row>
    <row r="33" spans="2:9" s="280" customFormat="1">
      <c r="B33" s="299" t="s">
        <v>1058</v>
      </c>
      <c r="C33" s="300">
        <v>15.2803</v>
      </c>
      <c r="D33" s="300">
        <v>1.8158000000000001</v>
      </c>
      <c r="E33" s="300">
        <v>0</v>
      </c>
      <c r="F33" s="300">
        <v>0</v>
      </c>
      <c r="G33" s="300">
        <v>0</v>
      </c>
      <c r="H33" s="301">
        <v>17.096</v>
      </c>
      <c r="I33" s="300">
        <v>17.094000000000001</v>
      </c>
    </row>
    <row r="34" spans="2:9" s="280" customFormat="1">
      <c r="B34" s="299" t="s">
        <v>1059</v>
      </c>
      <c r="C34" s="300">
        <v>13.6614</v>
      </c>
      <c r="D34" s="300">
        <v>1.8800000000000001E-2</v>
      </c>
      <c r="E34" s="300">
        <v>0.65300000000000002</v>
      </c>
      <c r="F34" s="300">
        <v>0</v>
      </c>
      <c r="G34" s="300">
        <v>0</v>
      </c>
      <c r="H34" s="301">
        <v>14.3332</v>
      </c>
      <c r="I34" s="300">
        <v>13.410399999999999</v>
      </c>
    </row>
    <row r="35" spans="2:9" s="280" customFormat="1">
      <c r="B35" s="299" t="s">
        <v>1060</v>
      </c>
      <c r="C35" s="300">
        <v>10.369300000000001</v>
      </c>
      <c r="D35" s="300">
        <v>0.96789999999999998</v>
      </c>
      <c r="E35" s="300">
        <v>0.9748</v>
      </c>
      <c r="F35" s="300">
        <v>0.41339999999999999</v>
      </c>
      <c r="G35" s="300">
        <v>0</v>
      </c>
      <c r="H35" s="301">
        <v>12.7255</v>
      </c>
      <c r="I35" s="300">
        <v>13.241099999999999</v>
      </c>
    </row>
    <row r="36" spans="2:9" s="280" customFormat="1">
      <c r="B36" s="299" t="s">
        <v>1061</v>
      </c>
      <c r="C36" s="300">
        <v>5.7347000000000001</v>
      </c>
      <c r="D36" s="300">
        <v>0.17319999999999999</v>
      </c>
      <c r="E36" s="300">
        <v>2.2323</v>
      </c>
      <c r="F36" s="300">
        <v>3.5710999999999999</v>
      </c>
      <c r="G36" s="300">
        <v>0.38390000000000002</v>
      </c>
      <c r="H36" s="301">
        <v>12.0951</v>
      </c>
      <c r="I36" s="300">
        <v>18.464099999999998</v>
      </c>
    </row>
    <row r="37" spans="2:9" s="280" customFormat="1">
      <c r="B37" s="313" t="s">
        <v>739</v>
      </c>
      <c r="C37" s="314">
        <v>579.88789999999995</v>
      </c>
      <c r="D37" s="314">
        <v>55.060200000000002</v>
      </c>
      <c r="E37" s="314">
        <v>65.769900000000007</v>
      </c>
      <c r="F37" s="314">
        <v>119.4117</v>
      </c>
      <c r="G37" s="315">
        <v>31.308700000000002</v>
      </c>
      <c r="H37" s="303">
        <v>851.43830000000003</v>
      </c>
      <c r="I37" s="314">
        <v>913.25229999999999</v>
      </c>
    </row>
    <row r="38" spans="2:9" s="280" customFormat="1" ht="5.25" customHeight="1">
      <c r="B38" s="281"/>
      <c r="C38" s="281"/>
      <c r="D38" s="281"/>
      <c r="E38" s="281"/>
      <c r="F38" s="281"/>
      <c r="G38" s="281"/>
      <c r="H38" s="281"/>
      <c r="I38" s="281"/>
    </row>
    <row r="39" spans="2:9" s="280" customFormat="1">
      <c r="B39" s="96" t="s">
        <v>757</v>
      </c>
    </row>
    <row r="40" spans="2:9" s="280" customFormat="1">
      <c r="B40" s="96" t="s">
        <v>758</v>
      </c>
    </row>
    <row r="41" spans="2:9" s="280" customFormat="1"/>
    <row r="42" spans="2:9" s="280" customFormat="1"/>
    <row r="43" spans="2:9" s="280" customFormat="1">
      <c r="B43" s="282" t="s">
        <v>1063</v>
      </c>
      <c r="G43" s="95"/>
    </row>
    <row r="44" spans="2:9" s="280" customFormat="1">
      <c r="B44" s="281"/>
      <c r="C44" s="281"/>
      <c r="D44" s="281"/>
      <c r="E44" s="281"/>
      <c r="F44" s="281"/>
      <c r="G44" s="281"/>
    </row>
    <row r="45" spans="2:9" s="280" customFormat="1" ht="33.75">
      <c r="B45" s="304" t="s">
        <v>736</v>
      </c>
      <c r="C45" s="305" t="s">
        <v>759</v>
      </c>
      <c r="D45" s="305" t="s">
        <v>760</v>
      </c>
      <c r="E45" s="305" t="s">
        <v>756</v>
      </c>
      <c r="F45" s="306" t="s">
        <v>34</v>
      </c>
      <c r="G45" s="296" t="s">
        <v>1047</v>
      </c>
    </row>
    <row r="46" spans="2:9" s="280" customFormat="1">
      <c r="B46" s="307" t="s">
        <v>1048</v>
      </c>
      <c r="C46" s="297">
        <v>115.6086</v>
      </c>
      <c r="D46" s="297">
        <v>55.267499999999998</v>
      </c>
      <c r="E46" s="297">
        <v>12.819599999999999</v>
      </c>
      <c r="F46" s="298">
        <v>183.69560000000001</v>
      </c>
      <c r="G46" s="297">
        <v>178.76429999999999</v>
      </c>
    </row>
    <row r="47" spans="2:9" s="280" customFormat="1">
      <c r="B47" s="308" t="s">
        <v>1049</v>
      </c>
      <c r="C47" s="300">
        <v>46.603000000000002</v>
      </c>
      <c r="D47" s="300">
        <v>49.367899999999999</v>
      </c>
      <c r="E47" s="300">
        <v>13.251200000000001</v>
      </c>
      <c r="F47" s="301">
        <v>109.2221</v>
      </c>
      <c r="G47" s="300">
        <v>134.5068</v>
      </c>
    </row>
    <row r="48" spans="2:9" s="280" customFormat="1">
      <c r="B48" s="308" t="s">
        <v>1050</v>
      </c>
      <c r="C48" s="300">
        <v>55.518000000000001</v>
      </c>
      <c r="D48" s="300">
        <v>34.363</v>
      </c>
      <c r="E48" s="300">
        <v>51.166899999999998</v>
      </c>
      <c r="F48" s="301">
        <v>141.048</v>
      </c>
      <c r="G48" s="300">
        <v>164.5333</v>
      </c>
    </row>
    <row r="49" spans="2:7" s="280" customFormat="1">
      <c r="B49" s="308" t="s">
        <v>1051</v>
      </c>
      <c r="C49" s="300">
        <v>32.798000000000002</v>
      </c>
      <c r="D49" s="300">
        <v>10.3789</v>
      </c>
      <c r="E49" s="300">
        <v>1.3205</v>
      </c>
      <c r="F49" s="301">
        <v>44.497500000000002</v>
      </c>
      <c r="G49" s="300">
        <v>48.177599999999998</v>
      </c>
    </row>
    <row r="50" spans="2:7" s="280" customFormat="1">
      <c r="B50" s="308" t="s">
        <v>1052</v>
      </c>
      <c r="C50" s="300">
        <v>28.863099999999999</v>
      </c>
      <c r="D50" s="300">
        <v>1.6080000000000001</v>
      </c>
      <c r="E50" s="300">
        <v>2.7423000000000002</v>
      </c>
      <c r="F50" s="301">
        <v>33.213299999999997</v>
      </c>
      <c r="G50" s="300">
        <v>38.556100000000001</v>
      </c>
    </row>
    <row r="51" spans="2:7" s="280" customFormat="1">
      <c r="B51" s="308" t="s">
        <v>1053</v>
      </c>
      <c r="C51" s="300">
        <v>13.7079</v>
      </c>
      <c r="D51" s="300">
        <v>3.93</v>
      </c>
      <c r="E51" s="300">
        <v>0.58460000000000001</v>
      </c>
      <c r="F51" s="301">
        <v>18.2225</v>
      </c>
      <c r="G51" s="300">
        <v>13.8878</v>
      </c>
    </row>
    <row r="52" spans="2:7" s="280" customFormat="1">
      <c r="B52" s="308" t="s">
        <v>1054</v>
      </c>
      <c r="C52" s="300">
        <v>23.1386</v>
      </c>
      <c r="D52" s="300">
        <v>9.9255999999999993</v>
      </c>
      <c r="E52" s="300">
        <v>1.6834</v>
      </c>
      <c r="F52" s="301">
        <v>34.747599999999998</v>
      </c>
      <c r="G52" s="300">
        <v>34.5822</v>
      </c>
    </row>
    <row r="53" spans="2:7" s="280" customFormat="1">
      <c r="B53" s="308" t="s">
        <v>491</v>
      </c>
      <c r="C53" s="300">
        <v>24.5306</v>
      </c>
      <c r="D53" s="300">
        <v>8.9564000000000004</v>
      </c>
      <c r="E53" s="300">
        <v>8.0577000000000005</v>
      </c>
      <c r="F53" s="301">
        <v>41.544699999999999</v>
      </c>
      <c r="G53" s="300">
        <v>43.668900000000001</v>
      </c>
    </row>
    <row r="54" spans="2:7" s="280" customFormat="1">
      <c r="B54" s="308" t="s">
        <v>489</v>
      </c>
      <c r="C54" s="300">
        <v>51.620199999999997</v>
      </c>
      <c r="D54" s="300">
        <v>17.336200000000002</v>
      </c>
      <c r="E54" s="300">
        <v>8.0116999999999994</v>
      </c>
      <c r="F54" s="301">
        <v>76.968100000000007</v>
      </c>
      <c r="G54" s="300">
        <v>81.388499999999993</v>
      </c>
    </row>
    <row r="55" spans="2:7" s="280" customFormat="1">
      <c r="B55" s="308" t="s">
        <v>1055</v>
      </c>
      <c r="C55" s="300">
        <v>24.499700000000001</v>
      </c>
      <c r="D55" s="300">
        <v>7.3689</v>
      </c>
      <c r="E55" s="300">
        <v>4.0429000000000004</v>
      </c>
      <c r="F55" s="301">
        <v>35.911499999999997</v>
      </c>
      <c r="G55" s="300">
        <v>35.844299999999997</v>
      </c>
    </row>
    <row r="56" spans="2:7" s="280" customFormat="1">
      <c r="B56" s="308" t="s">
        <v>1056</v>
      </c>
      <c r="C56" s="300">
        <v>14.9476</v>
      </c>
      <c r="D56" s="300">
        <v>2.3879000000000001</v>
      </c>
      <c r="E56" s="300">
        <v>0.58720000000000006</v>
      </c>
      <c r="F56" s="301">
        <v>17.922699999999999</v>
      </c>
      <c r="G56" s="300">
        <v>18.526599999999998</v>
      </c>
    </row>
    <row r="57" spans="2:7" s="280" customFormat="1">
      <c r="B57" s="308" t="s">
        <v>573</v>
      </c>
      <c r="C57" s="300">
        <v>14.4351</v>
      </c>
      <c r="D57" s="300">
        <v>8.5062999999999995</v>
      </c>
      <c r="E57" s="300">
        <v>7.9837999999999996</v>
      </c>
      <c r="F57" s="301">
        <v>30.9251</v>
      </c>
      <c r="G57" s="300">
        <v>34.057699999999997</v>
      </c>
    </row>
    <row r="58" spans="2:7" s="280" customFormat="1">
      <c r="B58" s="308" t="s">
        <v>1057</v>
      </c>
      <c r="C58" s="300">
        <v>18.5396</v>
      </c>
      <c r="D58" s="300">
        <v>6.8247999999999998</v>
      </c>
      <c r="E58" s="300">
        <v>1.9055</v>
      </c>
      <c r="F58" s="301">
        <v>27.2699</v>
      </c>
      <c r="G58" s="300">
        <v>24.5486</v>
      </c>
    </row>
    <row r="59" spans="2:7" s="280" customFormat="1">
      <c r="B59" s="308" t="s">
        <v>1058</v>
      </c>
      <c r="C59" s="300">
        <v>8.3591999999999995</v>
      </c>
      <c r="D59" s="300">
        <v>6.4016000000000002</v>
      </c>
      <c r="E59" s="300">
        <v>2.3353000000000002</v>
      </c>
      <c r="F59" s="301">
        <v>17.096</v>
      </c>
      <c r="G59" s="300">
        <v>17.094000000000001</v>
      </c>
    </row>
    <row r="60" spans="2:7" s="280" customFormat="1">
      <c r="B60" s="308" t="s">
        <v>1059</v>
      </c>
      <c r="C60" s="300">
        <v>9.7565000000000008</v>
      </c>
      <c r="D60" s="300">
        <v>3.3708</v>
      </c>
      <c r="E60" s="300">
        <v>1.2058</v>
      </c>
      <c r="F60" s="301">
        <v>14.3332</v>
      </c>
      <c r="G60" s="300">
        <v>13.410399999999999</v>
      </c>
    </row>
    <row r="61" spans="2:7" s="280" customFormat="1">
      <c r="B61" s="308" t="s">
        <v>1060</v>
      </c>
      <c r="C61" s="300">
        <v>7.8243999999999998</v>
      </c>
      <c r="D61" s="300">
        <v>2.3071000000000002</v>
      </c>
      <c r="E61" s="300">
        <v>2.5939999999999999</v>
      </c>
      <c r="F61" s="301">
        <v>12.7255</v>
      </c>
      <c r="G61" s="300">
        <v>13.241099999999999</v>
      </c>
    </row>
    <row r="62" spans="2:7" s="280" customFormat="1">
      <c r="B62" s="308" t="s">
        <v>1061</v>
      </c>
      <c r="C62" s="300">
        <v>3.9245000000000001</v>
      </c>
      <c r="D62" s="300">
        <v>4.8348000000000004</v>
      </c>
      <c r="E62" s="300">
        <v>3.3357000000000001</v>
      </c>
      <c r="F62" s="301">
        <v>12.0951</v>
      </c>
      <c r="G62" s="300">
        <v>18.464099999999998</v>
      </c>
    </row>
    <row r="63" spans="2:7" s="310" customFormat="1">
      <c r="B63" s="311" t="s">
        <v>739</v>
      </c>
      <c r="C63" s="312">
        <v>494.67450000000002</v>
      </c>
      <c r="D63" s="312">
        <v>233.13550000000001</v>
      </c>
      <c r="E63" s="312">
        <v>123.6283</v>
      </c>
      <c r="F63" s="309">
        <v>851.43830000000003</v>
      </c>
      <c r="G63" s="312">
        <v>913.25229999999999</v>
      </c>
    </row>
    <row r="64" spans="2:7" s="310" customFormat="1"/>
    <row r="65" spans="2:2" s="310" customFormat="1">
      <c r="B65" s="310" t="s">
        <v>757</v>
      </c>
    </row>
    <row r="66" spans="2:2" s="310" customFormat="1">
      <c r="B66" s="310" t="s">
        <v>758</v>
      </c>
    </row>
  </sheetData>
  <sheetProtection formatCells="0" formatColumns="0" formatRows="0" insertColumns="0" insertRows="0" insertHyperlinks="0" deleteColumns="0" deleteRows="0" sort="0" autoFilter="0" pivotTables="0"/>
  <mergeCells count="2">
    <mergeCell ref="D9:H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2">
    <pageSetUpPr fitToPage="1"/>
  </sheetPr>
  <dimension ref="A1:M25"/>
  <sheetViews>
    <sheetView showGridLines="0" showRowColHeaders="0" zoomScaleNormal="100" workbookViewId="0"/>
  </sheetViews>
  <sheetFormatPr defaultColWidth="11" defaultRowHeight="11.25"/>
  <cols>
    <col min="1" max="1" width="2.375" style="2" customWidth="1"/>
    <col min="2" max="2" width="33.875" style="2" customWidth="1"/>
    <col min="3" max="3" width="17.375" style="2" customWidth="1"/>
    <col min="4" max="16384" width="11" style="2"/>
  </cols>
  <sheetData>
    <row r="1" spans="1:13" s="1107" customFormat="1"/>
    <row r="2" spans="1:13" s="1107" customFormat="1" ht="26.25">
      <c r="B2" s="1193" t="s">
        <v>644</v>
      </c>
      <c r="C2" s="1194"/>
      <c r="D2" s="1194"/>
      <c r="E2" s="1194"/>
      <c r="F2" s="1195"/>
      <c r="G2" s="1195"/>
    </row>
    <row r="3" spans="1:13">
      <c r="B3" s="1196"/>
      <c r="C3" s="1196"/>
      <c r="D3" s="1196"/>
      <c r="E3" s="1196"/>
      <c r="F3" s="755"/>
      <c r="G3" s="755"/>
    </row>
    <row r="4" spans="1:13" ht="12.75">
      <c r="B4" s="1197" t="s">
        <v>645</v>
      </c>
    </row>
    <row r="5" spans="1:13">
      <c r="B5" s="2" t="s">
        <v>638</v>
      </c>
    </row>
    <row r="7" spans="1:13" ht="14.25">
      <c r="B7" s="1197" t="s">
        <v>646</v>
      </c>
      <c r="M7" s="1034"/>
    </row>
    <row r="8" spans="1:13">
      <c r="B8" s="2" t="s">
        <v>798</v>
      </c>
      <c r="C8" s="2" t="s">
        <v>639</v>
      </c>
      <c r="D8" s="2" t="s">
        <v>640</v>
      </c>
    </row>
    <row r="9" spans="1:13">
      <c r="B9" s="2" t="s">
        <v>658</v>
      </c>
      <c r="C9" s="2" t="s">
        <v>659</v>
      </c>
      <c r="D9" s="1198" t="s">
        <v>660</v>
      </c>
    </row>
    <row r="10" spans="1:13" s="153" customFormat="1" ht="12.95" customHeight="1">
      <c r="A10" s="151"/>
      <c r="B10" s="151" t="s">
        <v>799</v>
      </c>
      <c r="C10" s="151" t="s">
        <v>800</v>
      </c>
      <c r="D10" s="152" t="s">
        <v>1257</v>
      </c>
    </row>
    <row r="11" spans="1:13">
      <c r="B11" s="2" t="s">
        <v>647</v>
      </c>
      <c r="C11" s="2" t="s">
        <v>641</v>
      </c>
      <c r="D11" s="2" t="s">
        <v>642</v>
      </c>
    </row>
    <row r="13" spans="1:13" ht="12.75">
      <c r="B13" s="1197" t="s">
        <v>648</v>
      </c>
    </row>
    <row r="14" spans="1:13">
      <c r="B14" s="2" t="s">
        <v>643</v>
      </c>
    </row>
    <row r="15" spans="1:13">
      <c r="B15" s="2" t="s">
        <v>649</v>
      </c>
    </row>
    <row r="17" spans="2:2" ht="12.75">
      <c r="B17" s="1197" t="s">
        <v>1272</v>
      </c>
    </row>
    <row r="18" spans="2:2">
      <c r="B18" s="2" t="s">
        <v>1273</v>
      </c>
    </row>
    <row r="19" spans="2:2">
      <c r="B19" s="2" t="s">
        <v>1295</v>
      </c>
    </row>
    <row r="21" spans="2:2" ht="12.75">
      <c r="B21" s="1197" t="s">
        <v>1274</v>
      </c>
    </row>
    <row r="22" spans="2:2">
      <c r="B22" s="2" t="s">
        <v>1275</v>
      </c>
    </row>
    <row r="24" spans="2:2" ht="12.75">
      <c r="B24" s="1197" t="s">
        <v>650</v>
      </c>
    </row>
    <row r="25" spans="2:2">
      <c r="B25" s="2" t="s">
        <v>651</v>
      </c>
    </row>
  </sheetData>
  <sheetProtection formatCells="0" formatColumns="0" formatRows="0" insertColumns="0" insertRows="0" insertHyperlinks="0" deleteColumns="0" deleteRows="0" sort="0" autoFilter="0" pivotTables="0"/>
  <pageMargins left="0.23622047244094491" right="0.23622047244094491"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7">
    <pageSetUpPr fitToPage="1"/>
  </sheetPr>
  <dimension ref="A1:O53"/>
  <sheetViews>
    <sheetView showGridLines="0" showRowColHeaders="0" zoomScaleNormal="100" workbookViewId="0"/>
  </sheetViews>
  <sheetFormatPr defaultColWidth="11" defaultRowHeight="12"/>
  <cols>
    <col min="1" max="1" width="2.375" style="1109" customWidth="1"/>
    <col min="2" max="2" width="1.75" style="1109" customWidth="1"/>
    <col min="3" max="3" width="27.625" style="1109" customWidth="1"/>
    <col min="4" max="4" width="13.5" style="1109" bestFit="1" customWidth="1"/>
    <col min="5" max="5" width="11.875" style="1109" bestFit="1" customWidth="1"/>
    <col min="6" max="6" width="11.125" style="1109" bestFit="1" customWidth="1"/>
    <col min="7" max="7" width="13.5" style="1109" bestFit="1" customWidth="1"/>
    <col min="8" max="11" width="11.125" style="1109" bestFit="1" customWidth="1"/>
    <col min="12" max="12" width="11.875" style="1109" bestFit="1" customWidth="1"/>
    <col min="13" max="15" width="11.125" style="1109" bestFit="1" customWidth="1"/>
    <col min="16" max="16384" width="11" style="1109"/>
  </cols>
  <sheetData>
    <row r="1" spans="1:15" s="755" customFormat="1" ht="5.25" customHeight="1"/>
    <row r="2" spans="1:15" s="755" customFormat="1" ht="12.75">
      <c r="B2" s="1222" t="s">
        <v>784</v>
      </c>
      <c r="C2" s="1222"/>
      <c r="D2" s="1222"/>
      <c r="E2" s="1222"/>
      <c r="F2" s="1222"/>
      <c r="G2" s="1222"/>
      <c r="H2" s="1222"/>
    </row>
    <row r="3" spans="1:15" s="755" customFormat="1" ht="11.25"/>
    <row r="4" spans="1:15" s="755" customFormat="1" ht="15.75">
      <c r="B4" s="56" t="s">
        <v>1287</v>
      </c>
      <c r="C4" s="38"/>
      <c r="D4" s="38"/>
      <c r="E4" s="36"/>
      <c r="F4" s="37"/>
      <c r="G4" s="2"/>
    </row>
    <row r="5" spans="1:15" s="1034" customFormat="1" ht="14.25">
      <c r="A5" s="756"/>
    </row>
    <row r="6" spans="1:15" s="631" customFormat="1" ht="14.25">
      <c r="B6" s="148" t="s">
        <v>1284</v>
      </c>
    </row>
    <row r="7" spans="1:15" s="631" customFormat="1" ht="14.25">
      <c r="B7" s="148"/>
      <c r="M7" s="1034"/>
    </row>
    <row r="8" spans="1:15" s="631" customFormat="1" ht="14.25">
      <c r="B8" s="1262" t="s">
        <v>46</v>
      </c>
      <c r="C8" s="1263"/>
      <c r="D8" s="1092" t="s">
        <v>812</v>
      </c>
      <c r="E8" s="1091" t="s">
        <v>811</v>
      </c>
      <c r="F8" s="1091" t="s">
        <v>810</v>
      </c>
      <c r="G8" s="1091" t="s">
        <v>809</v>
      </c>
      <c r="H8" s="1091" t="s">
        <v>830</v>
      </c>
      <c r="I8" s="1091" t="s">
        <v>829</v>
      </c>
      <c r="J8" s="1091" t="s">
        <v>828</v>
      </c>
      <c r="K8" s="1091" t="s">
        <v>853</v>
      </c>
      <c r="L8" s="1091" t="s">
        <v>852</v>
      </c>
      <c r="M8" s="1091" t="s">
        <v>851</v>
      </c>
      <c r="N8" s="1091" t="s">
        <v>874</v>
      </c>
      <c r="O8" s="922" t="s">
        <v>873</v>
      </c>
    </row>
    <row r="9" spans="1:15" s="631" customFormat="1" ht="45">
      <c r="B9" s="740"/>
      <c r="C9" s="741"/>
      <c r="D9" s="736" t="s">
        <v>872</v>
      </c>
      <c r="E9" s="690" t="s">
        <v>871</v>
      </c>
      <c r="F9" s="737" t="s">
        <v>870</v>
      </c>
      <c r="G9" s="690" t="s">
        <v>1094</v>
      </c>
      <c r="H9" s="737" t="s">
        <v>869</v>
      </c>
      <c r="I9" s="737" t="s">
        <v>868</v>
      </c>
      <c r="J9" s="737" t="s">
        <v>867</v>
      </c>
      <c r="K9" s="737" t="s">
        <v>1286</v>
      </c>
      <c r="L9" s="737" t="s">
        <v>8</v>
      </c>
      <c r="M9" s="737" t="s">
        <v>1095</v>
      </c>
      <c r="N9" s="738" t="s">
        <v>865</v>
      </c>
      <c r="O9" s="1087" t="s">
        <v>864</v>
      </c>
    </row>
    <row r="10" spans="1:15" s="406" customFormat="1" ht="11.25">
      <c r="B10" s="739" t="s">
        <v>682</v>
      </c>
      <c r="C10" s="743"/>
      <c r="D10" s="735">
        <v>641706.13007033011</v>
      </c>
      <c r="E10" s="735">
        <v>64489.317080380031</v>
      </c>
      <c r="F10" s="1127">
        <v>1</v>
      </c>
      <c r="G10" s="735">
        <v>706195.44799999997</v>
      </c>
      <c r="H10" s="1128">
        <v>1.0796891300267468E-2</v>
      </c>
      <c r="I10" s="735">
        <v>440347</v>
      </c>
      <c r="J10" s="1127">
        <v>0.19999846341975661</v>
      </c>
      <c r="K10" s="1126">
        <v>0</v>
      </c>
      <c r="L10" s="735">
        <v>155813.70600000001</v>
      </c>
      <c r="M10" s="1127">
        <v>0.22063821912372339</v>
      </c>
      <c r="N10" s="735">
        <v>1448.5820000000001</v>
      </c>
      <c r="O10" s="735">
        <v>175.94285763999997</v>
      </c>
    </row>
    <row r="11" spans="1:15" s="406" customFormat="1" ht="11.25">
      <c r="B11" s="739" t="s">
        <v>1065</v>
      </c>
      <c r="C11" s="743"/>
      <c r="D11" s="735">
        <v>36496.256576829968</v>
      </c>
      <c r="E11" s="735">
        <v>75987.96291967007</v>
      </c>
      <c r="F11" s="1127">
        <v>0.73680092742777181</v>
      </c>
      <c r="G11" s="735">
        <v>92484.259000000005</v>
      </c>
      <c r="H11" s="1128">
        <v>2.8455318329289752E-2</v>
      </c>
      <c r="I11" s="735">
        <v>1668526</v>
      </c>
      <c r="J11" s="1127">
        <v>0.33656819623088036</v>
      </c>
      <c r="K11" s="1126">
        <v>0</v>
      </c>
      <c r="L11" s="735">
        <v>23759.379000000001</v>
      </c>
      <c r="M11" s="1127">
        <v>0.25690186910617946</v>
      </c>
      <c r="N11" s="735">
        <v>976.07899999999995</v>
      </c>
      <c r="O11" s="735">
        <v>520.72182088999978</v>
      </c>
    </row>
    <row r="12" spans="1:15" s="406" customFormat="1" ht="11.25">
      <c r="B12" s="739" t="s">
        <v>1243</v>
      </c>
      <c r="C12" s="743"/>
      <c r="D12" s="735">
        <v>160232.10758431008</v>
      </c>
      <c r="E12" s="735">
        <v>29369.905820799995</v>
      </c>
      <c r="F12" s="1127">
        <v>0.53444559563393412</v>
      </c>
      <c r="G12" s="735">
        <v>183695.628</v>
      </c>
      <c r="H12" s="1128">
        <v>2.1049293571897616E-2</v>
      </c>
      <c r="I12" s="735">
        <v>9909</v>
      </c>
      <c r="J12" s="1127">
        <v>0.20821243784232796</v>
      </c>
      <c r="K12" s="1130">
        <v>2.8246575342465752</v>
      </c>
      <c r="L12" s="735">
        <v>69910.490999999995</v>
      </c>
      <c r="M12" s="1127">
        <v>0.38057787091154938</v>
      </c>
      <c r="N12" s="735">
        <v>935.48400000000004</v>
      </c>
      <c r="O12" s="1264">
        <v>8134.3295472299988</v>
      </c>
    </row>
    <row r="13" spans="1:15" s="406" customFormat="1" ht="11.25">
      <c r="B13" s="739" t="s">
        <v>1049</v>
      </c>
      <c r="C13" s="743"/>
      <c r="D13" s="735">
        <v>89047.474951860029</v>
      </c>
      <c r="E13" s="735">
        <v>15245.73947862</v>
      </c>
      <c r="F13" s="1127">
        <v>0.73896153665940556</v>
      </c>
      <c r="G13" s="735">
        <v>109222.109</v>
      </c>
      <c r="H13" s="1128">
        <v>5.682932753972636E-2</v>
      </c>
      <c r="I13" s="735">
        <v>862</v>
      </c>
      <c r="J13" s="1127">
        <v>0.25385774517627241</v>
      </c>
      <c r="K13" s="1130">
        <v>2.8438356164383563</v>
      </c>
      <c r="L13" s="735">
        <v>67507.433999999994</v>
      </c>
      <c r="M13" s="1127">
        <v>0.61807480754651978</v>
      </c>
      <c r="N13" s="735">
        <v>2373.0169999999998</v>
      </c>
      <c r="O13" s="1265"/>
    </row>
    <row r="14" spans="1:15" s="406" customFormat="1" ht="11.25">
      <c r="B14" s="739" t="s">
        <v>1244</v>
      </c>
      <c r="C14" s="743"/>
      <c r="D14" s="735">
        <v>77292.028610930036</v>
      </c>
      <c r="E14" s="735">
        <v>103825.34932657999</v>
      </c>
      <c r="F14" s="1127">
        <v>0.59730769289830454</v>
      </c>
      <c r="G14" s="735">
        <v>141048.00200000001</v>
      </c>
      <c r="H14" s="1128">
        <v>0.1543114909385877</v>
      </c>
      <c r="I14" s="735">
        <v>882</v>
      </c>
      <c r="J14" s="1127">
        <v>0.23398637904644823</v>
      </c>
      <c r="K14" s="1130">
        <v>2.7890410958904108</v>
      </c>
      <c r="L14" s="735">
        <v>108404.52</v>
      </c>
      <c r="M14" s="1127">
        <v>0.76856473301904693</v>
      </c>
      <c r="N14" s="735">
        <v>3740.7620000000002</v>
      </c>
      <c r="O14" s="1265"/>
    </row>
    <row r="15" spans="1:15" s="406" customFormat="1" ht="11.25">
      <c r="B15" s="739" t="s">
        <v>1245</v>
      </c>
      <c r="C15" s="743"/>
      <c r="D15" s="735">
        <v>26543.591615220008</v>
      </c>
      <c r="E15" s="735">
        <v>32863.121115359972</v>
      </c>
      <c r="F15" s="1127">
        <v>0.48203393504234038</v>
      </c>
      <c r="G15" s="735">
        <v>44497.457999999999</v>
      </c>
      <c r="H15" s="1128">
        <v>1.6712273492255261E-2</v>
      </c>
      <c r="I15" s="735">
        <v>562</v>
      </c>
      <c r="J15" s="1127">
        <v>0.24893358046127617</v>
      </c>
      <c r="K15" s="1130">
        <v>2.7890410958904108</v>
      </c>
      <c r="L15" s="735">
        <v>15016.439</v>
      </c>
      <c r="M15" s="1127">
        <v>0.337467344763829</v>
      </c>
      <c r="N15" s="735">
        <v>190.72</v>
      </c>
      <c r="O15" s="1265"/>
    </row>
    <row r="16" spans="1:15" s="406" customFormat="1" ht="11.25">
      <c r="B16" s="739" t="s">
        <v>1052</v>
      </c>
      <c r="C16" s="743"/>
      <c r="D16" s="735">
        <v>24877.386395100002</v>
      </c>
      <c r="E16" s="735">
        <v>14703.716726679999</v>
      </c>
      <c r="F16" s="1127">
        <v>0.59221433035293169</v>
      </c>
      <c r="G16" s="735">
        <v>33213.26</v>
      </c>
      <c r="H16" s="1128">
        <v>8.9745945345687545E-3</v>
      </c>
      <c r="I16" s="735">
        <v>159</v>
      </c>
      <c r="J16" s="1127">
        <v>0.17497179708850649</v>
      </c>
      <c r="K16" s="1130">
        <v>2.6301369863013697</v>
      </c>
      <c r="L16" s="735">
        <v>8314.5059999999994</v>
      </c>
      <c r="M16" s="1127">
        <v>0.25033694373873566</v>
      </c>
      <c r="N16" s="735">
        <v>47.542999999999999</v>
      </c>
      <c r="O16" s="1265"/>
    </row>
    <row r="17" spans="1:15" s="406" customFormat="1" ht="11.25">
      <c r="B17" s="739" t="s">
        <v>1246</v>
      </c>
      <c r="C17" s="743"/>
      <c r="D17" s="735">
        <v>13177.638543600007</v>
      </c>
      <c r="E17" s="735">
        <v>6865.1745193199968</v>
      </c>
      <c r="F17" s="1127">
        <v>0.57924679029046622</v>
      </c>
      <c r="G17" s="735">
        <v>18222.452000000001</v>
      </c>
      <c r="H17" s="1128">
        <v>1.1588394043309263E-2</v>
      </c>
      <c r="I17" s="735">
        <v>2930</v>
      </c>
      <c r="J17" s="1127">
        <v>0.23211351061087215</v>
      </c>
      <c r="K17" s="1130">
        <v>2.9972602739726026</v>
      </c>
      <c r="L17" s="735">
        <v>7162.576</v>
      </c>
      <c r="M17" s="1127">
        <v>0.3930632386903804</v>
      </c>
      <c r="N17" s="735">
        <v>67.933999999999997</v>
      </c>
      <c r="O17" s="1265"/>
    </row>
    <row r="18" spans="1:15" s="406" customFormat="1" ht="11.25">
      <c r="B18" s="739" t="s">
        <v>1247</v>
      </c>
      <c r="C18" s="743"/>
      <c r="D18" s="735">
        <v>28544.024534950026</v>
      </c>
      <c r="E18" s="735">
        <v>12437.922287800004</v>
      </c>
      <c r="F18" s="1127">
        <v>0.50333213946115829</v>
      </c>
      <c r="G18" s="735">
        <v>34747.620000000003</v>
      </c>
      <c r="H18" s="1128">
        <v>1.5337201716539807E-2</v>
      </c>
      <c r="I18" s="735">
        <v>4805</v>
      </c>
      <c r="J18" s="1127">
        <v>0.19801619352680591</v>
      </c>
      <c r="K18" s="1130">
        <v>2.6465753424657534</v>
      </c>
      <c r="L18" s="735">
        <v>11947.391</v>
      </c>
      <c r="M18" s="1127">
        <v>0.34383336182449331</v>
      </c>
      <c r="N18" s="735">
        <v>158.55199999999999</v>
      </c>
      <c r="O18" s="1265"/>
    </row>
    <row r="19" spans="1:15" s="406" customFormat="1" ht="11.25">
      <c r="B19" s="739" t="s">
        <v>491</v>
      </c>
      <c r="C19" s="743"/>
      <c r="D19" s="735">
        <v>30772.809038580112</v>
      </c>
      <c r="E19" s="735">
        <v>29081.804744540001</v>
      </c>
      <c r="F19" s="1127">
        <v>0.44621646441272994</v>
      </c>
      <c r="G19" s="735">
        <v>41544.677000000003</v>
      </c>
      <c r="H19" s="1128">
        <v>5.1317255814006174E-2</v>
      </c>
      <c r="I19" s="735">
        <v>10926</v>
      </c>
      <c r="J19" s="1127">
        <v>0.24320872288156203</v>
      </c>
      <c r="K19" s="1130">
        <v>2.3452054794520549</v>
      </c>
      <c r="L19" s="735">
        <v>21431.363000000001</v>
      </c>
      <c r="M19" s="1127">
        <v>0.51586303102079722</v>
      </c>
      <c r="N19" s="735">
        <v>494.83199999999999</v>
      </c>
      <c r="O19" s="1265"/>
    </row>
    <row r="20" spans="1:15" s="406" customFormat="1" ht="11.25">
      <c r="B20" s="739" t="s">
        <v>489</v>
      </c>
      <c r="C20" s="743"/>
      <c r="D20" s="735">
        <v>42883.69935297007</v>
      </c>
      <c r="E20" s="735">
        <v>57687.994770580022</v>
      </c>
      <c r="F20" s="1127">
        <v>0.56888776076554892</v>
      </c>
      <c r="G20" s="735">
        <v>76968.120999999999</v>
      </c>
      <c r="H20" s="1128">
        <v>3.2037405040171836E-2</v>
      </c>
      <c r="I20" s="735">
        <v>4942</v>
      </c>
      <c r="J20" s="1127">
        <v>0.22920392889922192</v>
      </c>
      <c r="K20" s="1130">
        <v>2.3013698630136985</v>
      </c>
      <c r="L20" s="735">
        <v>31149.331999999999</v>
      </c>
      <c r="M20" s="1127">
        <v>0.40470433207015666</v>
      </c>
      <c r="N20" s="735">
        <v>511.6</v>
      </c>
      <c r="O20" s="1265"/>
    </row>
    <row r="21" spans="1:15" s="406" customFormat="1" ht="11.25">
      <c r="B21" s="739" t="s">
        <v>1248</v>
      </c>
      <c r="C21" s="743"/>
      <c r="D21" s="735">
        <v>22655.888770239962</v>
      </c>
      <c r="E21" s="735">
        <v>18724.507495120008</v>
      </c>
      <c r="F21" s="1127">
        <v>0.58156746575460216</v>
      </c>
      <c r="G21" s="735">
        <v>35911.497000000003</v>
      </c>
      <c r="H21" s="1128">
        <v>2.0860251939431904E-2</v>
      </c>
      <c r="I21" s="735">
        <v>2179</v>
      </c>
      <c r="J21" s="1127">
        <v>0.23719767208162806</v>
      </c>
      <c r="K21" s="1130">
        <v>2.5123287671232877</v>
      </c>
      <c r="L21" s="735">
        <v>13448.837</v>
      </c>
      <c r="M21" s="1127">
        <v>0.37449948132209582</v>
      </c>
      <c r="N21" s="735">
        <v>243.23599999999999</v>
      </c>
      <c r="O21" s="1265"/>
    </row>
    <row r="22" spans="1:15" s="406" customFormat="1" ht="11.25">
      <c r="B22" s="739" t="s">
        <v>1249</v>
      </c>
      <c r="C22" s="743"/>
      <c r="D22" s="735">
        <v>10999.782967649997</v>
      </c>
      <c r="E22" s="735">
        <v>12556.294233990004</v>
      </c>
      <c r="F22" s="1127">
        <v>0.64074820800160637</v>
      </c>
      <c r="G22" s="735">
        <v>17922.672999999999</v>
      </c>
      <c r="H22" s="1128">
        <v>1.0371606471185079E-2</v>
      </c>
      <c r="I22" s="735">
        <v>1759</v>
      </c>
      <c r="J22" s="1127">
        <v>0.18945390953349628</v>
      </c>
      <c r="K22" s="1130">
        <v>2.6191780821917807</v>
      </c>
      <c r="L22" s="735">
        <v>6049.7</v>
      </c>
      <c r="M22" s="1127">
        <v>0.33754451693673149</v>
      </c>
      <c r="N22" s="735">
        <v>53.02</v>
      </c>
      <c r="O22" s="1265"/>
    </row>
    <row r="23" spans="1:15" s="406" customFormat="1" ht="11.25">
      <c r="B23" s="739" t="s">
        <v>573</v>
      </c>
      <c r="C23" s="743"/>
      <c r="D23" s="735">
        <v>23600.732927579978</v>
      </c>
      <c r="E23" s="735">
        <v>15360.53225065</v>
      </c>
      <c r="F23" s="1127">
        <v>0.52084926344928217</v>
      </c>
      <c r="G23" s="735">
        <v>30925.13</v>
      </c>
      <c r="H23" s="1128">
        <v>5.4952849566271909E-2</v>
      </c>
      <c r="I23" s="735">
        <v>11504</v>
      </c>
      <c r="J23" s="1127">
        <v>0.24743111548896476</v>
      </c>
      <c r="K23" s="1130">
        <v>2.495890410958904</v>
      </c>
      <c r="L23" s="735">
        <v>15349.281999999999</v>
      </c>
      <c r="M23" s="1127">
        <v>0.49633686260979337</v>
      </c>
      <c r="N23" s="735">
        <v>636.00599999999997</v>
      </c>
      <c r="O23" s="1265"/>
    </row>
    <row r="24" spans="1:15" s="406" customFormat="1" ht="11.25">
      <c r="B24" s="739" t="s">
        <v>1057</v>
      </c>
      <c r="C24" s="743"/>
      <c r="D24" s="735">
        <v>22605.244053089998</v>
      </c>
      <c r="E24" s="735">
        <v>12241.05695544001</v>
      </c>
      <c r="F24" s="1127">
        <v>0.35351074096398993</v>
      </c>
      <c r="G24" s="735">
        <v>27269.903999999999</v>
      </c>
      <c r="H24" s="1128">
        <v>2.1390251540209567E-2</v>
      </c>
      <c r="I24" s="735">
        <v>1442</v>
      </c>
      <c r="J24" s="1127">
        <v>0.1934485492179237</v>
      </c>
      <c r="K24" s="1130">
        <v>2.2246575342465755</v>
      </c>
      <c r="L24" s="735">
        <v>8636.098</v>
      </c>
      <c r="M24" s="1127">
        <v>0.31668971038548577</v>
      </c>
      <c r="N24" s="735">
        <v>238.18299999999999</v>
      </c>
      <c r="O24" s="1265"/>
    </row>
    <row r="25" spans="1:15" s="406" customFormat="1" ht="11.25">
      <c r="B25" s="739" t="s">
        <v>1058</v>
      </c>
      <c r="C25" s="743"/>
      <c r="D25" s="735">
        <v>9717.961429910014</v>
      </c>
      <c r="E25" s="735">
        <v>19318.602225389997</v>
      </c>
      <c r="F25" s="1127">
        <v>0.3993911396565456</v>
      </c>
      <c r="G25" s="735">
        <v>17096.042000000001</v>
      </c>
      <c r="H25" s="1128">
        <v>7.6543702354376755E-2</v>
      </c>
      <c r="I25" s="735">
        <v>6350</v>
      </c>
      <c r="J25" s="1127">
        <v>0.27885105280268668</v>
      </c>
      <c r="K25" s="1130">
        <v>1.9397260273972603</v>
      </c>
      <c r="L25" s="735">
        <v>8872.7250000000004</v>
      </c>
      <c r="M25" s="1127">
        <v>0.51899293415399894</v>
      </c>
      <c r="N25" s="735">
        <v>445.25099999999998</v>
      </c>
      <c r="O25" s="1265"/>
    </row>
    <row r="26" spans="1:15" s="406" customFormat="1" ht="11.25">
      <c r="B26" s="739" t="s">
        <v>1059</v>
      </c>
      <c r="C26" s="743"/>
      <c r="D26" s="735">
        <v>10884.949374759992</v>
      </c>
      <c r="E26" s="735">
        <v>3309.5124125900002</v>
      </c>
      <c r="F26" s="1127">
        <v>0.63936195092075621</v>
      </c>
      <c r="G26" s="735">
        <v>14333.164000000001</v>
      </c>
      <c r="H26" s="1128">
        <v>2.5950464084293839E-2</v>
      </c>
      <c r="I26" s="735">
        <v>4865</v>
      </c>
      <c r="J26" s="1127">
        <v>0.23557253153928842</v>
      </c>
      <c r="K26" s="1130">
        <v>2.9643835616438357</v>
      </c>
      <c r="L26" s="735">
        <v>7179.8419999999996</v>
      </c>
      <c r="M26" s="1127">
        <v>0.50092512720847959</v>
      </c>
      <c r="N26" s="735">
        <v>92.616</v>
      </c>
      <c r="O26" s="1265"/>
    </row>
    <row r="27" spans="1:15" s="406" customFormat="1" ht="11.25">
      <c r="B27" s="739" t="s">
        <v>1250</v>
      </c>
      <c r="C27" s="743"/>
      <c r="D27" s="735">
        <v>10215.540010489996</v>
      </c>
      <c r="E27" s="735">
        <v>6673.018397570002</v>
      </c>
      <c r="F27" s="1127">
        <v>0.56371507124269682</v>
      </c>
      <c r="G27" s="735">
        <v>12725.491</v>
      </c>
      <c r="H27" s="1128">
        <v>3.3435395525050704E-2</v>
      </c>
      <c r="I27" s="735">
        <v>790</v>
      </c>
      <c r="J27" s="1127">
        <v>0.21765756768547523</v>
      </c>
      <c r="K27" s="1130">
        <v>2.8575342465753426</v>
      </c>
      <c r="L27" s="735">
        <v>5503.0990000000002</v>
      </c>
      <c r="M27" s="1127">
        <v>0.43244688947562021</v>
      </c>
      <c r="N27" s="735">
        <v>176.17099999999999</v>
      </c>
      <c r="O27" s="1265"/>
    </row>
    <row r="28" spans="1:15" s="406" customFormat="1" ht="11.25">
      <c r="B28" s="739" t="s">
        <v>895</v>
      </c>
      <c r="C28" s="743"/>
      <c r="D28" s="735">
        <v>10206.828524999995</v>
      </c>
      <c r="E28" s="735">
        <v>3749.2651214800021</v>
      </c>
      <c r="F28" s="1127">
        <v>0.60947737990531126</v>
      </c>
      <c r="G28" s="735">
        <v>12095.120999999999</v>
      </c>
      <c r="H28" s="1128">
        <v>7.4870467500746399E-2</v>
      </c>
      <c r="I28" s="735">
        <v>1794</v>
      </c>
      <c r="J28" s="1127">
        <v>0.23118516582357992</v>
      </c>
      <c r="K28" s="1130">
        <v>2.0657534246575344</v>
      </c>
      <c r="L28" s="735">
        <v>6312.62</v>
      </c>
      <c r="M28" s="1127">
        <v>0.52191458026753101</v>
      </c>
      <c r="N28" s="735">
        <v>306.66199999999998</v>
      </c>
      <c r="O28" s="1266"/>
    </row>
    <row r="29" spans="1:15" s="406" customFormat="1" ht="11.25">
      <c r="B29" s="744" t="s">
        <v>854</v>
      </c>
      <c r="C29" s="743"/>
      <c r="D29" s="735">
        <v>1292460.0753333955</v>
      </c>
      <c r="E29" s="735">
        <v>534490.79788256099</v>
      </c>
      <c r="F29" s="1127">
        <v>0.63083895230264475</v>
      </c>
      <c r="G29" s="735">
        <v>1650118.048</v>
      </c>
      <c r="H29" s="1128">
        <v>3.315422241265633E-2</v>
      </c>
      <c r="I29" s="735">
        <v>2175533</v>
      </c>
      <c r="J29" s="1127">
        <v>0.22158276662367263</v>
      </c>
      <c r="K29" s="1130">
        <v>2.6630136986301371</v>
      </c>
      <c r="L29" s="735">
        <v>591769.33200000005</v>
      </c>
      <c r="M29" s="1127">
        <v>0.35862242263045657</v>
      </c>
      <c r="N29" s="735">
        <v>13136.241</v>
      </c>
      <c r="O29" s="735">
        <v>8830.9942257600123</v>
      </c>
    </row>
    <row r="30" spans="1:15" s="631" customFormat="1" ht="14.25"/>
    <row r="31" spans="1:15" s="1034" customFormat="1" ht="14.25">
      <c r="A31" s="756"/>
      <c r="B31" s="148" t="s">
        <v>1285</v>
      </c>
    </row>
    <row r="32" spans="1:15" s="1034" customFormat="1" ht="14.25">
      <c r="A32" s="756"/>
    </row>
    <row r="33" spans="2:15" s="2" customFormat="1" ht="14.25" customHeight="1">
      <c r="B33" s="1262" t="s">
        <v>46</v>
      </c>
      <c r="C33" s="1263"/>
      <c r="D33" s="1092" t="s">
        <v>812</v>
      </c>
      <c r="E33" s="1091" t="s">
        <v>811</v>
      </c>
      <c r="F33" s="1091" t="s">
        <v>810</v>
      </c>
      <c r="G33" s="1091" t="s">
        <v>809</v>
      </c>
      <c r="H33" s="1091" t="s">
        <v>830</v>
      </c>
      <c r="I33" s="1091" t="s">
        <v>829</v>
      </c>
      <c r="J33" s="1091" t="s">
        <v>828</v>
      </c>
      <c r="K33" s="1091" t="s">
        <v>853</v>
      </c>
      <c r="L33" s="1091" t="s">
        <v>852</v>
      </c>
      <c r="M33" s="1091" t="s">
        <v>851</v>
      </c>
      <c r="N33" s="1091" t="s">
        <v>874</v>
      </c>
      <c r="O33" s="922" t="s">
        <v>873</v>
      </c>
    </row>
    <row r="34" spans="2:15" s="2" customFormat="1" ht="45">
      <c r="B34" s="740"/>
      <c r="C34" s="741"/>
      <c r="D34" s="736" t="s">
        <v>872</v>
      </c>
      <c r="E34" s="690" t="s">
        <v>871</v>
      </c>
      <c r="F34" s="737" t="s">
        <v>870</v>
      </c>
      <c r="G34" s="690" t="s">
        <v>1094</v>
      </c>
      <c r="H34" s="737" t="s">
        <v>869</v>
      </c>
      <c r="I34" s="737" t="s">
        <v>868</v>
      </c>
      <c r="J34" s="737" t="s">
        <v>867</v>
      </c>
      <c r="K34" s="737" t="s">
        <v>1286</v>
      </c>
      <c r="L34" s="737" t="s">
        <v>8</v>
      </c>
      <c r="M34" s="737" t="s">
        <v>1095</v>
      </c>
      <c r="N34" s="738" t="s">
        <v>865</v>
      </c>
      <c r="O34" s="1087" t="s">
        <v>864</v>
      </c>
    </row>
    <row r="35" spans="2:15" s="998" customFormat="1" ht="11.25">
      <c r="B35" s="739" t="s">
        <v>255</v>
      </c>
      <c r="C35" s="743"/>
      <c r="D35" s="735">
        <v>380497.20732560783</v>
      </c>
      <c r="E35" s="735">
        <v>198956.9214397498</v>
      </c>
      <c r="F35" s="1127">
        <v>0.50553161261654511</v>
      </c>
      <c r="G35" s="735">
        <v>488356.16399999999</v>
      </c>
      <c r="H35" s="1128">
        <v>4.8297907927992351E-2</v>
      </c>
      <c r="I35" s="735">
        <v>63531</v>
      </c>
      <c r="J35" s="1127">
        <v>0.22410771907622593</v>
      </c>
      <c r="K35" s="1130">
        <v>2.6191780821917807</v>
      </c>
      <c r="L35" s="735">
        <v>224876.024</v>
      </c>
      <c r="M35" s="1127">
        <v>0.46047544922561889</v>
      </c>
      <c r="N35" s="735">
        <v>5836.558</v>
      </c>
      <c r="O35" s="1205"/>
    </row>
    <row r="36" spans="2:15" s="998" customFormat="1" ht="11.25">
      <c r="B36" s="739" t="s">
        <v>518</v>
      </c>
      <c r="C36" s="743"/>
      <c r="D36" s="735">
        <v>39981.062461370013</v>
      </c>
      <c r="E36" s="735">
        <v>32432.883927479987</v>
      </c>
      <c r="F36" s="1127">
        <v>0.57111366568471622</v>
      </c>
      <c r="G36" s="735">
        <v>60679.245999999999</v>
      </c>
      <c r="H36" s="1128">
        <v>2.9095732206820438E-2</v>
      </c>
      <c r="I36" s="735">
        <v>911</v>
      </c>
      <c r="J36" s="1127">
        <v>0.2118569799574605</v>
      </c>
      <c r="K36" s="1130">
        <v>2.5424657534246577</v>
      </c>
      <c r="L36" s="735">
        <v>21828.55</v>
      </c>
      <c r="M36" s="1127">
        <v>0.35973667174440499</v>
      </c>
      <c r="N36" s="735">
        <v>429.67</v>
      </c>
      <c r="O36" s="1206"/>
    </row>
    <row r="37" spans="2:15" s="998" customFormat="1" ht="11.25">
      <c r="B37" s="739" t="s">
        <v>519</v>
      </c>
      <c r="C37" s="743"/>
      <c r="D37" s="735">
        <v>17294.868788510001</v>
      </c>
      <c r="E37" s="735">
        <v>20459.378834419993</v>
      </c>
      <c r="F37" s="1127">
        <v>0.55553003260336797</v>
      </c>
      <c r="G37" s="735">
        <v>29601.757000000001</v>
      </c>
      <c r="H37" s="1128">
        <v>0.16985483768700155</v>
      </c>
      <c r="I37" s="735">
        <v>306</v>
      </c>
      <c r="J37" s="1127">
        <v>0.2076637471523318</v>
      </c>
      <c r="K37" s="1130">
        <v>2.9945205479452053</v>
      </c>
      <c r="L37" s="735">
        <v>21039.88</v>
      </c>
      <c r="M37" s="1127">
        <v>0.71076456711674241</v>
      </c>
      <c r="N37" s="735">
        <v>991.81100000000004</v>
      </c>
      <c r="O37" s="1206"/>
    </row>
    <row r="38" spans="2:15" s="998" customFormat="1" ht="11.25">
      <c r="B38" s="739" t="s">
        <v>742</v>
      </c>
      <c r="C38" s="743"/>
      <c r="D38" s="735">
        <v>69164.236408999976</v>
      </c>
      <c r="E38" s="735">
        <v>32929.160394969986</v>
      </c>
      <c r="F38" s="1127">
        <v>0.6222752443123345</v>
      </c>
      <c r="G38" s="735">
        <v>91501.144</v>
      </c>
      <c r="H38" s="1128">
        <v>3.9733449198923881E-2</v>
      </c>
      <c r="I38" s="735">
        <v>876</v>
      </c>
      <c r="J38" s="1127">
        <v>0.23519648565169113</v>
      </c>
      <c r="K38" s="1130">
        <v>2.7808219178082192</v>
      </c>
      <c r="L38" s="735">
        <v>42527.733999999997</v>
      </c>
      <c r="M38" s="1127">
        <v>0.46477816714510151</v>
      </c>
      <c r="N38" s="735">
        <v>1369.568</v>
      </c>
      <c r="O38" s="1206"/>
    </row>
    <row r="39" spans="2:15" s="998" customFormat="1" ht="11.25">
      <c r="B39" s="739" t="s">
        <v>743</v>
      </c>
      <c r="C39" s="743"/>
      <c r="D39" s="735">
        <v>56614.957700999999</v>
      </c>
      <c r="E39" s="735">
        <v>94532.927428410054</v>
      </c>
      <c r="F39" s="1127">
        <v>0.59293162072758154</v>
      </c>
      <c r="G39" s="735">
        <v>116957.44</v>
      </c>
      <c r="H39" s="1128">
        <v>3.6206825755117251E-2</v>
      </c>
      <c r="I39" s="735">
        <v>499</v>
      </c>
      <c r="J39" s="1127">
        <v>0.22739998560903363</v>
      </c>
      <c r="K39" s="1130">
        <v>2.5726027397260274</v>
      </c>
      <c r="L39" s="735">
        <v>53405.942000000003</v>
      </c>
      <c r="M39" s="1127">
        <v>0.4566271457378</v>
      </c>
      <c r="N39" s="735">
        <v>660.404</v>
      </c>
      <c r="O39" s="1206"/>
    </row>
    <row r="40" spans="2:15" s="998" customFormat="1" ht="11.25">
      <c r="B40" s="739" t="s">
        <v>744</v>
      </c>
      <c r="C40" s="743"/>
      <c r="D40" s="735">
        <v>26931.233792800005</v>
      </c>
      <c r="E40" s="735">
        <v>7206.4254349400035</v>
      </c>
      <c r="F40" s="1127">
        <v>0.62790779145107112</v>
      </c>
      <c r="G40" s="735">
        <v>33861.044999999998</v>
      </c>
      <c r="H40" s="1128">
        <v>0.12862439688028734</v>
      </c>
      <c r="I40" s="735">
        <v>330</v>
      </c>
      <c r="J40" s="1127">
        <v>0.25677408900529863</v>
      </c>
      <c r="K40" s="1130">
        <v>2.8739726027397259</v>
      </c>
      <c r="L40" s="735">
        <v>30193.633999999998</v>
      </c>
      <c r="M40" s="1127">
        <v>0.89169232668395204</v>
      </c>
      <c r="N40" s="735">
        <v>662.28200000000004</v>
      </c>
      <c r="O40" s="1206"/>
    </row>
    <row r="41" spans="2:15" s="998" customFormat="1" ht="11.25">
      <c r="B41" s="739" t="s">
        <v>745</v>
      </c>
      <c r="C41" s="743"/>
      <c r="D41" s="735">
        <v>2436.6817696699995</v>
      </c>
      <c r="E41" s="735">
        <v>1030.6614485599998</v>
      </c>
      <c r="F41" s="1127">
        <v>0.71169682023601799</v>
      </c>
      <c r="G41" s="735">
        <v>3725.366</v>
      </c>
      <c r="H41" s="1128">
        <v>0.19052639608944438</v>
      </c>
      <c r="I41" s="735">
        <v>45</v>
      </c>
      <c r="J41" s="1127">
        <v>0.30754800441974794</v>
      </c>
      <c r="K41" s="1130">
        <v>3.5534246575342467</v>
      </c>
      <c r="L41" s="735">
        <v>1705.123</v>
      </c>
      <c r="M41" s="1127">
        <v>0.45770616900460248</v>
      </c>
      <c r="N41" s="735">
        <v>376.63400000000001</v>
      </c>
      <c r="O41" s="1206"/>
    </row>
    <row r="42" spans="2:15" s="998" customFormat="1" ht="11.25">
      <c r="B42" s="739" t="s">
        <v>746</v>
      </c>
      <c r="C42" s="743"/>
      <c r="D42" s="735">
        <v>16222.98787017</v>
      </c>
      <c r="E42" s="735">
        <v>6464.6790794200015</v>
      </c>
      <c r="F42" s="1127">
        <v>0.68546758552283316</v>
      </c>
      <c r="G42" s="735">
        <v>21631.005000000001</v>
      </c>
      <c r="H42" s="1128">
        <v>3.0375429756325376E-2</v>
      </c>
      <c r="I42" s="735">
        <v>133</v>
      </c>
      <c r="J42" s="1127">
        <v>0.2646955784784813</v>
      </c>
      <c r="K42" s="1130">
        <v>3.043835616438356</v>
      </c>
      <c r="L42" s="735">
        <v>13364.66</v>
      </c>
      <c r="M42" s="1127">
        <v>0.617847390817024</v>
      </c>
      <c r="N42" s="735">
        <v>274.63099999999997</v>
      </c>
      <c r="O42" s="1206"/>
    </row>
    <row r="43" spans="2:15" s="998" customFormat="1" ht="11.25">
      <c r="B43" s="739" t="s">
        <v>747</v>
      </c>
      <c r="C43" s="743"/>
      <c r="D43" s="735">
        <v>5114.4525681100004</v>
      </c>
      <c r="E43" s="735">
        <v>0.47989455999999997</v>
      </c>
      <c r="F43" s="1127">
        <v>0.50020569101679335</v>
      </c>
      <c r="G43" s="735">
        <v>5125.1790000000001</v>
      </c>
      <c r="H43" s="1128">
        <v>9.3539162802144055E-2</v>
      </c>
      <c r="I43" s="735">
        <v>29</v>
      </c>
      <c r="J43" s="1127">
        <v>0.22295267351392473</v>
      </c>
      <c r="K43" s="1130">
        <v>2.8109589041095893</v>
      </c>
      <c r="L43" s="735">
        <v>3254.7040000000002</v>
      </c>
      <c r="M43" s="1127">
        <v>0.63504201511791103</v>
      </c>
      <c r="N43" s="735">
        <v>110.02800000000001</v>
      </c>
      <c r="O43" s="1206"/>
    </row>
    <row r="44" spans="2:15" s="998" customFormat="1" ht="11.25">
      <c r="B44" s="744" t="s">
        <v>34</v>
      </c>
      <c r="C44" s="743"/>
      <c r="D44" s="735">
        <v>614257.68868623849</v>
      </c>
      <c r="E44" s="735">
        <v>394013.51788250939</v>
      </c>
      <c r="F44" s="1127">
        <v>0.54998188255895586</v>
      </c>
      <c r="G44" s="735">
        <v>851438.34199999995</v>
      </c>
      <c r="H44" s="1128">
        <v>5.2208121327659292E-2</v>
      </c>
      <c r="I44" s="735">
        <v>66660</v>
      </c>
      <c r="J44" s="1127">
        <v>0.22699524838831148</v>
      </c>
      <c r="K44" s="1130">
        <v>2.6630136986301371</v>
      </c>
      <c r="L44" s="735">
        <v>412196.24800000002</v>
      </c>
      <c r="M44" s="1127">
        <v>0.48411755457449202</v>
      </c>
      <c r="N44" s="735">
        <v>10711.581</v>
      </c>
      <c r="O44" s="735">
        <v>8134.3295472300015</v>
      </c>
    </row>
    <row r="45" spans="2:15" s="998" customFormat="1" ht="11.25">
      <c r="D45" s="1165"/>
      <c r="E45" s="1165"/>
      <c r="F45" s="1165"/>
      <c r="G45" s="1165"/>
      <c r="H45" s="1165"/>
      <c r="I45" s="1165"/>
      <c r="J45" s="1165"/>
      <c r="K45" s="1165"/>
      <c r="L45" s="1165"/>
      <c r="M45" s="1165"/>
      <c r="N45" s="1165"/>
      <c r="O45" s="1165"/>
    </row>
    <row r="46" spans="2:15" s="998" customFormat="1" ht="11.25">
      <c r="B46" s="87" t="s">
        <v>748</v>
      </c>
    </row>
    <row r="47" spans="2:15" s="631" customFormat="1" ht="14.25">
      <c r="B47" s="87"/>
    </row>
    <row r="48" spans="2:15" s="631" customFormat="1" ht="14.25"/>
    <row r="49" s="631" customFormat="1" ht="14.25"/>
    <row r="50" s="631" customFormat="1" ht="14.25"/>
    <row r="51" s="631" customFormat="1" ht="12" customHeight="1"/>
    <row r="52" s="631" customFormat="1" ht="14.25"/>
    <row r="53" s="631" customFormat="1" ht="14.25"/>
  </sheetData>
  <sheetProtection formatCells="0" formatColumns="0" formatRows="0" insertColumns="0" insertRows="0" insertHyperlinks="0" deleteColumns="0" deleteRows="0" sort="0" autoFilter="0" pivotTables="0"/>
  <mergeCells count="4">
    <mergeCell ref="B2:H2"/>
    <mergeCell ref="B33:C33"/>
    <mergeCell ref="B8:C8"/>
    <mergeCell ref="O12:O28"/>
  </mergeCells>
  <hyperlinks>
    <hyperlink ref="B2" location="Contents!A1" display="Back to index page"/>
  </hyperlinks>
  <pageMargins left="0.23622047244094491" right="0.23622047244094491" top="0.74803149606299213" bottom="0.74803149606299213" header="0.31496062992125984" footer="0.31496062992125984"/>
  <pageSetup paperSize="9" scale="76"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8">
    <pageSetUpPr fitToPage="1"/>
  </sheetPr>
  <dimension ref="A1:O72"/>
  <sheetViews>
    <sheetView showGridLines="0" showRowColHeaders="0" zoomScaleNormal="100" workbookViewId="0"/>
  </sheetViews>
  <sheetFormatPr defaultColWidth="11.375" defaultRowHeight="11.25"/>
  <cols>
    <col min="1" max="1" width="2.375" style="154" customWidth="1"/>
    <col min="2" max="2" width="28.875" style="10" bestFit="1" customWidth="1"/>
    <col min="3" max="12" width="10.375" style="10" customWidth="1"/>
    <col min="13" max="16384" width="11.375" style="10"/>
  </cols>
  <sheetData>
    <row r="1" spans="1:15" ht="5.25" customHeight="1">
      <c r="A1" s="10"/>
    </row>
    <row r="2" spans="1:15" s="65" customFormat="1" ht="12.75">
      <c r="B2" s="1222" t="s">
        <v>784</v>
      </c>
      <c r="C2" s="1222"/>
    </row>
    <row r="3" spans="1:15" s="65" customFormat="1" ht="12.75"/>
    <row r="4" spans="1:15" s="8" customFormat="1" ht="18" customHeight="1">
      <c r="B4" s="56" t="s">
        <v>656</v>
      </c>
      <c r="C4" s="50"/>
      <c r="D4" s="52"/>
      <c r="E4" s="52"/>
      <c r="F4" s="52"/>
      <c r="G4" s="5"/>
      <c r="H4" s="50"/>
      <c r="I4" s="50"/>
      <c r="J4" s="50"/>
      <c r="K4" s="50"/>
      <c r="L4" s="50"/>
      <c r="M4" s="50"/>
    </row>
    <row r="5" spans="1:15" s="84" customFormat="1" ht="12" customHeight="1">
      <c r="C5" s="85"/>
    </row>
    <row r="6" spans="1:15" s="84" customFormat="1" ht="12" customHeight="1">
      <c r="B6" s="90" t="s">
        <v>143</v>
      </c>
      <c r="C6" s="89"/>
      <c r="D6" s="88"/>
      <c r="E6" s="88"/>
      <c r="F6" s="88"/>
      <c r="G6" s="88"/>
      <c r="H6" s="88"/>
      <c r="I6" s="88"/>
      <c r="J6" s="88"/>
      <c r="K6" s="88"/>
      <c r="L6" s="88"/>
      <c r="M6" s="88"/>
    </row>
    <row r="7" spans="1:15" s="84" customFormat="1" ht="12" customHeight="1">
      <c r="B7" s="88"/>
      <c r="C7" s="89"/>
      <c r="D7" s="88"/>
      <c r="E7" s="88"/>
      <c r="F7" s="88"/>
      <c r="G7" s="88"/>
      <c r="H7" s="88"/>
      <c r="I7" s="88"/>
      <c r="J7" s="88"/>
      <c r="K7" s="88"/>
      <c r="L7" s="88"/>
      <c r="M7" s="1027"/>
    </row>
    <row r="8" spans="1:15" s="84" customFormat="1" ht="12" customHeight="1">
      <c r="A8" s="88"/>
      <c r="B8" s="1272" t="s">
        <v>761</v>
      </c>
      <c r="C8" s="1267">
        <v>2012</v>
      </c>
      <c r="D8" s="1267"/>
      <c r="E8" s="1267">
        <v>2013</v>
      </c>
      <c r="F8" s="1267"/>
      <c r="G8" s="1267">
        <v>2014</v>
      </c>
      <c r="H8" s="1267"/>
      <c r="I8" s="1267">
        <v>2015</v>
      </c>
      <c r="J8" s="1267"/>
      <c r="K8" s="1271">
        <v>2016</v>
      </c>
      <c r="L8" s="1271"/>
    </row>
    <row r="9" spans="1:15" s="84" customFormat="1" ht="12" customHeight="1">
      <c r="A9" s="88"/>
      <c r="B9" s="1272"/>
      <c r="C9" s="1215" t="s">
        <v>762</v>
      </c>
      <c r="D9" s="1215" t="s">
        <v>763</v>
      </c>
      <c r="E9" s="1215" t="s">
        <v>762</v>
      </c>
      <c r="F9" s="1215" t="s">
        <v>763</v>
      </c>
      <c r="G9" s="1215" t="s">
        <v>762</v>
      </c>
      <c r="H9" s="1215" t="s">
        <v>763</v>
      </c>
      <c r="I9" s="1215" t="s">
        <v>762</v>
      </c>
      <c r="J9" s="1215" t="s">
        <v>763</v>
      </c>
      <c r="K9" s="1214" t="s">
        <v>762</v>
      </c>
      <c r="L9" s="1214" t="s">
        <v>763</v>
      </c>
    </row>
    <row r="10" spans="1:15" s="84" customFormat="1">
      <c r="A10" s="88"/>
      <c r="B10" s="1216" t="s">
        <v>1294</v>
      </c>
      <c r="C10" s="1217">
        <v>2.2999999999999998</v>
      </c>
      <c r="D10" s="1217">
        <v>1.92</v>
      </c>
      <c r="E10" s="1217">
        <v>2.46</v>
      </c>
      <c r="F10" s="1217">
        <v>1.86</v>
      </c>
      <c r="G10" s="1217">
        <v>2.64</v>
      </c>
      <c r="H10" s="1217">
        <v>2</v>
      </c>
      <c r="I10" s="1217">
        <v>2.69</v>
      </c>
      <c r="J10" s="1217">
        <v>1.83</v>
      </c>
      <c r="K10" s="155">
        <v>2.63</v>
      </c>
      <c r="L10" s="155">
        <v>1.79</v>
      </c>
    </row>
    <row r="11" spans="1:15" s="84" customFormat="1">
      <c r="A11" s="88"/>
      <c r="B11" s="1216" t="s">
        <v>1291</v>
      </c>
      <c r="C11" s="1217">
        <v>0.65</v>
      </c>
      <c r="D11" s="1217">
        <v>0.25</v>
      </c>
      <c r="E11" s="1217">
        <v>0.62</v>
      </c>
      <c r="F11" s="1217">
        <v>0.23</v>
      </c>
      <c r="G11" s="1217">
        <v>0.59</v>
      </c>
      <c r="H11" s="1217">
        <v>0.21</v>
      </c>
      <c r="I11" s="1217">
        <v>0.57999999999999996</v>
      </c>
      <c r="J11" s="1217">
        <v>0.19</v>
      </c>
      <c r="K11" s="155">
        <v>0.56000000000000005</v>
      </c>
      <c r="L11" s="155">
        <v>0.14000000000000001</v>
      </c>
    </row>
    <row r="12" spans="1:15" s="84" customFormat="1">
      <c r="A12" s="88"/>
      <c r="B12" s="1216" t="s">
        <v>1292</v>
      </c>
      <c r="C12" s="1217">
        <v>1.75</v>
      </c>
      <c r="D12" s="1217">
        <v>1.18</v>
      </c>
      <c r="E12" s="1217">
        <v>1.7</v>
      </c>
      <c r="F12" s="1217">
        <v>1.43</v>
      </c>
      <c r="G12" s="1217">
        <v>1.71</v>
      </c>
      <c r="H12" s="1217">
        <v>1.32</v>
      </c>
      <c r="I12" s="1217">
        <v>1.61</v>
      </c>
      <c r="J12" s="1217">
        <v>1.26</v>
      </c>
      <c r="K12" s="155">
        <v>1.53</v>
      </c>
      <c r="L12" s="155">
        <v>1.26</v>
      </c>
    </row>
    <row r="13" spans="1:15" s="84" customFormat="1">
      <c r="A13" s="88"/>
      <c r="B13" s="1218" t="s">
        <v>1293</v>
      </c>
      <c r="C13" s="1219">
        <v>1.35</v>
      </c>
      <c r="D13" s="1219">
        <v>1.52</v>
      </c>
      <c r="E13" s="1219">
        <v>1.06</v>
      </c>
      <c r="F13" s="1219">
        <v>1.05</v>
      </c>
      <c r="G13" s="1219">
        <v>1.0900000000000001</v>
      </c>
      <c r="H13" s="1219">
        <v>1</v>
      </c>
      <c r="I13" s="1219">
        <v>1.07</v>
      </c>
      <c r="J13" s="1219">
        <v>0.9</v>
      </c>
      <c r="K13" s="155">
        <v>1.4</v>
      </c>
      <c r="L13" s="155">
        <v>2.63</v>
      </c>
    </row>
    <row r="14" spans="1:15" s="84" customFormat="1">
      <c r="A14" s="88"/>
      <c r="B14" s="88"/>
      <c r="C14" s="88"/>
      <c r="D14" s="88"/>
      <c r="E14" s="88"/>
      <c r="F14" s="88"/>
      <c r="G14" s="88"/>
      <c r="H14" s="88"/>
      <c r="I14" s="88"/>
      <c r="J14" s="88"/>
      <c r="K14" s="88"/>
      <c r="L14" s="88"/>
      <c r="M14" s="88"/>
      <c r="N14" s="88"/>
      <c r="O14" s="88"/>
    </row>
    <row r="15" spans="1:15" s="84" customFormat="1">
      <c r="A15" s="88"/>
      <c r="B15" s="88"/>
      <c r="C15" s="88"/>
      <c r="D15" s="88"/>
      <c r="E15" s="88"/>
      <c r="F15" s="88"/>
      <c r="G15" s="88"/>
      <c r="H15" s="88"/>
      <c r="I15" s="88"/>
      <c r="J15" s="88"/>
      <c r="K15" s="88"/>
      <c r="L15" s="88"/>
      <c r="M15" s="88"/>
      <c r="N15" s="88"/>
      <c r="O15" s="88"/>
    </row>
    <row r="16" spans="1:15" s="84" customFormat="1">
      <c r="A16" s="88"/>
      <c r="B16" s="88"/>
      <c r="C16" s="88"/>
      <c r="D16" s="88"/>
      <c r="E16" s="88"/>
      <c r="F16" s="88"/>
      <c r="G16" s="88"/>
      <c r="H16" s="88"/>
      <c r="I16" s="88"/>
      <c r="J16" s="88"/>
      <c r="K16" s="88"/>
      <c r="L16" s="88"/>
      <c r="M16" s="88"/>
      <c r="N16" s="88"/>
      <c r="O16" s="88"/>
    </row>
    <row r="17" spans="1:14" s="84" customFormat="1" ht="12" customHeight="1">
      <c r="A17" s="88"/>
      <c r="B17" s="88"/>
      <c r="C17" s="88"/>
      <c r="D17" s="88"/>
      <c r="E17" s="88"/>
      <c r="F17" s="88"/>
      <c r="G17" s="88"/>
      <c r="H17" s="88"/>
      <c r="I17" s="88"/>
      <c r="J17" s="88"/>
      <c r="K17" s="88"/>
      <c r="L17" s="88"/>
    </row>
    <row r="18" spans="1:14" s="84" customFormat="1" ht="12" customHeight="1">
      <c r="A18" s="88"/>
      <c r="B18" s="70"/>
      <c r="C18" s="70"/>
      <c r="D18" s="70"/>
      <c r="E18" s="70"/>
      <c r="F18" s="70"/>
      <c r="G18" s="70"/>
      <c r="H18" s="70"/>
      <c r="I18" s="70"/>
      <c r="J18" s="70"/>
      <c r="K18" s="70"/>
      <c r="L18" s="70"/>
    </row>
    <row r="19" spans="1:14" s="84" customFormat="1" ht="12" customHeight="1">
      <c r="A19" s="88"/>
      <c r="B19" s="1272" t="s">
        <v>765</v>
      </c>
      <c r="C19" s="1267">
        <v>2012</v>
      </c>
      <c r="D19" s="1268"/>
      <c r="E19" s="1267">
        <v>2013</v>
      </c>
      <c r="F19" s="1268"/>
      <c r="G19" s="1267">
        <v>2014</v>
      </c>
      <c r="H19" s="1268"/>
      <c r="I19" s="1267">
        <v>2015</v>
      </c>
      <c r="J19" s="1268"/>
      <c r="K19" s="1271">
        <v>2016</v>
      </c>
      <c r="L19" s="1271"/>
    </row>
    <row r="20" spans="1:14" s="84" customFormat="1" ht="22.5">
      <c r="A20" s="88"/>
      <c r="B20" s="1273"/>
      <c r="C20" s="1220" t="s">
        <v>766</v>
      </c>
      <c r="D20" s="1220" t="s">
        <v>767</v>
      </c>
      <c r="E20" s="1220" t="s">
        <v>766</v>
      </c>
      <c r="F20" s="1220" t="s">
        <v>767</v>
      </c>
      <c r="G20" s="1220" t="s">
        <v>766</v>
      </c>
      <c r="H20" s="1220" t="s">
        <v>767</v>
      </c>
      <c r="I20" s="1220" t="s">
        <v>766</v>
      </c>
      <c r="J20" s="1220" t="s">
        <v>767</v>
      </c>
      <c r="K20" s="156" t="s">
        <v>766</v>
      </c>
      <c r="L20" s="156" t="s">
        <v>767</v>
      </c>
    </row>
    <row r="21" spans="1:14" s="84" customFormat="1">
      <c r="A21" s="88"/>
      <c r="B21" s="1216" t="s">
        <v>1294</v>
      </c>
      <c r="C21" s="1217">
        <v>81.22</v>
      </c>
      <c r="D21" s="1217">
        <v>68.08</v>
      </c>
      <c r="E21" s="1217">
        <v>86.65</v>
      </c>
      <c r="F21" s="1217">
        <v>67.89</v>
      </c>
      <c r="G21" s="1217">
        <v>85.61</v>
      </c>
      <c r="H21" s="1217">
        <v>70.069999999999993</v>
      </c>
      <c r="I21" s="1217">
        <v>77.540000000000006</v>
      </c>
      <c r="J21" s="1217">
        <v>69.33</v>
      </c>
      <c r="K21" s="155">
        <v>92.49</v>
      </c>
      <c r="L21" s="155">
        <v>74.260000000000005</v>
      </c>
    </row>
    <row r="22" spans="1:14" s="84" customFormat="1">
      <c r="A22" s="88"/>
      <c r="B22" s="1216" t="s">
        <v>1291</v>
      </c>
      <c r="C22" s="1217">
        <v>95.26</v>
      </c>
      <c r="D22" s="1217">
        <v>94.54</v>
      </c>
      <c r="E22" s="1217">
        <v>96.86</v>
      </c>
      <c r="F22" s="1217">
        <v>95.22</v>
      </c>
      <c r="G22" s="1217">
        <v>95.4</v>
      </c>
      <c r="H22" s="1217">
        <v>95.5</v>
      </c>
      <c r="I22" s="1217">
        <v>92.83</v>
      </c>
      <c r="J22" s="1217">
        <v>95.43</v>
      </c>
      <c r="K22" s="155">
        <v>93.59</v>
      </c>
      <c r="L22" s="155">
        <v>95.04</v>
      </c>
    </row>
    <row r="23" spans="1:14" s="84" customFormat="1">
      <c r="A23" s="88"/>
      <c r="B23" s="1218" t="s">
        <v>1292</v>
      </c>
      <c r="C23" s="1219">
        <v>94.68</v>
      </c>
      <c r="D23" s="1219">
        <v>59.3</v>
      </c>
      <c r="E23" s="1219">
        <v>93.85</v>
      </c>
      <c r="F23" s="1219">
        <v>59.04</v>
      </c>
      <c r="G23" s="1219">
        <v>93.53</v>
      </c>
      <c r="H23" s="1219">
        <v>64.569999999999993</v>
      </c>
      <c r="I23" s="1219">
        <v>90.9</v>
      </c>
      <c r="J23" s="1219">
        <v>71.19</v>
      </c>
      <c r="K23" s="155">
        <v>88.43</v>
      </c>
      <c r="L23" s="155">
        <v>70.56</v>
      </c>
    </row>
    <row r="24" spans="1:14" s="84" customFormat="1">
      <c r="A24" s="88"/>
      <c r="B24" s="88"/>
      <c r="C24" s="88"/>
      <c r="D24" s="88"/>
      <c r="E24" s="88"/>
      <c r="F24" s="88"/>
      <c r="G24" s="88"/>
      <c r="H24" s="88"/>
      <c r="I24" s="88"/>
      <c r="J24" s="88"/>
      <c r="K24" s="88"/>
      <c r="L24" s="88"/>
      <c r="M24" s="88"/>
      <c r="N24" s="88"/>
    </row>
    <row r="25" spans="1:14" s="84" customFormat="1">
      <c r="A25" s="88"/>
      <c r="B25" s="88"/>
      <c r="C25" s="88"/>
      <c r="D25" s="88"/>
      <c r="E25" s="88"/>
      <c r="F25" s="88"/>
      <c r="G25" s="88"/>
      <c r="H25" s="88"/>
      <c r="I25" s="88"/>
      <c r="J25" s="88"/>
      <c r="K25" s="88"/>
      <c r="L25" s="88"/>
      <c r="M25" s="88"/>
      <c r="N25" s="88"/>
    </row>
    <row r="26" spans="1:14" s="84" customFormat="1">
      <c r="A26" s="88"/>
      <c r="B26" s="88"/>
      <c r="C26" s="88"/>
      <c r="D26" s="88"/>
      <c r="E26" s="88"/>
      <c r="F26" s="88"/>
      <c r="G26" s="88"/>
      <c r="H26" s="88"/>
      <c r="I26" s="88"/>
      <c r="J26" s="88"/>
      <c r="K26" s="88"/>
      <c r="L26" s="88"/>
      <c r="M26" s="88"/>
      <c r="N26" s="88"/>
    </row>
    <row r="27" spans="1:14" s="84" customFormat="1" ht="12" customHeight="1">
      <c r="A27" s="88"/>
      <c r="B27" s="88"/>
      <c r="C27" s="88"/>
      <c r="D27" s="88"/>
      <c r="E27" s="88"/>
      <c r="F27" s="88"/>
      <c r="G27" s="88"/>
      <c r="H27" s="88"/>
      <c r="I27" s="88"/>
      <c r="J27" s="88"/>
      <c r="K27" s="88"/>
      <c r="L27" s="88"/>
      <c r="M27" s="88"/>
      <c r="N27" s="88"/>
    </row>
    <row r="28" spans="1:14" s="84" customFormat="1" ht="12" customHeight="1">
      <c r="A28" s="88"/>
      <c r="B28" s="70"/>
      <c r="C28" s="70"/>
      <c r="D28" s="70"/>
      <c r="E28" s="70"/>
      <c r="F28" s="70"/>
      <c r="G28" s="70"/>
      <c r="H28" s="70"/>
      <c r="I28" s="70"/>
      <c r="J28" s="70"/>
      <c r="K28" s="70"/>
      <c r="L28" s="70"/>
    </row>
    <row r="29" spans="1:14" s="84" customFormat="1" ht="12" customHeight="1">
      <c r="A29" s="88"/>
      <c r="B29" s="1269" t="s">
        <v>773</v>
      </c>
      <c r="C29" s="1267">
        <v>2012</v>
      </c>
      <c r="D29" s="1267"/>
      <c r="E29" s="1267">
        <v>2013</v>
      </c>
      <c r="F29" s="1267"/>
      <c r="G29" s="1267">
        <v>2014</v>
      </c>
      <c r="H29" s="1267"/>
      <c r="I29" s="1267">
        <v>2015</v>
      </c>
      <c r="J29" s="1267"/>
      <c r="K29" s="1271">
        <v>2016</v>
      </c>
      <c r="L29" s="1271"/>
    </row>
    <row r="30" spans="1:14" s="84" customFormat="1" ht="12" customHeight="1">
      <c r="A30" s="88"/>
      <c r="B30" s="1270"/>
      <c r="C30" s="1215" t="s">
        <v>762</v>
      </c>
      <c r="D30" s="1215" t="s">
        <v>763</v>
      </c>
      <c r="E30" s="1215" t="s">
        <v>762</v>
      </c>
      <c r="F30" s="1215" t="s">
        <v>763</v>
      </c>
      <c r="G30" s="1215" t="s">
        <v>762</v>
      </c>
      <c r="H30" s="1215" t="s">
        <v>763</v>
      </c>
      <c r="I30" s="1215" t="s">
        <v>762</v>
      </c>
      <c r="J30" s="1215" t="s">
        <v>763</v>
      </c>
      <c r="K30" s="1214" t="s">
        <v>762</v>
      </c>
      <c r="L30" s="1214" t="s">
        <v>763</v>
      </c>
    </row>
    <row r="31" spans="1:14" s="84" customFormat="1">
      <c r="A31" s="88"/>
      <c r="B31" s="1216" t="s">
        <v>1294</v>
      </c>
      <c r="C31" s="1217">
        <v>34.840000000000003</v>
      </c>
      <c r="D31" s="1217">
        <v>13.48</v>
      </c>
      <c r="E31" s="1217">
        <v>32.1</v>
      </c>
      <c r="F31" s="1217">
        <v>24.54</v>
      </c>
      <c r="G31" s="1217">
        <v>31.1</v>
      </c>
      <c r="H31" s="1217">
        <v>22.13</v>
      </c>
      <c r="I31" s="1217">
        <v>34.32</v>
      </c>
      <c r="J31" s="1217">
        <v>30.36</v>
      </c>
      <c r="K31" s="155">
        <v>30.24</v>
      </c>
      <c r="L31" s="155">
        <v>32.28</v>
      </c>
    </row>
    <row r="32" spans="1:14" s="84" customFormat="1">
      <c r="A32" s="88"/>
      <c r="B32" s="1216" t="s">
        <v>1291</v>
      </c>
      <c r="C32" s="1217">
        <v>17.52</v>
      </c>
      <c r="D32" s="1217">
        <v>5.68</v>
      </c>
      <c r="E32" s="1217">
        <v>16.91</v>
      </c>
      <c r="F32" s="1217">
        <v>5.79</v>
      </c>
      <c r="G32" s="1217">
        <v>13.67</v>
      </c>
      <c r="H32" s="1217">
        <v>4.78</v>
      </c>
      <c r="I32" s="1217">
        <v>13.69</v>
      </c>
      <c r="J32" s="1217">
        <v>7.67</v>
      </c>
      <c r="K32" s="155">
        <v>12.5</v>
      </c>
      <c r="L32" s="155">
        <v>6.8</v>
      </c>
    </row>
    <row r="33" spans="1:15" s="84" customFormat="1">
      <c r="A33" s="88"/>
      <c r="B33" s="1216" t="s">
        <v>1292</v>
      </c>
      <c r="C33" s="1217">
        <v>39.78</v>
      </c>
      <c r="D33" s="1217">
        <v>14.48</v>
      </c>
      <c r="E33" s="1217">
        <v>40.46</v>
      </c>
      <c r="F33" s="1217">
        <v>13.49</v>
      </c>
      <c r="G33" s="1217">
        <v>41.18</v>
      </c>
      <c r="H33" s="1217">
        <v>13.72</v>
      </c>
      <c r="I33" s="1217">
        <v>40.76</v>
      </c>
      <c r="J33" s="1217">
        <v>16.48</v>
      </c>
      <c r="K33" s="155">
        <v>40.29</v>
      </c>
      <c r="L33" s="155">
        <v>25.02</v>
      </c>
    </row>
    <row r="34" spans="1:15" s="84" customFormat="1">
      <c r="A34" s="88"/>
      <c r="B34" s="1218" t="s">
        <v>1293</v>
      </c>
      <c r="C34" s="1219">
        <v>25.33</v>
      </c>
      <c r="D34" s="1219">
        <v>36.76</v>
      </c>
      <c r="E34" s="1219">
        <v>24.74</v>
      </c>
      <c r="F34" s="1219">
        <v>15.11</v>
      </c>
      <c r="G34" s="1219">
        <v>25.48</v>
      </c>
      <c r="H34" s="1219">
        <v>40.29</v>
      </c>
      <c r="I34" s="1219">
        <v>23.7</v>
      </c>
      <c r="J34" s="1219">
        <v>58.89</v>
      </c>
      <c r="K34" s="155">
        <v>23.09</v>
      </c>
      <c r="L34" s="155">
        <v>20.72</v>
      </c>
    </row>
    <row r="35" spans="1:15" s="84" customFormat="1"/>
    <row r="36" spans="1:15" s="84" customFormat="1">
      <c r="A36" s="88"/>
      <c r="B36" s="88"/>
      <c r="C36" s="88"/>
      <c r="D36" s="88"/>
      <c r="E36" s="88"/>
      <c r="F36" s="88"/>
      <c r="G36" s="88"/>
      <c r="H36" s="88"/>
      <c r="I36" s="88"/>
      <c r="J36" s="88"/>
      <c r="K36" s="88"/>
      <c r="L36" s="88"/>
      <c r="M36" s="88"/>
      <c r="N36" s="88"/>
      <c r="O36" s="88"/>
    </row>
    <row r="37" spans="1:15" s="84" customFormat="1">
      <c r="A37" s="88"/>
      <c r="B37" s="88"/>
      <c r="C37" s="88"/>
      <c r="D37" s="88"/>
      <c r="E37" s="88"/>
      <c r="F37" s="88"/>
      <c r="G37" s="88"/>
      <c r="H37" s="88"/>
      <c r="I37" s="88"/>
      <c r="J37" s="88"/>
      <c r="K37" s="88"/>
      <c r="L37" s="88"/>
      <c r="M37" s="88"/>
      <c r="N37" s="88"/>
      <c r="O37" s="88"/>
    </row>
    <row r="38" spans="1:15" s="84" customFormat="1" ht="12" customHeight="1">
      <c r="A38" s="88"/>
      <c r="B38" s="88"/>
      <c r="C38" s="88"/>
      <c r="D38" s="88"/>
      <c r="E38" s="88"/>
      <c r="F38" s="88"/>
      <c r="G38" s="88"/>
      <c r="H38" s="88"/>
      <c r="I38" s="88"/>
      <c r="J38" s="88"/>
      <c r="K38" s="88"/>
      <c r="L38" s="88"/>
      <c r="M38" s="88"/>
      <c r="N38" s="88"/>
      <c r="O38" s="88"/>
    </row>
    <row r="39" spans="1:15" s="84" customFormat="1" ht="12" customHeight="1">
      <c r="B39" s="93" t="s">
        <v>768</v>
      </c>
      <c r="C39" s="88"/>
      <c r="D39" s="88"/>
      <c r="E39" s="88"/>
      <c r="F39" s="88"/>
      <c r="G39" s="88"/>
    </row>
    <row r="40" spans="1:15" s="84" customFormat="1" ht="12" customHeight="1">
      <c r="B40" s="93" t="s">
        <v>769</v>
      </c>
      <c r="C40" s="88"/>
      <c r="D40" s="88"/>
      <c r="E40" s="88"/>
      <c r="F40" s="88"/>
      <c r="G40" s="88"/>
    </row>
    <row r="41" spans="1:15" s="84" customFormat="1" ht="12" customHeight="1">
      <c r="B41" s="93" t="s">
        <v>770</v>
      </c>
      <c r="C41" s="88"/>
      <c r="D41" s="88"/>
      <c r="E41" s="88"/>
      <c r="F41" s="88"/>
      <c r="G41" s="88"/>
    </row>
    <row r="42" spans="1:15" s="84" customFormat="1" ht="12" customHeight="1">
      <c r="B42" s="93" t="s">
        <v>771</v>
      </c>
      <c r="C42" s="88"/>
      <c r="D42" s="88"/>
      <c r="E42" s="88"/>
      <c r="F42" s="88"/>
      <c r="G42" s="88"/>
    </row>
    <row r="43" spans="1:15" s="84" customFormat="1" ht="12" customHeight="1">
      <c r="C43" s="88"/>
      <c r="D43" s="88"/>
      <c r="E43" s="88"/>
      <c r="F43" s="88"/>
      <c r="G43" s="88"/>
    </row>
    <row r="44" spans="1:15" s="84" customFormat="1">
      <c r="A44" s="88"/>
      <c r="B44" s="88"/>
      <c r="C44" s="88"/>
      <c r="D44" s="88"/>
      <c r="E44" s="88"/>
      <c r="F44" s="88"/>
    </row>
    <row r="45" spans="1:15" s="84" customFormat="1" ht="12" customHeight="1">
      <c r="A45" s="88"/>
      <c r="B45" s="94"/>
    </row>
    <row r="46" spans="1:15" s="84" customFormat="1" ht="12" customHeight="1">
      <c r="A46" s="88"/>
      <c r="B46" s="88"/>
    </row>
    <row r="47" spans="1:15" s="84" customFormat="1" ht="12" customHeight="1">
      <c r="A47" s="88"/>
      <c r="B47" s="88"/>
    </row>
    <row r="48" spans="1:15" s="84" customFormat="1" ht="12" customHeight="1">
      <c r="A48" s="88"/>
      <c r="B48" s="88"/>
    </row>
    <row r="49" spans="1:1" s="84" customFormat="1" ht="12" customHeight="1">
      <c r="A49" s="88"/>
    </row>
    <row r="50" spans="1:1" s="84" customFormat="1" ht="12" customHeight="1">
      <c r="A50" s="88"/>
    </row>
    <row r="51" spans="1:1" s="84" customFormat="1" ht="12" customHeight="1">
      <c r="A51" s="88"/>
    </row>
    <row r="52" spans="1:1" s="84" customFormat="1" ht="12" customHeight="1">
      <c r="A52" s="88"/>
    </row>
    <row r="53" spans="1:1" s="84" customFormat="1" ht="12" customHeight="1">
      <c r="A53" s="88"/>
    </row>
    <row r="54" spans="1:1" s="84" customFormat="1" ht="12" customHeight="1">
      <c r="A54" s="88"/>
    </row>
    <row r="55" spans="1:1" ht="12" customHeight="1"/>
    <row r="56" spans="1:1" ht="12" customHeight="1"/>
    <row r="57" spans="1:1" ht="12" customHeight="1"/>
    <row r="58" spans="1:1" ht="12" customHeight="1"/>
    <row r="59" spans="1:1" ht="12" customHeight="1"/>
    <row r="60" spans="1:1" ht="12" customHeight="1"/>
    <row r="61" spans="1:1" ht="12" customHeight="1"/>
    <row r="62" spans="1:1" ht="12" customHeight="1"/>
    <row r="63" spans="1:1" ht="12" customHeight="1"/>
    <row r="64" spans="1:1" ht="12" customHeight="1"/>
    <row r="65" ht="12" customHeight="1"/>
    <row r="66" ht="12" customHeight="1"/>
    <row r="67" ht="12" customHeight="1"/>
    <row r="68" ht="12" customHeight="1"/>
    <row r="69" ht="12" customHeight="1"/>
    <row r="70" ht="12" customHeight="1"/>
    <row r="71" ht="12" customHeight="1"/>
    <row r="72" ht="12" customHeight="1"/>
  </sheetData>
  <sheetProtection formatCells="0" formatColumns="0" formatRows="0" insertColumns="0" insertRows="0" insertHyperlinks="0" deleteColumns="0" deleteRows="0" sort="0" autoFilter="0" pivotTables="0"/>
  <mergeCells count="19">
    <mergeCell ref="K8:L8"/>
    <mergeCell ref="K19:L19"/>
    <mergeCell ref="K29:L29"/>
    <mergeCell ref="B19:B20"/>
    <mergeCell ref="E8:F8"/>
    <mergeCell ref="C19:D19"/>
    <mergeCell ref="B8:B9"/>
    <mergeCell ref="C8:D8"/>
    <mergeCell ref="B2:C2"/>
    <mergeCell ref="E29:F29"/>
    <mergeCell ref="G29:H29"/>
    <mergeCell ref="I29:J29"/>
    <mergeCell ref="C29:D29"/>
    <mergeCell ref="E19:F19"/>
    <mergeCell ref="G19:H19"/>
    <mergeCell ref="I19:J19"/>
    <mergeCell ref="G8:H8"/>
    <mergeCell ref="I8:J8"/>
    <mergeCell ref="B29:B30"/>
  </mergeCells>
  <hyperlinks>
    <hyperlink ref="B2" location="Contents!A1" display="Back to index page"/>
  </hyperlinks>
  <pageMargins left="0.23622047244094491" right="0.23622047244094491" top="0.74803149606299213" bottom="0.74803149606299213" header="0.31496062992125984" footer="0.31496062992125984"/>
  <pageSetup paperSize="9" scale="8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9">
    <pageSetUpPr fitToPage="1"/>
  </sheetPr>
  <dimension ref="A1:Z39"/>
  <sheetViews>
    <sheetView showGridLines="0" showRowColHeaders="0" zoomScaleNormal="100" zoomScaleSheetLayoutView="115" workbookViewId="0"/>
  </sheetViews>
  <sheetFormatPr defaultColWidth="7" defaultRowHeight="11.25"/>
  <cols>
    <col min="1" max="1" width="2.375" style="406" customWidth="1"/>
    <col min="2" max="3" width="13.375" style="406" customWidth="1"/>
    <col min="4" max="9" width="7.375" style="1149" customWidth="1"/>
    <col min="10" max="11" width="8.375" style="1149" customWidth="1"/>
    <col min="12" max="17" width="7.375" style="1149" customWidth="1"/>
    <col min="18" max="18" width="2" style="406" customWidth="1"/>
    <col min="19" max="22" width="9.75" style="406" customWidth="1"/>
    <col min="23" max="23" width="36.875" style="406" bestFit="1" customWidth="1"/>
    <col min="24" max="16384" width="7" style="406"/>
  </cols>
  <sheetData>
    <row r="1" spans="1:25" ht="5.25" customHeight="1"/>
    <row r="2" spans="1:25" ht="12.75">
      <c r="B2" s="1222" t="s">
        <v>784</v>
      </c>
      <c r="C2" s="1222"/>
      <c r="D2" s="1222"/>
      <c r="E2" s="1222"/>
      <c r="F2" s="1222"/>
      <c r="G2" s="1222"/>
      <c r="H2" s="1222"/>
      <c r="I2" s="1222"/>
    </row>
    <row r="4" spans="1:25" s="310" customFormat="1" ht="15.75">
      <c r="A4" s="1150"/>
      <c r="B4" s="56" t="s">
        <v>657</v>
      </c>
      <c r="C4" s="1150"/>
      <c r="D4" s="1151"/>
      <c r="E4" s="1151"/>
      <c r="F4" s="1151"/>
      <c r="G4" s="1151"/>
      <c r="H4" s="1151"/>
      <c r="I4" s="1151"/>
      <c r="J4" s="1151"/>
      <c r="K4" s="1151"/>
      <c r="L4" s="1151"/>
      <c r="M4" s="1151"/>
      <c r="N4" s="1151"/>
      <c r="O4" s="1151"/>
      <c r="P4" s="1151"/>
      <c r="Q4" s="1151"/>
      <c r="R4" s="1150"/>
      <c r="S4" s="1150"/>
      <c r="T4" s="1150"/>
      <c r="U4" s="1150"/>
      <c r="V4" s="1150"/>
      <c r="W4" s="1150"/>
      <c r="X4" s="406"/>
      <c r="Y4" s="406"/>
    </row>
    <row r="5" spans="1:25" s="310" customFormat="1">
      <c r="A5" s="1150"/>
      <c r="B5" s="1150"/>
      <c r="C5" s="1150"/>
      <c r="D5" s="1151"/>
      <c r="E5" s="1151"/>
      <c r="F5" s="1151"/>
      <c r="G5" s="1151"/>
      <c r="H5" s="1151"/>
      <c r="I5" s="1151"/>
      <c r="J5" s="1151"/>
      <c r="K5" s="1151"/>
      <c r="L5" s="1151"/>
      <c r="M5" s="1151"/>
      <c r="N5" s="1151"/>
      <c r="O5" s="1151"/>
      <c r="P5" s="1151"/>
      <c r="Q5" s="1151"/>
      <c r="R5" s="1150"/>
      <c r="S5" s="1150"/>
      <c r="T5" s="1150"/>
      <c r="U5" s="1150"/>
      <c r="V5" s="1150"/>
      <c r="W5" s="1150"/>
      <c r="X5" s="406"/>
      <c r="Y5" s="406"/>
    </row>
    <row r="6" spans="1:25" s="280" customFormat="1">
      <c r="A6" s="1152"/>
      <c r="B6" s="147" t="s">
        <v>709</v>
      </c>
      <c r="C6" s="1086"/>
      <c r="D6" s="270"/>
      <c r="E6" s="270"/>
      <c r="F6" s="270"/>
      <c r="G6" s="270"/>
      <c r="H6" s="270"/>
      <c r="I6" s="270"/>
      <c r="J6" s="270"/>
      <c r="K6" s="270"/>
      <c r="L6" s="270"/>
      <c r="M6" s="270"/>
      <c r="N6" s="270"/>
      <c r="O6" s="270"/>
      <c r="P6" s="270"/>
      <c r="Q6" s="1153"/>
      <c r="R6" s="1152"/>
      <c r="S6" s="1152"/>
      <c r="T6" s="1152"/>
      <c r="U6" s="1152"/>
      <c r="V6" s="1152"/>
      <c r="W6" s="1152"/>
      <c r="X6" s="71"/>
      <c r="Y6" s="71"/>
    </row>
    <row r="7" spans="1:25" s="280" customFormat="1" ht="11.25" customHeight="1">
      <c r="A7" s="1152"/>
      <c r="B7" s="1274" t="s">
        <v>786</v>
      </c>
      <c r="C7" s="1274"/>
      <c r="D7" s="1274"/>
      <c r="E7" s="1274"/>
      <c r="F7" s="1274"/>
      <c r="G7" s="1274"/>
      <c r="H7" s="1274"/>
      <c r="I7" s="1274"/>
      <c r="J7" s="1274"/>
      <c r="K7" s="1274"/>
      <c r="L7" s="1274"/>
      <c r="M7" s="1154"/>
      <c r="N7" s="1155"/>
      <c r="O7" s="1155"/>
      <c r="P7" s="1155"/>
      <c r="Q7" s="1153"/>
      <c r="R7" s="1152"/>
      <c r="S7" s="1152"/>
      <c r="T7" s="1152"/>
      <c r="U7" s="1152"/>
      <c r="V7" s="1152"/>
      <c r="W7" s="1152"/>
      <c r="X7" s="71"/>
      <c r="Y7" s="71"/>
    </row>
    <row r="8" spans="1:25" s="280" customFormat="1">
      <c r="A8" s="1152"/>
      <c r="B8" s="1274"/>
      <c r="C8" s="1274"/>
      <c r="D8" s="1274"/>
      <c r="E8" s="1274"/>
      <c r="F8" s="1274"/>
      <c r="G8" s="1274"/>
      <c r="H8" s="1274"/>
      <c r="I8" s="1274"/>
      <c r="J8" s="1274"/>
      <c r="K8" s="1274"/>
      <c r="L8" s="1274"/>
      <c r="M8" s="1155"/>
      <c r="N8" s="1155"/>
      <c r="O8" s="1155"/>
      <c r="P8" s="1155"/>
      <c r="Q8" s="1153"/>
      <c r="R8" s="1152"/>
      <c r="S8" s="1152"/>
      <c r="T8" s="1152"/>
      <c r="U8" s="1152"/>
      <c r="V8" s="1152"/>
      <c r="W8" s="1152"/>
      <c r="X8" s="71"/>
      <c r="Y8" s="71"/>
    </row>
    <row r="9" spans="1:25" s="280" customFormat="1">
      <c r="A9" s="1152"/>
      <c r="B9" s="1274"/>
      <c r="C9" s="1274"/>
      <c r="D9" s="1274"/>
      <c r="E9" s="1274"/>
      <c r="F9" s="1274"/>
      <c r="G9" s="1274"/>
      <c r="H9" s="1274"/>
      <c r="I9" s="1274"/>
      <c r="J9" s="1274"/>
      <c r="K9" s="1274"/>
      <c r="L9" s="1274"/>
      <c r="M9" s="1155"/>
      <c r="N9" s="1155"/>
      <c r="O9" s="1155"/>
      <c r="P9" s="1155"/>
      <c r="Q9" s="1153"/>
      <c r="R9" s="1152"/>
      <c r="S9" s="1152"/>
      <c r="T9" s="1152"/>
      <c r="U9" s="1152"/>
      <c r="V9" s="1152"/>
      <c r="W9" s="1152"/>
      <c r="X9" s="71"/>
      <c r="Y9" s="71"/>
    </row>
    <row r="10" spans="1:25" s="280" customFormat="1">
      <c r="A10" s="1152"/>
      <c r="B10" s="369"/>
      <c r="C10" s="1156"/>
      <c r="D10" s="1156"/>
      <c r="E10" s="1156"/>
      <c r="F10" s="1156"/>
      <c r="G10" s="1156"/>
      <c r="H10" s="1156"/>
      <c r="I10" s="1156"/>
      <c r="J10" s="1155"/>
      <c r="K10" s="1155"/>
      <c r="L10" s="1155"/>
      <c r="M10" s="1155"/>
      <c r="N10" s="1155"/>
      <c r="O10" s="1155"/>
      <c r="P10" s="1155"/>
      <c r="Q10" s="1153"/>
      <c r="R10" s="1152"/>
      <c r="S10" s="1152"/>
      <c r="T10" s="1152"/>
      <c r="U10" s="1152"/>
      <c r="V10" s="1152"/>
      <c r="W10" s="1152"/>
      <c r="X10" s="71"/>
      <c r="Y10" s="71"/>
    </row>
    <row r="11" spans="1:25" s="280" customFormat="1">
      <c r="A11" s="1157"/>
      <c r="B11" s="1277" t="s">
        <v>46</v>
      </c>
      <c r="C11" s="1278"/>
      <c r="D11" s="1275" t="s">
        <v>620</v>
      </c>
      <c r="E11" s="1276"/>
      <c r="F11" s="1276"/>
      <c r="G11" s="1276"/>
      <c r="H11" s="1276"/>
      <c r="I11" s="1276"/>
      <c r="J11" s="1158"/>
      <c r="K11" s="283"/>
      <c r="L11" s="1159"/>
      <c r="M11" s="1159"/>
      <c r="N11" s="1159"/>
      <c r="O11" s="1159"/>
      <c r="P11" s="1159"/>
      <c r="Q11" s="1153"/>
      <c r="R11" s="1152"/>
      <c r="S11" s="1152"/>
      <c r="T11" s="1152"/>
      <c r="U11" s="1152"/>
      <c r="V11" s="1152"/>
      <c r="W11" s="1152"/>
      <c r="X11" s="71"/>
      <c r="Y11" s="71"/>
    </row>
    <row r="12" spans="1:25" s="280" customFormat="1">
      <c r="A12" s="1157"/>
      <c r="B12" s="1279"/>
      <c r="C12" s="1280"/>
      <c r="D12" s="1281">
        <v>2011</v>
      </c>
      <c r="E12" s="1281">
        <v>2012</v>
      </c>
      <c r="F12" s="1281">
        <v>2013</v>
      </c>
      <c r="G12" s="1281">
        <v>2014</v>
      </c>
      <c r="H12" s="1281">
        <v>2015</v>
      </c>
      <c r="I12" s="1281">
        <v>2016</v>
      </c>
      <c r="J12" s="1158"/>
      <c r="K12" s="283"/>
      <c r="L12" s="1159"/>
      <c r="M12" s="1159"/>
      <c r="N12" s="1159"/>
      <c r="O12" s="1159"/>
      <c r="P12" s="1159"/>
      <c r="Q12" s="1153"/>
      <c r="R12" s="1152"/>
      <c r="S12" s="1152"/>
      <c r="T12" s="1152"/>
      <c r="U12" s="1152"/>
      <c r="V12" s="1152"/>
      <c r="W12" s="1152"/>
      <c r="X12" s="71"/>
      <c r="Y12" s="71"/>
    </row>
    <row r="13" spans="1:25" s="280" customFormat="1">
      <c r="A13" s="1157"/>
      <c r="B13" s="1279"/>
      <c r="C13" s="1280"/>
      <c r="D13" s="1286"/>
      <c r="E13" s="1286"/>
      <c r="F13" s="1286"/>
      <c r="G13" s="1286"/>
      <c r="H13" s="1286"/>
      <c r="I13" s="1286"/>
      <c r="J13" s="1158"/>
      <c r="K13" s="283"/>
      <c r="L13" s="1159"/>
      <c r="M13" s="1159"/>
      <c r="N13" s="1159"/>
      <c r="O13" s="1159"/>
      <c r="P13" s="1159"/>
      <c r="Q13" s="1153"/>
      <c r="R13" s="1152"/>
      <c r="S13" s="1152"/>
      <c r="T13" s="1152"/>
      <c r="U13" s="1152"/>
      <c r="V13" s="1152"/>
      <c r="W13" s="1152"/>
      <c r="X13" s="71"/>
      <c r="Y13" s="71"/>
    </row>
    <row r="14" spans="1:25" s="280" customFormat="1" ht="11.25" customHeight="1">
      <c r="A14" s="1157"/>
      <c r="B14" s="1284" t="s">
        <v>710</v>
      </c>
      <c r="C14" s="1285"/>
      <c r="D14" s="278">
        <v>2910</v>
      </c>
      <c r="E14" s="278">
        <v>3064.1827916250049</v>
      </c>
      <c r="F14" s="278">
        <v>3182.8849523068184</v>
      </c>
      <c r="G14" s="278">
        <v>3080.4268403765723</v>
      </c>
      <c r="H14" s="278">
        <v>3561.2702044000002</v>
      </c>
      <c r="I14" s="278">
        <v>4455.7323867799896</v>
      </c>
      <c r="J14" s="1158"/>
      <c r="K14" s="283"/>
      <c r="L14" s="1159"/>
      <c r="M14" s="1159"/>
      <c r="N14" s="1159"/>
      <c r="O14" s="1159"/>
      <c r="P14" s="1159"/>
      <c r="Q14" s="1153"/>
      <c r="R14" s="1152"/>
      <c r="S14" s="1152"/>
      <c r="T14" s="1152"/>
      <c r="U14" s="1152"/>
      <c r="V14" s="1152"/>
      <c r="W14" s="1152"/>
      <c r="X14" s="71"/>
      <c r="Y14" s="71"/>
    </row>
    <row r="15" spans="1:25" s="280" customFormat="1" ht="11.25" customHeight="1">
      <c r="A15" s="1157"/>
      <c r="B15" s="1284" t="s">
        <v>716</v>
      </c>
      <c r="C15" s="1285"/>
      <c r="D15" s="278">
        <v>2021</v>
      </c>
      <c r="E15" s="278">
        <v>1779.8700953299999</v>
      </c>
      <c r="F15" s="278">
        <v>1873.9049604099998</v>
      </c>
      <c r="G15" s="278" t="str">
        <f>ROUND(1368.26088986,0)&amp;" "&amp;CHAR(178)</f>
        <v>1368 ²</v>
      </c>
      <c r="H15" s="278" t="str">
        <f>ROUND(1822.7995226,0)&amp;" "&amp;CHAR(185)</f>
        <v>1823 ¹</v>
      </c>
      <c r="I15" s="278">
        <v>4226.8762909500001</v>
      </c>
      <c r="J15" s="1158"/>
      <c r="K15" s="283"/>
      <c r="L15" s="1159"/>
      <c r="M15" s="1159"/>
      <c r="N15" s="1159"/>
      <c r="O15" s="1159"/>
      <c r="P15" s="1159"/>
      <c r="Q15" s="1153"/>
      <c r="R15" s="1152"/>
      <c r="S15" s="1152"/>
      <c r="T15" s="1152"/>
      <c r="U15" s="1152"/>
      <c r="V15" s="1152"/>
      <c r="W15" s="1152"/>
      <c r="X15" s="71"/>
      <c r="Y15" s="71"/>
    </row>
    <row r="16" spans="1:25" s="280" customFormat="1">
      <c r="A16" s="1157"/>
      <c r="B16" s="1284" t="s">
        <v>711</v>
      </c>
      <c r="C16" s="1285"/>
      <c r="D16" s="271">
        <v>2.5425772535697688E-3</v>
      </c>
      <c r="E16" s="271">
        <v>2.3650068627296779E-3</v>
      </c>
      <c r="F16" s="271">
        <v>2.4048166549206869E-3</v>
      </c>
      <c r="G16" s="271">
        <v>2.1657397928093948E-3</v>
      </c>
      <c r="H16" s="271">
        <v>2.2782016666237164E-3</v>
      </c>
      <c r="I16" s="271">
        <v>2.6963260512149418E-3</v>
      </c>
      <c r="J16" s="1158"/>
      <c r="K16" s="283"/>
      <c r="L16" s="1159"/>
      <c r="M16" s="1159"/>
      <c r="N16" s="1159"/>
      <c r="O16" s="1159"/>
      <c r="P16" s="1159"/>
      <c r="Q16" s="1153"/>
      <c r="R16" s="1152"/>
      <c r="S16" s="1152"/>
      <c r="T16" s="1152"/>
      <c r="U16" s="1152"/>
      <c r="V16" s="1152"/>
      <c r="W16" s="1152"/>
      <c r="X16" s="71"/>
      <c r="Y16" s="71"/>
    </row>
    <row r="17" spans="1:26" s="280" customFormat="1" ht="36" customHeight="1">
      <c r="A17" s="1157"/>
      <c r="B17" s="1284" t="s">
        <v>717</v>
      </c>
      <c r="C17" s="1285"/>
      <c r="D17" s="271">
        <v>1.7658242712936436E-3</v>
      </c>
      <c r="E17" s="271">
        <v>1.373744739291625E-3</v>
      </c>
      <c r="F17" s="271">
        <v>1.4158217862277472E-3</v>
      </c>
      <c r="G17" s="271">
        <v>9.6197611878759664E-4</v>
      </c>
      <c r="H17" s="271">
        <v>1.1660740892891273E-3</v>
      </c>
      <c r="I17" s="271">
        <v>2.5578368872344989E-3</v>
      </c>
      <c r="J17" s="1158"/>
      <c r="K17" s="283"/>
      <c r="L17" s="1159"/>
      <c r="M17" s="1159"/>
      <c r="N17" s="1159"/>
      <c r="O17" s="1159"/>
      <c r="P17" s="283"/>
      <c r="Q17" s="1153"/>
      <c r="R17" s="1152"/>
      <c r="S17" s="1152"/>
      <c r="T17" s="1152"/>
      <c r="U17" s="1152"/>
      <c r="V17" s="1152"/>
      <c r="W17" s="1152"/>
      <c r="X17" s="71"/>
      <c r="Y17" s="71"/>
    </row>
    <row r="18" spans="1:26" s="280" customFormat="1">
      <c r="A18" s="1152"/>
      <c r="B18" s="1085"/>
      <c r="C18" s="1085"/>
      <c r="D18" s="272"/>
      <c r="E18" s="272"/>
      <c r="F18" s="272"/>
      <c r="G18" s="272"/>
      <c r="H18" s="272"/>
      <c r="I18" s="272"/>
      <c r="J18" s="1159"/>
      <c r="K18" s="1159"/>
      <c r="L18" s="1159"/>
      <c r="M18" s="1159"/>
      <c r="N18" s="1159"/>
      <c r="O18" s="1159"/>
      <c r="P18" s="283"/>
      <c r="Q18" s="1153"/>
      <c r="R18" s="1152"/>
      <c r="S18" s="1152"/>
      <c r="T18" s="1152"/>
      <c r="U18" s="1152"/>
      <c r="V18" s="1152"/>
      <c r="W18" s="1152"/>
      <c r="X18" s="71"/>
      <c r="Y18" s="71"/>
    </row>
    <row r="19" spans="1:26" s="280" customFormat="1">
      <c r="A19" s="1152"/>
      <c r="B19" s="1086"/>
      <c r="C19" s="1086"/>
      <c r="D19" s="273"/>
      <c r="E19" s="273"/>
      <c r="F19" s="273"/>
      <c r="G19" s="273"/>
      <c r="H19" s="273"/>
      <c r="I19" s="273"/>
      <c r="J19" s="273"/>
      <c r="K19" s="273"/>
      <c r="L19" s="273"/>
      <c r="M19" s="273"/>
      <c r="N19" s="273"/>
      <c r="O19" s="273"/>
      <c r="P19" s="273"/>
      <c r="Q19" s="1153"/>
      <c r="R19" s="1152"/>
      <c r="S19" s="1152"/>
      <c r="T19" s="1152"/>
      <c r="U19" s="1152"/>
      <c r="V19" s="1152"/>
      <c r="W19" s="1152"/>
      <c r="X19" s="71"/>
      <c r="Y19" s="71"/>
    </row>
    <row r="20" spans="1:26" s="280" customFormat="1" ht="11.25" customHeight="1">
      <c r="A20" s="1157"/>
      <c r="B20" s="1277" t="s">
        <v>46</v>
      </c>
      <c r="C20" s="1278"/>
      <c r="D20" s="1287" t="s">
        <v>682</v>
      </c>
      <c r="E20" s="1288"/>
      <c r="F20" s="1288"/>
      <c r="G20" s="1288"/>
      <c r="H20" s="1288"/>
      <c r="I20" s="1289"/>
      <c r="J20" s="1290" t="s">
        <v>712</v>
      </c>
      <c r="K20" s="1290"/>
      <c r="L20" s="1290"/>
      <c r="M20" s="1290"/>
      <c r="N20" s="1290"/>
      <c r="O20" s="1290"/>
      <c r="P20" s="283"/>
      <c r="Q20" s="1160"/>
      <c r="R20" s="1152"/>
      <c r="S20" s="1152"/>
      <c r="T20" s="1152"/>
      <c r="U20" s="1152"/>
      <c r="V20" s="1152"/>
      <c r="W20" s="1152"/>
      <c r="X20" s="71"/>
      <c r="Y20" s="71"/>
    </row>
    <row r="21" spans="1:26" s="280" customFormat="1">
      <c r="A21" s="1157"/>
      <c r="B21" s="1279"/>
      <c r="C21" s="1280"/>
      <c r="D21" s="1281">
        <v>2011</v>
      </c>
      <c r="E21" s="1281">
        <v>2012</v>
      </c>
      <c r="F21" s="1281">
        <v>2013</v>
      </c>
      <c r="G21" s="1281">
        <v>2014</v>
      </c>
      <c r="H21" s="1281">
        <v>2015</v>
      </c>
      <c r="I21" s="1281">
        <v>2016</v>
      </c>
      <c r="J21" s="1283">
        <v>2011</v>
      </c>
      <c r="K21" s="1283">
        <v>2012</v>
      </c>
      <c r="L21" s="1283">
        <v>2013</v>
      </c>
      <c r="M21" s="1283">
        <v>2014</v>
      </c>
      <c r="N21" s="1283">
        <v>2015</v>
      </c>
      <c r="O21" s="1283">
        <v>2016</v>
      </c>
      <c r="P21" s="283"/>
      <c r="Q21" s="1160"/>
      <c r="R21" s="1152"/>
      <c r="S21" s="1152"/>
      <c r="T21" s="1152"/>
      <c r="U21" s="1152"/>
      <c r="V21" s="1152"/>
      <c r="W21" s="1152"/>
      <c r="X21" s="71"/>
      <c r="Y21" s="71"/>
    </row>
    <row r="22" spans="1:26" s="280" customFormat="1">
      <c r="A22" s="1157"/>
      <c r="B22" s="1279"/>
      <c r="C22" s="1280"/>
      <c r="D22" s="1282"/>
      <c r="E22" s="1282"/>
      <c r="F22" s="1282"/>
      <c r="G22" s="1282"/>
      <c r="H22" s="1282"/>
      <c r="I22" s="1282"/>
      <c r="J22" s="1283"/>
      <c r="K22" s="1283"/>
      <c r="L22" s="1283"/>
      <c r="M22" s="1283"/>
      <c r="N22" s="1283"/>
      <c r="O22" s="1283"/>
      <c r="P22" s="283"/>
      <c r="Q22" s="1160"/>
      <c r="R22" s="1152"/>
      <c r="S22" s="1152"/>
      <c r="T22" s="1152"/>
      <c r="U22" s="1152"/>
      <c r="V22" s="1152"/>
      <c r="W22" s="1152"/>
      <c r="X22" s="71"/>
      <c r="Y22" s="71"/>
    </row>
    <row r="23" spans="1:26" s="280" customFormat="1" ht="11.25" customHeight="1">
      <c r="A23" s="1157"/>
      <c r="B23" s="1284" t="s">
        <v>710</v>
      </c>
      <c r="C23" s="1285"/>
      <c r="D23" s="278">
        <v>405</v>
      </c>
      <c r="E23" s="278">
        <v>504.36223587588978</v>
      </c>
      <c r="F23" s="278">
        <v>506.24815230681901</v>
      </c>
      <c r="G23" s="278">
        <v>436.35401340536401</v>
      </c>
      <c r="H23" s="278">
        <v>762.8868794</v>
      </c>
      <c r="I23" s="278">
        <v>1259.2358240399999</v>
      </c>
      <c r="J23" s="786">
        <v>470</v>
      </c>
      <c r="K23" s="786">
        <v>458.49118574911517</v>
      </c>
      <c r="L23" s="786">
        <v>461.87153999999998</v>
      </c>
      <c r="M23" s="786">
        <v>507.24999697120802</v>
      </c>
      <c r="N23" s="786">
        <v>513.53174420000005</v>
      </c>
      <c r="O23" s="786">
        <v>495.85073104000003</v>
      </c>
      <c r="P23" s="283"/>
      <c r="Q23" s="1160"/>
      <c r="R23" s="1152"/>
      <c r="S23" s="1152"/>
      <c r="T23" s="1152"/>
      <c r="U23" s="1152"/>
      <c r="V23" s="1152"/>
      <c r="W23" s="1152"/>
      <c r="X23" s="71"/>
      <c r="Y23" s="71"/>
    </row>
    <row r="24" spans="1:26" s="280" customFormat="1" ht="11.25" customHeight="1">
      <c r="A24" s="1157"/>
      <c r="B24" s="1284" t="s">
        <v>716</v>
      </c>
      <c r="C24" s="1285"/>
      <c r="D24" s="278">
        <v>131</v>
      </c>
      <c r="E24" s="278">
        <v>125.52216268000001</v>
      </c>
      <c r="F24" s="278">
        <v>148.47950680000002</v>
      </c>
      <c r="G24" s="278">
        <v>155.22795493000001</v>
      </c>
      <c r="H24" s="278" t="str">
        <f>ROUND(97.880052,0)&amp;" "&amp;CHAR(185)</f>
        <v>98 ¹</v>
      </c>
      <c r="I24" s="278">
        <v>67.175062600000004</v>
      </c>
      <c r="J24" s="786">
        <v>224</v>
      </c>
      <c r="K24" s="786">
        <v>251.762451</v>
      </c>
      <c r="L24" s="786">
        <v>287.14422200000001</v>
      </c>
      <c r="M24" s="786">
        <v>284.43862200000001</v>
      </c>
      <c r="N24" s="786" t="str">
        <f>ROUND(251.891206,0)&amp;" "&amp;CHAR(185)</f>
        <v>252 ¹</v>
      </c>
      <c r="O24" s="786">
        <v>257.67710449999998</v>
      </c>
      <c r="P24" s="283"/>
      <c r="Q24" s="1160"/>
      <c r="R24" s="1152"/>
      <c r="S24" s="1152"/>
      <c r="T24" s="1152"/>
      <c r="U24" s="1152"/>
      <c r="V24" s="1152"/>
      <c r="W24" s="1152"/>
      <c r="X24" s="71"/>
      <c r="Y24" s="71"/>
    </row>
    <row r="25" spans="1:26" s="280" customFormat="1">
      <c r="A25" s="1157"/>
      <c r="B25" s="1284" t="s">
        <v>711</v>
      </c>
      <c r="C25" s="1285"/>
      <c r="D25" s="271">
        <v>8.1565572180537424E-4</v>
      </c>
      <c r="E25" s="271">
        <v>9.3957369731991023E-4</v>
      </c>
      <c r="F25" s="271">
        <v>8.7002529852375321E-4</v>
      </c>
      <c r="G25" s="271">
        <v>7.0675365307194869E-4</v>
      </c>
      <c r="H25" s="271">
        <v>1.1689529377852911E-3</v>
      </c>
      <c r="I25" s="271">
        <v>1.8909502688813711E-3</v>
      </c>
      <c r="J25" s="787">
        <v>7.0966500899773593E-3</v>
      </c>
      <c r="K25" s="787">
        <v>6.2795930599620292E-3</v>
      </c>
      <c r="L25" s="787">
        <v>5.7394499985057162E-3</v>
      </c>
      <c r="M25" s="787">
        <v>5.8985886879788793E-3</v>
      </c>
      <c r="N25" s="787">
        <v>5.8112530077880902E-3</v>
      </c>
      <c r="O25" s="787">
        <v>5.4652925723894874E-3</v>
      </c>
      <c r="P25" s="283"/>
      <c r="Q25" s="1160"/>
      <c r="R25" s="1152"/>
      <c r="S25" s="1152"/>
      <c r="T25" s="1152"/>
      <c r="U25" s="1152"/>
      <c r="V25" s="1152"/>
      <c r="W25" s="1152"/>
      <c r="X25" s="71"/>
      <c r="Y25" s="71"/>
    </row>
    <row r="26" spans="1:26" s="280" customFormat="1" ht="36" customHeight="1">
      <c r="A26" s="1157"/>
      <c r="B26" s="1284" t="s">
        <v>717</v>
      </c>
      <c r="C26" s="1285"/>
      <c r="D26" s="271">
        <v>2.6382938162099759E-4</v>
      </c>
      <c r="E26" s="271">
        <v>2.3383456193944724E-4</v>
      </c>
      <c r="F26" s="271">
        <v>2.5517313325429722E-4</v>
      </c>
      <c r="G26" s="271">
        <v>2.5141953742900236E-4</v>
      </c>
      <c r="H26" s="271">
        <v>1.4997921372820645E-4</v>
      </c>
      <c r="I26" s="271">
        <v>1.0087443532066951E-4</v>
      </c>
      <c r="J26" s="787">
        <v>3.3822332343721884E-3</v>
      </c>
      <c r="K26" s="787">
        <v>3.4481922209159532E-3</v>
      </c>
      <c r="L26" s="787">
        <v>3.5681997304463169E-3</v>
      </c>
      <c r="M26" s="787">
        <v>3.3076125148774191E-3</v>
      </c>
      <c r="N26" s="787">
        <v>2.8504635692643311E-3</v>
      </c>
      <c r="O26" s="787">
        <v>2.8401304609250934E-3</v>
      </c>
      <c r="P26" s="283"/>
      <c r="Q26" s="1160"/>
      <c r="R26" s="1152"/>
      <c r="S26" s="1152"/>
      <c r="T26" s="1152"/>
      <c r="U26" s="1152"/>
      <c r="V26" s="1152"/>
      <c r="W26" s="1152"/>
      <c r="X26" s="71"/>
      <c r="Y26" s="71"/>
    </row>
    <row r="27" spans="1:26" s="280" customFormat="1">
      <c r="A27" s="75"/>
      <c r="B27" s="1161"/>
      <c r="C27" s="285"/>
      <c r="D27" s="1162"/>
      <c r="E27" s="1162"/>
      <c r="F27" s="1162"/>
      <c r="G27" s="1162"/>
      <c r="H27" s="1162"/>
      <c r="I27" s="1162"/>
      <c r="J27" s="1162"/>
      <c r="K27" s="1162"/>
      <c r="L27" s="1162"/>
      <c r="M27" s="1162"/>
      <c r="N27" s="1162"/>
      <c r="O27" s="1162"/>
      <c r="P27" s="283"/>
      <c r="Q27" s="1159"/>
      <c r="R27" s="1152"/>
      <c r="S27" s="1152"/>
      <c r="T27" s="1152"/>
      <c r="U27" s="1152"/>
      <c r="V27" s="1152"/>
      <c r="W27" s="1152"/>
      <c r="X27" s="1152"/>
      <c r="Y27" s="71"/>
      <c r="Z27" s="71"/>
    </row>
    <row r="28" spans="1:26" s="280" customFormat="1">
      <c r="A28" s="1152"/>
      <c r="B28" s="1157"/>
      <c r="C28" s="1157"/>
      <c r="D28" s="1160"/>
      <c r="E28" s="1160"/>
      <c r="F28" s="1160"/>
      <c r="G28" s="1160"/>
      <c r="H28" s="1160"/>
      <c r="I28" s="1160"/>
      <c r="J28" s="1160"/>
      <c r="K28" s="1160"/>
      <c r="L28" s="1160"/>
      <c r="M28" s="1160"/>
      <c r="N28" s="1160"/>
      <c r="O28" s="1160"/>
      <c r="P28" s="1160"/>
      <c r="Q28" s="1160"/>
      <c r="R28" s="1152"/>
      <c r="S28" s="1152"/>
      <c r="T28" s="1152"/>
      <c r="U28" s="1152"/>
      <c r="V28" s="1152"/>
      <c r="W28" s="71"/>
      <c r="X28" s="71"/>
    </row>
    <row r="29" spans="1:26" s="280" customFormat="1">
      <c r="A29" s="1157"/>
      <c r="B29" s="1277" t="s">
        <v>46</v>
      </c>
      <c r="C29" s="1278"/>
      <c r="D29" s="1287" t="s">
        <v>713</v>
      </c>
      <c r="E29" s="1288"/>
      <c r="F29" s="1288"/>
      <c r="G29" s="1288"/>
      <c r="H29" s="1288"/>
      <c r="I29" s="1288"/>
      <c r="J29" s="1288"/>
      <c r="K29" s="1289"/>
      <c r="L29" s="1287" t="s">
        <v>714</v>
      </c>
      <c r="M29" s="1288"/>
      <c r="N29" s="1288"/>
      <c r="O29" s="1288"/>
      <c r="P29" s="1288"/>
      <c r="Q29" s="1289"/>
      <c r="R29" s="1163"/>
      <c r="S29" s="1152"/>
      <c r="T29" s="1152"/>
      <c r="U29" s="1152"/>
      <c r="V29" s="1152"/>
      <c r="W29" s="71"/>
      <c r="X29" s="71"/>
    </row>
    <row r="30" spans="1:26" s="280" customFormat="1">
      <c r="A30" s="1157"/>
      <c r="B30" s="1279"/>
      <c r="C30" s="1280"/>
      <c r="D30" s="1281">
        <v>2011</v>
      </c>
      <c r="E30" s="1281">
        <v>2012</v>
      </c>
      <c r="F30" s="1281">
        <v>2013</v>
      </c>
      <c r="G30" s="1281">
        <v>2014</v>
      </c>
      <c r="H30" s="1281">
        <v>2015</v>
      </c>
      <c r="I30" s="1291">
        <v>2016</v>
      </c>
      <c r="J30" s="1292"/>
      <c r="K30" s="1293"/>
      <c r="L30" s="1281">
        <v>2011</v>
      </c>
      <c r="M30" s="1281">
        <v>2012</v>
      </c>
      <c r="N30" s="1281">
        <v>2013</v>
      </c>
      <c r="O30" s="1281">
        <v>2014</v>
      </c>
      <c r="P30" s="1281">
        <v>2015</v>
      </c>
      <c r="Q30" s="1281">
        <v>2016</v>
      </c>
      <c r="R30" s="1163"/>
      <c r="S30" s="1152"/>
      <c r="T30" s="1152"/>
      <c r="U30" s="1152"/>
      <c r="V30" s="1152"/>
      <c r="W30" s="71"/>
      <c r="X30" s="71"/>
    </row>
    <row r="31" spans="1:26" s="280" customFormat="1" ht="33.75">
      <c r="A31" s="1157"/>
      <c r="B31" s="1279"/>
      <c r="C31" s="1280"/>
      <c r="D31" s="1286"/>
      <c r="E31" s="1286"/>
      <c r="F31" s="1286"/>
      <c r="G31" s="1286"/>
      <c r="H31" s="1286"/>
      <c r="I31" s="1084" t="s">
        <v>34</v>
      </c>
      <c r="J31" s="268" t="s">
        <v>1045</v>
      </c>
      <c r="K31" s="269" t="s">
        <v>715</v>
      </c>
      <c r="L31" s="1286"/>
      <c r="M31" s="1286"/>
      <c r="N31" s="1286"/>
      <c r="O31" s="1286"/>
      <c r="P31" s="1286"/>
      <c r="Q31" s="1286"/>
      <c r="R31" s="1163"/>
      <c r="S31" s="1152"/>
      <c r="T31" s="1152"/>
      <c r="U31" s="1152"/>
      <c r="V31" s="1152"/>
      <c r="W31" s="71"/>
      <c r="X31" s="71"/>
    </row>
    <row r="32" spans="1:26" s="280" customFormat="1" ht="11.25" customHeight="1">
      <c r="A32" s="1157"/>
      <c r="B32" s="1284" t="s">
        <v>710</v>
      </c>
      <c r="C32" s="1285"/>
      <c r="D32" s="278">
        <v>2028</v>
      </c>
      <c r="E32" s="278">
        <v>2089.0216299999997</v>
      </c>
      <c r="F32" s="278">
        <v>2207.2652599999997</v>
      </c>
      <c r="G32" s="278">
        <v>2131.0310199999999</v>
      </c>
      <c r="H32" s="278">
        <v>2278.0084422</v>
      </c>
      <c r="I32" s="278">
        <v>2690.0263642299901</v>
      </c>
      <c r="J32" s="278">
        <v>2004.34000698001</v>
      </c>
      <c r="K32" s="278">
        <v>685.68635704999599</v>
      </c>
      <c r="L32" s="278">
        <v>7</v>
      </c>
      <c r="M32" s="278">
        <v>12.307739999999997</v>
      </c>
      <c r="N32" s="278">
        <v>7.5</v>
      </c>
      <c r="O32" s="278">
        <v>5.7918100000000008</v>
      </c>
      <c r="P32" s="278">
        <v>6.8431386000000005</v>
      </c>
      <c r="Q32" s="278">
        <v>10.61946747</v>
      </c>
      <c r="R32" s="1163"/>
      <c r="S32" s="1152"/>
      <c r="T32" s="1152"/>
      <c r="U32" s="1152"/>
      <c r="V32" s="1152"/>
      <c r="W32" s="71"/>
      <c r="X32" s="71"/>
    </row>
    <row r="33" spans="1:24" s="280" customFormat="1" ht="11.25" customHeight="1">
      <c r="A33" s="1157"/>
      <c r="B33" s="1284" t="s">
        <v>716</v>
      </c>
      <c r="C33" s="1285"/>
      <c r="D33" s="278">
        <v>1666</v>
      </c>
      <c r="E33" s="278">
        <v>1402.58548165</v>
      </c>
      <c r="F33" s="278">
        <v>1438.2812316099998</v>
      </c>
      <c r="G33" s="278">
        <v>922.62730292999993</v>
      </c>
      <c r="H33" s="278" t="str">
        <f>ROUND(1420.2732296,0)&amp;" "&amp;CHAR(185)</f>
        <v>1420 ¹</v>
      </c>
      <c r="I33" s="278">
        <v>3901.7351079499999</v>
      </c>
      <c r="J33" s="278">
        <v>3397.2112520000001</v>
      </c>
      <c r="K33" s="278">
        <v>504.5238559</v>
      </c>
      <c r="L33" s="278" t="s">
        <v>708</v>
      </c>
      <c r="M33" s="278" t="s">
        <v>708</v>
      </c>
      <c r="N33" s="278" t="s">
        <v>708</v>
      </c>
      <c r="O33" s="278" t="str">
        <f>ROUND(5.96701,0)&amp;" "&amp;CHAR(178)</f>
        <v>6 ²</v>
      </c>
      <c r="P33" s="278" t="str">
        <f>ROUND(52.755035,0)&amp;" "&amp;CHAR(185)</f>
        <v>53 ¹</v>
      </c>
      <c r="Q33" s="278">
        <v>0.28901589999999999</v>
      </c>
      <c r="R33" s="1163"/>
      <c r="S33" s="1152"/>
      <c r="T33" s="1152"/>
      <c r="U33" s="1152"/>
      <c r="V33" s="1152"/>
      <c r="W33" s="71"/>
      <c r="X33" s="71"/>
    </row>
    <row r="34" spans="1:24" s="280" customFormat="1">
      <c r="A34" s="1157"/>
      <c r="B34" s="1284" t="s">
        <v>711</v>
      </c>
      <c r="C34" s="1285"/>
      <c r="D34" s="271">
        <v>3.4997804457675358E-3</v>
      </c>
      <c r="E34" s="271">
        <v>3.0797082105701698E-3</v>
      </c>
      <c r="F34" s="271">
        <v>3.3599206936449364E-3</v>
      </c>
      <c r="G34" s="271">
        <v>2.9799997120880353E-3</v>
      </c>
      <c r="H34" s="271">
        <v>2.7921383263432749E-3</v>
      </c>
      <c r="I34" s="271">
        <v>3.0350909338413301E-3</v>
      </c>
      <c r="J34" s="271">
        <v>2.7928274538835366E-3</v>
      </c>
      <c r="K34" s="271">
        <v>4.0661168674845137E-3</v>
      </c>
      <c r="L34" s="271">
        <v>3.0679906255880953E-3</v>
      </c>
      <c r="M34" s="271">
        <v>1.6401902023394567E-3</v>
      </c>
      <c r="N34" s="271">
        <v>1.7624445043236926E-3</v>
      </c>
      <c r="O34" s="271">
        <v>1.5116161040078448E-3</v>
      </c>
      <c r="P34" s="271">
        <v>1.0800802015913718E-3</v>
      </c>
      <c r="Q34" s="271">
        <v>1.1111924996087159E-3</v>
      </c>
      <c r="R34" s="1163"/>
      <c r="S34" s="1152"/>
      <c r="T34" s="1152"/>
      <c r="U34" s="1152"/>
      <c r="V34" s="1152"/>
      <c r="W34" s="71"/>
      <c r="X34" s="71"/>
    </row>
    <row r="35" spans="1:24" s="280" customFormat="1" ht="36" customHeight="1">
      <c r="A35" s="1157"/>
      <c r="B35" s="1284" t="s">
        <v>717</v>
      </c>
      <c r="C35" s="1285"/>
      <c r="D35" s="271">
        <v>2.8750661847380251E-3</v>
      </c>
      <c r="E35" s="271">
        <v>2.0677402099776353E-3</v>
      </c>
      <c r="F35" s="271">
        <v>2.1893657101129589E-3</v>
      </c>
      <c r="G35" s="271">
        <v>1.2901872714625995E-3</v>
      </c>
      <c r="H35" s="271">
        <v>1.7408185346388361E-3</v>
      </c>
      <c r="I35" s="271">
        <v>4.4022322642846036E-3</v>
      </c>
      <c r="J35" s="271">
        <v>4.7336404094049933E-3</v>
      </c>
      <c r="K35" s="271">
        <v>2.9918240890036219E-3</v>
      </c>
      <c r="L35" s="279">
        <v>0</v>
      </c>
      <c r="M35" s="279">
        <v>0</v>
      </c>
      <c r="N35" s="279">
        <v>0</v>
      </c>
      <c r="O35" s="271">
        <v>1.5573419032695907E-3</v>
      </c>
      <c r="P35" s="271">
        <v>8.3265402278655982E-3</v>
      </c>
      <c r="Q35" s="271">
        <v>3.0241846048770156E-5</v>
      </c>
      <c r="R35" s="1163"/>
      <c r="S35" s="1152"/>
      <c r="T35" s="1152"/>
      <c r="U35" s="1152"/>
      <c r="V35" s="1152"/>
      <c r="W35" s="71"/>
      <c r="X35" s="71"/>
    </row>
    <row r="36" spans="1:24" s="280" customFormat="1">
      <c r="A36" s="76"/>
      <c r="B36" s="77"/>
      <c r="C36" s="77"/>
      <c r="D36" s="274"/>
      <c r="E36" s="274"/>
      <c r="F36" s="274"/>
      <c r="G36" s="274"/>
      <c r="H36" s="274"/>
      <c r="I36" s="274"/>
      <c r="J36" s="275"/>
      <c r="K36" s="275"/>
      <c r="L36" s="275"/>
      <c r="M36" s="1164"/>
      <c r="N36" s="1164"/>
      <c r="O36" s="1164"/>
      <c r="P36" s="1164"/>
      <c r="Q36" s="1164"/>
      <c r="R36" s="1152"/>
      <c r="S36" s="1152"/>
      <c r="T36" s="1152"/>
      <c r="U36" s="1152"/>
      <c r="V36" s="1152"/>
      <c r="W36" s="71"/>
      <c r="X36" s="71"/>
    </row>
    <row r="37" spans="1:24" s="280" customFormat="1">
      <c r="A37" s="76"/>
      <c r="B37" s="267" t="s">
        <v>1174</v>
      </c>
      <c r="C37" s="267"/>
      <c r="D37" s="273"/>
      <c r="E37" s="273"/>
      <c r="F37" s="273"/>
      <c r="G37" s="273"/>
      <c r="H37" s="273"/>
      <c r="I37" s="273"/>
      <c r="J37" s="273"/>
      <c r="K37" s="273"/>
      <c r="L37" s="273"/>
      <c r="M37" s="1153"/>
      <c r="N37" s="1153"/>
      <c r="O37" s="1153"/>
      <c r="P37" s="1153"/>
      <c r="Q37" s="1153"/>
      <c r="R37" s="1152"/>
      <c r="S37" s="1152"/>
      <c r="T37" s="1152"/>
      <c r="U37" s="1152"/>
      <c r="V37" s="1152"/>
      <c r="W37" s="71"/>
      <c r="X37" s="71"/>
    </row>
    <row r="38" spans="1:24" s="1152" customFormat="1" ht="14.25" customHeight="1">
      <c r="A38" s="76"/>
      <c r="B38" s="267" t="s">
        <v>1046</v>
      </c>
      <c r="C38" s="267"/>
      <c r="D38" s="273"/>
      <c r="E38" s="273"/>
      <c r="F38" s="273"/>
      <c r="G38" s="273"/>
      <c r="H38" s="273"/>
      <c r="I38" s="273"/>
      <c r="J38" s="273"/>
      <c r="K38" s="273"/>
      <c r="L38" s="273"/>
      <c r="M38" s="1153"/>
      <c r="N38" s="1153"/>
      <c r="O38" s="1153"/>
      <c r="P38" s="1153"/>
      <c r="Q38" s="1153"/>
      <c r="V38" s="78"/>
    </row>
    <row r="39" spans="1:24" s="1150" customFormat="1" ht="14.25" customHeight="1">
      <c r="A39" s="66"/>
      <c r="B39" s="66"/>
      <c r="C39" s="66"/>
      <c r="D39" s="276"/>
      <c r="E39" s="276"/>
      <c r="F39" s="276"/>
      <c r="G39" s="276"/>
      <c r="H39" s="276"/>
      <c r="I39" s="276"/>
      <c r="J39" s="277"/>
      <c r="K39" s="277"/>
      <c r="L39" s="277"/>
      <c r="M39" s="277"/>
      <c r="N39" s="1151"/>
      <c r="O39" s="1151"/>
      <c r="P39" s="1151"/>
      <c r="Q39" s="1151"/>
      <c r="W39" s="67"/>
    </row>
  </sheetData>
  <sheetProtection formatCells="0" formatColumns="0" formatRows="0" insertColumns="0" insertRows="0" insertHyperlinks="0" deleteColumns="0" deleteRows="0" sort="0" autoFilter="0" pivotTables="0"/>
  <mergeCells count="52">
    <mergeCell ref="E12:E13"/>
    <mergeCell ref="D12:D13"/>
    <mergeCell ref="O21:O22"/>
    <mergeCell ref="H30:H31"/>
    <mergeCell ref="K21:K22"/>
    <mergeCell ref="D29:K29"/>
    <mergeCell ref="J20:O20"/>
    <mergeCell ref="I30:K30"/>
    <mergeCell ref="F30:F31"/>
    <mergeCell ref="M21:M22"/>
    <mergeCell ref="N21:N22"/>
    <mergeCell ref="D20:I20"/>
    <mergeCell ref="H21:H22"/>
    <mergeCell ref="B35:C35"/>
    <mergeCell ref="B15:C15"/>
    <mergeCell ref="B16:C16"/>
    <mergeCell ref="B32:C32"/>
    <mergeCell ref="B33:C33"/>
    <mergeCell ref="B34:C34"/>
    <mergeCell ref="B17:C17"/>
    <mergeCell ref="B20:C22"/>
    <mergeCell ref="Q30:Q31"/>
    <mergeCell ref="B23:C23"/>
    <mergeCell ref="B24:C24"/>
    <mergeCell ref="B25:C25"/>
    <mergeCell ref="B26:C26"/>
    <mergeCell ref="B29:C31"/>
    <mergeCell ref="G30:G31"/>
    <mergeCell ref="L30:L31"/>
    <mergeCell ref="M30:M31"/>
    <mergeCell ref="N30:N31"/>
    <mergeCell ref="P30:P31"/>
    <mergeCell ref="L29:Q29"/>
    <mergeCell ref="D30:D31"/>
    <mergeCell ref="E30:E31"/>
    <mergeCell ref="O30:O31"/>
    <mergeCell ref="B2:I2"/>
    <mergeCell ref="B7:L9"/>
    <mergeCell ref="D11:I11"/>
    <mergeCell ref="B11:C13"/>
    <mergeCell ref="D21:D22"/>
    <mergeCell ref="E21:E22"/>
    <mergeCell ref="F21:F22"/>
    <mergeCell ref="G21:G22"/>
    <mergeCell ref="I21:I22"/>
    <mergeCell ref="J21:J22"/>
    <mergeCell ref="L21:L22"/>
    <mergeCell ref="B14:C14"/>
    <mergeCell ref="I12:I13"/>
    <mergeCell ref="G12:G13"/>
    <mergeCell ref="F12:F13"/>
    <mergeCell ref="H12:H13"/>
  </mergeCells>
  <hyperlinks>
    <hyperlink ref="B2" location="Contents!A1" display="Back to index page"/>
  </hyperlinks>
  <pageMargins left="0.23622047244094491" right="0.23622047244094491" top="0.74803149606299213" bottom="0.74803149606299213" header="0.31496062992125984" footer="0.31496062992125984"/>
  <pageSetup paperSize="9" scale="96"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0">
    <pageSetUpPr fitToPage="1"/>
  </sheetPr>
  <dimension ref="A1:M77"/>
  <sheetViews>
    <sheetView showGridLines="0" showRowColHeaders="0" zoomScaleNormal="100" workbookViewId="0"/>
  </sheetViews>
  <sheetFormatPr defaultColWidth="11.375" defaultRowHeight="11.25"/>
  <cols>
    <col min="1" max="1" width="2.375" style="6" customWidth="1"/>
    <col min="2" max="2" width="26.25" style="6" customWidth="1"/>
    <col min="3" max="8" width="9.75" style="6" customWidth="1"/>
    <col min="9" max="16384" width="11.375" style="6"/>
  </cols>
  <sheetData>
    <row r="1" spans="1:13" ht="5.25" customHeight="1"/>
    <row r="2" spans="1:13" ht="12.75">
      <c r="B2" s="1222" t="s">
        <v>784</v>
      </c>
      <c r="C2" s="1222"/>
      <c r="D2" s="1222"/>
      <c r="E2" s="1222"/>
      <c r="F2" s="1222"/>
      <c r="G2" s="1222"/>
      <c r="H2" s="1222"/>
    </row>
    <row r="4" spans="1:13" s="3" customFormat="1" ht="15.75">
      <c r="A4" s="4"/>
      <c r="B4" s="56" t="s">
        <v>153</v>
      </c>
      <c r="C4" s="4"/>
    </row>
    <row r="5" spans="1:13" s="75" customFormat="1"/>
    <row r="6" spans="1:13" s="79" customFormat="1" ht="12" customHeight="1">
      <c r="B6" s="445" t="s">
        <v>158</v>
      </c>
      <c r="H6" s="806" t="s">
        <v>143</v>
      </c>
    </row>
    <row r="7" spans="1:13" s="80" customFormat="1" ht="14.25" customHeight="1">
      <c r="B7" s="797"/>
      <c r="C7" s="1244"/>
      <c r="D7" s="1244"/>
      <c r="E7" s="1244"/>
      <c r="F7" s="1244"/>
      <c r="G7" s="1244"/>
      <c r="H7" s="1244"/>
      <c r="M7" s="1026"/>
    </row>
    <row r="8" spans="1:13" s="81" customFormat="1" ht="33.75">
      <c r="A8" s="797"/>
      <c r="B8" s="253" t="s">
        <v>46</v>
      </c>
      <c r="C8" s="798" t="s">
        <v>154</v>
      </c>
      <c r="D8" s="798" t="s">
        <v>155</v>
      </c>
      <c r="E8" s="798" t="s">
        <v>161</v>
      </c>
      <c r="F8" s="798" t="s">
        <v>162</v>
      </c>
      <c r="G8" s="798" t="s">
        <v>156</v>
      </c>
      <c r="H8" s="798" t="s">
        <v>157</v>
      </c>
      <c r="I8" s="799"/>
    </row>
    <row r="9" spans="1:13" s="81" customFormat="1">
      <c r="A9" s="797"/>
      <c r="B9" s="800" t="s">
        <v>1044</v>
      </c>
      <c r="C9" s="199">
        <v>2996768.1236</v>
      </c>
      <c r="D9" s="199">
        <v>125640.55215827</v>
      </c>
      <c r="E9" s="199">
        <v>86234.558184910013</v>
      </c>
      <c r="F9" s="199">
        <v>54155.302540123492</v>
      </c>
      <c r="G9" s="199">
        <v>68047.157837439998</v>
      </c>
      <c r="H9" s="199">
        <v>37957.643109229997</v>
      </c>
      <c r="I9" s="74"/>
    </row>
    <row r="10" spans="1:13" s="81" customFormat="1">
      <c r="A10" s="797"/>
      <c r="B10" s="799" t="s">
        <v>174</v>
      </c>
      <c r="C10" s="74">
        <v>3966802.2056</v>
      </c>
      <c r="D10" s="74">
        <v>167884.16800000001</v>
      </c>
      <c r="E10" s="74">
        <v>157943.04537491858</v>
      </c>
      <c r="F10" s="74">
        <v>79626.072572185207</v>
      </c>
      <c r="G10" s="74">
        <v>115400</v>
      </c>
      <c r="H10" s="74">
        <v>49617.233632520009</v>
      </c>
      <c r="I10" s="74"/>
    </row>
    <row r="11" spans="1:13" s="81" customFormat="1">
      <c r="A11" s="797"/>
      <c r="B11" s="799"/>
      <c r="C11" s="74"/>
      <c r="D11" s="74"/>
      <c r="E11" s="74"/>
      <c r="F11" s="74"/>
      <c r="G11" s="74"/>
      <c r="H11" s="74"/>
      <c r="I11" s="74"/>
    </row>
    <row r="12" spans="1:13" s="81" customFormat="1">
      <c r="B12" s="797"/>
      <c r="C12" s="74"/>
      <c r="D12" s="74"/>
      <c r="E12" s="74"/>
      <c r="F12" s="74"/>
      <c r="G12" s="74"/>
      <c r="H12" s="74"/>
    </row>
    <row r="13" spans="1:13" s="81" customFormat="1">
      <c r="B13" s="445" t="s">
        <v>159</v>
      </c>
      <c r="C13" s="74"/>
      <c r="D13" s="74"/>
      <c r="E13" s="801"/>
      <c r="F13" s="801"/>
      <c r="G13" s="801"/>
      <c r="H13" s="801"/>
    </row>
    <row r="14" spans="1:13" s="81" customFormat="1">
      <c r="B14" s="797"/>
      <c r="C14" s="454"/>
      <c r="D14" s="454"/>
      <c r="E14" s="209" t="s">
        <v>1215</v>
      </c>
      <c r="F14" s="209" t="s">
        <v>1216</v>
      </c>
      <c r="G14" s="209" t="s">
        <v>1215</v>
      </c>
      <c r="H14" s="209" t="s">
        <v>1216</v>
      </c>
    </row>
    <row r="15" spans="1:13" s="81" customFormat="1">
      <c r="B15" s="258" t="s">
        <v>46</v>
      </c>
      <c r="C15" s="454"/>
      <c r="D15" s="454"/>
      <c r="E15" s="254" t="s">
        <v>1044</v>
      </c>
      <c r="F15" s="254" t="s">
        <v>1044</v>
      </c>
      <c r="G15" s="254" t="s">
        <v>174</v>
      </c>
      <c r="H15" s="254" t="s">
        <v>174</v>
      </c>
    </row>
    <row r="16" spans="1:13" s="81" customFormat="1">
      <c r="B16" s="802" t="s">
        <v>16</v>
      </c>
      <c r="C16" s="453"/>
      <c r="D16" s="453"/>
      <c r="E16" s="803">
        <v>0</v>
      </c>
      <c r="F16" s="803">
        <v>86</v>
      </c>
      <c r="G16" s="803">
        <v>0</v>
      </c>
      <c r="H16" s="803">
        <v>88</v>
      </c>
    </row>
    <row r="17" spans="2:8" s="81" customFormat="1">
      <c r="B17" s="797" t="s">
        <v>15</v>
      </c>
      <c r="C17" s="454"/>
      <c r="D17" s="454"/>
      <c r="E17" s="804">
        <v>86</v>
      </c>
      <c r="F17" s="804">
        <v>0</v>
      </c>
      <c r="G17" s="804">
        <v>88</v>
      </c>
      <c r="H17" s="804">
        <v>0</v>
      </c>
    </row>
    <row r="18" spans="2:8" s="81" customFormat="1">
      <c r="B18" s="73" t="s">
        <v>160</v>
      </c>
      <c r="C18" s="73"/>
      <c r="D18" s="73"/>
      <c r="E18" s="73">
        <v>86</v>
      </c>
      <c r="F18" s="73">
        <v>86</v>
      </c>
      <c r="G18" s="805">
        <v>88</v>
      </c>
      <c r="H18" s="805">
        <v>88</v>
      </c>
    </row>
    <row r="19" spans="2:8" s="81" customFormat="1" ht="4.5" customHeight="1">
      <c r="B19" s="256"/>
      <c r="C19" s="256"/>
      <c r="D19" s="256"/>
      <c r="E19" s="256"/>
      <c r="F19" s="256"/>
      <c r="G19" s="256"/>
      <c r="H19" s="256"/>
    </row>
    <row r="20" spans="2:8" s="81" customFormat="1" ht="11.45" customHeight="1"/>
    <row r="21" spans="2:8" s="75" customFormat="1"/>
    <row r="23" spans="2:8" ht="15.75">
      <c r="B23" s="56" t="s">
        <v>151</v>
      </c>
    </row>
    <row r="24" spans="2:8" s="79" customFormat="1" ht="12" customHeight="1"/>
    <row r="25" spans="2:8" s="81" customFormat="1" ht="11.45" customHeight="1">
      <c r="B25" s="82" t="s">
        <v>142</v>
      </c>
      <c r="C25" s="90"/>
      <c r="D25" s="252"/>
      <c r="E25" s="252"/>
      <c r="F25" s="191" t="s">
        <v>143</v>
      </c>
    </row>
    <row r="26" spans="2:8" s="81" customFormat="1" ht="11.45" customHeight="1">
      <c r="B26" s="82"/>
      <c r="C26" s="90"/>
      <c r="D26" s="252"/>
      <c r="E26" s="252"/>
      <c r="F26" s="252"/>
    </row>
    <row r="27" spans="2:8" s="81" customFormat="1" ht="11.45" customHeight="1">
      <c r="B27" s="253" t="s">
        <v>46</v>
      </c>
      <c r="C27" s="87"/>
      <c r="D27" s="254"/>
      <c r="E27" s="254" t="s">
        <v>1044</v>
      </c>
      <c r="F27" s="254" t="s">
        <v>174</v>
      </c>
    </row>
    <row r="28" spans="2:8" s="81" customFormat="1" ht="13.5" customHeight="1">
      <c r="B28" s="255" t="s">
        <v>144</v>
      </c>
      <c r="C28" s="256"/>
      <c r="D28" s="199"/>
      <c r="E28" s="257">
        <v>12.842134739999999</v>
      </c>
      <c r="F28" s="257">
        <v>113</v>
      </c>
    </row>
    <row r="29" spans="2:8" s="81" customFormat="1" ht="13.5" customHeight="1">
      <c r="B29" s="258" t="s">
        <v>1042</v>
      </c>
      <c r="D29" s="74"/>
      <c r="E29" s="259">
        <v>525.46299999999997</v>
      </c>
      <c r="F29" s="259">
        <v>397</v>
      </c>
    </row>
    <row r="30" spans="2:8" s="81" customFormat="1" ht="13.5" customHeight="1">
      <c r="B30" s="258" t="s">
        <v>145</v>
      </c>
      <c r="D30" s="74"/>
      <c r="E30" s="259">
        <v>38.93906775</v>
      </c>
      <c r="F30" s="259">
        <v>195</v>
      </c>
    </row>
    <row r="31" spans="2:8" s="81" customFormat="1" ht="13.5" customHeight="1">
      <c r="B31" s="258" t="s">
        <v>1043</v>
      </c>
      <c r="D31" s="74"/>
      <c r="E31" s="259">
        <v>812.76001445374993</v>
      </c>
      <c r="F31" s="259">
        <v>610</v>
      </c>
    </row>
    <row r="32" spans="2:8" s="81" customFormat="1" ht="13.5" customHeight="1">
      <c r="B32" s="258" t="s">
        <v>452</v>
      </c>
      <c r="D32" s="74"/>
      <c r="E32" s="260">
        <v>1269.1489532900171</v>
      </c>
      <c r="F32" s="260">
        <v>1877.85</v>
      </c>
    </row>
    <row r="33" spans="1:7" s="81" customFormat="1" ht="22.5" customHeight="1">
      <c r="B33" s="1295" t="s">
        <v>146</v>
      </c>
      <c r="C33" s="1295"/>
      <c r="D33" s="261"/>
      <c r="E33" s="208">
        <v>2659.153170233767</v>
      </c>
      <c r="F33" s="208">
        <v>3192.85</v>
      </c>
    </row>
    <row r="34" spans="1:7" s="81" customFormat="1" ht="21.75" customHeight="1">
      <c r="B34" s="1294" t="s">
        <v>147</v>
      </c>
      <c r="C34" s="1294"/>
      <c r="D34" s="1294"/>
      <c r="E34" s="262">
        <v>143.37268510999999</v>
      </c>
      <c r="F34" s="262">
        <v>-90</v>
      </c>
    </row>
    <row r="35" spans="1:7" s="81" customFormat="1" ht="11.25" customHeight="1">
      <c r="B35" s="255" t="s">
        <v>148</v>
      </c>
      <c r="C35" s="263"/>
      <c r="D35" s="264"/>
      <c r="E35" s="262">
        <v>0</v>
      </c>
      <c r="F35" s="262">
        <v>0</v>
      </c>
    </row>
    <row r="36" spans="1:7" s="81" customFormat="1" ht="11.45" customHeight="1">
      <c r="B36" s="258" t="s">
        <v>149</v>
      </c>
      <c r="C36" s="90"/>
      <c r="D36" s="252"/>
      <c r="E36" s="265">
        <v>225.85499999999999</v>
      </c>
      <c r="F36" s="265">
        <v>337</v>
      </c>
    </row>
    <row r="37" spans="1:7" s="75" customFormat="1" ht="6" customHeight="1">
      <c r="B37" s="258"/>
      <c r="C37" s="90"/>
      <c r="D37" s="252"/>
      <c r="E37" s="252"/>
      <c r="F37" s="252"/>
    </row>
    <row r="38" spans="1:7" s="75" customFormat="1">
      <c r="B38" s="86" t="s">
        <v>150</v>
      </c>
      <c r="D38" s="82"/>
      <c r="E38" s="266">
        <v>15992.399810000001</v>
      </c>
      <c r="F38" s="266">
        <v>10552</v>
      </c>
    </row>
    <row r="39" spans="1:7" s="75" customFormat="1"/>
    <row r="41" spans="1:7" s="34" customFormat="1" ht="15.75">
      <c r="B41" s="56" t="s">
        <v>152</v>
      </c>
    </row>
    <row r="42" spans="1:7" s="83" customFormat="1"/>
    <row r="43" spans="1:7" s="83" customFormat="1">
      <c r="A43" s="82"/>
      <c r="B43" s="82" t="s">
        <v>171</v>
      </c>
      <c r="C43" s="706"/>
      <c r="D43" s="706"/>
      <c r="E43" s="706"/>
      <c r="F43" s="252"/>
      <c r="G43" s="806" t="s">
        <v>143</v>
      </c>
    </row>
    <row r="44" spans="1:7" s="83" customFormat="1">
      <c r="A44" s="82"/>
      <c r="B44" s="82"/>
      <c r="C44" s="706"/>
      <c r="D44" s="706"/>
      <c r="E44" s="706"/>
      <c r="F44" s="252"/>
      <c r="G44" s="806"/>
    </row>
    <row r="45" spans="1:7" s="83" customFormat="1">
      <c r="A45" s="82"/>
      <c r="B45" s="82"/>
      <c r="C45" s="706"/>
      <c r="D45" s="707" t="s">
        <v>172</v>
      </c>
      <c r="E45" s="708" t="s">
        <v>173</v>
      </c>
      <c r="F45" s="707" t="s">
        <v>172</v>
      </c>
      <c r="G45" s="708" t="s">
        <v>173</v>
      </c>
    </row>
    <row r="46" spans="1:7" s="83" customFormat="1">
      <c r="A46" s="86"/>
      <c r="B46" s="709"/>
      <c r="C46" s="253"/>
      <c r="D46" s="254" t="s">
        <v>1044</v>
      </c>
      <c r="E46" s="254" t="s">
        <v>1044</v>
      </c>
      <c r="F46" s="254" t="s">
        <v>174</v>
      </c>
      <c r="G46" s="254" t="s">
        <v>174</v>
      </c>
    </row>
    <row r="47" spans="1:7" s="83" customFormat="1">
      <c r="A47" s="87"/>
      <c r="B47" s="710" t="s">
        <v>163</v>
      </c>
      <c r="C47" s="711"/>
      <c r="D47" s="711"/>
      <c r="E47" s="711"/>
      <c r="F47" s="711"/>
      <c r="G47" s="711"/>
    </row>
    <row r="48" spans="1:7" s="83" customFormat="1">
      <c r="A48" s="87"/>
      <c r="B48" s="712" t="s">
        <v>164</v>
      </c>
      <c r="D48" s="713">
        <v>0</v>
      </c>
      <c r="E48" s="714">
        <v>0</v>
      </c>
      <c r="F48" s="713">
        <v>0</v>
      </c>
      <c r="G48" s="714">
        <v>0</v>
      </c>
    </row>
    <row r="49" spans="1:7" s="83" customFormat="1">
      <c r="A49" s="87"/>
      <c r="B49" s="712" t="s">
        <v>165</v>
      </c>
      <c r="D49" s="713">
        <v>81</v>
      </c>
      <c r="E49" s="714">
        <v>10613.0302027</v>
      </c>
      <c r="F49" s="713">
        <v>82</v>
      </c>
      <c r="G49" s="714">
        <v>16071</v>
      </c>
    </row>
    <row r="50" spans="1:7" s="83" customFormat="1">
      <c r="A50" s="87"/>
      <c r="B50" s="712" t="s">
        <v>166</v>
      </c>
      <c r="D50" s="713">
        <v>4.6263454954816027E-2</v>
      </c>
      <c r="E50" s="714">
        <v>4</v>
      </c>
      <c r="F50" s="713">
        <v>4.6263454954816027E-2</v>
      </c>
      <c r="G50" s="714">
        <v>4</v>
      </c>
    </row>
    <row r="51" spans="1:7" s="83" customFormat="1">
      <c r="A51" s="87"/>
      <c r="B51" s="712" t="s">
        <v>167</v>
      </c>
      <c r="C51" s="715"/>
      <c r="D51" s="713">
        <v>19</v>
      </c>
      <c r="E51" s="714">
        <v>2463.0564672999999</v>
      </c>
      <c r="F51" s="713">
        <v>18</v>
      </c>
      <c r="G51" s="714">
        <v>3506</v>
      </c>
    </row>
    <row r="52" spans="1:7" s="83" customFormat="1">
      <c r="A52" s="87"/>
      <c r="B52" s="716" t="s">
        <v>168</v>
      </c>
      <c r="C52" s="717"/>
      <c r="D52" s="718">
        <v>100</v>
      </c>
      <c r="E52" s="711">
        <v>13075.62909</v>
      </c>
      <c r="F52" s="718">
        <v>100</v>
      </c>
      <c r="G52" s="711">
        <v>19581</v>
      </c>
    </row>
    <row r="53" spans="1:7" s="83" customFormat="1">
      <c r="A53" s="87"/>
      <c r="B53" s="712" t="s">
        <v>169</v>
      </c>
      <c r="C53" s="715"/>
      <c r="D53" s="714"/>
      <c r="E53" s="714">
        <v>-316.08666999999997</v>
      </c>
      <c r="F53" s="714"/>
      <c r="G53" s="714">
        <v>-419</v>
      </c>
    </row>
    <row r="54" spans="1:7" s="83" customFormat="1">
      <c r="A54" s="87"/>
      <c r="B54" s="710" t="s">
        <v>170</v>
      </c>
      <c r="C54" s="711"/>
      <c r="D54" s="711"/>
      <c r="E54" s="711">
        <v>12759.54242</v>
      </c>
      <c r="F54" s="711"/>
      <c r="G54" s="711">
        <v>19162</v>
      </c>
    </row>
    <row r="55" spans="1:7" s="83" customFormat="1" ht="25.5" customHeight="1">
      <c r="B55" s="717"/>
      <c r="C55" s="717"/>
      <c r="D55" s="717"/>
      <c r="E55" s="717"/>
      <c r="F55" s="717"/>
      <c r="G55" s="717"/>
    </row>
    <row r="56" spans="1:7" s="83" customFormat="1">
      <c r="B56" s="82" t="s">
        <v>171</v>
      </c>
      <c r="C56" s="87"/>
      <c r="D56" s="71"/>
      <c r="E56" s="71"/>
      <c r="F56" s="806" t="s">
        <v>143</v>
      </c>
    </row>
    <row r="57" spans="1:7" s="83" customFormat="1">
      <c r="B57" s="82"/>
      <c r="C57" s="87"/>
      <c r="D57" s="71"/>
      <c r="E57" s="71"/>
      <c r="F57" s="806"/>
    </row>
    <row r="58" spans="1:7" s="83" customFormat="1">
      <c r="B58" s="253"/>
      <c r="C58" s="719" t="s">
        <v>26</v>
      </c>
      <c r="D58" s="719" t="s">
        <v>8</v>
      </c>
      <c r="E58" s="719" t="s">
        <v>26</v>
      </c>
      <c r="F58" s="708" t="s">
        <v>8</v>
      </c>
    </row>
    <row r="59" spans="1:7" s="83" customFormat="1">
      <c r="B59" s="253" t="s">
        <v>46</v>
      </c>
      <c r="C59" s="254" t="s">
        <v>1044</v>
      </c>
      <c r="D59" s="254" t="s">
        <v>1044</v>
      </c>
      <c r="E59" s="254" t="s">
        <v>174</v>
      </c>
      <c r="F59" s="254" t="s">
        <v>174</v>
      </c>
    </row>
    <row r="60" spans="1:7" s="83" customFormat="1">
      <c r="B60" s="710" t="s">
        <v>9</v>
      </c>
      <c r="C60" s="711"/>
      <c r="D60" s="610"/>
      <c r="E60" s="711"/>
      <c r="F60" s="610"/>
    </row>
    <row r="61" spans="1:7" s="83" customFormat="1">
      <c r="B61" s="720" t="s">
        <v>14</v>
      </c>
      <c r="C61" s="714">
        <v>2834</v>
      </c>
      <c r="D61" s="714">
        <v>210</v>
      </c>
      <c r="E61" s="714">
        <v>5934.5850418400023</v>
      </c>
      <c r="F61" s="714">
        <v>470.3975599075626</v>
      </c>
    </row>
    <row r="62" spans="1:7" s="83" customFormat="1">
      <c r="B62" s="720" t="s">
        <v>13</v>
      </c>
      <c r="C62" s="714">
        <v>2762</v>
      </c>
      <c r="D62" s="714">
        <v>234</v>
      </c>
      <c r="E62" s="714">
        <v>4438.2766922399996</v>
      </c>
      <c r="F62" s="714">
        <v>366.30242067404663</v>
      </c>
    </row>
    <row r="63" spans="1:7" s="83" customFormat="1">
      <c r="B63" s="720" t="s">
        <v>27</v>
      </c>
      <c r="C63" s="714">
        <v>293</v>
      </c>
      <c r="D63" s="714">
        <v>31</v>
      </c>
      <c r="E63" s="714">
        <v>2356.8209698999999</v>
      </c>
      <c r="F63" s="714">
        <v>243.80822941682521</v>
      </c>
    </row>
    <row r="64" spans="1:7" s="83" customFormat="1">
      <c r="B64" s="720" t="s">
        <v>12</v>
      </c>
      <c r="C64" s="714">
        <v>464</v>
      </c>
      <c r="D64" s="714">
        <v>59</v>
      </c>
      <c r="E64" s="714">
        <v>525.36148825000009</v>
      </c>
      <c r="F64" s="714">
        <v>65.099804972119841</v>
      </c>
    </row>
    <row r="65" spans="2:6" s="83" customFormat="1">
      <c r="B65" s="720" t="s">
        <v>28</v>
      </c>
      <c r="C65" s="714">
        <v>330</v>
      </c>
      <c r="D65" s="714">
        <v>70</v>
      </c>
      <c r="E65" s="714">
        <v>998.0746501299999</v>
      </c>
      <c r="F65" s="714">
        <v>203.40315899049372</v>
      </c>
    </row>
    <row r="66" spans="2:6" s="83" customFormat="1">
      <c r="B66" s="720" t="s">
        <v>29</v>
      </c>
      <c r="C66" s="714">
        <v>2026</v>
      </c>
      <c r="D66" s="714">
        <v>751</v>
      </c>
      <c r="E66" s="714">
        <v>2079.6474894099997</v>
      </c>
      <c r="F66" s="714">
        <v>746.01213237791308</v>
      </c>
    </row>
    <row r="67" spans="2:6" s="83" customFormat="1">
      <c r="B67" s="720" t="s">
        <v>11</v>
      </c>
      <c r="C67" s="714">
        <v>326</v>
      </c>
      <c r="D67" s="714">
        <v>207</v>
      </c>
      <c r="E67" s="714">
        <v>687.23697844999992</v>
      </c>
      <c r="F67" s="714">
        <v>423.79723149131468</v>
      </c>
    </row>
    <row r="68" spans="2:6" s="83" customFormat="1">
      <c r="B68" s="720" t="s">
        <v>30</v>
      </c>
      <c r="C68" s="714">
        <v>90</v>
      </c>
      <c r="D68" s="714">
        <v>95</v>
      </c>
      <c r="E68" s="714">
        <v>409.30832111999996</v>
      </c>
      <c r="F68" s="714">
        <v>419.77549726702443</v>
      </c>
    </row>
    <row r="69" spans="2:6" s="83" customFormat="1">
      <c r="B69" s="720" t="s">
        <v>31</v>
      </c>
      <c r="C69" s="714">
        <v>545</v>
      </c>
      <c r="D69" s="714">
        <v>1442</v>
      </c>
      <c r="E69" s="714">
        <v>669.96023044000003</v>
      </c>
      <c r="F69" s="714">
        <v>1709.9822055351701</v>
      </c>
    </row>
    <row r="70" spans="2:6" s="83" customFormat="1">
      <c r="B70" s="720" t="s">
        <v>10</v>
      </c>
      <c r="C70" s="714">
        <v>242.7</v>
      </c>
      <c r="D70" s="714">
        <v>1095</v>
      </c>
      <c r="E70" s="714">
        <v>293.90242518000002</v>
      </c>
      <c r="F70" s="714">
        <v>1296.0544237848289</v>
      </c>
    </row>
    <row r="71" spans="2:6" s="83" customFormat="1">
      <c r="B71" s="720" t="s">
        <v>32</v>
      </c>
      <c r="C71" s="714">
        <v>0</v>
      </c>
      <c r="D71" s="714">
        <v>0</v>
      </c>
      <c r="E71" s="714">
        <v>0</v>
      </c>
      <c r="F71" s="714">
        <v>0</v>
      </c>
    </row>
    <row r="72" spans="2:6" s="83" customFormat="1">
      <c r="B72" s="721" t="s">
        <v>175</v>
      </c>
      <c r="C72" s="714">
        <v>2847.6</v>
      </c>
      <c r="D72" s="714">
        <v>7524</v>
      </c>
      <c r="E72" s="714">
        <v>768.47871303999989</v>
      </c>
      <c r="F72" s="714">
        <v>9062.3900127373799</v>
      </c>
    </row>
    <row r="73" spans="2:6" s="83" customFormat="1">
      <c r="B73" s="722" t="s">
        <v>34</v>
      </c>
      <c r="C73" s="723">
        <v>12760.300000000001</v>
      </c>
      <c r="D73" s="723">
        <v>11718</v>
      </c>
      <c r="E73" s="723">
        <v>19161.652999999998</v>
      </c>
      <c r="F73" s="723">
        <v>15007.02267715468</v>
      </c>
    </row>
    <row r="74" spans="2:6" s="75" customFormat="1">
      <c r="B74" s="724"/>
      <c r="C74" s="724"/>
      <c r="D74" s="724"/>
      <c r="E74" s="724"/>
      <c r="F74" s="724"/>
    </row>
    <row r="75" spans="2:6" s="75" customFormat="1"/>
    <row r="76" spans="2:6" s="75" customFormat="1"/>
    <row r="77" spans="2:6" s="75" customFormat="1"/>
  </sheetData>
  <sheetProtection formatCells="0" formatColumns="0" formatRows="0" insertColumns="0" insertRows="0" insertHyperlinks="0" deleteColumns="0" deleteRows="0" sort="0" autoFilter="0" pivotTables="0"/>
  <mergeCells count="6">
    <mergeCell ref="B34:D34"/>
    <mergeCell ref="B2:H2"/>
    <mergeCell ref="C7:D7"/>
    <mergeCell ref="E7:F7"/>
    <mergeCell ref="G7:H7"/>
    <mergeCell ref="B33:C33"/>
  </mergeCells>
  <hyperlinks>
    <hyperlink ref="B2" location="Contents!A1" display="Back to index page"/>
  </hyperlinks>
  <pageMargins left="0.23622047244094491" right="0.23622047244094491" top="0.74803149606299213" bottom="0.74803149606299213" header="0.31496062992125984" footer="0.31496062992125984"/>
  <pageSetup paperSize="9" scale="87"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1">
    <pageSetUpPr fitToPage="1"/>
  </sheetPr>
  <dimension ref="A1:M71"/>
  <sheetViews>
    <sheetView showGridLines="0" showRowColHeaders="0" zoomScaleNormal="100" workbookViewId="0"/>
  </sheetViews>
  <sheetFormatPr defaultColWidth="11" defaultRowHeight="11.25"/>
  <cols>
    <col min="1" max="1" width="2.375" style="755" customWidth="1"/>
    <col min="2" max="2" width="33.125" style="755" customWidth="1"/>
    <col min="3" max="11" width="9.125" style="755" customWidth="1"/>
    <col min="12" max="16384" width="11" style="755"/>
  </cols>
  <sheetData>
    <row r="1" spans="1:13" ht="5.25" customHeight="1"/>
    <row r="2" spans="1:13" ht="12.75">
      <c r="B2" s="1222" t="s">
        <v>784</v>
      </c>
      <c r="C2" s="1222"/>
      <c r="D2" s="1222"/>
      <c r="E2" s="1222"/>
      <c r="F2" s="1222"/>
      <c r="G2" s="1222"/>
      <c r="H2" s="1222"/>
    </row>
    <row r="4" spans="1:13" ht="15.75">
      <c r="B4" s="56" t="s">
        <v>211</v>
      </c>
      <c r="C4" s="38"/>
      <c r="D4" s="38"/>
      <c r="E4" s="36"/>
      <c r="F4" s="37"/>
      <c r="G4" s="2"/>
    </row>
    <row r="5" spans="1:13" ht="15.75">
      <c r="B5" s="56"/>
      <c r="C5" s="38"/>
      <c r="D5" s="38"/>
      <c r="E5" s="36"/>
      <c r="F5" s="37"/>
      <c r="G5" s="2"/>
      <c r="H5" s="173"/>
    </row>
    <row r="6" spans="1:13">
      <c r="B6" s="185"/>
      <c r="C6" s="70"/>
      <c r="D6" s="70"/>
      <c r="E6" s="70"/>
      <c r="F6" s="70"/>
      <c r="G6" s="70"/>
      <c r="H6" s="173" t="s">
        <v>43</v>
      </c>
    </row>
    <row r="7" spans="1:13" ht="14.25">
      <c r="B7" s="174"/>
      <c r="C7" s="175"/>
      <c r="D7" s="175" t="s">
        <v>212</v>
      </c>
      <c r="E7" s="175"/>
      <c r="F7" s="176"/>
      <c r="G7" s="175"/>
      <c r="H7" s="175"/>
      <c r="M7" s="1025"/>
    </row>
    <row r="8" spans="1:13">
      <c r="B8" s="177"/>
      <c r="C8" s="72"/>
      <c r="D8" s="72" t="s">
        <v>213</v>
      </c>
      <c r="E8" s="72"/>
      <c r="F8" s="178"/>
      <c r="G8" s="72"/>
      <c r="H8" s="72" t="s">
        <v>212</v>
      </c>
    </row>
    <row r="9" spans="1:13">
      <c r="B9" s="177"/>
      <c r="C9" s="72"/>
      <c r="D9" s="72" t="s">
        <v>214</v>
      </c>
      <c r="E9" s="72"/>
      <c r="F9" s="178"/>
      <c r="G9" s="72"/>
      <c r="H9" s="72" t="s">
        <v>215</v>
      </c>
    </row>
    <row r="10" spans="1:13">
      <c r="B10" s="177"/>
      <c r="C10" s="72" t="s">
        <v>216</v>
      </c>
      <c r="D10" s="72" t="s">
        <v>217</v>
      </c>
      <c r="E10" s="72" t="s">
        <v>218</v>
      </c>
      <c r="F10" s="178" t="s">
        <v>219</v>
      </c>
      <c r="G10" s="72" t="s">
        <v>220</v>
      </c>
      <c r="H10" s="72" t="s">
        <v>221</v>
      </c>
    </row>
    <row r="11" spans="1:13" ht="15">
      <c r="A11" s="1069"/>
      <c r="B11" s="177" t="s">
        <v>46</v>
      </c>
      <c r="C11" s="72" t="s">
        <v>222</v>
      </c>
      <c r="D11" s="72" t="s">
        <v>223</v>
      </c>
      <c r="E11" s="72" t="s">
        <v>222</v>
      </c>
      <c r="F11" s="72" t="s">
        <v>224</v>
      </c>
      <c r="G11" s="72" t="s">
        <v>794</v>
      </c>
      <c r="H11" s="72" t="s">
        <v>225</v>
      </c>
    </row>
    <row r="12" spans="1:13">
      <c r="B12" s="179" t="s">
        <v>1018</v>
      </c>
      <c r="C12" s="180"/>
      <c r="D12" s="180"/>
      <c r="E12" s="180"/>
      <c r="F12" s="180"/>
      <c r="G12" s="180"/>
      <c r="H12" s="180"/>
    </row>
    <row r="13" spans="1:13" ht="15">
      <c r="A13" s="1069"/>
      <c r="B13" s="181" t="s">
        <v>795</v>
      </c>
      <c r="C13" s="182">
        <v>153937.81333999999</v>
      </c>
      <c r="D13" s="182"/>
      <c r="E13" s="183">
        <v>153937.81333999999</v>
      </c>
      <c r="F13" s="182">
        <v>0</v>
      </c>
      <c r="G13" s="182">
        <v>153937.81337214005</v>
      </c>
      <c r="H13" s="182"/>
    </row>
    <row r="14" spans="1:13" ht="15">
      <c r="A14" s="1069"/>
      <c r="B14" s="181" t="s">
        <v>796</v>
      </c>
      <c r="C14" s="182">
        <v>43495.994165390002</v>
      </c>
      <c r="D14" s="182"/>
      <c r="E14" s="183">
        <v>43495.994165390002</v>
      </c>
      <c r="F14" s="182"/>
      <c r="G14" s="182">
        <v>43495.997677920001</v>
      </c>
      <c r="H14" s="182"/>
    </row>
    <row r="15" spans="1:13" ht="15">
      <c r="A15" s="1069"/>
      <c r="B15" s="177" t="s">
        <v>797</v>
      </c>
      <c r="C15" s="182">
        <v>124370.40991088998</v>
      </c>
      <c r="D15" s="182">
        <v>0</v>
      </c>
      <c r="E15" s="183">
        <v>124370.40991088998</v>
      </c>
      <c r="F15" s="184">
        <v>54602.652278740003</v>
      </c>
      <c r="G15" s="74">
        <v>36805.059911610981</v>
      </c>
      <c r="H15" s="74">
        <v>32962.697720538999</v>
      </c>
    </row>
    <row r="16" spans="1:13">
      <c r="B16" s="179" t="s">
        <v>1019</v>
      </c>
      <c r="C16" s="180"/>
      <c r="D16" s="180"/>
      <c r="E16" s="180"/>
      <c r="F16" s="180"/>
      <c r="G16" s="180"/>
      <c r="H16" s="180"/>
    </row>
    <row r="17" spans="1:8">
      <c r="B17" s="177" t="s">
        <v>790</v>
      </c>
      <c r="C17" s="183">
        <v>20375.433959999998</v>
      </c>
      <c r="D17" s="183"/>
      <c r="E17" s="183">
        <v>20375.433959999998</v>
      </c>
      <c r="F17" s="183"/>
      <c r="G17" s="183">
        <v>20375</v>
      </c>
      <c r="H17" s="183"/>
    </row>
    <row r="18" spans="1:8" ht="15">
      <c r="A18" s="1069"/>
      <c r="B18" s="177" t="s">
        <v>1020</v>
      </c>
      <c r="C18" s="183">
        <v>1184.9827600000001</v>
      </c>
      <c r="D18" s="183"/>
      <c r="E18" s="183">
        <v>1184.9827600000001</v>
      </c>
      <c r="F18" s="184"/>
      <c r="G18" s="182">
        <v>1184.9827600000001</v>
      </c>
      <c r="H18" s="182"/>
    </row>
    <row r="19" spans="1:8" ht="15">
      <c r="A19" s="1069"/>
      <c r="B19" s="177" t="s">
        <v>797</v>
      </c>
      <c r="C19" s="182">
        <v>95138.241261651987</v>
      </c>
      <c r="D19" s="182"/>
      <c r="E19" s="183">
        <v>95138.241261651987</v>
      </c>
      <c r="F19" s="184">
        <v>54602.652278740003</v>
      </c>
      <c r="G19" s="74">
        <v>22590.702903139994</v>
      </c>
      <c r="H19" s="74">
        <v>17944.88607977199</v>
      </c>
    </row>
    <row r="20" spans="1:8">
      <c r="B20" s="179"/>
      <c r="C20" s="180"/>
      <c r="D20" s="180"/>
      <c r="E20" s="180"/>
      <c r="F20" s="180"/>
      <c r="G20" s="180"/>
      <c r="H20" s="180"/>
    </row>
    <row r="21" spans="1:8">
      <c r="B21" s="174"/>
      <c r="C21" s="175"/>
      <c r="D21" s="175" t="s">
        <v>212</v>
      </c>
      <c r="E21" s="175"/>
      <c r="F21" s="176"/>
      <c r="G21" s="175"/>
      <c r="H21" s="175"/>
    </row>
    <row r="22" spans="1:8" s="70" customFormat="1">
      <c r="B22" s="177"/>
      <c r="C22" s="72"/>
      <c r="D22" s="72" t="s">
        <v>213</v>
      </c>
      <c r="E22" s="72"/>
      <c r="F22" s="178"/>
      <c r="G22" s="72"/>
      <c r="H22" s="72" t="s">
        <v>212</v>
      </c>
    </row>
    <row r="23" spans="1:8" s="70" customFormat="1">
      <c r="B23" s="177"/>
      <c r="C23" s="177"/>
      <c r="D23" s="72" t="s">
        <v>214</v>
      </c>
      <c r="E23" s="72"/>
      <c r="F23" s="178"/>
      <c r="G23" s="72"/>
      <c r="H23" s="72" t="s">
        <v>215</v>
      </c>
    </row>
    <row r="24" spans="1:8" s="70" customFormat="1">
      <c r="B24" s="177"/>
      <c r="C24" s="72" t="s">
        <v>216</v>
      </c>
      <c r="D24" s="72" t="s">
        <v>217</v>
      </c>
      <c r="E24" s="72" t="s">
        <v>218</v>
      </c>
      <c r="F24" s="178" t="s">
        <v>219</v>
      </c>
      <c r="G24" s="72" t="s">
        <v>220</v>
      </c>
      <c r="H24" s="72" t="s">
        <v>221</v>
      </c>
    </row>
    <row r="25" spans="1:8" s="70" customFormat="1" ht="15">
      <c r="A25" s="1069"/>
      <c r="B25" s="177" t="s">
        <v>46</v>
      </c>
      <c r="C25" s="72" t="s">
        <v>222</v>
      </c>
      <c r="D25" s="72" t="s">
        <v>223</v>
      </c>
      <c r="E25" s="72" t="s">
        <v>222</v>
      </c>
      <c r="F25" s="72" t="s">
        <v>224</v>
      </c>
      <c r="G25" s="72" t="s">
        <v>794</v>
      </c>
      <c r="H25" s="72" t="s">
        <v>225</v>
      </c>
    </row>
    <row r="26" spans="1:8" s="70" customFormat="1" ht="14.1" customHeight="1">
      <c r="B26" s="179" t="s">
        <v>788</v>
      </c>
      <c r="C26" s="180"/>
      <c r="D26" s="180"/>
      <c r="E26" s="180"/>
      <c r="F26" s="180"/>
      <c r="G26" s="180"/>
      <c r="H26" s="180"/>
    </row>
    <row r="27" spans="1:8" s="70" customFormat="1" ht="14.1" customHeight="1">
      <c r="A27" s="1069"/>
      <c r="B27" s="181" t="s">
        <v>795</v>
      </c>
      <c r="C27" s="182">
        <v>279337.73811992304</v>
      </c>
      <c r="D27" s="182">
        <v>0</v>
      </c>
      <c r="E27" s="183">
        <v>279337.73811992304</v>
      </c>
      <c r="F27" s="182">
        <v>0</v>
      </c>
      <c r="G27" s="182">
        <v>279337.48068496003</v>
      </c>
      <c r="H27" s="183"/>
    </row>
    <row r="28" spans="1:8" s="70" customFormat="1" ht="15">
      <c r="A28" s="1069"/>
      <c r="B28" s="181" t="s">
        <v>796</v>
      </c>
      <c r="C28" s="182">
        <v>38545.661696129995</v>
      </c>
      <c r="D28" s="182">
        <v>0</v>
      </c>
      <c r="E28" s="183">
        <v>38545.661696129995</v>
      </c>
      <c r="F28" s="182">
        <v>0</v>
      </c>
      <c r="G28" s="182">
        <v>38545.661688399989</v>
      </c>
      <c r="H28" s="183"/>
    </row>
    <row r="29" spans="1:8" s="70" customFormat="1" ht="15">
      <c r="A29" s="1069"/>
      <c r="B29" s="177" t="s">
        <v>797</v>
      </c>
      <c r="C29" s="182">
        <v>156211.24268700901</v>
      </c>
      <c r="D29" s="182">
        <v>0</v>
      </c>
      <c r="E29" s="183">
        <v>156211.24268700901</v>
      </c>
      <c r="F29" s="184">
        <v>57533.481575540005</v>
      </c>
      <c r="G29" s="74">
        <v>39610.080002869996</v>
      </c>
      <c r="H29" s="183">
        <v>59067.681108599012</v>
      </c>
    </row>
    <row r="30" spans="1:8" s="70" customFormat="1">
      <c r="B30" s="179" t="s">
        <v>789</v>
      </c>
      <c r="C30" s="180"/>
      <c r="D30" s="180"/>
      <c r="E30" s="180"/>
      <c r="F30" s="180"/>
      <c r="G30" s="180"/>
      <c r="H30" s="180"/>
    </row>
    <row r="31" spans="1:8" s="70" customFormat="1">
      <c r="B31" s="177" t="s">
        <v>790</v>
      </c>
      <c r="C31" s="183">
        <v>22001.062690000002</v>
      </c>
      <c r="D31" s="183"/>
      <c r="E31" s="183">
        <v>22001.062690000002</v>
      </c>
      <c r="F31" s="183"/>
      <c r="G31" s="183">
        <v>22001.062695230001</v>
      </c>
      <c r="H31" s="183"/>
    </row>
    <row r="32" spans="1:8" ht="15">
      <c r="A32" s="1069"/>
      <c r="B32" s="177" t="s">
        <v>1020</v>
      </c>
      <c r="C32" s="183"/>
      <c r="D32" s="183"/>
      <c r="E32" s="183"/>
      <c r="F32" s="184"/>
      <c r="G32" s="182"/>
      <c r="H32" s="182"/>
    </row>
    <row r="33" spans="1:11" s="70" customFormat="1" ht="15">
      <c r="A33" s="1069"/>
      <c r="B33" s="177" t="s">
        <v>797</v>
      </c>
      <c r="C33" s="183">
        <v>116772.05944444802</v>
      </c>
      <c r="D33" s="183"/>
      <c r="E33" s="183">
        <v>116772.05944444802</v>
      </c>
      <c r="F33" s="184">
        <v>57533.481575540005</v>
      </c>
      <c r="G33" s="182">
        <v>46411.980912740008</v>
      </c>
      <c r="H33" s="183">
        <v>12826.59695616801</v>
      </c>
    </row>
    <row r="34" spans="1:11" s="70" customFormat="1">
      <c r="B34" s="73"/>
      <c r="C34" s="73"/>
      <c r="D34" s="73"/>
      <c r="E34" s="73"/>
      <c r="F34" s="73"/>
      <c r="G34" s="73"/>
      <c r="H34" s="73"/>
    </row>
    <row r="35" spans="1:11" s="70" customFormat="1">
      <c r="B35" s="185" t="s">
        <v>793</v>
      </c>
    </row>
    <row r="36" spans="1:11" s="70" customFormat="1">
      <c r="B36" s="185" t="s">
        <v>791</v>
      </c>
    </row>
    <row r="37" spans="1:11" s="70" customFormat="1" ht="11.25" customHeight="1">
      <c r="B37" s="185" t="s">
        <v>792</v>
      </c>
    </row>
    <row r="38" spans="1:11" s="70" customFormat="1">
      <c r="B38" s="185"/>
    </row>
    <row r="39" spans="1:11" s="70" customFormat="1">
      <c r="B39" s="185"/>
    </row>
    <row r="40" spans="1:11">
      <c r="B40" s="186"/>
    </row>
    <row r="41" spans="1:11" ht="15.75">
      <c r="B41" s="56" t="s">
        <v>205</v>
      </c>
      <c r="C41" s="406"/>
      <c r="D41" s="406"/>
    </row>
    <row r="42" spans="1:11" s="70" customFormat="1">
      <c r="B42" s="71"/>
      <c r="C42" s="71"/>
    </row>
    <row r="43" spans="1:11" s="70" customFormat="1">
      <c r="B43" s="788" t="s">
        <v>1201</v>
      </c>
      <c r="C43" s="789"/>
      <c r="D43" s="789"/>
      <c r="K43" s="681" t="s">
        <v>43</v>
      </c>
    </row>
    <row r="44" spans="1:11" s="70" customFormat="1">
      <c r="B44" s="790" t="s">
        <v>1181</v>
      </c>
      <c r="D44" s="1096"/>
      <c r="E44" s="1097"/>
      <c r="G44" s="1097" t="s">
        <v>1182</v>
      </c>
      <c r="H44" s="1097"/>
      <c r="I44" s="1097"/>
      <c r="J44" s="1097"/>
      <c r="K44" s="1097"/>
    </row>
    <row r="45" spans="1:11" s="70" customFormat="1">
      <c r="B45" s="790"/>
      <c r="C45" s="1096" t="s">
        <v>1203</v>
      </c>
      <c r="D45" s="1096"/>
      <c r="E45" s="1097"/>
      <c r="F45" s="1097" t="s">
        <v>1182</v>
      </c>
      <c r="G45" s="1097" t="s">
        <v>1185</v>
      </c>
      <c r="H45" s="1097"/>
      <c r="I45" s="1097"/>
      <c r="J45" s="1097" t="s">
        <v>1186</v>
      </c>
      <c r="K45" s="1097"/>
    </row>
    <row r="46" spans="1:11" s="70" customFormat="1">
      <c r="B46" s="790"/>
      <c r="C46" s="1096" t="s">
        <v>1183</v>
      </c>
      <c r="D46" s="1096" t="s">
        <v>1204</v>
      </c>
      <c r="E46" s="1097"/>
      <c r="F46" s="1097" t="s">
        <v>1184</v>
      </c>
      <c r="G46" s="1097" t="s">
        <v>1189</v>
      </c>
      <c r="H46" s="1097"/>
      <c r="I46" s="1097" t="s">
        <v>1190</v>
      </c>
      <c r="J46" s="1097" t="s">
        <v>1191</v>
      </c>
      <c r="K46" s="1097"/>
    </row>
    <row r="47" spans="1:11" s="70" customFormat="1">
      <c r="B47" s="790"/>
      <c r="C47" s="1096" t="s">
        <v>1187</v>
      </c>
      <c r="D47" s="1096" t="s">
        <v>1187</v>
      </c>
      <c r="E47" s="1097" t="s">
        <v>1192</v>
      </c>
      <c r="F47" s="1097" t="s">
        <v>1188</v>
      </c>
      <c r="G47" s="1097" t="s">
        <v>1193</v>
      </c>
      <c r="H47" s="1097" t="s">
        <v>1194</v>
      </c>
      <c r="I47" s="1097" t="s">
        <v>1195</v>
      </c>
      <c r="J47" s="1097" t="s">
        <v>1196</v>
      </c>
      <c r="K47" s="1097"/>
    </row>
    <row r="48" spans="1:11" s="70" customFormat="1">
      <c r="B48" s="790" t="s">
        <v>46</v>
      </c>
      <c r="C48" s="1096" t="s">
        <v>1202</v>
      </c>
      <c r="D48" s="1096" t="s">
        <v>1202</v>
      </c>
      <c r="E48" s="1097" t="s">
        <v>1197</v>
      </c>
      <c r="F48" s="1097" t="s">
        <v>1205</v>
      </c>
      <c r="G48" s="1097" t="s">
        <v>1198</v>
      </c>
      <c r="H48" s="1097" t="s">
        <v>1206</v>
      </c>
      <c r="I48" s="1097" t="s">
        <v>1199</v>
      </c>
      <c r="J48" s="1097" t="s">
        <v>1200</v>
      </c>
      <c r="K48" s="1097" t="s">
        <v>34</v>
      </c>
    </row>
    <row r="49" spans="1:11" s="70" customFormat="1">
      <c r="B49" s="791" t="s">
        <v>206</v>
      </c>
      <c r="C49" s="1098"/>
      <c r="D49" s="1098"/>
      <c r="E49" s="1099"/>
      <c r="F49" s="1099"/>
      <c r="G49" s="1099"/>
      <c r="H49" s="1099"/>
      <c r="I49" s="1099"/>
      <c r="J49" s="1099">
        <v>3837.4432849999998</v>
      </c>
      <c r="K49" s="1099">
        <v>3837.4432849999998</v>
      </c>
    </row>
    <row r="50" spans="1:11" s="70" customFormat="1">
      <c r="B50" s="790" t="s">
        <v>207</v>
      </c>
      <c r="C50" s="1100">
        <v>10673.664000000001</v>
      </c>
      <c r="D50" s="1100"/>
      <c r="E50" s="1101">
        <v>1004.093</v>
      </c>
      <c r="F50" s="1101">
        <v>449.779</v>
      </c>
      <c r="G50" s="1101"/>
      <c r="H50" s="1101"/>
      <c r="I50" s="1101"/>
      <c r="J50" s="1101">
        <v>1939.078</v>
      </c>
      <c r="K50" s="1101">
        <v>14066.614000000001</v>
      </c>
    </row>
    <row r="51" spans="1:11" s="70" customFormat="1">
      <c r="B51" s="790" t="s">
        <v>208</v>
      </c>
      <c r="C51" s="1100"/>
      <c r="D51" s="1100"/>
      <c r="E51" s="1101"/>
      <c r="F51" s="1101"/>
      <c r="G51" s="1101"/>
      <c r="H51" s="1101"/>
      <c r="I51" s="1101"/>
      <c r="J51" s="1101"/>
      <c r="K51" s="1101">
        <v>0</v>
      </c>
    </row>
    <row r="52" spans="1:11" s="70" customFormat="1">
      <c r="B52" s="790" t="s">
        <v>209</v>
      </c>
      <c r="C52" s="1100"/>
      <c r="D52" s="1100"/>
      <c r="E52" s="1101"/>
      <c r="F52" s="1101"/>
      <c r="G52" s="1101"/>
      <c r="H52" s="1101">
        <v>436030.75199999998</v>
      </c>
      <c r="I52" s="1101">
        <v>1295.646</v>
      </c>
      <c r="J52" s="1101"/>
      <c r="K52" s="1101">
        <v>437326.39799999999</v>
      </c>
    </row>
    <row r="53" spans="1:11" s="70" customFormat="1">
      <c r="B53" s="1102" t="s">
        <v>34</v>
      </c>
      <c r="C53" s="1103">
        <v>10673.664000000001</v>
      </c>
      <c r="D53" s="1103">
        <v>0</v>
      </c>
      <c r="E53" s="1104">
        <v>1004.093</v>
      </c>
      <c r="F53" s="1104">
        <v>449.779</v>
      </c>
      <c r="G53" s="1104">
        <v>0</v>
      </c>
      <c r="H53" s="1104">
        <v>436030.75199999998</v>
      </c>
      <c r="I53" s="1104">
        <v>1295.646</v>
      </c>
      <c r="J53" s="1104">
        <v>5776.5212849999998</v>
      </c>
      <c r="K53" s="1104">
        <v>455230.45528499997</v>
      </c>
    </row>
    <row r="54" spans="1:11" s="70" customFormat="1">
      <c r="B54" s="788"/>
      <c r="C54" s="789"/>
      <c r="D54" s="789"/>
    </row>
    <row r="55" spans="1:11" s="70" customFormat="1">
      <c r="B55" s="792"/>
      <c r="C55" s="792"/>
      <c r="D55" s="792"/>
    </row>
    <row r="56" spans="1:11" s="70" customFormat="1">
      <c r="B56" s="788" t="s">
        <v>1207</v>
      </c>
      <c r="C56" s="789"/>
      <c r="D56" s="789"/>
      <c r="K56" s="681" t="s">
        <v>43</v>
      </c>
    </row>
    <row r="57" spans="1:11" s="70" customFormat="1">
      <c r="B57" s="790" t="s">
        <v>1214</v>
      </c>
      <c r="D57" s="1096"/>
      <c r="E57" s="1097"/>
      <c r="G57" s="1097" t="s">
        <v>1182</v>
      </c>
      <c r="H57" s="1097"/>
      <c r="I57" s="1097"/>
      <c r="J57" s="1097"/>
      <c r="K57" s="1097"/>
    </row>
    <row r="58" spans="1:11" s="70" customFormat="1">
      <c r="B58" s="790"/>
      <c r="C58" s="1096" t="s">
        <v>1203</v>
      </c>
      <c r="D58" s="1096"/>
      <c r="E58" s="1097"/>
      <c r="F58" s="1097" t="s">
        <v>1182</v>
      </c>
      <c r="G58" s="1097" t="s">
        <v>1185</v>
      </c>
      <c r="H58" s="1097"/>
      <c r="I58" s="1097"/>
      <c r="J58" s="1097" t="s">
        <v>1186</v>
      </c>
      <c r="K58" s="1097"/>
    </row>
    <row r="59" spans="1:11" s="70" customFormat="1">
      <c r="B59" s="790"/>
      <c r="C59" s="1096" t="s">
        <v>1183</v>
      </c>
      <c r="D59" s="1096" t="s">
        <v>1204</v>
      </c>
      <c r="E59" s="1097"/>
      <c r="F59" s="1097" t="s">
        <v>1184</v>
      </c>
      <c r="G59" s="1097" t="s">
        <v>1189</v>
      </c>
      <c r="H59" s="1097"/>
      <c r="I59" s="1097" t="s">
        <v>1190</v>
      </c>
      <c r="J59" s="1097" t="s">
        <v>1191</v>
      </c>
      <c r="K59" s="1097"/>
    </row>
    <row r="60" spans="1:11" s="70" customFormat="1">
      <c r="B60" s="790"/>
      <c r="C60" s="1096" t="s">
        <v>1187</v>
      </c>
      <c r="D60" s="1096" t="s">
        <v>1187</v>
      </c>
      <c r="E60" s="1097" t="s">
        <v>1192</v>
      </c>
      <c r="F60" s="1097" t="s">
        <v>1188</v>
      </c>
      <c r="G60" s="1097" t="s">
        <v>1193</v>
      </c>
      <c r="H60" s="1097" t="s">
        <v>1194</v>
      </c>
      <c r="I60" s="1097" t="s">
        <v>1195</v>
      </c>
      <c r="J60" s="1097" t="s">
        <v>1196</v>
      </c>
      <c r="K60" s="1097"/>
    </row>
    <row r="61" spans="1:11" s="70" customFormat="1">
      <c r="B61" s="790" t="s">
        <v>46</v>
      </c>
      <c r="C61" s="1096" t="s">
        <v>1202</v>
      </c>
      <c r="D61" s="1096" t="s">
        <v>1202</v>
      </c>
      <c r="E61" s="1097" t="s">
        <v>1197</v>
      </c>
      <c r="F61" s="1097" t="s">
        <v>1205</v>
      </c>
      <c r="G61" s="1097" t="s">
        <v>1198</v>
      </c>
      <c r="H61" s="1097" t="s">
        <v>1206</v>
      </c>
      <c r="I61" s="1097" t="s">
        <v>1199</v>
      </c>
      <c r="J61" s="1097" t="s">
        <v>1200</v>
      </c>
      <c r="K61" s="1097" t="s">
        <v>34</v>
      </c>
    </row>
    <row r="62" spans="1:11" s="70" customFormat="1" ht="15">
      <c r="A62" s="1069"/>
      <c r="B62" s="791" t="s">
        <v>1208</v>
      </c>
      <c r="C62" s="1098">
        <v>107606.822</v>
      </c>
      <c r="D62" s="1098">
        <v>19172.609</v>
      </c>
      <c r="E62" s="1099">
        <v>79378.97</v>
      </c>
      <c r="F62" s="1099">
        <v>5200.13</v>
      </c>
      <c r="G62" s="1099">
        <v>1957.46</v>
      </c>
      <c r="H62" s="1099"/>
      <c r="I62" s="1099"/>
      <c r="J62" s="1099">
        <v>11474.473</v>
      </c>
      <c r="K62" s="1099">
        <v>224790.46400000001</v>
      </c>
    </row>
    <row r="63" spans="1:11" s="70" customFormat="1">
      <c r="B63" s="790" t="s">
        <v>210</v>
      </c>
      <c r="C63" s="1100"/>
      <c r="D63" s="1100"/>
      <c r="E63" s="1101"/>
      <c r="F63" s="1101"/>
      <c r="G63" s="1101"/>
      <c r="H63" s="1101">
        <v>7886.6455779999997</v>
      </c>
      <c r="I63" s="1101">
        <v>868.73121900000001</v>
      </c>
      <c r="J63" s="1101"/>
      <c r="K63" s="1101">
        <v>8755.376796999999</v>
      </c>
    </row>
    <row r="64" spans="1:11" s="70" customFormat="1" ht="15">
      <c r="A64" s="1069"/>
      <c r="B64" s="790" t="s">
        <v>1209</v>
      </c>
      <c r="C64" s="1100"/>
      <c r="D64" s="1100"/>
      <c r="E64" s="1101"/>
      <c r="F64" s="1101"/>
      <c r="G64" s="1101"/>
      <c r="H64" s="1101">
        <v>165937.24800000002</v>
      </c>
      <c r="I64" s="1101">
        <v>24749.353999999999</v>
      </c>
      <c r="J64" s="1101"/>
      <c r="K64" s="1101">
        <v>190686.60200000001</v>
      </c>
    </row>
    <row r="65" spans="1:11" s="70" customFormat="1" ht="15">
      <c r="A65" s="1069"/>
      <c r="B65" s="790" t="s">
        <v>1210</v>
      </c>
      <c r="C65" s="1100"/>
      <c r="D65" s="1100"/>
      <c r="E65" s="1101"/>
      <c r="F65" s="1101"/>
      <c r="G65" s="1101"/>
      <c r="H65" s="1101"/>
      <c r="I65" s="1101">
        <v>15000</v>
      </c>
      <c r="J65" s="1101"/>
      <c r="K65" s="1101">
        <v>15000</v>
      </c>
    </row>
    <row r="66" spans="1:11" s="70" customFormat="1">
      <c r="B66" s="1102" t="s">
        <v>34</v>
      </c>
      <c r="C66" s="1103">
        <v>107606.822</v>
      </c>
      <c r="D66" s="1103">
        <v>19172.609</v>
      </c>
      <c r="E66" s="1104">
        <v>79378.97</v>
      </c>
      <c r="F66" s="1104">
        <v>5200.13</v>
      </c>
      <c r="G66" s="1104">
        <v>1957.46</v>
      </c>
      <c r="H66" s="1104">
        <v>173823.89357800002</v>
      </c>
      <c r="I66" s="1104">
        <v>40618.085219000001</v>
      </c>
      <c r="J66" s="1104">
        <v>11474.473</v>
      </c>
      <c r="K66" s="1104">
        <v>439232.44279700005</v>
      </c>
    </row>
    <row r="67" spans="1:11" s="70" customFormat="1"/>
    <row r="68" spans="1:11" s="70" customFormat="1">
      <c r="B68" s="71" t="s">
        <v>1213</v>
      </c>
    </row>
    <row r="69" spans="1:11" s="70" customFormat="1">
      <c r="B69" s="793" t="s">
        <v>1211</v>
      </c>
    </row>
    <row r="70" spans="1:11" s="70" customFormat="1">
      <c r="B70" s="70" t="s">
        <v>1212</v>
      </c>
    </row>
    <row r="71" spans="1:11" s="70" customFormat="1"/>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7"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2">
    <pageSetUpPr fitToPage="1"/>
  </sheetPr>
  <dimension ref="B2:R69"/>
  <sheetViews>
    <sheetView showGridLines="0" showRowColHeaders="0" zoomScaleNormal="100" zoomScaleSheetLayoutView="55" workbookViewId="0"/>
  </sheetViews>
  <sheetFormatPr defaultColWidth="8" defaultRowHeight="11.25"/>
  <cols>
    <col min="1" max="1" width="2.375" style="161" customWidth="1"/>
    <col min="2" max="2" width="51.75" style="1139" customWidth="1"/>
    <col min="3" max="3" width="13" style="161" customWidth="1"/>
    <col min="4" max="9" width="12.125" style="161" customWidth="1"/>
    <col min="10" max="10" width="13.375" style="161" customWidth="1"/>
    <col min="11" max="11" width="14.125" style="161" customWidth="1"/>
    <col min="12" max="13" width="12.125" style="161" customWidth="1"/>
    <col min="14" max="14" width="13.875" style="161" customWidth="1"/>
    <col min="15" max="15" width="12.875" style="161" customWidth="1"/>
    <col min="16" max="18" width="12.125" style="161" customWidth="1"/>
    <col min="19" max="16384" width="8" style="161"/>
  </cols>
  <sheetData>
    <row r="2" spans="2:18" ht="12.75">
      <c r="B2" s="1297" t="s">
        <v>784</v>
      </c>
      <c r="C2" s="1297"/>
      <c r="D2" s="1297"/>
      <c r="E2" s="1297"/>
      <c r="F2" s="1297"/>
      <c r="G2" s="1297"/>
      <c r="H2" s="1297"/>
    </row>
    <row r="4" spans="2:18" s="728" customFormat="1" ht="15.75">
      <c r="B4" s="56" t="s">
        <v>999</v>
      </c>
      <c r="C4" s="162"/>
      <c r="D4" s="162"/>
      <c r="E4" s="162"/>
      <c r="F4" s="162"/>
      <c r="G4" s="162"/>
      <c r="H4" s="162"/>
      <c r="I4" s="162"/>
      <c r="J4" s="162"/>
      <c r="K4" s="162"/>
      <c r="L4" s="162"/>
      <c r="M4" s="162"/>
      <c r="N4" s="162"/>
      <c r="O4" s="162"/>
    </row>
    <row r="5" spans="2:18" s="1140" customFormat="1">
      <c r="B5" s="163"/>
      <c r="C5" s="164"/>
      <c r="D5" s="164"/>
      <c r="E5" s="164"/>
      <c r="F5" s="164"/>
      <c r="G5" s="164"/>
      <c r="H5" s="164"/>
      <c r="I5" s="164"/>
      <c r="J5" s="164"/>
      <c r="K5" s="164"/>
      <c r="L5" s="164"/>
      <c r="M5" s="164"/>
      <c r="N5" s="164"/>
      <c r="O5" s="164"/>
    </row>
    <row r="6" spans="2:18" s="1141" customFormat="1" ht="34.5" customHeight="1">
      <c r="B6" s="1142"/>
      <c r="C6" s="1298" t="s">
        <v>226</v>
      </c>
      <c r="D6" s="1298" t="s">
        <v>227</v>
      </c>
      <c r="E6" s="1300"/>
      <c r="F6" s="1300"/>
      <c r="G6" s="1300"/>
      <c r="H6" s="1300"/>
      <c r="I6" s="1298" t="s">
        <v>228</v>
      </c>
      <c r="J6" s="1300"/>
      <c r="K6" s="1300"/>
      <c r="L6" s="1300"/>
      <c r="M6" s="1300"/>
      <c r="N6" s="1300"/>
      <c r="O6" s="1301" t="s">
        <v>229</v>
      </c>
      <c r="P6" s="1301"/>
      <c r="Q6" s="1301"/>
      <c r="R6" s="1301"/>
    </row>
    <row r="7" spans="2:18" s="172" customFormat="1">
      <c r="B7" s="1143"/>
      <c r="C7" s="1299"/>
      <c r="D7" s="727" t="s">
        <v>230</v>
      </c>
      <c r="E7" s="727" t="s">
        <v>231</v>
      </c>
      <c r="F7" s="727" t="s">
        <v>231</v>
      </c>
      <c r="G7" s="727" t="s">
        <v>232</v>
      </c>
      <c r="H7" s="727" t="s">
        <v>232</v>
      </c>
      <c r="I7" s="727" t="s">
        <v>233</v>
      </c>
      <c r="J7" s="727" t="s">
        <v>234</v>
      </c>
      <c r="K7" s="727" t="s">
        <v>235</v>
      </c>
      <c r="L7" s="727" t="s">
        <v>236</v>
      </c>
      <c r="M7" s="727" t="s">
        <v>236</v>
      </c>
      <c r="N7" s="727" t="s">
        <v>1000</v>
      </c>
      <c r="O7" s="726" t="s">
        <v>237</v>
      </c>
      <c r="P7" s="726" t="s">
        <v>237</v>
      </c>
      <c r="Q7" s="726" t="s">
        <v>237</v>
      </c>
      <c r="R7" s="726" t="s">
        <v>238</v>
      </c>
    </row>
    <row r="8" spans="2:18" s="172" customFormat="1">
      <c r="B8" s="725" t="s">
        <v>239</v>
      </c>
      <c r="C8" s="725" t="s">
        <v>143</v>
      </c>
      <c r="D8" s="725" t="s">
        <v>4</v>
      </c>
      <c r="E8" s="725" t="s">
        <v>4</v>
      </c>
      <c r="F8" s="725" t="s">
        <v>4</v>
      </c>
      <c r="G8" s="725" t="s">
        <v>4</v>
      </c>
      <c r="H8" s="725" t="s">
        <v>4</v>
      </c>
      <c r="I8" s="725" t="s">
        <v>4</v>
      </c>
      <c r="J8" s="725" t="s">
        <v>4</v>
      </c>
      <c r="K8" s="725" t="s">
        <v>4</v>
      </c>
      <c r="L8" s="725" t="s">
        <v>4</v>
      </c>
      <c r="M8" s="725" t="s">
        <v>4</v>
      </c>
      <c r="N8" s="725" t="s">
        <v>4</v>
      </c>
      <c r="O8" s="729" t="s">
        <v>4</v>
      </c>
      <c r="P8" s="729" t="s">
        <v>4</v>
      </c>
      <c r="Q8" s="729" t="s">
        <v>4</v>
      </c>
      <c r="R8" s="729" t="s">
        <v>4</v>
      </c>
    </row>
    <row r="9" spans="2:18" s="172" customFormat="1">
      <c r="B9" s="165" t="s">
        <v>240</v>
      </c>
      <c r="C9" s="165" t="s">
        <v>241</v>
      </c>
      <c r="D9" s="165" t="s">
        <v>242</v>
      </c>
      <c r="E9" s="165" t="s">
        <v>243</v>
      </c>
      <c r="F9" s="165" t="s">
        <v>1001</v>
      </c>
      <c r="G9" s="165" t="s">
        <v>244</v>
      </c>
      <c r="H9" s="165" t="s">
        <v>1002</v>
      </c>
      <c r="I9" s="165" t="s">
        <v>245</v>
      </c>
      <c r="J9" s="165" t="s">
        <v>246</v>
      </c>
      <c r="K9" s="165" t="s">
        <v>247</v>
      </c>
      <c r="L9" s="165" t="s">
        <v>248</v>
      </c>
      <c r="M9" s="165" t="s">
        <v>249</v>
      </c>
      <c r="N9" s="165"/>
      <c r="O9" s="729" t="s">
        <v>250</v>
      </c>
      <c r="P9" s="729" t="s">
        <v>251</v>
      </c>
      <c r="Q9" s="729" t="s">
        <v>252</v>
      </c>
      <c r="R9" s="729" t="s">
        <v>253</v>
      </c>
    </row>
    <row r="10" spans="2:18" s="172" customFormat="1">
      <c r="B10" s="165" t="s">
        <v>254</v>
      </c>
      <c r="C10" s="165" t="s">
        <v>255</v>
      </c>
      <c r="D10" s="165" t="s">
        <v>1085</v>
      </c>
      <c r="E10" s="165" t="s">
        <v>1086</v>
      </c>
      <c r="F10" s="165" t="s">
        <v>1086</v>
      </c>
      <c r="G10" s="165" t="s">
        <v>1086</v>
      </c>
      <c r="H10" s="165" t="s">
        <v>1086</v>
      </c>
      <c r="I10" s="165" t="s">
        <v>1087</v>
      </c>
      <c r="J10" s="165" t="s">
        <v>1087</v>
      </c>
      <c r="K10" s="165" t="s">
        <v>1087</v>
      </c>
      <c r="L10" s="165" t="s">
        <v>1087</v>
      </c>
      <c r="M10" s="165" t="s">
        <v>1087</v>
      </c>
      <c r="N10" s="165" t="s">
        <v>1087</v>
      </c>
      <c r="O10" s="729" t="s">
        <v>1087</v>
      </c>
      <c r="P10" s="729" t="s">
        <v>1087</v>
      </c>
      <c r="Q10" s="729" t="s">
        <v>1087</v>
      </c>
      <c r="R10" s="729" t="s">
        <v>1085</v>
      </c>
    </row>
    <row r="11" spans="2:18" s="172" customFormat="1">
      <c r="B11" s="165" t="s">
        <v>256</v>
      </c>
      <c r="C11" s="165"/>
      <c r="D11" s="165"/>
      <c r="E11" s="165"/>
      <c r="F11" s="165"/>
      <c r="G11" s="165"/>
      <c r="H11" s="165"/>
      <c r="I11" s="165"/>
      <c r="J11" s="165"/>
      <c r="K11" s="165"/>
      <c r="L11" s="165"/>
      <c r="M11" s="165"/>
      <c r="N11" s="165"/>
      <c r="O11" s="729"/>
      <c r="P11" s="729"/>
      <c r="Q11" s="729"/>
      <c r="R11" s="729"/>
    </row>
    <row r="12" spans="2:18" s="172" customFormat="1" ht="22.5">
      <c r="B12" s="165" t="s">
        <v>257</v>
      </c>
      <c r="C12" s="165" t="s">
        <v>258</v>
      </c>
      <c r="D12" s="165" t="s">
        <v>259</v>
      </c>
      <c r="E12" s="165" t="s">
        <v>259</v>
      </c>
      <c r="F12" s="165" t="s">
        <v>259</v>
      </c>
      <c r="G12" s="165" t="s">
        <v>259</v>
      </c>
      <c r="H12" s="165" t="s">
        <v>259</v>
      </c>
      <c r="I12" s="165" t="s">
        <v>260</v>
      </c>
      <c r="J12" s="165" t="s">
        <v>260</v>
      </c>
      <c r="K12" s="165" t="s">
        <v>260</v>
      </c>
      <c r="L12" s="165" t="s">
        <v>260</v>
      </c>
      <c r="M12" s="165" t="s">
        <v>260</v>
      </c>
      <c r="N12" s="165" t="s">
        <v>260</v>
      </c>
      <c r="O12" s="729" t="s">
        <v>260</v>
      </c>
      <c r="P12" s="729" t="s">
        <v>260</v>
      </c>
      <c r="Q12" s="729" t="s">
        <v>260</v>
      </c>
      <c r="R12" s="729" t="s">
        <v>260</v>
      </c>
    </row>
    <row r="13" spans="2:18" s="172" customFormat="1" ht="22.5">
      <c r="B13" s="165" t="s">
        <v>261</v>
      </c>
      <c r="C13" s="165" t="s">
        <v>258</v>
      </c>
      <c r="D13" s="165" t="s">
        <v>260</v>
      </c>
      <c r="E13" s="165" t="s">
        <v>259</v>
      </c>
      <c r="F13" s="165" t="s">
        <v>259</v>
      </c>
      <c r="G13" s="165" t="s">
        <v>259</v>
      </c>
      <c r="H13" s="165" t="s">
        <v>259</v>
      </c>
      <c r="I13" s="165" t="s">
        <v>260</v>
      </c>
      <c r="J13" s="165" t="s">
        <v>260</v>
      </c>
      <c r="K13" s="165" t="s">
        <v>260</v>
      </c>
      <c r="L13" s="165" t="s">
        <v>260</v>
      </c>
      <c r="M13" s="165" t="s">
        <v>260</v>
      </c>
      <c r="N13" s="165" t="s">
        <v>260</v>
      </c>
      <c r="O13" s="729" t="s">
        <v>260</v>
      </c>
      <c r="P13" s="729" t="s">
        <v>260</v>
      </c>
      <c r="Q13" s="729" t="s">
        <v>260</v>
      </c>
      <c r="R13" s="729" t="s">
        <v>260</v>
      </c>
    </row>
    <row r="14" spans="2:18" s="172" customFormat="1" ht="22.5">
      <c r="B14" s="165" t="s">
        <v>262</v>
      </c>
      <c r="C14" s="165" t="s">
        <v>263</v>
      </c>
      <c r="D14" s="165" t="s">
        <v>263</v>
      </c>
      <c r="E14" s="165" t="s">
        <v>264</v>
      </c>
      <c r="F14" s="165" t="s">
        <v>264</v>
      </c>
      <c r="G14" s="165" t="s">
        <v>264</v>
      </c>
      <c r="H14" s="165" t="s">
        <v>264</v>
      </c>
      <c r="I14" s="165" t="s">
        <v>263</v>
      </c>
      <c r="J14" s="165" t="s">
        <v>263</v>
      </c>
      <c r="K14" s="165" t="s">
        <v>263</v>
      </c>
      <c r="L14" s="165" t="s">
        <v>263</v>
      </c>
      <c r="M14" s="165" t="s">
        <v>263</v>
      </c>
      <c r="N14" s="165" t="s">
        <v>263</v>
      </c>
      <c r="O14" s="729" t="s">
        <v>263</v>
      </c>
      <c r="P14" s="729" t="s">
        <v>263</v>
      </c>
      <c r="Q14" s="729" t="s">
        <v>263</v>
      </c>
      <c r="R14" s="729" t="s">
        <v>263</v>
      </c>
    </row>
    <row r="15" spans="2:18" s="172" customFormat="1" ht="22.5">
      <c r="B15" s="165" t="s">
        <v>265</v>
      </c>
      <c r="C15" s="165" t="s">
        <v>266</v>
      </c>
      <c r="D15" s="165" t="s">
        <v>267</v>
      </c>
      <c r="E15" s="165" t="s">
        <v>268</v>
      </c>
      <c r="F15" s="165" t="s">
        <v>268</v>
      </c>
      <c r="G15" s="165" t="s">
        <v>268</v>
      </c>
      <c r="H15" s="165" t="s">
        <v>268</v>
      </c>
      <c r="I15" s="165" t="s">
        <v>269</v>
      </c>
      <c r="J15" s="165" t="s">
        <v>269</v>
      </c>
      <c r="K15" s="165" t="s">
        <v>269</v>
      </c>
      <c r="L15" s="165" t="s">
        <v>269</v>
      </c>
      <c r="M15" s="165" t="s">
        <v>269</v>
      </c>
      <c r="N15" s="165" t="s">
        <v>269</v>
      </c>
      <c r="O15" s="729" t="s">
        <v>269</v>
      </c>
      <c r="P15" s="729" t="s">
        <v>269</v>
      </c>
      <c r="Q15" s="729" t="s">
        <v>269</v>
      </c>
      <c r="R15" s="729" t="s">
        <v>269</v>
      </c>
    </row>
    <row r="16" spans="2:18" s="172" customFormat="1" ht="22.5">
      <c r="B16" s="166" t="s">
        <v>1003</v>
      </c>
      <c r="C16" s="166">
        <v>38894.712230000005</v>
      </c>
      <c r="D16" s="166">
        <v>3732.1742499999996</v>
      </c>
      <c r="E16" s="166">
        <v>2150</v>
      </c>
      <c r="F16" s="166">
        <v>1400</v>
      </c>
      <c r="G16" s="166">
        <v>5903.3625000000002</v>
      </c>
      <c r="H16" s="166">
        <v>6120.3750000000009</v>
      </c>
      <c r="I16" s="166">
        <v>6812.0294999999996</v>
      </c>
      <c r="J16" s="166">
        <v>6812.0294999999996</v>
      </c>
      <c r="K16" s="166">
        <v>1250</v>
      </c>
      <c r="L16" s="166">
        <v>2852.2080900000005</v>
      </c>
      <c r="M16" s="166">
        <v>950.73603000000003</v>
      </c>
      <c r="N16" s="166">
        <v>737.53109999999992</v>
      </c>
      <c r="O16" s="730">
        <v>1850.9780000000001</v>
      </c>
      <c r="P16" s="730">
        <v>1721.84</v>
      </c>
      <c r="Q16" s="730">
        <v>1291.3800000000001</v>
      </c>
      <c r="R16" s="730">
        <v>770.8</v>
      </c>
    </row>
    <row r="17" spans="2:18" s="172" customFormat="1" ht="22.5">
      <c r="B17" s="165" t="s">
        <v>270</v>
      </c>
      <c r="C17" s="165" t="s">
        <v>271</v>
      </c>
      <c r="D17" s="165" t="s">
        <v>272</v>
      </c>
      <c r="E17" s="165" t="s">
        <v>273</v>
      </c>
      <c r="F17" s="165" t="s">
        <v>1004</v>
      </c>
      <c r="G17" s="165" t="s">
        <v>274</v>
      </c>
      <c r="H17" s="165" t="s">
        <v>1005</v>
      </c>
      <c r="I17" s="165" t="s">
        <v>275</v>
      </c>
      <c r="J17" s="165" t="s">
        <v>276</v>
      </c>
      <c r="K17" s="165">
        <v>1250</v>
      </c>
      <c r="L17" s="165" t="s">
        <v>277</v>
      </c>
      <c r="M17" s="165" t="s">
        <v>278</v>
      </c>
      <c r="N17" s="165" t="s">
        <v>1006</v>
      </c>
      <c r="O17" s="729" t="s">
        <v>279</v>
      </c>
      <c r="P17" s="729" t="s">
        <v>280</v>
      </c>
      <c r="Q17" s="729" t="s">
        <v>281</v>
      </c>
      <c r="R17" s="729" t="s">
        <v>282</v>
      </c>
    </row>
    <row r="18" spans="2:18" s="172" customFormat="1">
      <c r="B18" s="167" t="s">
        <v>283</v>
      </c>
      <c r="C18" s="167" t="s">
        <v>284</v>
      </c>
      <c r="D18" s="167">
        <v>100</v>
      </c>
      <c r="E18" s="167">
        <v>100</v>
      </c>
      <c r="F18" s="167">
        <v>100</v>
      </c>
      <c r="G18" s="167">
        <v>100</v>
      </c>
      <c r="H18" s="167">
        <v>100</v>
      </c>
      <c r="I18" s="167" t="s">
        <v>285</v>
      </c>
      <c r="J18" s="167" t="s">
        <v>286</v>
      </c>
      <c r="K18" s="167">
        <v>100</v>
      </c>
      <c r="L18" s="167">
        <v>100</v>
      </c>
      <c r="M18" s="167">
        <v>100</v>
      </c>
      <c r="N18" s="167">
        <v>100</v>
      </c>
      <c r="O18" s="731" t="s">
        <v>287</v>
      </c>
      <c r="P18" s="731">
        <v>100</v>
      </c>
      <c r="Q18" s="731">
        <v>100</v>
      </c>
      <c r="R18" s="731"/>
    </row>
    <row r="19" spans="2:18" s="172" customFormat="1">
      <c r="B19" s="167" t="s">
        <v>288</v>
      </c>
      <c r="C19" s="167" t="s">
        <v>271</v>
      </c>
      <c r="D19" s="167">
        <v>100</v>
      </c>
      <c r="E19" s="167">
        <v>100</v>
      </c>
      <c r="F19" s="167">
        <v>100</v>
      </c>
      <c r="G19" s="167">
        <v>100</v>
      </c>
      <c r="H19" s="167">
        <v>100</v>
      </c>
      <c r="I19" s="167" t="s">
        <v>289</v>
      </c>
      <c r="J19" s="167" t="s">
        <v>289</v>
      </c>
      <c r="K19" s="167" t="s">
        <v>289</v>
      </c>
      <c r="L19" s="167" t="s">
        <v>289</v>
      </c>
      <c r="M19" s="167"/>
      <c r="N19" s="167" t="s">
        <v>289</v>
      </c>
      <c r="O19" s="731">
        <v>100</v>
      </c>
      <c r="P19" s="731">
        <v>100</v>
      </c>
      <c r="Q19" s="731">
        <v>100</v>
      </c>
      <c r="R19" s="731">
        <v>100</v>
      </c>
    </row>
    <row r="20" spans="2:18" s="172" customFormat="1" ht="45">
      <c r="B20" s="165" t="s">
        <v>290</v>
      </c>
      <c r="C20" s="165" t="s">
        <v>291</v>
      </c>
      <c r="D20" s="165" t="s">
        <v>292</v>
      </c>
      <c r="E20" s="165" t="s">
        <v>293</v>
      </c>
      <c r="F20" s="165" t="s">
        <v>293</v>
      </c>
      <c r="G20" s="165" t="s">
        <v>293</v>
      </c>
      <c r="H20" s="165" t="s">
        <v>293</v>
      </c>
      <c r="I20" s="165" t="s">
        <v>292</v>
      </c>
      <c r="J20" s="165" t="s">
        <v>292</v>
      </c>
      <c r="K20" s="165" t="s">
        <v>294</v>
      </c>
      <c r="L20" s="165" t="s">
        <v>292</v>
      </c>
      <c r="M20" s="165" t="s">
        <v>292</v>
      </c>
      <c r="N20" s="165" t="s">
        <v>292</v>
      </c>
      <c r="O20" s="729" t="s">
        <v>295</v>
      </c>
      <c r="P20" s="729" t="s">
        <v>295</v>
      </c>
      <c r="Q20" s="729" t="s">
        <v>295</v>
      </c>
      <c r="R20" s="729"/>
    </row>
    <row r="21" spans="2:18" s="172" customFormat="1">
      <c r="B21" s="168" t="s">
        <v>296</v>
      </c>
      <c r="C21" s="168" t="s">
        <v>271</v>
      </c>
      <c r="D21" s="168">
        <v>39113</v>
      </c>
      <c r="E21" s="168">
        <v>42061</v>
      </c>
      <c r="F21" s="168" t="s">
        <v>1007</v>
      </c>
      <c r="G21" s="168">
        <v>42089</v>
      </c>
      <c r="H21" s="168" t="s">
        <v>1008</v>
      </c>
      <c r="I21" s="168">
        <v>40976</v>
      </c>
      <c r="J21" s="168">
        <v>41543</v>
      </c>
      <c r="K21" s="168">
        <v>41443</v>
      </c>
      <c r="L21" s="168" t="s">
        <v>297</v>
      </c>
      <c r="M21" s="168" t="s">
        <v>297</v>
      </c>
      <c r="N21" s="168">
        <v>42678</v>
      </c>
      <c r="O21" s="732">
        <v>31369</v>
      </c>
      <c r="P21" s="732">
        <v>31652</v>
      </c>
      <c r="Q21" s="732">
        <v>31645</v>
      </c>
      <c r="R21" s="732">
        <v>36216</v>
      </c>
    </row>
    <row r="22" spans="2:18" s="172" customFormat="1">
      <c r="B22" s="165" t="s">
        <v>298</v>
      </c>
      <c r="C22" s="165" t="s">
        <v>271</v>
      </c>
      <c r="D22" s="165" t="s">
        <v>299</v>
      </c>
      <c r="E22" s="165" t="s">
        <v>299</v>
      </c>
      <c r="F22" s="165" t="s">
        <v>299</v>
      </c>
      <c r="G22" s="165" t="s">
        <v>299</v>
      </c>
      <c r="H22" s="165" t="s">
        <v>299</v>
      </c>
      <c r="I22" s="165" t="s">
        <v>300</v>
      </c>
      <c r="J22" s="165" t="s">
        <v>300</v>
      </c>
      <c r="K22" s="165" t="s">
        <v>300</v>
      </c>
      <c r="L22" s="165" t="s">
        <v>300</v>
      </c>
      <c r="M22" s="165" t="s">
        <v>300</v>
      </c>
      <c r="N22" s="165" t="s">
        <v>300</v>
      </c>
      <c r="O22" s="729" t="s">
        <v>299</v>
      </c>
      <c r="P22" s="729" t="s">
        <v>299</v>
      </c>
      <c r="Q22" s="729" t="s">
        <v>299</v>
      </c>
      <c r="R22" s="729" t="s">
        <v>299</v>
      </c>
    </row>
    <row r="23" spans="2:18" s="172" customFormat="1" ht="45">
      <c r="B23" s="165" t="s">
        <v>301</v>
      </c>
      <c r="C23" s="165" t="s">
        <v>271</v>
      </c>
      <c r="D23" s="165" t="s">
        <v>253</v>
      </c>
      <c r="E23" s="165" t="s">
        <v>253</v>
      </c>
      <c r="F23" s="165" t="s">
        <v>253</v>
      </c>
      <c r="G23" s="165" t="s">
        <v>253</v>
      </c>
      <c r="H23" s="165" t="s">
        <v>253</v>
      </c>
      <c r="I23" s="165">
        <v>44628</v>
      </c>
      <c r="J23" s="165">
        <v>45195</v>
      </c>
      <c r="K23" s="165">
        <v>45095</v>
      </c>
      <c r="L23" s="165" t="s">
        <v>302</v>
      </c>
      <c r="M23" s="165" t="s">
        <v>303</v>
      </c>
      <c r="N23" s="165">
        <v>46330</v>
      </c>
      <c r="O23" s="729"/>
      <c r="P23" s="729"/>
      <c r="Q23" s="729"/>
      <c r="R23" s="729"/>
    </row>
    <row r="24" spans="2:18" s="172" customFormat="1">
      <c r="B24" s="167" t="s">
        <v>304</v>
      </c>
      <c r="C24" s="167" t="s">
        <v>305</v>
      </c>
      <c r="D24" s="167" t="s">
        <v>306</v>
      </c>
      <c r="E24" s="167" t="s">
        <v>306</v>
      </c>
      <c r="F24" s="167" t="s">
        <v>306</v>
      </c>
      <c r="G24" s="167" t="s">
        <v>306</v>
      </c>
      <c r="H24" s="167" t="s">
        <v>306</v>
      </c>
      <c r="I24" s="167" t="s">
        <v>306</v>
      </c>
      <c r="J24" s="167" t="s">
        <v>306</v>
      </c>
      <c r="K24" s="167" t="s">
        <v>306</v>
      </c>
      <c r="L24" s="167" t="s">
        <v>306</v>
      </c>
      <c r="M24" s="167" t="s">
        <v>306</v>
      </c>
      <c r="N24" s="167" t="s">
        <v>306</v>
      </c>
      <c r="O24" s="731" t="s">
        <v>306</v>
      </c>
      <c r="P24" s="731" t="s">
        <v>306</v>
      </c>
      <c r="Q24" s="731" t="s">
        <v>306</v>
      </c>
      <c r="R24" s="731" t="s">
        <v>306</v>
      </c>
    </row>
    <row r="25" spans="2:18" s="172" customFormat="1" ht="33.75">
      <c r="B25" s="169" t="s">
        <v>307</v>
      </c>
      <c r="C25" s="169" t="s">
        <v>271</v>
      </c>
      <c r="D25" s="169" t="s">
        <v>308</v>
      </c>
      <c r="E25" s="167" t="s">
        <v>309</v>
      </c>
      <c r="F25" s="169" t="s">
        <v>1009</v>
      </c>
      <c r="G25" s="167" t="s">
        <v>310</v>
      </c>
      <c r="H25" s="169" t="s">
        <v>1010</v>
      </c>
      <c r="I25" s="167" t="s">
        <v>311</v>
      </c>
      <c r="J25" s="169" t="s">
        <v>312</v>
      </c>
      <c r="K25" s="167" t="s">
        <v>313</v>
      </c>
      <c r="L25" s="169" t="s">
        <v>314</v>
      </c>
      <c r="M25" s="167" t="s">
        <v>314</v>
      </c>
      <c r="N25" s="169">
        <v>44504</v>
      </c>
      <c r="O25" s="731" t="s">
        <v>315</v>
      </c>
      <c r="P25" s="733" t="s">
        <v>316</v>
      </c>
      <c r="Q25" s="731" t="s">
        <v>317</v>
      </c>
      <c r="R25" s="733" t="s">
        <v>318</v>
      </c>
    </row>
    <row r="26" spans="2:18" s="172" customFormat="1" ht="56.25">
      <c r="B26" s="167" t="s">
        <v>319</v>
      </c>
      <c r="C26" s="167" t="s">
        <v>271</v>
      </c>
      <c r="D26" s="167" t="s">
        <v>320</v>
      </c>
      <c r="E26" s="167" t="s">
        <v>1088</v>
      </c>
      <c r="F26" s="167" t="s">
        <v>1088</v>
      </c>
      <c r="G26" s="167" t="s">
        <v>1088</v>
      </c>
      <c r="H26" s="167" t="s">
        <v>1089</v>
      </c>
      <c r="I26" s="167" t="s">
        <v>271</v>
      </c>
      <c r="J26" s="167" t="s">
        <v>271</v>
      </c>
      <c r="K26" s="167" t="s">
        <v>321</v>
      </c>
      <c r="L26" s="167" t="s">
        <v>271</v>
      </c>
      <c r="M26" s="167" t="s">
        <v>271</v>
      </c>
      <c r="N26" s="167" t="s">
        <v>1011</v>
      </c>
      <c r="O26" s="731" t="s">
        <v>322</v>
      </c>
      <c r="P26" s="731" t="s">
        <v>322</v>
      </c>
      <c r="Q26" s="731" t="s">
        <v>322</v>
      </c>
      <c r="R26" s="731" t="s">
        <v>323</v>
      </c>
    </row>
    <row r="27" spans="2:18" s="172" customFormat="1">
      <c r="B27" s="167" t="s">
        <v>324</v>
      </c>
      <c r="C27" s="167"/>
      <c r="D27" s="167"/>
      <c r="E27" s="167"/>
      <c r="F27" s="167"/>
      <c r="G27" s="167"/>
      <c r="H27" s="167"/>
      <c r="I27" s="167"/>
      <c r="J27" s="167"/>
      <c r="K27" s="167"/>
      <c r="L27" s="167"/>
      <c r="M27" s="167"/>
      <c r="N27" s="167"/>
      <c r="O27" s="731"/>
      <c r="P27" s="731"/>
      <c r="Q27" s="731"/>
      <c r="R27" s="731"/>
    </row>
    <row r="28" spans="2:18" s="172" customFormat="1">
      <c r="B28" s="167" t="s">
        <v>325</v>
      </c>
      <c r="C28" s="167" t="s">
        <v>326</v>
      </c>
      <c r="D28" s="167" t="s">
        <v>327</v>
      </c>
      <c r="E28" s="167" t="s">
        <v>326</v>
      </c>
      <c r="F28" s="167" t="s">
        <v>326</v>
      </c>
      <c r="G28" s="167" t="s">
        <v>328</v>
      </c>
      <c r="H28" s="167" t="s">
        <v>328</v>
      </c>
      <c r="I28" s="167" t="s">
        <v>328</v>
      </c>
      <c r="J28" s="167" t="s">
        <v>328</v>
      </c>
      <c r="K28" s="167" t="s">
        <v>326</v>
      </c>
      <c r="L28" s="167" t="s">
        <v>326</v>
      </c>
      <c r="M28" s="167" t="s">
        <v>328</v>
      </c>
      <c r="N28" s="167" t="s">
        <v>327</v>
      </c>
      <c r="O28" s="731" t="s">
        <v>326</v>
      </c>
      <c r="P28" s="731" t="s">
        <v>326</v>
      </c>
      <c r="Q28" s="731" t="s">
        <v>326</v>
      </c>
      <c r="R28" s="731" t="s">
        <v>328</v>
      </c>
    </row>
    <row r="29" spans="2:18" s="172" customFormat="1" ht="56.25">
      <c r="B29" s="167" t="s">
        <v>329</v>
      </c>
      <c r="C29" s="167" t="s">
        <v>271</v>
      </c>
      <c r="D29" s="167" t="s">
        <v>330</v>
      </c>
      <c r="E29" s="170" t="s">
        <v>331</v>
      </c>
      <c r="F29" s="167" t="s">
        <v>1012</v>
      </c>
      <c r="G29" s="170" t="s">
        <v>332</v>
      </c>
      <c r="H29" s="167" t="s">
        <v>1278</v>
      </c>
      <c r="I29" s="170" t="s">
        <v>333</v>
      </c>
      <c r="J29" s="167" t="s">
        <v>334</v>
      </c>
      <c r="K29" s="170" t="s">
        <v>1013</v>
      </c>
      <c r="L29" s="167" t="s">
        <v>335</v>
      </c>
      <c r="M29" s="170" t="s">
        <v>336</v>
      </c>
      <c r="N29" s="167" t="s">
        <v>1014</v>
      </c>
      <c r="O29" s="734" t="s">
        <v>1015</v>
      </c>
      <c r="P29" s="731" t="s">
        <v>337</v>
      </c>
      <c r="Q29" s="734" t="s">
        <v>1016</v>
      </c>
      <c r="R29" s="731" t="s">
        <v>338</v>
      </c>
    </row>
    <row r="30" spans="2:18" s="172" customFormat="1">
      <c r="B30" s="167" t="s">
        <v>339</v>
      </c>
      <c r="C30" s="167" t="s">
        <v>306</v>
      </c>
      <c r="D30" s="167" t="s">
        <v>305</v>
      </c>
      <c r="E30" s="167" t="s">
        <v>305</v>
      </c>
      <c r="F30" s="167" t="s">
        <v>305</v>
      </c>
      <c r="G30" s="167" t="s">
        <v>305</v>
      </c>
      <c r="H30" s="167" t="s">
        <v>305</v>
      </c>
      <c r="I30" s="167" t="s">
        <v>305</v>
      </c>
      <c r="J30" s="167" t="s">
        <v>305</v>
      </c>
      <c r="K30" s="167" t="s">
        <v>305</v>
      </c>
      <c r="L30" s="167" t="s">
        <v>305</v>
      </c>
      <c r="M30" s="167" t="s">
        <v>305</v>
      </c>
      <c r="N30" s="167"/>
      <c r="O30" s="731" t="s">
        <v>305</v>
      </c>
      <c r="P30" s="731" t="s">
        <v>305</v>
      </c>
      <c r="Q30" s="731" t="s">
        <v>305</v>
      </c>
      <c r="R30" s="731" t="s">
        <v>306</v>
      </c>
    </row>
    <row r="31" spans="2:18" s="172" customFormat="1" ht="22.5">
      <c r="B31" s="167" t="s">
        <v>340</v>
      </c>
      <c r="C31" s="167" t="s">
        <v>341</v>
      </c>
      <c r="D31" s="167" t="s">
        <v>1090</v>
      </c>
      <c r="E31" s="167" t="s">
        <v>342</v>
      </c>
      <c r="F31" s="167" t="s">
        <v>342</v>
      </c>
      <c r="G31" s="167" t="s">
        <v>342</v>
      </c>
      <c r="H31" s="167" t="s">
        <v>342</v>
      </c>
      <c r="I31" s="167" t="s">
        <v>343</v>
      </c>
      <c r="J31" s="167" t="s">
        <v>343</v>
      </c>
      <c r="K31" s="167" t="s">
        <v>343</v>
      </c>
      <c r="L31" s="167" t="s">
        <v>343</v>
      </c>
      <c r="M31" s="167" t="s">
        <v>343</v>
      </c>
      <c r="N31" s="167" t="s">
        <v>343</v>
      </c>
      <c r="O31" s="731" t="s">
        <v>344</v>
      </c>
      <c r="P31" s="731" t="s">
        <v>344</v>
      </c>
      <c r="Q31" s="731" t="s">
        <v>344</v>
      </c>
      <c r="R31" s="731" t="s">
        <v>344</v>
      </c>
    </row>
    <row r="32" spans="2:18" s="172" customFormat="1" ht="22.5">
      <c r="B32" s="167" t="s">
        <v>345</v>
      </c>
      <c r="C32" s="167" t="s">
        <v>341</v>
      </c>
      <c r="D32" s="167" t="s">
        <v>1090</v>
      </c>
      <c r="E32" s="167" t="s">
        <v>342</v>
      </c>
      <c r="F32" s="167" t="s">
        <v>342</v>
      </c>
      <c r="G32" s="167" t="s">
        <v>342</v>
      </c>
      <c r="H32" s="167" t="s">
        <v>342</v>
      </c>
      <c r="I32" s="167" t="s">
        <v>343</v>
      </c>
      <c r="J32" s="167" t="s">
        <v>343</v>
      </c>
      <c r="K32" s="167" t="s">
        <v>343</v>
      </c>
      <c r="L32" s="167" t="s">
        <v>343</v>
      </c>
      <c r="M32" s="167" t="s">
        <v>343</v>
      </c>
      <c r="N32" s="167" t="s">
        <v>343</v>
      </c>
      <c r="O32" s="731" t="s">
        <v>344</v>
      </c>
      <c r="P32" s="731" t="s">
        <v>344</v>
      </c>
      <c r="Q32" s="731" t="s">
        <v>344</v>
      </c>
      <c r="R32" s="731" t="s">
        <v>344</v>
      </c>
    </row>
    <row r="33" spans="2:18" s="172" customFormat="1">
      <c r="B33" s="167" t="s">
        <v>346</v>
      </c>
      <c r="C33" s="167" t="s">
        <v>271</v>
      </c>
      <c r="D33" s="167" t="s">
        <v>306</v>
      </c>
      <c r="E33" s="167" t="s">
        <v>305</v>
      </c>
      <c r="F33" s="167" t="s">
        <v>305</v>
      </c>
      <c r="G33" s="167" t="s">
        <v>305</v>
      </c>
      <c r="H33" s="167" t="s">
        <v>305</v>
      </c>
      <c r="I33" s="167" t="s">
        <v>305</v>
      </c>
      <c r="J33" s="167" t="s">
        <v>305</v>
      </c>
      <c r="K33" s="167" t="s">
        <v>305</v>
      </c>
      <c r="L33" s="167" t="s">
        <v>305</v>
      </c>
      <c r="M33" s="167" t="s">
        <v>305</v>
      </c>
      <c r="N33" s="167" t="s">
        <v>305</v>
      </c>
      <c r="O33" s="731" t="s">
        <v>305</v>
      </c>
      <c r="P33" s="731" t="s">
        <v>305</v>
      </c>
      <c r="Q33" s="731" t="s">
        <v>305</v>
      </c>
      <c r="R33" s="731" t="s">
        <v>1091</v>
      </c>
    </row>
    <row r="34" spans="2:18" s="172" customFormat="1">
      <c r="B34" s="167" t="s">
        <v>347</v>
      </c>
      <c r="C34" s="167" t="s">
        <v>348</v>
      </c>
      <c r="D34" s="167" t="s">
        <v>348</v>
      </c>
      <c r="E34" s="167" t="s">
        <v>348</v>
      </c>
      <c r="F34" s="167" t="s">
        <v>348</v>
      </c>
      <c r="G34" s="167" t="s">
        <v>348</v>
      </c>
      <c r="H34" s="167" t="s">
        <v>348</v>
      </c>
      <c r="I34" s="167" t="s">
        <v>349</v>
      </c>
      <c r="J34" s="167" t="s">
        <v>349</v>
      </c>
      <c r="K34" s="167" t="s">
        <v>349</v>
      </c>
      <c r="L34" s="167" t="s">
        <v>349</v>
      </c>
      <c r="M34" s="167" t="s">
        <v>349</v>
      </c>
      <c r="N34" s="167" t="s">
        <v>349</v>
      </c>
      <c r="O34" s="731" t="s">
        <v>1092</v>
      </c>
      <c r="P34" s="731" t="s">
        <v>1092</v>
      </c>
      <c r="Q34" s="731" t="s">
        <v>1092</v>
      </c>
      <c r="R34" s="731" t="s">
        <v>1092</v>
      </c>
    </row>
    <row r="35" spans="2:18" s="172" customFormat="1">
      <c r="B35" s="167" t="s">
        <v>350</v>
      </c>
      <c r="C35" s="167"/>
      <c r="D35" s="167"/>
      <c r="E35" s="167"/>
      <c r="F35" s="167"/>
      <c r="G35" s="167"/>
      <c r="H35" s="167"/>
      <c r="I35" s="167"/>
      <c r="J35" s="167"/>
      <c r="K35" s="167"/>
      <c r="L35" s="167"/>
      <c r="M35" s="167"/>
      <c r="N35" s="167"/>
      <c r="O35" s="731"/>
      <c r="P35" s="731"/>
      <c r="Q35" s="731"/>
      <c r="R35" s="731"/>
    </row>
    <row r="36" spans="2:18" s="172" customFormat="1">
      <c r="B36" s="167" t="s">
        <v>1093</v>
      </c>
      <c r="C36" s="167" t="s">
        <v>271</v>
      </c>
      <c r="D36" s="167" t="s">
        <v>351</v>
      </c>
      <c r="E36" s="167" t="s">
        <v>351</v>
      </c>
      <c r="F36" s="167" t="s">
        <v>351</v>
      </c>
      <c r="G36" s="167" t="s">
        <v>351</v>
      </c>
      <c r="H36" s="167" t="s">
        <v>351</v>
      </c>
      <c r="I36" s="167" t="s">
        <v>351</v>
      </c>
      <c r="J36" s="167" t="s">
        <v>351</v>
      </c>
      <c r="K36" s="167" t="s">
        <v>351</v>
      </c>
      <c r="L36" s="167" t="s">
        <v>351</v>
      </c>
      <c r="M36" s="167" t="s">
        <v>351</v>
      </c>
      <c r="N36" s="167" t="s">
        <v>351</v>
      </c>
      <c r="O36" s="731" t="s">
        <v>351</v>
      </c>
      <c r="P36" s="731" t="s">
        <v>351</v>
      </c>
      <c r="Q36" s="731" t="s">
        <v>351</v>
      </c>
      <c r="R36" s="731" t="s">
        <v>351</v>
      </c>
    </row>
    <row r="37" spans="2:18" s="172" customFormat="1">
      <c r="B37" s="167" t="s">
        <v>352</v>
      </c>
      <c r="C37" s="167" t="s">
        <v>271</v>
      </c>
      <c r="D37" s="167" t="s">
        <v>271</v>
      </c>
      <c r="E37" s="167" t="s">
        <v>271</v>
      </c>
      <c r="F37" s="167" t="s">
        <v>271</v>
      </c>
      <c r="G37" s="167" t="s">
        <v>271</v>
      </c>
      <c r="H37" s="167" t="s">
        <v>271</v>
      </c>
      <c r="I37" s="167" t="s">
        <v>271</v>
      </c>
      <c r="J37" s="167" t="s">
        <v>271</v>
      </c>
      <c r="K37" s="167" t="s">
        <v>271</v>
      </c>
      <c r="L37" s="167" t="s">
        <v>271</v>
      </c>
      <c r="M37" s="167" t="s">
        <v>271</v>
      </c>
      <c r="N37" s="167" t="s">
        <v>271</v>
      </c>
      <c r="O37" s="731" t="s">
        <v>271</v>
      </c>
      <c r="P37" s="731" t="s">
        <v>271</v>
      </c>
      <c r="Q37" s="731" t="s">
        <v>271</v>
      </c>
      <c r="R37" s="731" t="s">
        <v>271</v>
      </c>
    </row>
    <row r="38" spans="2:18" s="172" customFormat="1">
      <c r="B38" s="167" t="s">
        <v>353</v>
      </c>
      <c r="C38" s="167" t="s">
        <v>271</v>
      </c>
      <c r="D38" s="167" t="s">
        <v>271</v>
      </c>
      <c r="E38" s="167" t="s">
        <v>271</v>
      </c>
      <c r="F38" s="167" t="s">
        <v>271</v>
      </c>
      <c r="G38" s="167" t="s">
        <v>271</v>
      </c>
      <c r="H38" s="167" t="s">
        <v>271</v>
      </c>
      <c r="I38" s="167" t="s">
        <v>271</v>
      </c>
      <c r="J38" s="167" t="s">
        <v>271</v>
      </c>
      <c r="K38" s="167" t="s">
        <v>271</v>
      </c>
      <c r="L38" s="167" t="s">
        <v>271</v>
      </c>
      <c r="M38" s="167" t="s">
        <v>271</v>
      </c>
      <c r="N38" s="167" t="s">
        <v>271</v>
      </c>
      <c r="O38" s="731" t="s">
        <v>271</v>
      </c>
      <c r="P38" s="731" t="s">
        <v>271</v>
      </c>
      <c r="Q38" s="731" t="s">
        <v>271</v>
      </c>
      <c r="R38" s="731" t="s">
        <v>271</v>
      </c>
    </row>
    <row r="39" spans="2:18" s="172" customFormat="1">
      <c r="B39" s="167" t="s">
        <v>354</v>
      </c>
      <c r="C39" s="167" t="s">
        <v>271</v>
      </c>
      <c r="D39" s="167" t="s">
        <v>271</v>
      </c>
      <c r="E39" s="167" t="s">
        <v>271</v>
      </c>
      <c r="F39" s="167" t="s">
        <v>271</v>
      </c>
      <c r="G39" s="167" t="s">
        <v>271</v>
      </c>
      <c r="H39" s="167" t="s">
        <v>271</v>
      </c>
      <c r="I39" s="167" t="s">
        <v>271</v>
      </c>
      <c r="J39" s="167" t="s">
        <v>271</v>
      </c>
      <c r="K39" s="167" t="s">
        <v>271</v>
      </c>
      <c r="L39" s="167" t="s">
        <v>271</v>
      </c>
      <c r="M39" s="167" t="s">
        <v>271</v>
      </c>
      <c r="N39" s="167" t="s">
        <v>271</v>
      </c>
      <c r="O39" s="731" t="s">
        <v>271</v>
      </c>
      <c r="P39" s="731" t="s">
        <v>271</v>
      </c>
      <c r="Q39" s="731" t="s">
        <v>271</v>
      </c>
      <c r="R39" s="731" t="s">
        <v>271</v>
      </c>
    </row>
    <row r="40" spans="2:18" s="172" customFormat="1">
      <c r="B40" s="167" t="s">
        <v>355</v>
      </c>
      <c r="C40" s="167" t="s">
        <v>271</v>
      </c>
      <c r="D40" s="167" t="s">
        <v>271</v>
      </c>
      <c r="E40" s="167" t="s">
        <v>271</v>
      </c>
      <c r="F40" s="167" t="s">
        <v>271</v>
      </c>
      <c r="G40" s="167" t="s">
        <v>271</v>
      </c>
      <c r="H40" s="167" t="s">
        <v>271</v>
      </c>
      <c r="I40" s="167" t="s">
        <v>271</v>
      </c>
      <c r="J40" s="167" t="s">
        <v>271</v>
      </c>
      <c r="K40" s="167" t="s">
        <v>271</v>
      </c>
      <c r="L40" s="167" t="s">
        <v>271</v>
      </c>
      <c r="M40" s="167" t="s">
        <v>271</v>
      </c>
      <c r="N40" s="167" t="s">
        <v>271</v>
      </c>
      <c r="O40" s="731" t="s">
        <v>271</v>
      </c>
      <c r="P40" s="731" t="s">
        <v>271</v>
      </c>
      <c r="Q40" s="731" t="s">
        <v>271</v>
      </c>
      <c r="R40" s="731" t="s">
        <v>271</v>
      </c>
    </row>
    <row r="41" spans="2:18" s="172" customFormat="1">
      <c r="B41" s="167" t="s">
        <v>356</v>
      </c>
      <c r="C41" s="167" t="s">
        <v>271</v>
      </c>
      <c r="D41" s="167" t="s">
        <v>271</v>
      </c>
      <c r="E41" s="167" t="s">
        <v>271</v>
      </c>
      <c r="F41" s="167" t="s">
        <v>271</v>
      </c>
      <c r="G41" s="167" t="s">
        <v>271</v>
      </c>
      <c r="H41" s="167" t="s">
        <v>271</v>
      </c>
      <c r="I41" s="167" t="s">
        <v>271</v>
      </c>
      <c r="J41" s="167" t="s">
        <v>271</v>
      </c>
      <c r="K41" s="167" t="s">
        <v>271</v>
      </c>
      <c r="L41" s="167" t="s">
        <v>271</v>
      </c>
      <c r="M41" s="167" t="s">
        <v>271</v>
      </c>
      <c r="N41" s="167" t="s">
        <v>271</v>
      </c>
      <c r="O41" s="731" t="s">
        <v>271</v>
      </c>
      <c r="P41" s="731" t="s">
        <v>271</v>
      </c>
      <c r="Q41" s="731" t="s">
        <v>271</v>
      </c>
      <c r="R41" s="731" t="s">
        <v>271</v>
      </c>
    </row>
    <row r="42" spans="2:18" s="172" customFormat="1">
      <c r="B42" s="167" t="s">
        <v>357</v>
      </c>
      <c r="C42" s="167" t="s">
        <v>271</v>
      </c>
      <c r="D42" s="167" t="s">
        <v>271</v>
      </c>
      <c r="E42" s="167" t="s">
        <v>271</v>
      </c>
      <c r="F42" s="167" t="s">
        <v>271</v>
      </c>
      <c r="G42" s="167" t="s">
        <v>271</v>
      </c>
      <c r="H42" s="167" t="s">
        <v>271</v>
      </c>
      <c r="I42" s="167" t="s">
        <v>271</v>
      </c>
      <c r="J42" s="167" t="s">
        <v>271</v>
      </c>
      <c r="K42" s="167" t="s">
        <v>271</v>
      </c>
      <c r="L42" s="167" t="s">
        <v>271</v>
      </c>
      <c r="M42" s="167" t="s">
        <v>271</v>
      </c>
      <c r="N42" s="167" t="s">
        <v>271</v>
      </c>
      <c r="O42" s="731" t="s">
        <v>271</v>
      </c>
      <c r="P42" s="731" t="s">
        <v>271</v>
      </c>
      <c r="Q42" s="731" t="s">
        <v>271</v>
      </c>
      <c r="R42" s="731" t="s">
        <v>271</v>
      </c>
    </row>
    <row r="43" spans="2:18" s="172" customFormat="1">
      <c r="B43" s="167" t="s">
        <v>358</v>
      </c>
      <c r="C43" s="167" t="s">
        <v>305</v>
      </c>
      <c r="D43" s="167" t="s">
        <v>306</v>
      </c>
      <c r="E43" s="167" t="s">
        <v>306</v>
      </c>
      <c r="F43" s="167" t="s">
        <v>306</v>
      </c>
      <c r="G43" s="167" t="s">
        <v>306</v>
      </c>
      <c r="H43" s="167" t="s">
        <v>306</v>
      </c>
      <c r="I43" s="167" t="s">
        <v>305</v>
      </c>
      <c r="J43" s="167" t="s">
        <v>305</v>
      </c>
      <c r="K43" s="167" t="s">
        <v>305</v>
      </c>
      <c r="L43" s="167" t="s">
        <v>305</v>
      </c>
      <c r="M43" s="167" t="s">
        <v>305</v>
      </c>
      <c r="N43" s="167" t="s">
        <v>305</v>
      </c>
      <c r="O43" s="731" t="s">
        <v>305</v>
      </c>
      <c r="P43" s="731" t="s">
        <v>305</v>
      </c>
      <c r="Q43" s="731" t="s">
        <v>305</v>
      </c>
      <c r="R43" s="731" t="s">
        <v>305</v>
      </c>
    </row>
    <row r="44" spans="2:18" s="172" customFormat="1">
      <c r="B44" s="167" t="s">
        <v>359</v>
      </c>
      <c r="C44" s="167" t="s">
        <v>271</v>
      </c>
      <c r="D44" s="167" t="s">
        <v>306</v>
      </c>
      <c r="E44" s="167" t="s">
        <v>306</v>
      </c>
      <c r="F44" s="167" t="s">
        <v>306</v>
      </c>
      <c r="G44" s="167" t="s">
        <v>306</v>
      </c>
      <c r="H44" s="167" t="s">
        <v>306</v>
      </c>
      <c r="I44" s="167" t="s">
        <v>271</v>
      </c>
      <c r="J44" s="167" t="s">
        <v>271</v>
      </c>
      <c r="K44" s="167" t="s">
        <v>271</v>
      </c>
      <c r="L44" s="167" t="s">
        <v>271</v>
      </c>
      <c r="M44" s="167" t="s">
        <v>271</v>
      </c>
      <c r="N44" s="167" t="s">
        <v>271</v>
      </c>
      <c r="O44" s="731" t="s">
        <v>271</v>
      </c>
      <c r="P44" s="731" t="s">
        <v>271</v>
      </c>
      <c r="Q44" s="731" t="s">
        <v>271</v>
      </c>
      <c r="R44" s="731" t="s">
        <v>271</v>
      </c>
    </row>
    <row r="45" spans="2:18" s="172" customFormat="1">
      <c r="B45" s="167" t="s">
        <v>360</v>
      </c>
      <c r="C45" s="167" t="s">
        <v>271</v>
      </c>
      <c r="D45" s="167" t="s">
        <v>361</v>
      </c>
      <c r="E45" s="167" t="s">
        <v>362</v>
      </c>
      <c r="F45" s="167" t="s">
        <v>362</v>
      </c>
      <c r="G45" s="167" t="s">
        <v>362</v>
      </c>
      <c r="H45" s="167" t="s">
        <v>362</v>
      </c>
      <c r="I45" s="167" t="s">
        <v>271</v>
      </c>
      <c r="J45" s="167" t="s">
        <v>271</v>
      </c>
      <c r="K45" s="167" t="s">
        <v>271</v>
      </c>
      <c r="L45" s="167" t="s">
        <v>271</v>
      </c>
      <c r="M45" s="167" t="s">
        <v>271</v>
      </c>
      <c r="N45" s="167" t="s">
        <v>271</v>
      </c>
      <c r="O45" s="731" t="s">
        <v>271</v>
      </c>
      <c r="P45" s="731" t="s">
        <v>271</v>
      </c>
      <c r="Q45" s="731" t="s">
        <v>271</v>
      </c>
      <c r="R45" s="731" t="s">
        <v>271</v>
      </c>
    </row>
    <row r="46" spans="2:18" s="172" customFormat="1">
      <c r="B46" s="167" t="s">
        <v>363</v>
      </c>
      <c r="C46" s="167" t="s">
        <v>253</v>
      </c>
      <c r="D46" s="167" t="s">
        <v>364</v>
      </c>
      <c r="E46" s="167" t="s">
        <v>364</v>
      </c>
      <c r="F46" s="167" t="s">
        <v>364</v>
      </c>
      <c r="G46" s="167" t="s">
        <v>364</v>
      </c>
      <c r="H46" s="167" t="s">
        <v>364</v>
      </c>
      <c r="I46" s="167" t="s">
        <v>271</v>
      </c>
      <c r="J46" s="167" t="s">
        <v>271</v>
      </c>
      <c r="K46" s="167" t="s">
        <v>271</v>
      </c>
      <c r="L46" s="167" t="s">
        <v>271</v>
      </c>
      <c r="M46" s="167" t="s">
        <v>271</v>
      </c>
      <c r="N46" s="167" t="s">
        <v>271</v>
      </c>
      <c r="O46" s="731" t="s">
        <v>271</v>
      </c>
      <c r="P46" s="731" t="s">
        <v>271</v>
      </c>
      <c r="Q46" s="731" t="s">
        <v>271</v>
      </c>
      <c r="R46" s="731" t="s">
        <v>271</v>
      </c>
    </row>
    <row r="47" spans="2:18" s="172" customFormat="1">
      <c r="B47" s="167" t="s">
        <v>365</v>
      </c>
      <c r="C47" s="167" t="s">
        <v>271</v>
      </c>
      <c r="D47" s="167" t="s">
        <v>366</v>
      </c>
      <c r="E47" s="167" t="s">
        <v>367</v>
      </c>
      <c r="F47" s="167" t="s">
        <v>367</v>
      </c>
      <c r="G47" s="167" t="s">
        <v>367</v>
      </c>
      <c r="H47" s="167" t="s">
        <v>367</v>
      </c>
      <c r="I47" s="167" t="s">
        <v>271</v>
      </c>
      <c r="J47" s="167" t="s">
        <v>271</v>
      </c>
      <c r="K47" s="167" t="s">
        <v>271</v>
      </c>
      <c r="L47" s="167" t="s">
        <v>271</v>
      </c>
      <c r="M47" s="167" t="s">
        <v>271</v>
      </c>
      <c r="N47" s="167" t="s">
        <v>271</v>
      </c>
      <c r="O47" s="731" t="s">
        <v>271</v>
      </c>
      <c r="P47" s="731" t="s">
        <v>271</v>
      </c>
      <c r="Q47" s="731" t="s">
        <v>271</v>
      </c>
      <c r="R47" s="731" t="s">
        <v>271</v>
      </c>
    </row>
    <row r="48" spans="2:18" s="172" customFormat="1" ht="22.5">
      <c r="B48" s="167" t="s">
        <v>368</v>
      </c>
      <c r="C48" s="167" t="s">
        <v>259</v>
      </c>
      <c r="D48" s="167" t="s">
        <v>228</v>
      </c>
      <c r="E48" s="167" t="s">
        <v>228</v>
      </c>
      <c r="F48" s="167" t="s">
        <v>228</v>
      </c>
      <c r="G48" s="167" t="s">
        <v>228</v>
      </c>
      <c r="H48" s="167" t="s">
        <v>228</v>
      </c>
      <c r="I48" s="167" t="s">
        <v>369</v>
      </c>
      <c r="J48" s="167" t="s">
        <v>369</v>
      </c>
      <c r="K48" s="167" t="s">
        <v>369</v>
      </c>
      <c r="L48" s="167" t="s">
        <v>369</v>
      </c>
      <c r="M48" s="167" t="s">
        <v>369</v>
      </c>
      <c r="N48" s="167" t="s">
        <v>369</v>
      </c>
      <c r="O48" s="731" t="s">
        <v>369</v>
      </c>
      <c r="P48" s="731" t="s">
        <v>369</v>
      </c>
      <c r="Q48" s="731" t="s">
        <v>369</v>
      </c>
      <c r="R48" s="731" t="s">
        <v>369</v>
      </c>
    </row>
    <row r="49" spans="2:18" s="172" customFormat="1">
      <c r="B49" s="167" t="s">
        <v>370</v>
      </c>
      <c r="C49" s="167" t="s">
        <v>305</v>
      </c>
      <c r="D49" s="167" t="s">
        <v>306</v>
      </c>
      <c r="E49" s="167"/>
      <c r="F49" s="167"/>
      <c r="G49" s="167"/>
      <c r="H49" s="167"/>
      <c r="I49" s="167" t="s">
        <v>305</v>
      </c>
      <c r="J49" s="167" t="s">
        <v>305</v>
      </c>
      <c r="K49" s="167" t="s">
        <v>305</v>
      </c>
      <c r="L49" s="167" t="s">
        <v>305</v>
      </c>
      <c r="M49" s="167" t="s">
        <v>305</v>
      </c>
      <c r="N49" s="167" t="s">
        <v>305</v>
      </c>
      <c r="O49" s="731" t="s">
        <v>306</v>
      </c>
      <c r="P49" s="731" t="s">
        <v>306</v>
      </c>
      <c r="Q49" s="731" t="s">
        <v>306</v>
      </c>
      <c r="R49" s="731" t="s">
        <v>306</v>
      </c>
    </row>
    <row r="50" spans="2:18" s="172" customFormat="1" ht="22.5">
      <c r="B50" s="167" t="s">
        <v>371</v>
      </c>
      <c r="C50" s="167" t="s">
        <v>271</v>
      </c>
      <c r="D50" s="167" t="s">
        <v>372</v>
      </c>
      <c r="E50" s="167"/>
      <c r="F50" s="167"/>
      <c r="G50" s="167"/>
      <c r="H50" s="167"/>
      <c r="I50" s="167" t="s">
        <v>271</v>
      </c>
      <c r="J50" s="167" t="s">
        <v>271</v>
      </c>
      <c r="K50" s="167" t="s">
        <v>271</v>
      </c>
      <c r="L50" s="167" t="s">
        <v>271</v>
      </c>
      <c r="M50" s="167" t="s">
        <v>271</v>
      </c>
      <c r="N50" s="167" t="s">
        <v>271</v>
      </c>
      <c r="O50" s="731" t="s">
        <v>372</v>
      </c>
      <c r="P50" s="731" t="s">
        <v>372</v>
      </c>
      <c r="Q50" s="731" t="s">
        <v>372</v>
      </c>
      <c r="R50" s="731" t="s">
        <v>372</v>
      </c>
    </row>
    <row r="51" spans="2:18">
      <c r="B51" s="1144"/>
      <c r="C51" s="171"/>
      <c r="D51" s="171"/>
      <c r="E51" s="171"/>
      <c r="F51" s="171"/>
      <c r="G51" s="171"/>
      <c r="H51" s="171"/>
      <c r="I51" s="171"/>
      <c r="J51" s="171"/>
      <c r="K51" s="171"/>
      <c r="L51" s="171"/>
      <c r="M51" s="171"/>
      <c r="N51" s="171"/>
      <c r="O51" s="728"/>
    </row>
    <row r="52" spans="2:18" ht="15.75">
      <c r="B52" s="56" t="s">
        <v>1017</v>
      </c>
      <c r="C52" s="1145"/>
    </row>
    <row r="53" spans="2:18" s="172" customFormat="1">
      <c r="B53" s="1146"/>
    </row>
    <row r="54" spans="2:18" s="172" customFormat="1">
      <c r="B54" s="1147" t="s">
        <v>373</v>
      </c>
      <c r="C54" s="114"/>
    </row>
    <row r="55" spans="2:18" s="172" customFormat="1">
      <c r="B55" s="1147" t="s">
        <v>374</v>
      </c>
      <c r="C55" s="1148"/>
    </row>
    <row r="56" spans="2:18" s="172" customFormat="1">
      <c r="B56" s="1147" t="s">
        <v>375</v>
      </c>
      <c r="C56" s="1148"/>
    </row>
    <row r="57" spans="2:18" s="172" customFormat="1">
      <c r="B57" s="1147" t="s">
        <v>376</v>
      </c>
      <c r="C57" s="1148"/>
    </row>
    <row r="58" spans="2:18" s="172" customFormat="1" ht="11.25" customHeight="1">
      <c r="B58" s="1296" t="s">
        <v>783</v>
      </c>
      <c r="C58" s="1296"/>
      <c r="D58" s="1296"/>
      <c r="E58" s="1296"/>
      <c r="F58" s="1296"/>
      <c r="G58" s="1296"/>
      <c r="H58" s="1296"/>
      <c r="I58" s="1296"/>
      <c r="J58" s="1296"/>
      <c r="K58" s="1296"/>
      <c r="L58" s="1296"/>
      <c r="M58" s="1296"/>
      <c r="N58" s="1296"/>
      <c r="O58" s="1296"/>
    </row>
    <row r="59" spans="2:18" s="172" customFormat="1" ht="11.25" customHeight="1">
      <c r="B59" s="1296"/>
      <c r="C59" s="1296"/>
      <c r="D59" s="1296"/>
      <c r="E59" s="1296"/>
      <c r="F59" s="1296"/>
      <c r="G59" s="1296"/>
      <c r="H59" s="1296"/>
      <c r="I59" s="1296"/>
      <c r="J59" s="1296"/>
      <c r="K59" s="1296"/>
      <c r="L59" s="1296"/>
      <c r="M59" s="1296"/>
      <c r="N59" s="1296"/>
      <c r="O59" s="1296"/>
    </row>
    <row r="60" spans="2:18" s="172" customFormat="1" ht="11.25" customHeight="1">
      <c r="B60" s="1296"/>
      <c r="C60" s="1296"/>
      <c r="D60" s="1296"/>
      <c r="E60" s="1296"/>
      <c r="F60" s="1296"/>
      <c r="G60" s="1296"/>
      <c r="H60" s="1296"/>
      <c r="I60" s="1296"/>
      <c r="J60" s="1296"/>
      <c r="K60" s="1296"/>
      <c r="L60" s="1296"/>
      <c r="M60" s="1296"/>
      <c r="N60" s="1296"/>
      <c r="O60" s="1296"/>
    </row>
    <row r="61" spans="2:18" s="172" customFormat="1">
      <c r="B61" s="1147" t="s">
        <v>377</v>
      </c>
      <c r="C61" s="1148"/>
    </row>
    <row r="62" spans="2:18" s="172" customFormat="1" ht="11.25" customHeight="1">
      <c r="B62" s="1147" t="s">
        <v>378</v>
      </c>
      <c r="C62" s="1148"/>
    </row>
    <row r="63" spans="2:18" s="172" customFormat="1">
      <c r="B63" s="1147" t="s">
        <v>379</v>
      </c>
      <c r="C63" s="1148"/>
    </row>
    <row r="64" spans="2:18" s="172" customFormat="1" ht="11.25" customHeight="1">
      <c r="B64" s="1296" t="s">
        <v>380</v>
      </c>
      <c r="C64" s="1296"/>
      <c r="D64" s="1296"/>
      <c r="E64" s="1296"/>
      <c r="F64" s="1296"/>
      <c r="G64" s="1296"/>
      <c r="H64" s="1296"/>
      <c r="I64" s="1296"/>
      <c r="J64" s="1296"/>
      <c r="K64" s="1296"/>
      <c r="L64" s="1296"/>
      <c r="M64" s="1296"/>
      <c r="N64" s="1296"/>
      <c r="O64" s="1296"/>
    </row>
    <row r="65" spans="2:15" s="172" customFormat="1" ht="15" customHeight="1">
      <c r="B65" s="1296"/>
      <c r="C65" s="1296"/>
      <c r="D65" s="1296"/>
      <c r="E65" s="1296"/>
      <c r="F65" s="1296"/>
      <c r="G65" s="1296"/>
      <c r="H65" s="1296"/>
      <c r="I65" s="1296"/>
      <c r="J65" s="1296"/>
      <c r="K65" s="1296"/>
      <c r="L65" s="1296"/>
      <c r="M65" s="1296"/>
      <c r="N65" s="1296"/>
      <c r="O65" s="1296"/>
    </row>
    <row r="66" spans="2:15" s="172" customFormat="1">
      <c r="B66" s="1147" t="s">
        <v>381</v>
      </c>
      <c r="C66" s="1148"/>
    </row>
    <row r="67" spans="2:15" s="172" customFormat="1">
      <c r="B67" s="1146"/>
    </row>
    <row r="68" spans="2:15" s="172" customFormat="1">
      <c r="B68" s="1146"/>
    </row>
    <row r="69" spans="2:15" s="172" customFormat="1">
      <c r="B69" s="1146"/>
    </row>
  </sheetData>
  <sheetProtection formatCells="0" formatColumns="0" formatRows="0" insertColumns="0" insertRows="0" insertHyperlinks="0" deleteColumns="0" deleteRows="0" sort="0" autoFilter="0" pivotTables="0"/>
  <mergeCells count="7">
    <mergeCell ref="B58:O60"/>
    <mergeCell ref="B64:O65"/>
    <mergeCell ref="B2:H2"/>
    <mergeCell ref="C6:C7"/>
    <mergeCell ref="D6:H6"/>
    <mergeCell ref="I6:N6"/>
    <mergeCell ref="O6:R6"/>
  </mergeCells>
  <hyperlinks>
    <hyperlink ref="B2" location="Contents!A1" display="Back to index page"/>
  </hyperlinks>
  <pageMargins left="0.23622047244094491" right="0.23622047244094491" top="0.74803149606299213" bottom="0.74803149606299213" header="0.31496062992125984" footer="0.31496062992125984"/>
  <pageSetup paperSize="9" scale="4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1">
    <pageSetUpPr fitToPage="1"/>
  </sheetPr>
  <dimension ref="A1:M24"/>
  <sheetViews>
    <sheetView showGridLines="0" showRowColHeaders="0" zoomScaleNormal="100" workbookViewId="0"/>
  </sheetViews>
  <sheetFormatPr defaultColWidth="11" defaultRowHeight="12"/>
  <cols>
    <col min="1" max="1" width="2.375" style="1109" customWidth="1"/>
    <col min="2" max="2" width="11" style="1109"/>
    <col min="3" max="3" width="26" style="1109" customWidth="1"/>
    <col min="4" max="6" width="11" style="1109"/>
    <col min="7" max="7" width="13.375" style="1109" customWidth="1"/>
    <col min="8" max="16384" width="11" style="1109"/>
  </cols>
  <sheetData>
    <row r="1" spans="1:13" s="755" customFormat="1" ht="5.25" customHeight="1"/>
    <row r="2" spans="1:13" s="755" customFormat="1" ht="12.75">
      <c r="B2" s="1222" t="s">
        <v>784</v>
      </c>
      <c r="C2" s="1222"/>
      <c r="D2" s="1222"/>
      <c r="E2" s="1222"/>
      <c r="F2" s="1222"/>
      <c r="G2" s="1222"/>
      <c r="H2" s="1222"/>
    </row>
    <row r="3" spans="1:13" s="755" customFormat="1" ht="11.25"/>
    <row r="4" spans="1:13" s="755" customFormat="1" ht="15.75">
      <c r="B4" s="56" t="s">
        <v>1142</v>
      </c>
      <c r="C4" s="38"/>
      <c r="D4" s="38"/>
      <c r="E4" s="36"/>
      <c r="F4" s="37"/>
      <c r="G4" s="2"/>
    </row>
    <row r="5" spans="1:13" s="1094" customFormat="1" ht="12.75">
      <c r="A5" s="160"/>
    </row>
    <row r="6" spans="1:13" s="2" customFormat="1" ht="11.25"/>
    <row r="7" spans="1:13" s="2" customFormat="1" ht="14.25">
      <c r="B7" s="1302" t="s">
        <v>46</v>
      </c>
      <c r="C7" s="1303"/>
      <c r="D7" s="922" t="s">
        <v>812</v>
      </c>
      <c r="E7" s="922" t="s">
        <v>811</v>
      </c>
      <c r="F7" s="922" t="s">
        <v>810</v>
      </c>
      <c r="G7" s="922" t="s">
        <v>809</v>
      </c>
      <c r="M7" s="1034"/>
    </row>
    <row r="8" spans="1:13" s="2" customFormat="1" ht="11.25">
      <c r="B8" s="1302"/>
      <c r="C8" s="1303"/>
      <c r="D8" s="1306" t="s">
        <v>808</v>
      </c>
      <c r="E8" s="1306"/>
      <c r="F8" s="1307" t="s">
        <v>807</v>
      </c>
      <c r="G8" s="1307" t="s">
        <v>806</v>
      </c>
    </row>
    <row r="9" spans="1:13" s="2" customFormat="1" ht="22.5">
      <c r="B9" s="1304"/>
      <c r="C9" s="1305"/>
      <c r="D9" s="693" t="s">
        <v>805</v>
      </c>
      <c r="E9" s="693" t="s">
        <v>804</v>
      </c>
      <c r="F9" s="1307"/>
      <c r="G9" s="1307"/>
    </row>
    <row r="10" spans="1:13" s="2" customFormat="1" ht="11.25">
      <c r="B10" s="695">
        <v>1</v>
      </c>
      <c r="C10" s="693" t="s">
        <v>803</v>
      </c>
      <c r="D10" s="694">
        <v>18298.7152226818</v>
      </c>
      <c r="E10" s="694">
        <v>1374410.900777318</v>
      </c>
      <c r="F10" s="694">
        <v>13541.35</v>
      </c>
      <c r="G10" s="694">
        <v>1379168.2659999998</v>
      </c>
    </row>
    <row r="11" spans="1:13" s="2" customFormat="1" ht="11.25">
      <c r="B11" s="695">
        <v>2</v>
      </c>
      <c r="C11" s="693" t="s">
        <v>802</v>
      </c>
      <c r="D11" s="694"/>
      <c r="E11" s="694">
        <v>69499.706999999995</v>
      </c>
      <c r="F11" s="694">
        <v>0</v>
      </c>
      <c r="G11" s="694">
        <v>69499.706999999995</v>
      </c>
    </row>
    <row r="12" spans="1:13" s="2" customFormat="1" ht="11.25">
      <c r="B12" s="695">
        <v>3</v>
      </c>
      <c r="C12" s="693" t="s">
        <v>801</v>
      </c>
      <c r="D12" s="694">
        <v>1267.6857395585998</v>
      </c>
      <c r="E12" s="694">
        <v>701630.02426044131</v>
      </c>
      <c r="F12" s="694">
        <v>1075.33</v>
      </c>
      <c r="G12" s="694">
        <v>701822.38</v>
      </c>
    </row>
    <row r="13" spans="1:13" s="2" customFormat="1" ht="11.25">
      <c r="B13" s="705">
        <v>4</v>
      </c>
      <c r="C13" s="703" t="s">
        <v>34</v>
      </c>
      <c r="D13" s="694">
        <v>19566.400962240401</v>
      </c>
      <c r="E13" s="694">
        <v>2145540.6320377593</v>
      </c>
      <c r="F13" s="694">
        <v>14616.68</v>
      </c>
      <c r="G13" s="694">
        <v>2150490.3529999997</v>
      </c>
    </row>
    <row r="14" spans="1:13" s="2" customFormat="1" ht="11.25"/>
    <row r="15" spans="1:13" s="2" customFormat="1" ht="11.25"/>
    <row r="16" spans="1:13" s="2" customFormat="1" ht="11.25"/>
    <row r="17" spans="2:9" s="2" customFormat="1" ht="11.25"/>
    <row r="18" spans="2:9" s="2" customFormat="1" ht="11.25"/>
    <row r="19" spans="2:9" s="1138" customFormat="1">
      <c r="B19" s="1137"/>
      <c r="C19" s="1137"/>
      <c r="D19" s="1137"/>
      <c r="E19" s="1137"/>
      <c r="F19" s="1137"/>
      <c r="G19" s="1137"/>
      <c r="H19" s="1137"/>
      <c r="I19" s="1137"/>
    </row>
    <row r="20" spans="2:9" s="1138" customFormat="1">
      <c r="B20" s="1137"/>
      <c r="C20" s="1137"/>
      <c r="D20" s="1137"/>
      <c r="E20" s="1137"/>
      <c r="F20" s="1137"/>
      <c r="G20" s="1137"/>
      <c r="H20" s="1137"/>
      <c r="I20" s="1137"/>
    </row>
    <row r="21" spans="2:9" s="1138" customFormat="1">
      <c r="B21" s="1137"/>
      <c r="C21" s="1137"/>
      <c r="D21" s="1137"/>
      <c r="E21" s="1137"/>
      <c r="F21" s="1137"/>
      <c r="G21" s="1137"/>
      <c r="H21" s="1137"/>
      <c r="I21" s="1137"/>
    </row>
    <row r="22" spans="2:9">
      <c r="B22" s="159"/>
      <c r="C22" s="159"/>
      <c r="D22" s="159"/>
      <c r="E22" s="159"/>
      <c r="F22" s="159"/>
      <c r="G22" s="159"/>
      <c r="H22" s="159"/>
      <c r="I22" s="159"/>
    </row>
    <row r="23" spans="2:9">
      <c r="B23" s="159"/>
      <c r="C23" s="159"/>
      <c r="D23" s="159"/>
      <c r="E23" s="159"/>
      <c r="F23" s="159"/>
      <c r="G23" s="159"/>
      <c r="H23" s="159"/>
      <c r="I23" s="159"/>
    </row>
    <row r="24" spans="2:9">
      <c r="B24" s="159"/>
      <c r="C24" s="159"/>
      <c r="D24" s="159"/>
      <c r="E24" s="159"/>
      <c r="F24" s="159"/>
      <c r="G24" s="159"/>
      <c r="H24" s="159"/>
      <c r="I24" s="159"/>
    </row>
  </sheetData>
  <sheetProtection formatCells="0" formatColumns="0" formatRows="0" insertColumns="0" insertRows="0" insertHyperlinks="0" deleteColumns="0" deleteRows="0" sort="0" autoFilter="0" pivotTables="0"/>
  <mergeCells count="5">
    <mergeCell ref="B7:C9"/>
    <mergeCell ref="D8:E8"/>
    <mergeCell ref="F8:F9"/>
    <mergeCell ref="G8:G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4"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2">
    <pageSetUpPr fitToPage="1"/>
  </sheetPr>
  <dimension ref="B1:M17"/>
  <sheetViews>
    <sheetView showGridLines="0" showRowColHeaders="0" zoomScaleNormal="100" workbookViewId="0"/>
  </sheetViews>
  <sheetFormatPr defaultColWidth="11" defaultRowHeight="12"/>
  <cols>
    <col min="1" max="1" width="2.375" style="1109" customWidth="1"/>
    <col min="2" max="2" width="11" style="1109"/>
    <col min="3" max="3" width="39" style="1109" customWidth="1"/>
    <col min="4"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1117</v>
      </c>
      <c r="C4" s="38"/>
      <c r="D4" s="38"/>
      <c r="E4" s="36"/>
      <c r="F4" s="37"/>
      <c r="G4" s="2"/>
    </row>
    <row r="5" spans="2:13" s="631" customFormat="1" ht="14.25"/>
    <row r="6" spans="2:13" s="406" customFormat="1" ht="11.25">
      <c r="B6" s="1308" t="s">
        <v>46</v>
      </c>
      <c r="C6" s="1309"/>
      <c r="D6" s="691" t="s">
        <v>812</v>
      </c>
    </row>
    <row r="7" spans="2:13" s="406" customFormat="1" ht="22.5">
      <c r="B7" s="807">
        <v>1</v>
      </c>
      <c r="C7" s="703" t="s">
        <v>818</v>
      </c>
      <c r="D7" s="1135">
        <v>16206</v>
      </c>
      <c r="E7" s="1136"/>
      <c r="M7" s="1034"/>
    </row>
    <row r="8" spans="2:13" s="406" customFormat="1" ht="22.5">
      <c r="B8" s="807">
        <v>2</v>
      </c>
      <c r="C8" s="693" t="s">
        <v>817</v>
      </c>
      <c r="D8" s="1135">
        <v>5724</v>
      </c>
    </row>
    <row r="9" spans="2:13" s="406" customFormat="1" ht="11.25">
      <c r="B9" s="807">
        <v>3</v>
      </c>
      <c r="C9" s="693" t="s">
        <v>816</v>
      </c>
      <c r="D9" s="1135">
        <v>1230</v>
      </c>
    </row>
    <row r="10" spans="2:13" s="406" customFormat="1" ht="11.25">
      <c r="B10" s="807">
        <v>4</v>
      </c>
      <c r="C10" s="693" t="s">
        <v>815</v>
      </c>
      <c r="D10" s="1135">
        <v>1314</v>
      </c>
    </row>
    <row r="11" spans="2:13" s="406" customFormat="1" ht="11.25">
      <c r="B11" s="807">
        <v>5</v>
      </c>
      <c r="C11" s="693" t="s">
        <v>814</v>
      </c>
      <c r="D11" s="1135">
        <v>-180</v>
      </c>
    </row>
    <row r="12" spans="2:13" s="406" customFormat="1" ht="22.5">
      <c r="B12" s="807">
        <v>6</v>
      </c>
      <c r="C12" s="703" t="s">
        <v>813</v>
      </c>
      <c r="D12" s="1135">
        <v>19566</v>
      </c>
    </row>
    <row r="13" spans="2:13" s="406" customFormat="1" ht="11.25"/>
    <row r="14" spans="2:13" s="406" customFormat="1" ht="11.25"/>
    <row r="15" spans="2:13" s="406" customFormat="1" ht="11.25"/>
    <row r="16" spans="2:13" s="406" customFormat="1" ht="11.25"/>
    <row r="17" s="406" customFormat="1" ht="11.25"/>
  </sheetData>
  <sheetProtection formatCells="0" formatColumns="0" formatRows="0" insertColumns="0" insertRows="0" insertHyperlinks="0" deleteColumns="0" deleteRows="0" sort="0" autoFilter="0" pivotTables="0"/>
  <mergeCells count="2">
    <mergeCell ref="B6:C6"/>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3">
    <pageSetUpPr fitToPage="1"/>
  </sheetPr>
  <dimension ref="A1:J19"/>
  <sheetViews>
    <sheetView showGridLines="0" showRowColHeaders="0" zoomScaleNormal="100" workbookViewId="0"/>
  </sheetViews>
  <sheetFormatPr defaultColWidth="11" defaultRowHeight="12"/>
  <cols>
    <col min="1" max="1" width="2.375" style="1109" customWidth="1"/>
    <col min="2" max="2" width="11" style="1109"/>
    <col min="3" max="3" width="13.875" style="1109" customWidth="1"/>
    <col min="4" max="5" width="11" style="1109"/>
    <col min="6" max="6" width="15" style="1109" customWidth="1"/>
    <col min="7" max="7" width="11" style="1109"/>
    <col min="8" max="8" width="15.375" style="1109" customWidth="1"/>
    <col min="9" max="9" width="11" style="1109"/>
    <col min="10" max="10" width="14.625" style="1109" customWidth="1"/>
    <col min="11" max="16384" width="11" style="1109"/>
  </cols>
  <sheetData>
    <row r="1" spans="1:10" s="755" customFormat="1" ht="5.25" customHeight="1"/>
    <row r="2" spans="1:10" s="755" customFormat="1" ht="12.75">
      <c r="B2" s="1222" t="s">
        <v>784</v>
      </c>
      <c r="C2" s="1222"/>
      <c r="D2" s="1222"/>
      <c r="E2" s="1222"/>
      <c r="F2" s="1222"/>
      <c r="G2" s="1222"/>
      <c r="H2" s="1222"/>
    </row>
    <row r="3" spans="1:10" s="755" customFormat="1" ht="11.25"/>
    <row r="4" spans="1:10" s="755" customFormat="1" ht="15.75">
      <c r="B4" s="56" t="s">
        <v>1118</v>
      </c>
      <c r="C4" s="38"/>
      <c r="D4" s="38"/>
      <c r="E4" s="36"/>
      <c r="F4" s="37"/>
      <c r="G4" s="2"/>
    </row>
    <row r="5" spans="1:10" s="406" customFormat="1" ht="11.25">
      <c r="A5" s="989"/>
    </row>
    <row r="6" spans="1:10" s="406" customFormat="1" ht="11.25">
      <c r="A6" s="989"/>
    </row>
    <row r="7" spans="1:10" s="406" customFormat="1" ht="11.25">
      <c r="B7" s="1310"/>
      <c r="C7" s="1310"/>
      <c r="D7" s="922" t="s">
        <v>812</v>
      </c>
      <c r="E7" s="922" t="s">
        <v>811</v>
      </c>
      <c r="F7" s="922" t="s">
        <v>810</v>
      </c>
      <c r="G7" s="922" t="s">
        <v>809</v>
      </c>
      <c r="H7" s="922" t="s">
        <v>830</v>
      </c>
      <c r="I7" s="922" t="s">
        <v>829</v>
      </c>
      <c r="J7" s="922" t="s">
        <v>828</v>
      </c>
    </row>
    <row r="8" spans="1:10" s="406" customFormat="1" ht="56.25">
      <c r="B8" s="1310"/>
      <c r="C8" s="1310"/>
      <c r="D8" s="1201" t="s">
        <v>827</v>
      </c>
      <c r="E8" s="1201" t="s">
        <v>826</v>
      </c>
      <c r="F8" s="1201" t="s">
        <v>825</v>
      </c>
      <c r="G8" s="1201" t="s">
        <v>824</v>
      </c>
      <c r="H8" s="1201" t="s">
        <v>823</v>
      </c>
      <c r="I8" s="1201" t="s">
        <v>822</v>
      </c>
      <c r="J8" s="1201" t="s">
        <v>821</v>
      </c>
    </row>
    <row r="9" spans="1:10" s="406" customFormat="1" ht="11.25">
      <c r="B9" s="1202">
        <v>1</v>
      </c>
      <c r="C9" s="1200" t="s">
        <v>803</v>
      </c>
      <c r="D9" s="1203"/>
      <c r="E9" s="1203"/>
      <c r="F9" s="1203"/>
      <c r="G9" s="1203"/>
      <c r="H9" s="1203"/>
      <c r="I9" s="1203"/>
      <c r="J9" s="1203"/>
    </row>
    <row r="10" spans="1:10" s="406" customFormat="1" ht="11.25">
      <c r="B10" s="1202">
        <v>2</v>
      </c>
      <c r="C10" s="1200" t="s">
        <v>820</v>
      </c>
      <c r="D10" s="1203"/>
      <c r="E10" s="1203"/>
      <c r="F10" s="1203"/>
      <c r="G10" s="1203"/>
      <c r="H10" s="1203"/>
      <c r="I10" s="1203"/>
      <c r="J10" s="1203"/>
    </row>
    <row r="11" spans="1:10" s="406" customFormat="1" ht="11.25">
      <c r="B11" s="1204">
        <v>3</v>
      </c>
      <c r="C11" s="1199" t="s">
        <v>34</v>
      </c>
      <c r="D11" s="1203"/>
      <c r="E11" s="1203"/>
      <c r="F11" s="1203"/>
      <c r="G11" s="1203"/>
      <c r="H11" s="1203"/>
      <c r="I11" s="1203"/>
      <c r="J11" s="1203"/>
    </row>
    <row r="12" spans="1:10" s="406" customFormat="1" ht="11.25">
      <c r="B12" s="1202">
        <v>4</v>
      </c>
      <c r="C12" s="1200" t="s">
        <v>819</v>
      </c>
      <c r="D12" s="1203"/>
      <c r="E12" s="1203"/>
      <c r="F12" s="1203"/>
      <c r="G12" s="1203"/>
      <c r="H12" s="1203"/>
      <c r="I12" s="1203"/>
      <c r="J12" s="1203"/>
    </row>
    <row r="13" spans="1:10" s="406" customFormat="1" ht="11.25"/>
    <row r="14" spans="1:10" s="406" customFormat="1" ht="11.25"/>
    <row r="15" spans="1:10" s="406" customFormat="1" ht="11.25"/>
    <row r="16" spans="1:10" s="406" customFormat="1" ht="11.25"/>
    <row r="17" s="406" customFormat="1" ht="11.25"/>
    <row r="18" s="406" customFormat="1" ht="11.25"/>
    <row r="19" s="406" customFormat="1" ht="11.25"/>
  </sheetData>
  <sheetProtection formatCells="0" formatColumns="0" formatRows="0" insertColumns="0" insertRows="0" insertHyperlinks="0" deleteColumns="0" deleteRows="0" sort="0" autoFilter="0" pivotTables="0"/>
  <mergeCells count="2">
    <mergeCell ref="B7:C8"/>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8"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4">
    <pageSetUpPr fitToPage="1"/>
  </sheetPr>
  <dimension ref="A1:M26"/>
  <sheetViews>
    <sheetView showGridLines="0" showRowColHeaders="0" zoomScaleNormal="100" workbookViewId="0"/>
  </sheetViews>
  <sheetFormatPr defaultColWidth="11" defaultRowHeight="12"/>
  <cols>
    <col min="1" max="1" width="2.375" style="1134" customWidth="1"/>
    <col min="2" max="2" width="11" style="1134"/>
    <col min="3" max="3" width="28.625" style="1134" bestFit="1" customWidth="1"/>
    <col min="4" max="16384" width="11" style="1134"/>
  </cols>
  <sheetData>
    <row r="1" spans="1:13" s="755" customFormat="1" ht="5.25" customHeight="1"/>
    <row r="2" spans="1:13" s="755" customFormat="1" ht="12.75">
      <c r="B2" s="1222" t="s">
        <v>784</v>
      </c>
      <c r="C2" s="1222"/>
      <c r="D2" s="1222"/>
      <c r="E2" s="1222"/>
      <c r="F2" s="1222"/>
      <c r="G2" s="1222"/>
      <c r="H2" s="1222"/>
    </row>
    <row r="3" spans="1:13" s="755" customFormat="1" ht="11.25"/>
    <row r="4" spans="1:13" s="755" customFormat="1" ht="15.75">
      <c r="B4" s="56" t="s">
        <v>1119</v>
      </c>
      <c r="C4" s="38"/>
      <c r="D4" s="38"/>
      <c r="E4" s="36"/>
      <c r="F4" s="37"/>
      <c r="G4" s="2"/>
    </row>
    <row r="5" spans="1:13" s="1131" customFormat="1" ht="14.25">
      <c r="A5" s="249"/>
    </row>
    <row r="6" spans="1:13" s="1132" customFormat="1" ht="9.75" customHeight="1">
      <c r="B6" s="250"/>
    </row>
    <row r="7" spans="1:13" s="71" customFormat="1" ht="14.25">
      <c r="B7" s="1311" t="s">
        <v>46</v>
      </c>
      <c r="C7" s="1312"/>
      <c r="D7" s="251" t="s">
        <v>812</v>
      </c>
      <c r="E7" s="251" t="s">
        <v>811</v>
      </c>
      <c r="F7" s="251" t="s">
        <v>810</v>
      </c>
      <c r="G7" s="251" t="s">
        <v>809</v>
      </c>
      <c r="H7" s="251" t="s">
        <v>830</v>
      </c>
      <c r="I7" s="689" t="s">
        <v>829</v>
      </c>
      <c r="M7" s="1034"/>
    </row>
    <row r="8" spans="1:13" s="71" customFormat="1" ht="12" customHeight="1">
      <c r="B8" s="1313"/>
      <c r="C8" s="1314"/>
      <c r="D8" s="1315" t="s">
        <v>1034</v>
      </c>
      <c r="E8" s="1316"/>
      <c r="F8" s="1315" t="s">
        <v>1035</v>
      </c>
      <c r="G8" s="1316"/>
      <c r="H8" s="1315" t="s">
        <v>1036</v>
      </c>
      <c r="I8" s="1317"/>
    </row>
    <row r="9" spans="1:13" s="71" customFormat="1" ht="24.75" customHeight="1">
      <c r="B9" s="697"/>
      <c r="C9" s="697" t="s">
        <v>1037</v>
      </c>
      <c r="D9" s="697" t="s">
        <v>1038</v>
      </c>
      <c r="E9" s="697" t="s">
        <v>1039</v>
      </c>
      <c r="F9" s="697" t="s">
        <v>1038</v>
      </c>
      <c r="G9" s="697" t="s">
        <v>1039</v>
      </c>
      <c r="H9" s="698" t="s">
        <v>8</v>
      </c>
      <c r="I9" s="697" t="s">
        <v>839</v>
      </c>
    </row>
    <row r="10" spans="1:13" s="71" customFormat="1" ht="11.25">
      <c r="B10" s="699">
        <v>1</v>
      </c>
      <c r="C10" s="697" t="s">
        <v>838</v>
      </c>
      <c r="D10" s="700">
        <v>47913.63</v>
      </c>
      <c r="E10" s="700">
        <v>4958.8289999999997</v>
      </c>
      <c r="F10" s="700">
        <v>65101.644</v>
      </c>
      <c r="G10" s="700">
        <v>2105.0970000000002</v>
      </c>
      <c r="H10" s="700">
        <v>79.722999999999999</v>
      </c>
      <c r="I10" s="701">
        <v>1.1862351724509302E-3</v>
      </c>
    </row>
    <row r="11" spans="1:13" s="71" customFormat="1" ht="11.25">
      <c r="B11" s="699">
        <v>2</v>
      </c>
      <c r="C11" s="697" t="s">
        <v>1040</v>
      </c>
      <c r="D11" s="700">
        <v>0</v>
      </c>
      <c r="E11" s="700">
        <v>0</v>
      </c>
      <c r="F11" s="700">
        <v>0</v>
      </c>
      <c r="G11" s="700">
        <v>0</v>
      </c>
      <c r="H11" s="700">
        <v>0</v>
      </c>
      <c r="I11" s="701"/>
    </row>
    <row r="12" spans="1:13" s="71" customFormat="1" ht="11.25">
      <c r="B12" s="699">
        <v>3</v>
      </c>
      <c r="C12" s="697" t="s">
        <v>1041</v>
      </c>
      <c r="D12" s="700">
        <v>0</v>
      </c>
      <c r="E12" s="700">
        <v>0</v>
      </c>
      <c r="F12" s="700">
        <v>0</v>
      </c>
      <c r="G12" s="700">
        <v>0</v>
      </c>
      <c r="H12" s="700">
        <v>0</v>
      </c>
      <c r="I12" s="701"/>
    </row>
    <row r="13" spans="1:13" s="71" customFormat="1" ht="11.25">
      <c r="B13" s="699">
        <v>4</v>
      </c>
      <c r="C13" s="697" t="s">
        <v>837</v>
      </c>
      <c r="D13" s="700">
        <v>68594.09</v>
      </c>
      <c r="E13" s="700">
        <v>35892.213000000003</v>
      </c>
      <c r="F13" s="700">
        <v>61465.728000000003</v>
      </c>
      <c r="G13" s="700">
        <v>10737.984</v>
      </c>
      <c r="H13" s="700">
        <v>16373.529</v>
      </c>
      <c r="I13" s="701">
        <v>0.22676852126383754</v>
      </c>
    </row>
    <row r="14" spans="1:13" s="71" customFormat="1" ht="11.25">
      <c r="B14" s="699">
        <v>5</v>
      </c>
      <c r="C14" s="697" t="s">
        <v>836</v>
      </c>
      <c r="D14" s="700">
        <v>0</v>
      </c>
      <c r="E14" s="700">
        <v>0</v>
      </c>
      <c r="F14" s="700">
        <v>0</v>
      </c>
      <c r="G14" s="700">
        <v>0</v>
      </c>
      <c r="H14" s="700">
        <v>0</v>
      </c>
      <c r="I14" s="701"/>
    </row>
    <row r="15" spans="1:13" s="71" customFormat="1" ht="11.25">
      <c r="B15" s="699">
        <v>6</v>
      </c>
      <c r="C15" s="697" t="s">
        <v>764</v>
      </c>
      <c r="D15" s="700">
        <v>124045.026</v>
      </c>
      <c r="E15" s="700">
        <v>33120.985999999997</v>
      </c>
      <c r="F15" s="700">
        <v>113914.079</v>
      </c>
      <c r="G15" s="700">
        <v>11457.745999999999</v>
      </c>
      <c r="H15" s="700">
        <v>107406.96</v>
      </c>
      <c r="I15" s="701">
        <v>0.85670731841065573</v>
      </c>
    </row>
    <row r="16" spans="1:13" s="71" customFormat="1" ht="11.25">
      <c r="B16" s="699">
        <v>7</v>
      </c>
      <c r="C16" s="697" t="s">
        <v>835</v>
      </c>
      <c r="D16" s="700">
        <v>31836.973000000002</v>
      </c>
      <c r="E16" s="700">
        <v>90960.085999999996</v>
      </c>
      <c r="F16" s="700">
        <v>30118.023000000001</v>
      </c>
      <c r="G16" s="700">
        <v>18490.776000000002</v>
      </c>
      <c r="H16" s="700">
        <v>36634.122000000003</v>
      </c>
      <c r="I16" s="701">
        <v>0.75365207027641234</v>
      </c>
    </row>
    <row r="17" spans="2:9" s="71" customFormat="1" ht="11.25">
      <c r="B17" s="699">
        <v>8</v>
      </c>
      <c r="C17" s="697" t="s">
        <v>834</v>
      </c>
      <c r="D17" s="700">
        <v>48457.773999999998</v>
      </c>
      <c r="E17" s="700">
        <v>3207.4659999999999</v>
      </c>
      <c r="F17" s="700">
        <v>48124.279000000002</v>
      </c>
      <c r="G17" s="700">
        <v>1506.61</v>
      </c>
      <c r="H17" s="700">
        <v>22559.327000000001</v>
      </c>
      <c r="I17" s="701">
        <v>0.45454206955672305</v>
      </c>
    </row>
    <row r="18" spans="2:9" s="71" customFormat="1" ht="11.25">
      <c r="B18" s="699">
        <v>9</v>
      </c>
      <c r="C18" s="697" t="s">
        <v>833</v>
      </c>
      <c r="D18" s="700"/>
      <c r="E18" s="700"/>
      <c r="F18" s="700"/>
      <c r="G18" s="700"/>
      <c r="H18" s="700">
        <v>0</v>
      </c>
      <c r="I18" s="701"/>
    </row>
    <row r="19" spans="2:9" s="71" customFormat="1" ht="11.25">
      <c r="B19" s="699">
        <v>10</v>
      </c>
      <c r="C19" s="697" t="s">
        <v>293</v>
      </c>
      <c r="D19" s="700">
        <v>19711.773000000001</v>
      </c>
      <c r="E19" s="700">
        <v>0</v>
      </c>
      <c r="F19" s="700">
        <v>19710.502</v>
      </c>
      <c r="G19" s="700">
        <v>0</v>
      </c>
      <c r="H19" s="700">
        <v>45290.817000000003</v>
      </c>
      <c r="I19" s="701">
        <v>2.297801293949794</v>
      </c>
    </row>
    <row r="20" spans="2:9" s="71" customFormat="1" ht="11.25">
      <c r="B20" s="699">
        <v>11</v>
      </c>
      <c r="C20" s="697" t="s">
        <v>832</v>
      </c>
      <c r="D20" s="700">
        <v>0</v>
      </c>
      <c r="E20" s="700">
        <v>0</v>
      </c>
      <c r="F20" s="700">
        <v>0</v>
      </c>
      <c r="G20" s="700">
        <v>0</v>
      </c>
      <c r="H20" s="700">
        <v>0</v>
      </c>
      <c r="I20" s="701"/>
    </row>
    <row r="21" spans="2:9" s="71" customFormat="1" ht="11.25">
      <c r="B21" s="699">
        <v>12</v>
      </c>
      <c r="C21" s="697" t="s">
        <v>831</v>
      </c>
      <c r="D21" s="700">
        <v>0</v>
      </c>
      <c r="E21" s="700">
        <v>0</v>
      </c>
      <c r="F21" s="700">
        <v>0</v>
      </c>
      <c r="G21" s="700">
        <v>0</v>
      </c>
      <c r="H21" s="700">
        <v>0</v>
      </c>
      <c r="I21" s="701"/>
    </row>
    <row r="22" spans="2:9" s="71" customFormat="1" ht="11.25">
      <c r="B22" s="699">
        <v>13</v>
      </c>
      <c r="C22" s="697" t="s">
        <v>40</v>
      </c>
      <c r="D22" s="700">
        <v>15210.339669999999</v>
      </c>
      <c r="E22" s="700">
        <v>0</v>
      </c>
      <c r="F22" s="700">
        <v>15210.339669999999</v>
      </c>
      <c r="G22" s="700">
        <v>0</v>
      </c>
      <c r="H22" s="700">
        <v>10594.097959999999</v>
      </c>
      <c r="I22" s="701">
        <v>0.69650633646894744</v>
      </c>
    </row>
    <row r="23" spans="2:9" s="71" customFormat="1" ht="11.25">
      <c r="B23" s="699">
        <v>14</v>
      </c>
      <c r="C23" s="702" t="s">
        <v>34</v>
      </c>
      <c r="D23" s="700">
        <v>355769.60566999996</v>
      </c>
      <c r="E23" s="700">
        <v>168139.58</v>
      </c>
      <c r="F23" s="700">
        <v>353644.59466999996</v>
      </c>
      <c r="G23" s="700">
        <v>44298.213000000003</v>
      </c>
      <c r="H23" s="700">
        <v>238938.57595999999</v>
      </c>
      <c r="I23" s="701">
        <v>0.60043446282899871</v>
      </c>
    </row>
    <row r="24" spans="2:9" s="71" customFormat="1" ht="11.25"/>
    <row r="25" spans="2:9" s="71" customFormat="1" ht="11.25"/>
    <row r="26" spans="2:9" s="1132" customFormat="1">
      <c r="F26" s="1133"/>
    </row>
  </sheetData>
  <sheetProtection formatCells="0" formatColumns="0" formatRows="0" insertColumns="0" insertRows="0" insertHyperlinks="0" deleteColumns="0" deleteRows="0" sort="0" autoFilter="0" pivotTables="0"/>
  <mergeCells count="5">
    <mergeCell ref="B7:C8"/>
    <mergeCell ref="D8:E8"/>
    <mergeCell ref="F8:G8"/>
    <mergeCell ref="H8:I8"/>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3">
    <pageSetUpPr fitToPage="1"/>
  </sheetPr>
  <dimension ref="B1:L62"/>
  <sheetViews>
    <sheetView showGridLines="0" showRowColHeaders="0" zoomScaleNormal="100" zoomScaleSheetLayoutView="115" workbookViewId="0"/>
  </sheetViews>
  <sheetFormatPr defaultColWidth="11" defaultRowHeight="12.75"/>
  <cols>
    <col min="1" max="1" width="2.375" style="43" customWidth="1"/>
    <col min="2" max="2" width="6.5" style="1183" customWidth="1"/>
    <col min="3" max="3" width="68.25" style="748" customWidth="1"/>
    <col min="4" max="4" width="11" style="43" customWidth="1"/>
    <col min="5" max="5" width="1.125" style="614" customWidth="1"/>
    <col min="6" max="6" width="11.375" style="43" customWidth="1"/>
    <col min="7" max="10" width="11.375" style="1094" customWidth="1"/>
    <col min="11" max="16384" width="11" style="43"/>
  </cols>
  <sheetData>
    <row r="1" spans="2:12" s="1106" customFormat="1" ht="6" customHeight="1">
      <c r="B1" s="1178"/>
      <c r="C1" s="1179"/>
      <c r="E1" s="1180"/>
      <c r="G1" s="1094" t="s">
        <v>106</v>
      </c>
      <c r="H1" s="1094"/>
      <c r="I1" s="1094"/>
      <c r="J1" s="1094"/>
    </row>
    <row r="2" spans="2:12" s="1106" customFormat="1" ht="23.25">
      <c r="C2" s="1181" t="s">
        <v>1288</v>
      </c>
      <c r="D2" s="1182"/>
      <c r="E2" s="1180"/>
      <c r="G2" s="1094"/>
      <c r="H2" s="1094"/>
      <c r="I2" s="1094"/>
      <c r="J2" s="1094"/>
    </row>
    <row r="3" spans="2:12">
      <c r="D3" s="614" t="s">
        <v>1175</v>
      </c>
      <c r="E3" s="1180"/>
    </row>
    <row r="4" spans="2:12">
      <c r="B4" s="748"/>
      <c r="C4" s="43"/>
      <c r="D4" s="614"/>
      <c r="E4" s="1180"/>
      <c r="F4" s="1094"/>
      <c r="J4" s="43"/>
    </row>
    <row r="5" spans="2:12" s="747" customFormat="1" ht="5.25" customHeight="1">
      <c r="B5" s="1004"/>
      <c r="C5" s="1184"/>
      <c r="D5" s="1184"/>
      <c r="E5" s="1180"/>
      <c r="F5" s="1094"/>
      <c r="G5" s="1094"/>
      <c r="H5" s="1094"/>
      <c r="I5" s="1094"/>
    </row>
    <row r="6" spans="2:12" s="747" customFormat="1">
      <c r="B6" s="1185"/>
      <c r="C6" s="1186" t="s">
        <v>1141</v>
      </c>
      <c r="D6" s="1187" t="s">
        <v>652</v>
      </c>
      <c r="E6" s="1180"/>
      <c r="F6" s="1094"/>
      <c r="G6" s="1095"/>
      <c r="H6" s="1094"/>
      <c r="I6" s="1094"/>
      <c r="L6" s="1111"/>
    </row>
    <row r="7" spans="2:12">
      <c r="B7" s="748" t="s">
        <v>1096</v>
      </c>
      <c r="C7" s="747" t="s">
        <v>1262</v>
      </c>
      <c r="D7" s="614" t="s">
        <v>653</v>
      </c>
      <c r="E7" s="1180"/>
      <c r="F7" s="1094"/>
      <c r="G7" s="1095"/>
      <c r="J7" s="43"/>
    </row>
    <row r="8" spans="2:12">
      <c r="B8" s="748" t="s">
        <v>1096</v>
      </c>
      <c r="C8" s="747" t="s">
        <v>1263</v>
      </c>
      <c r="D8" s="614" t="s">
        <v>653</v>
      </c>
      <c r="E8" s="1180"/>
      <c r="F8" s="1094"/>
      <c r="G8" s="1095"/>
      <c r="H8" s="1095"/>
      <c r="I8" s="1095"/>
      <c r="J8" s="43"/>
    </row>
    <row r="9" spans="2:12">
      <c r="B9" s="748" t="s">
        <v>1096</v>
      </c>
      <c r="C9" s="747" t="s">
        <v>1264</v>
      </c>
      <c r="D9" s="614" t="s">
        <v>653</v>
      </c>
      <c r="E9" s="1180"/>
      <c r="F9" s="1094"/>
      <c r="G9" s="1095"/>
      <c r="H9" s="1095"/>
      <c r="I9" s="1095"/>
      <c r="J9" s="43"/>
    </row>
    <row r="10" spans="2:12">
      <c r="B10" s="748" t="s">
        <v>1256</v>
      </c>
      <c r="C10" s="753" t="s">
        <v>665</v>
      </c>
      <c r="D10" s="614" t="s">
        <v>653</v>
      </c>
      <c r="E10" s="43"/>
      <c r="F10" s="1094"/>
      <c r="G10" s="1095"/>
      <c r="H10" s="43"/>
      <c r="I10" s="1095"/>
      <c r="J10" s="43"/>
    </row>
    <row r="11" spans="2:12">
      <c r="B11" s="748" t="s">
        <v>1256</v>
      </c>
      <c r="C11" s="753" t="s">
        <v>666</v>
      </c>
      <c r="D11" s="614" t="s">
        <v>653</v>
      </c>
      <c r="E11" s="43"/>
      <c r="F11" s="1094"/>
      <c r="G11" s="1095"/>
      <c r="H11" s="43"/>
      <c r="I11" s="43"/>
      <c r="J11" s="43"/>
    </row>
    <row r="12" spans="2:12">
      <c r="B12" s="748" t="s">
        <v>1097</v>
      </c>
      <c r="C12" s="753" t="s">
        <v>667</v>
      </c>
      <c r="D12" s="614" t="s">
        <v>653</v>
      </c>
      <c r="E12" s="43"/>
      <c r="F12" s="1094"/>
      <c r="G12" s="1095"/>
      <c r="H12" s="43"/>
      <c r="I12" s="43"/>
      <c r="J12" s="43"/>
    </row>
    <row r="13" spans="2:12" ht="25.5">
      <c r="B13" s="1048" t="s">
        <v>1097</v>
      </c>
      <c r="C13" s="1049" t="s">
        <v>668</v>
      </c>
      <c r="D13" s="752" t="s">
        <v>653</v>
      </c>
      <c r="E13" s="43"/>
      <c r="F13" s="1094"/>
      <c r="G13" s="1095"/>
      <c r="H13" s="43"/>
      <c r="I13" s="43"/>
      <c r="J13" s="43"/>
    </row>
    <row r="14" spans="2:12">
      <c r="B14" s="748" t="s">
        <v>1098</v>
      </c>
      <c r="C14" s="753" t="s">
        <v>663</v>
      </c>
      <c r="D14" s="614" t="s">
        <v>653</v>
      </c>
      <c r="E14" s="43"/>
      <c r="F14" s="1094"/>
      <c r="G14" s="1095"/>
      <c r="H14" s="43"/>
      <c r="I14" s="43"/>
      <c r="J14" s="43"/>
    </row>
    <row r="15" spans="2:12">
      <c r="B15" s="748" t="s">
        <v>1098</v>
      </c>
      <c r="C15" s="753" t="s">
        <v>664</v>
      </c>
      <c r="D15" s="614" t="s">
        <v>1242</v>
      </c>
      <c r="E15" s="43"/>
      <c r="F15" s="1094"/>
      <c r="G15" s="1095"/>
      <c r="H15" s="43"/>
      <c r="I15" s="43"/>
      <c r="J15" s="43"/>
    </row>
    <row r="16" spans="2:12">
      <c r="B16" s="748" t="s">
        <v>1099</v>
      </c>
      <c r="C16" s="753" t="s">
        <v>1265</v>
      </c>
      <c r="D16" s="614" t="s">
        <v>653</v>
      </c>
      <c r="E16" s="43"/>
      <c r="F16" s="1094"/>
      <c r="G16" s="1095"/>
      <c r="H16" s="43"/>
      <c r="I16" s="43"/>
      <c r="J16" s="43"/>
    </row>
    <row r="17" spans="2:10">
      <c r="B17" s="748" t="s">
        <v>1100</v>
      </c>
      <c r="C17" s="753" t="s">
        <v>584</v>
      </c>
      <c r="D17" s="614" t="s">
        <v>1242</v>
      </c>
      <c r="E17" s="43"/>
      <c r="F17" s="1094"/>
      <c r="G17" s="1095"/>
      <c r="H17" s="43"/>
      <c r="I17" s="43"/>
      <c r="J17" s="43"/>
    </row>
    <row r="18" spans="2:10">
      <c r="B18" s="748" t="s">
        <v>1100</v>
      </c>
      <c r="C18" s="753" t="s">
        <v>141</v>
      </c>
      <c r="D18" s="614" t="s">
        <v>1242</v>
      </c>
      <c r="E18" s="43"/>
      <c r="F18" s="1094"/>
      <c r="G18" s="1095"/>
      <c r="H18" s="43"/>
      <c r="I18" s="43"/>
      <c r="J18" s="43"/>
    </row>
    <row r="19" spans="2:10">
      <c r="B19" s="748" t="s">
        <v>1101</v>
      </c>
      <c r="C19" s="753" t="s">
        <v>176</v>
      </c>
      <c r="D19" s="614" t="s">
        <v>1242</v>
      </c>
      <c r="E19" s="43"/>
      <c r="F19" s="1094"/>
      <c r="G19" s="1095"/>
      <c r="H19" s="43"/>
      <c r="I19" s="43"/>
      <c r="J19" s="43"/>
    </row>
    <row r="20" spans="2:10">
      <c r="B20" s="748" t="s">
        <v>1102</v>
      </c>
      <c r="C20" s="753" t="s">
        <v>121</v>
      </c>
      <c r="D20" s="614" t="s">
        <v>1242</v>
      </c>
      <c r="E20" s="43"/>
      <c r="F20" s="1094"/>
      <c r="G20" s="1095"/>
      <c r="H20" s="43"/>
      <c r="I20" s="1095"/>
      <c r="J20" s="43"/>
    </row>
    <row r="21" spans="2:10">
      <c r="B21" s="748" t="s">
        <v>1103</v>
      </c>
      <c r="C21" s="753" t="s">
        <v>481</v>
      </c>
      <c r="D21" s="614" t="s">
        <v>1242</v>
      </c>
      <c r="E21" s="43"/>
      <c r="F21" s="1094"/>
      <c r="G21" s="1095"/>
      <c r="H21" s="43"/>
      <c r="I21" s="1095"/>
      <c r="J21" s="43"/>
    </row>
    <row r="22" spans="2:10">
      <c r="B22" s="748" t="s">
        <v>1104</v>
      </c>
      <c r="C22" s="753" t="s">
        <v>661</v>
      </c>
      <c r="D22" s="614" t="s">
        <v>1242</v>
      </c>
      <c r="E22" s="43"/>
      <c r="F22" s="1094"/>
      <c r="G22" s="1095"/>
      <c r="H22" s="43"/>
      <c r="I22" s="1095"/>
      <c r="J22" s="43"/>
    </row>
    <row r="23" spans="2:10">
      <c r="B23" s="748" t="s">
        <v>1104</v>
      </c>
      <c r="C23" s="753" t="s">
        <v>662</v>
      </c>
      <c r="D23" s="614" t="s">
        <v>1242</v>
      </c>
      <c r="E23" s="43"/>
      <c r="F23" s="1094"/>
      <c r="G23" s="1095"/>
      <c r="H23" s="43"/>
      <c r="I23" s="1095"/>
      <c r="J23" s="43"/>
    </row>
    <row r="24" spans="2:10">
      <c r="B24" s="748" t="s">
        <v>1105</v>
      </c>
      <c r="C24" s="753" t="s">
        <v>579</v>
      </c>
      <c r="D24" s="614" t="s">
        <v>1242</v>
      </c>
      <c r="E24" s="43"/>
      <c r="F24" s="1094"/>
      <c r="G24" s="1095"/>
      <c r="H24" s="43"/>
      <c r="I24" s="1095"/>
      <c r="J24" s="43"/>
    </row>
    <row r="25" spans="2:10">
      <c r="B25" s="748" t="s">
        <v>1106</v>
      </c>
      <c r="C25" s="753" t="s">
        <v>586</v>
      </c>
      <c r="D25" s="614" t="s">
        <v>1242</v>
      </c>
      <c r="E25" s="43"/>
      <c r="F25" s="1094"/>
      <c r="G25" s="1095"/>
      <c r="H25" s="43"/>
      <c r="I25" s="1095"/>
      <c r="J25" s="43"/>
    </row>
    <row r="26" spans="2:10">
      <c r="B26" s="748" t="s">
        <v>1106</v>
      </c>
      <c r="C26" s="753" t="s">
        <v>597</v>
      </c>
      <c r="D26" s="614" t="s">
        <v>1242</v>
      </c>
      <c r="E26" s="43"/>
      <c r="F26" s="1094"/>
      <c r="G26" s="1095"/>
      <c r="H26" s="43"/>
      <c r="I26" s="1095"/>
      <c r="J26" s="43"/>
    </row>
    <row r="27" spans="2:10">
      <c r="B27" s="748" t="s">
        <v>1107</v>
      </c>
      <c r="C27" s="753" t="s">
        <v>1219</v>
      </c>
      <c r="D27" s="614" t="s">
        <v>1242</v>
      </c>
      <c r="E27" s="43"/>
      <c r="F27" s="1094"/>
      <c r="G27" s="1095"/>
      <c r="H27" s="43"/>
      <c r="I27" s="1095"/>
      <c r="J27" s="43"/>
    </row>
    <row r="28" spans="2:10">
      <c r="B28" s="748" t="s">
        <v>1108</v>
      </c>
      <c r="C28" s="753" t="s">
        <v>1173</v>
      </c>
      <c r="D28" s="614" t="s">
        <v>1242</v>
      </c>
      <c r="E28" s="43"/>
      <c r="F28" s="1094"/>
      <c r="G28" s="1095"/>
      <c r="H28" s="43"/>
      <c r="I28" s="1095"/>
      <c r="J28" s="43"/>
    </row>
    <row r="29" spans="2:10">
      <c r="B29" s="748" t="s">
        <v>1109</v>
      </c>
      <c r="C29" s="753" t="s">
        <v>654</v>
      </c>
      <c r="D29" s="614" t="s">
        <v>1242</v>
      </c>
      <c r="E29" s="43"/>
      <c r="F29" s="1094"/>
      <c r="G29" s="748"/>
      <c r="H29" s="43"/>
      <c r="I29" s="1095"/>
      <c r="J29" s="43"/>
    </row>
    <row r="30" spans="2:10">
      <c r="B30" s="748" t="s">
        <v>1110</v>
      </c>
      <c r="C30" s="753" t="s">
        <v>655</v>
      </c>
      <c r="D30" s="614" t="s">
        <v>1242</v>
      </c>
      <c r="E30" s="43"/>
      <c r="F30" s="1094"/>
      <c r="G30" s="43"/>
      <c r="H30" s="43"/>
      <c r="I30" s="1095"/>
      <c r="J30" s="43"/>
    </row>
    <row r="31" spans="2:10">
      <c r="B31" s="748" t="s">
        <v>1111</v>
      </c>
      <c r="C31" s="753" t="s">
        <v>1287</v>
      </c>
      <c r="D31" s="614" t="s">
        <v>1242</v>
      </c>
      <c r="E31" s="43"/>
      <c r="F31" s="1094"/>
      <c r="G31" s="43"/>
      <c r="H31" s="43"/>
      <c r="I31" s="1095"/>
      <c r="J31" s="43"/>
    </row>
    <row r="32" spans="2:10">
      <c r="B32" s="1039" t="s">
        <v>1112</v>
      </c>
      <c r="C32" s="753" t="s">
        <v>656</v>
      </c>
      <c r="D32" s="614" t="s">
        <v>1242</v>
      </c>
      <c r="E32" s="43"/>
      <c r="F32" s="1094"/>
      <c r="G32" s="1095"/>
      <c r="H32" s="1095"/>
      <c r="I32" s="1095"/>
      <c r="J32" s="43"/>
    </row>
    <row r="33" spans="2:10">
      <c r="B33" s="1039" t="s">
        <v>1113</v>
      </c>
      <c r="C33" s="753" t="s">
        <v>657</v>
      </c>
      <c r="D33" s="614" t="s">
        <v>1242</v>
      </c>
      <c r="E33" s="43"/>
      <c r="F33" s="1094"/>
      <c r="G33" s="1095"/>
      <c r="H33" s="1095"/>
      <c r="I33" s="1095"/>
      <c r="J33" s="43"/>
    </row>
    <row r="34" spans="2:10">
      <c r="B34" s="1039" t="s">
        <v>1114</v>
      </c>
      <c r="C34" s="753" t="s">
        <v>153</v>
      </c>
      <c r="D34" s="614" t="s">
        <v>1242</v>
      </c>
      <c r="E34" s="43"/>
      <c r="F34" s="1094"/>
      <c r="G34" s="1095"/>
      <c r="H34" s="1095"/>
      <c r="I34" s="1095"/>
      <c r="J34" s="43"/>
    </row>
    <row r="35" spans="2:10">
      <c r="B35" s="1039" t="s">
        <v>1114</v>
      </c>
      <c r="C35" s="753" t="s">
        <v>151</v>
      </c>
      <c r="D35" s="614" t="s">
        <v>1242</v>
      </c>
      <c r="E35" s="43"/>
      <c r="F35" s="1094"/>
      <c r="G35" s="1095"/>
      <c r="H35" s="1095"/>
      <c r="I35" s="1095"/>
      <c r="J35" s="43"/>
    </row>
    <row r="36" spans="2:10">
      <c r="B36" s="1039" t="s">
        <v>1114</v>
      </c>
      <c r="C36" s="753" t="s">
        <v>152</v>
      </c>
      <c r="D36" s="614" t="s">
        <v>1242</v>
      </c>
      <c r="E36" s="43"/>
      <c r="F36" s="1094"/>
      <c r="G36" s="1095"/>
      <c r="H36" s="1095"/>
      <c r="I36" s="1095"/>
      <c r="J36" s="43"/>
    </row>
    <row r="37" spans="2:10">
      <c r="B37" s="1039" t="s">
        <v>1115</v>
      </c>
      <c r="C37" s="753" t="s">
        <v>211</v>
      </c>
      <c r="D37" s="614" t="s">
        <v>1242</v>
      </c>
      <c r="E37" s="43"/>
      <c r="F37" s="1094"/>
      <c r="G37" s="1095"/>
      <c r="H37" s="1095"/>
      <c r="I37" s="1095"/>
      <c r="J37" s="43"/>
    </row>
    <row r="38" spans="2:10">
      <c r="B38" s="1039" t="s">
        <v>1115</v>
      </c>
      <c r="C38" s="753" t="s">
        <v>205</v>
      </c>
      <c r="D38" s="614" t="s">
        <v>1242</v>
      </c>
      <c r="E38" s="43"/>
      <c r="F38" s="1094"/>
      <c r="G38" s="1095"/>
      <c r="H38" s="1095"/>
      <c r="I38" s="1095"/>
      <c r="J38" s="43"/>
    </row>
    <row r="39" spans="2:10">
      <c r="B39" s="1039" t="s">
        <v>1116</v>
      </c>
      <c r="C39" s="753" t="s">
        <v>999</v>
      </c>
      <c r="D39" s="614" t="s">
        <v>1242</v>
      </c>
      <c r="E39" s="43"/>
      <c r="F39" s="1094"/>
      <c r="G39" s="1095"/>
      <c r="H39" s="1095"/>
      <c r="I39" s="1095"/>
      <c r="J39" s="43"/>
    </row>
    <row r="40" spans="2:10">
      <c r="B40" s="750"/>
      <c r="C40" s="754"/>
      <c r="D40" s="749"/>
      <c r="E40" s="43"/>
      <c r="F40" s="1094"/>
      <c r="G40" s="1095"/>
      <c r="H40" s="1095"/>
      <c r="I40" s="1095"/>
      <c r="J40" s="43"/>
    </row>
    <row r="41" spans="2:10" s="1188" customFormat="1">
      <c r="B41" s="1189"/>
      <c r="C41" s="1190" t="s">
        <v>1166</v>
      </c>
      <c r="D41" s="1190"/>
      <c r="F41" s="1094"/>
      <c r="G41" s="1095"/>
      <c r="H41" s="1095"/>
      <c r="I41" s="1095"/>
    </row>
    <row r="42" spans="2:10" s="1188" customFormat="1">
      <c r="B42" s="1191"/>
      <c r="C42" s="1192" t="s">
        <v>1167</v>
      </c>
      <c r="D42" s="1192"/>
      <c r="F42" s="1094"/>
      <c r="G42" s="1095"/>
      <c r="H42" s="1095"/>
      <c r="I42" s="1095"/>
    </row>
    <row r="43" spans="2:10" s="747" customFormat="1">
      <c r="B43" s="758" t="s">
        <v>1124</v>
      </c>
      <c r="C43" s="759" t="s">
        <v>1149</v>
      </c>
      <c r="D43" s="760" t="s">
        <v>1289</v>
      </c>
      <c r="F43" s="1094"/>
      <c r="G43" s="1095"/>
      <c r="H43" s="1095"/>
      <c r="I43" s="1095"/>
    </row>
    <row r="44" spans="2:10" s="747" customFormat="1">
      <c r="B44" s="746" t="s">
        <v>1125</v>
      </c>
      <c r="C44" s="747" t="s">
        <v>1150</v>
      </c>
      <c r="D44" s="751" t="s">
        <v>1289</v>
      </c>
      <c r="F44" s="1094"/>
      <c r="G44" s="1095"/>
      <c r="H44" s="1095"/>
      <c r="I44" s="1095"/>
    </row>
    <row r="45" spans="2:10" s="747" customFormat="1">
      <c r="B45" s="746" t="s">
        <v>1126</v>
      </c>
      <c r="C45" s="747" t="s">
        <v>1151</v>
      </c>
      <c r="D45" s="751" t="s">
        <v>1289</v>
      </c>
      <c r="F45" s="1094"/>
      <c r="G45" s="1095"/>
      <c r="H45" s="1095"/>
      <c r="I45" s="1095"/>
    </row>
    <row r="46" spans="2:10" s="747" customFormat="1">
      <c r="B46" s="746" t="s">
        <v>1127</v>
      </c>
      <c r="C46" s="747" t="s">
        <v>1152</v>
      </c>
      <c r="D46" s="751" t="s">
        <v>1289</v>
      </c>
      <c r="F46" s="1094"/>
      <c r="G46" s="1095"/>
      <c r="H46" s="1095"/>
      <c r="I46" s="1095"/>
    </row>
    <row r="47" spans="2:10" s="747" customFormat="1">
      <c r="B47" s="746" t="s">
        <v>1128</v>
      </c>
      <c r="C47" s="747" t="s">
        <v>1153</v>
      </c>
      <c r="D47" s="751" t="s">
        <v>1289</v>
      </c>
      <c r="F47" s="1094"/>
      <c r="G47" s="1095"/>
      <c r="H47" s="1095"/>
      <c r="I47" s="1095"/>
    </row>
    <row r="48" spans="2:10" s="747" customFormat="1">
      <c r="B48" s="746" t="s">
        <v>1129</v>
      </c>
      <c r="C48" s="747" t="s">
        <v>1154</v>
      </c>
      <c r="D48" s="751" t="s">
        <v>1289</v>
      </c>
      <c r="F48" s="1094"/>
      <c r="G48" s="1094"/>
      <c r="H48" s="1095"/>
      <c r="I48" s="1095"/>
    </row>
    <row r="49" spans="2:10" s="747" customFormat="1">
      <c r="B49" s="746" t="s">
        <v>1130</v>
      </c>
      <c r="C49" s="747" t="s">
        <v>1155</v>
      </c>
      <c r="D49" s="751" t="s">
        <v>1289</v>
      </c>
      <c r="F49" s="1094"/>
      <c r="G49" s="1094"/>
      <c r="H49" s="1095"/>
      <c r="I49" s="1095"/>
    </row>
    <row r="50" spans="2:10" s="747" customFormat="1">
      <c r="B50" s="746" t="s">
        <v>1131</v>
      </c>
      <c r="C50" s="747" t="s">
        <v>1156</v>
      </c>
      <c r="D50" s="751" t="s">
        <v>653</v>
      </c>
      <c r="F50" s="1094"/>
      <c r="G50" s="1094"/>
      <c r="H50" s="1094"/>
      <c r="I50" s="1095"/>
    </row>
    <row r="51" spans="2:10" s="747" customFormat="1">
      <c r="B51" s="746" t="s">
        <v>1132</v>
      </c>
      <c r="C51" s="747" t="s">
        <v>1157</v>
      </c>
      <c r="D51" s="751" t="s">
        <v>1242</v>
      </c>
      <c r="F51" s="1094"/>
      <c r="G51" s="1094"/>
      <c r="H51" s="1094"/>
      <c r="I51" s="1095"/>
    </row>
    <row r="52" spans="2:10" s="747" customFormat="1">
      <c r="B52" s="746" t="s">
        <v>1133</v>
      </c>
      <c r="C52" s="747" t="s">
        <v>1158</v>
      </c>
      <c r="D52" s="751" t="s">
        <v>1289</v>
      </c>
      <c r="F52" s="1094"/>
      <c r="G52" s="1094"/>
      <c r="H52" s="1094"/>
      <c r="I52" s="1095"/>
    </row>
    <row r="53" spans="2:10" s="747" customFormat="1">
      <c r="B53" s="746" t="s">
        <v>1134</v>
      </c>
      <c r="C53" s="747" t="s">
        <v>1159</v>
      </c>
      <c r="D53" s="751" t="s">
        <v>1289</v>
      </c>
      <c r="F53" s="1094"/>
      <c r="G53" s="1094"/>
      <c r="H53" s="1094"/>
      <c r="I53" s="1095"/>
    </row>
    <row r="54" spans="2:10" s="747" customFormat="1">
      <c r="B54" s="746" t="s">
        <v>1135</v>
      </c>
      <c r="C54" s="747" t="s">
        <v>1160</v>
      </c>
      <c r="D54" s="751" t="s">
        <v>1289</v>
      </c>
      <c r="F54" s="1094"/>
      <c r="G54" s="1094"/>
      <c r="H54" s="1094"/>
      <c r="I54" s="1095"/>
    </row>
    <row r="55" spans="2:10" s="747" customFormat="1">
      <c r="B55" s="746" t="s">
        <v>1136</v>
      </c>
      <c r="C55" s="747" t="s">
        <v>1161</v>
      </c>
      <c r="D55" s="751" t="s">
        <v>1289</v>
      </c>
      <c r="F55" s="1094"/>
      <c r="G55" s="1094"/>
      <c r="H55" s="1094"/>
      <c r="I55" s="1095"/>
    </row>
    <row r="56" spans="2:10" s="747" customFormat="1">
      <c r="B56" s="746" t="s">
        <v>1137</v>
      </c>
      <c r="C56" s="747" t="s">
        <v>1162</v>
      </c>
      <c r="D56" s="751" t="s">
        <v>1289</v>
      </c>
      <c r="F56" s="1094"/>
      <c r="G56" s="1094"/>
      <c r="H56" s="1094"/>
      <c r="I56" s="1095"/>
    </row>
    <row r="57" spans="2:10" s="747" customFormat="1">
      <c r="B57" s="746" t="s">
        <v>1138</v>
      </c>
      <c r="C57" s="747" t="s">
        <v>1163</v>
      </c>
      <c r="D57" s="751" t="s">
        <v>1289</v>
      </c>
      <c r="F57" s="1094"/>
      <c r="G57" s="1094"/>
      <c r="H57" s="1094"/>
      <c r="I57" s="1095"/>
    </row>
    <row r="58" spans="2:10" s="747" customFormat="1">
      <c r="B58" s="746" t="s">
        <v>1139</v>
      </c>
      <c r="C58" s="747" t="s">
        <v>1164</v>
      </c>
      <c r="D58" s="751" t="s">
        <v>1289</v>
      </c>
      <c r="F58" s="1094"/>
      <c r="G58" s="1094"/>
      <c r="H58" s="1094"/>
      <c r="I58" s="1095"/>
    </row>
    <row r="59" spans="2:10" s="747" customFormat="1">
      <c r="B59" s="746" t="s">
        <v>1140</v>
      </c>
      <c r="C59" s="747" t="s">
        <v>1165</v>
      </c>
      <c r="D59" s="751" t="s">
        <v>1242</v>
      </c>
      <c r="F59" s="1094"/>
      <c r="G59" s="1094"/>
      <c r="H59" s="1094"/>
      <c r="I59" s="1095"/>
    </row>
    <row r="60" spans="2:10">
      <c r="B60" s="748"/>
      <c r="C60" s="43"/>
      <c r="D60" s="614"/>
      <c r="E60" s="747"/>
      <c r="F60" s="1094"/>
      <c r="I60" s="1095"/>
      <c r="J60" s="43"/>
    </row>
    <row r="61" spans="2:10">
      <c r="B61" s="761"/>
      <c r="C61" s="757" t="s">
        <v>1276</v>
      </c>
      <c r="D61" s="761"/>
      <c r="E61" s="747"/>
      <c r="J61" s="1095"/>
    </row>
    <row r="62" spans="2:10">
      <c r="E62" s="747"/>
      <c r="J62" s="1095"/>
    </row>
  </sheetData>
  <sheetProtection formatCells="0" formatColumns="0" formatRows="0" insertColumns="0" insertRows="0" insertHyperlinks="0" deleteColumns="0" deleteRows="0" sort="0" autoFilter="0" pivotTables="0"/>
  <hyperlinks>
    <hyperlink ref="B43" location="'CR1'!A1" display="CR1"/>
    <hyperlink ref="B44" location="'CR2'!A1" display="CR2"/>
    <hyperlink ref="B45" location="'CR3'!A1" display="CR3"/>
    <hyperlink ref="B46" location="'CR4'!A1" display="CR4"/>
    <hyperlink ref="B47" location="'CR5'!A1" display="CR5"/>
    <hyperlink ref="B48" location="'CR6'!A1" display="CR6"/>
    <hyperlink ref="B49" location="'CR7'!A1" display="CR7"/>
    <hyperlink ref="B50" location="'CR8'!A1" display="CR8"/>
    <hyperlink ref="B51" location="'CR9'!A1" display="CR9"/>
    <hyperlink ref="B52" location="'CCR1'!A1" display="CCR1"/>
    <hyperlink ref="B53" location="'CCR2'!A1" display="CCR2"/>
    <hyperlink ref="B54" location="'CCR3'!A1" display="CCR3"/>
    <hyperlink ref="B55" location="'CCR4'!A1" display="CCR4"/>
    <hyperlink ref="B56" location="'CCR5'!A1" display="CCR5"/>
    <hyperlink ref="B57" location="'CCR6'!A1" display="CCR6"/>
    <hyperlink ref="B58" location="'CCR8'!A1" display="CCR8"/>
    <hyperlink ref="B59" location="'OR2'!A1" display="OR2"/>
    <hyperlink ref="C43" location="'CR1'!A1" display="CR1"/>
    <hyperlink ref="C44" location="'CR2'!A1" display="CR2"/>
    <hyperlink ref="C45" location="'CR3'!A1" display="CR3"/>
    <hyperlink ref="C46" location="'CR4'!A1" display="CR4"/>
    <hyperlink ref="C47" location="'CR5'!A1" display="CR5"/>
    <hyperlink ref="C48" location="'CR6'!A1" display="CR6"/>
    <hyperlink ref="C49" location="'CR7'!A1" display="CR7"/>
    <hyperlink ref="C50" location="'CR8'!A1" display="CR8"/>
    <hyperlink ref="C51" location="'CR9'!A1" display="CR9"/>
    <hyperlink ref="C52" location="'CCR1'!A1" display="CCR1"/>
    <hyperlink ref="C53" location="'CCR2'!A1" display="CCR2"/>
    <hyperlink ref="C54" location="'CCR3'!A1" display="CCR3"/>
    <hyperlink ref="C55" location="'CCR4'!A1" display="CCR4"/>
    <hyperlink ref="C56" location="'CCR5'!A1" display="CCR5"/>
    <hyperlink ref="C57" location="'CCR6'!A1" display="CCR6"/>
    <hyperlink ref="C58" location="'CCR8'!A1" display="CCR8"/>
    <hyperlink ref="C59" location="'OR2'!A1" display="OR2"/>
    <hyperlink ref="B7" location="'A01'!A1" display="A01"/>
    <hyperlink ref="B33" location="'A19'!A1" display="A19"/>
    <hyperlink ref="B34" location="'A20'!A1" display="A20"/>
    <hyperlink ref="B38" location="'A21'!A1" display="A21"/>
    <hyperlink ref="B39" location="'A22'!A1" display="A22"/>
    <hyperlink ref="B8" location="'A01'!A1" display="A01"/>
    <hyperlink ref="B32" location="'A18'!A1" display="A18"/>
    <hyperlink ref="B35" location="'A20'!A1" display="A20"/>
    <hyperlink ref="B37" location="'A21'!A1" display="A21"/>
    <hyperlink ref="B36" location="'A20'!A1" display="A20"/>
    <hyperlink ref="C7" location="'A01'!A1" display="A01"/>
    <hyperlink ref="C9" location="'A01'!A1" display="Capital adequacy subsidiaries, Baltics and Poland"/>
    <hyperlink ref="C33" location="'A19'!A1" display="A19"/>
    <hyperlink ref="C34" location="'A20'!A1" display="A20"/>
    <hyperlink ref="C38" location="'A21'!A1" display="A21"/>
    <hyperlink ref="C39" location="'A22'!A1" display="A22"/>
    <hyperlink ref="C8" location="'A01'!A1" display="A01"/>
    <hyperlink ref="C32" location="'A18'!A1" display="A18"/>
    <hyperlink ref="C35" location="'A20'!A1" display="A20"/>
    <hyperlink ref="C37" location="'A21'!A1" display="A21"/>
    <hyperlink ref="C36" location="'A20'!A1" display="A20"/>
    <hyperlink ref="B9" location="'A01'!A1" display="A01"/>
    <hyperlink ref="B11" location="'A02'!A1" display="A02"/>
    <hyperlink ref="B13" location="'A03'!A1" display="A03"/>
    <hyperlink ref="B15" location="'A04'!A1" display="A04"/>
    <hyperlink ref="B16" location="'A05'!A1" display="A05"/>
    <hyperlink ref="B18" location="'A06'!A1" display="A06"/>
    <hyperlink ref="B19" location="'A07'!A1" display="A07"/>
    <hyperlink ref="B20" location="'A08'!A1" display="A08"/>
    <hyperlink ref="B21" location="'A09'!A1" display="A09"/>
    <hyperlink ref="B23" location="'A10'!A1" display="A10"/>
    <hyperlink ref="B24" location="'A11'!A1" display="A11"/>
    <hyperlink ref="B26" location="'A12'!A1" display="A12"/>
    <hyperlink ref="B27" location="'A13'!A1" display="A13"/>
    <hyperlink ref="B28" location="'A14'!A1" display="A14"/>
    <hyperlink ref="B29" location="'A15'!A1" display="A15"/>
    <hyperlink ref="B30" location="'A16'!A1" display="A16"/>
    <hyperlink ref="B31" location="'A17'!A1" display="A17"/>
    <hyperlink ref="B10" location="'A02'!A1" display="A02"/>
    <hyperlink ref="B12" location="'A03'!A1" display="A03"/>
    <hyperlink ref="B14" location="'A04'!A1" display="A04"/>
    <hyperlink ref="B17" location="'A06'!A1" display="A06"/>
    <hyperlink ref="B22" location="'A10'!A1" display="A10"/>
    <hyperlink ref="B25" location="'A12'!A1" display="A12"/>
    <hyperlink ref="C11" location="'A02'!A1" display="A02"/>
    <hyperlink ref="C13" location="'A03'!A1" display="A03"/>
    <hyperlink ref="C15" location="'A04'!A1" display="A04"/>
    <hyperlink ref="C16" location="'A05'!A1" display="A05"/>
    <hyperlink ref="C18" location="'A06'!A1" display="A06"/>
    <hyperlink ref="C19" location="'A07'!A1" display="A07"/>
    <hyperlink ref="C20" location="'A08'!A1" display="A08"/>
    <hyperlink ref="C21" location="'A09'!A1" display="A09"/>
    <hyperlink ref="C23" location="'A10'!A1" display="A10"/>
    <hyperlink ref="C24" location="'A11'!A1" display="A11"/>
    <hyperlink ref="C26" location="'A12'!A1" display="A12"/>
    <hyperlink ref="C27" location="'A13'!A1" display="A13"/>
    <hyperlink ref="C28" location="'A14'!A1" display="A14"/>
    <hyperlink ref="C29" location="'A15'!A1" display="A15"/>
    <hyperlink ref="C30" location="'A16'!A1" display="A16"/>
    <hyperlink ref="C31" location="'A17'!A1" display="A17"/>
    <hyperlink ref="C10" location="'A02'!A1" display="A02"/>
    <hyperlink ref="C12" location="'A03'!A1" display="A03"/>
    <hyperlink ref="C14" location="'A04'!A1" display="A04"/>
    <hyperlink ref="C17" location="'A06'!A1" display="A06"/>
    <hyperlink ref="C22" location="'A10'!A1" display="A10"/>
    <hyperlink ref="C25" location="'A12'!A1" display="A12"/>
  </hyperlinks>
  <printOptions horizontalCentered="1"/>
  <pageMargins left="0.23622047244094491" right="0.23622047244094491" top="0.74803149606299213" bottom="0.78740157480314965" header="0.31496062992125984" footer="0.31496062992125984"/>
  <pageSetup paperSize="9" scale="96"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5">
    <pageSetUpPr fitToPage="1"/>
  </sheetPr>
  <dimension ref="A1:M24"/>
  <sheetViews>
    <sheetView showGridLines="0" showRowColHeaders="0" zoomScaleNormal="100" workbookViewId="0"/>
  </sheetViews>
  <sheetFormatPr defaultColWidth="11" defaultRowHeight="12"/>
  <cols>
    <col min="1" max="1" width="2.375" style="1109" customWidth="1"/>
    <col min="2" max="2" width="11" style="1109"/>
    <col min="3" max="3" width="28.125" style="1109" customWidth="1"/>
    <col min="4" max="12" width="11" style="1109"/>
    <col min="13" max="13" width="15.125" style="1109" customWidth="1"/>
    <col min="14" max="16384" width="11" style="1109"/>
  </cols>
  <sheetData>
    <row r="1" spans="1:13" s="755" customFormat="1" ht="5.25" customHeight="1"/>
    <row r="2" spans="1:13" s="755" customFormat="1" ht="12.75">
      <c r="B2" s="1222" t="s">
        <v>784</v>
      </c>
      <c r="C2" s="1222"/>
      <c r="D2" s="1222"/>
      <c r="E2" s="1222"/>
      <c r="F2" s="1222"/>
      <c r="G2" s="1222"/>
      <c r="H2" s="1222"/>
    </row>
    <row r="3" spans="1:13" s="755" customFormat="1" ht="11.25"/>
    <row r="4" spans="1:13" s="755" customFormat="1" ht="15.75">
      <c r="B4" s="56" t="s">
        <v>1120</v>
      </c>
      <c r="C4" s="38"/>
      <c r="D4" s="38"/>
      <c r="E4" s="36"/>
      <c r="F4" s="37"/>
      <c r="G4" s="2"/>
    </row>
    <row r="5" spans="1:13" s="1034" customFormat="1" ht="14.25">
      <c r="A5" s="158"/>
    </row>
    <row r="6" spans="1:13" s="1094" customFormat="1" ht="8.25" customHeight="1">
      <c r="B6" s="157"/>
    </row>
    <row r="7" spans="1:13" ht="8.25" customHeight="1">
      <c r="M7" s="1034"/>
    </row>
    <row r="8" spans="1:13" s="2" customFormat="1" ht="11.25">
      <c r="B8" s="1318" t="s">
        <v>46</v>
      </c>
      <c r="C8" s="1319"/>
      <c r="D8" s="690" t="s">
        <v>812</v>
      </c>
      <c r="E8" s="690" t="s">
        <v>811</v>
      </c>
      <c r="F8" s="690" t="s">
        <v>810</v>
      </c>
      <c r="G8" s="690" t="s">
        <v>809</v>
      </c>
      <c r="H8" s="690" t="s">
        <v>830</v>
      </c>
      <c r="I8" s="690" t="s">
        <v>829</v>
      </c>
      <c r="J8" s="690" t="s">
        <v>828</v>
      </c>
      <c r="K8" s="690" t="s">
        <v>853</v>
      </c>
      <c r="L8" s="690" t="s">
        <v>852</v>
      </c>
      <c r="M8" s="691" t="s">
        <v>851</v>
      </c>
    </row>
    <row r="9" spans="1:13" s="2" customFormat="1" ht="33.75">
      <c r="B9" s="692"/>
      <c r="C9" s="1087" t="s">
        <v>1282</v>
      </c>
      <c r="D9" s="1087" t="s">
        <v>850</v>
      </c>
      <c r="E9" s="1087" t="s">
        <v>849</v>
      </c>
      <c r="F9" s="1087" t="s">
        <v>848</v>
      </c>
      <c r="G9" s="1087" t="s">
        <v>847</v>
      </c>
      <c r="H9" s="1087" t="s">
        <v>846</v>
      </c>
      <c r="I9" s="1087" t="s">
        <v>845</v>
      </c>
      <c r="J9" s="1087" t="s">
        <v>844</v>
      </c>
      <c r="K9" s="1087" t="s">
        <v>843</v>
      </c>
      <c r="L9" s="1087" t="s">
        <v>842</v>
      </c>
      <c r="M9" s="693" t="s">
        <v>1084</v>
      </c>
    </row>
    <row r="10" spans="1:13" s="2" customFormat="1" ht="11.25">
      <c r="B10" s="692">
        <v>1</v>
      </c>
      <c r="C10" s="693" t="s">
        <v>838</v>
      </c>
      <c r="D10" s="694">
        <v>66887.563096723607</v>
      </c>
      <c r="E10" s="694">
        <v>0</v>
      </c>
      <c r="F10" s="694">
        <v>299.27498704999999</v>
      </c>
      <c r="G10" s="694">
        <v>0</v>
      </c>
      <c r="H10" s="694">
        <v>0</v>
      </c>
      <c r="I10" s="694">
        <v>0</v>
      </c>
      <c r="J10" s="694">
        <v>19.832549999999998</v>
      </c>
      <c r="K10" s="694">
        <v>0</v>
      </c>
      <c r="L10" s="694">
        <v>0</v>
      </c>
      <c r="M10" s="694">
        <v>67206.67063377361</v>
      </c>
    </row>
    <row r="11" spans="1:13" s="2" customFormat="1" ht="22.5">
      <c r="B11" s="695">
        <v>2</v>
      </c>
      <c r="C11" s="1087" t="s">
        <v>841</v>
      </c>
      <c r="D11" s="696">
        <v>0</v>
      </c>
      <c r="E11" s="696">
        <v>0</v>
      </c>
      <c r="F11" s="696">
        <v>0</v>
      </c>
      <c r="G11" s="696">
        <v>0</v>
      </c>
      <c r="H11" s="696">
        <v>0</v>
      </c>
      <c r="I11" s="696">
        <v>0</v>
      </c>
      <c r="J11" s="696">
        <v>0</v>
      </c>
      <c r="K11" s="696">
        <v>0</v>
      </c>
      <c r="L11" s="696">
        <v>0</v>
      </c>
      <c r="M11" s="696">
        <v>0</v>
      </c>
    </row>
    <row r="12" spans="1:13" s="2" customFormat="1" ht="11.25">
      <c r="B12" s="695">
        <v>3</v>
      </c>
      <c r="C12" s="693" t="s">
        <v>840</v>
      </c>
      <c r="D12" s="694">
        <v>0</v>
      </c>
      <c r="E12" s="694">
        <v>0</v>
      </c>
      <c r="F12" s="694">
        <v>0</v>
      </c>
      <c r="G12" s="694">
        <v>0</v>
      </c>
      <c r="H12" s="694">
        <v>0</v>
      </c>
      <c r="I12" s="694">
        <v>0</v>
      </c>
      <c r="J12" s="694">
        <v>0</v>
      </c>
      <c r="K12" s="694">
        <v>0</v>
      </c>
      <c r="L12" s="694">
        <v>0</v>
      </c>
      <c r="M12" s="694">
        <v>0</v>
      </c>
    </row>
    <row r="13" spans="1:13" s="2" customFormat="1" ht="11.25">
      <c r="B13" s="695">
        <v>4</v>
      </c>
      <c r="C13" s="693" t="s">
        <v>837</v>
      </c>
      <c r="D13" s="694">
        <v>1890.1474905360001</v>
      </c>
      <c r="E13" s="694">
        <v>32604.505410000002</v>
      </c>
      <c r="F13" s="694">
        <v>21809.915290928297</v>
      </c>
      <c r="G13" s="694">
        <v>9.3870100000000001</v>
      </c>
      <c r="H13" s="694">
        <v>14561.007123899199</v>
      </c>
      <c r="I13" s="694">
        <v>0</v>
      </c>
      <c r="J13" s="694">
        <v>1237.5631284600001</v>
      </c>
      <c r="K13" s="694">
        <v>7.5256549999999995</v>
      </c>
      <c r="L13" s="694">
        <v>87.688399999999987</v>
      </c>
      <c r="M13" s="694">
        <v>72207.739508823492</v>
      </c>
    </row>
    <row r="14" spans="1:13" s="2" customFormat="1" ht="11.25">
      <c r="B14" s="695">
        <v>5</v>
      </c>
      <c r="C14" s="693" t="s">
        <v>836</v>
      </c>
      <c r="D14" s="694">
        <v>0</v>
      </c>
      <c r="E14" s="694">
        <v>0</v>
      </c>
      <c r="F14" s="694">
        <v>0</v>
      </c>
      <c r="G14" s="694">
        <v>0</v>
      </c>
      <c r="H14" s="694">
        <v>0</v>
      </c>
      <c r="I14" s="694">
        <v>0</v>
      </c>
      <c r="J14" s="694">
        <v>0</v>
      </c>
      <c r="K14" s="694">
        <v>0</v>
      </c>
      <c r="L14" s="694">
        <v>0</v>
      </c>
      <c r="M14" s="694">
        <v>0</v>
      </c>
    </row>
    <row r="15" spans="1:13" s="2" customFormat="1" ht="11.25">
      <c r="B15" s="695">
        <v>6</v>
      </c>
      <c r="C15" s="693" t="s">
        <v>764</v>
      </c>
      <c r="D15" s="694">
        <v>1320.3727294300002</v>
      </c>
      <c r="E15" s="694">
        <v>0</v>
      </c>
      <c r="F15" s="694">
        <v>1338.5267145100001</v>
      </c>
      <c r="G15" s="694">
        <v>24826.133962</v>
      </c>
      <c r="H15" s="694">
        <v>146.856782979</v>
      </c>
      <c r="I15" s="694">
        <v>0.21262999999999999</v>
      </c>
      <c r="J15" s="694">
        <v>96451.284502068884</v>
      </c>
      <c r="K15" s="694">
        <v>1288.4238533691002</v>
      </c>
      <c r="L15" s="694">
        <v>0</v>
      </c>
      <c r="M15" s="694">
        <v>125371.81117435698</v>
      </c>
    </row>
    <row r="16" spans="1:13" s="2" customFormat="1" ht="11.25">
      <c r="B16" s="695">
        <v>7</v>
      </c>
      <c r="C16" s="693" t="s">
        <v>835</v>
      </c>
      <c r="D16" s="694">
        <v>219.11241000000001</v>
      </c>
      <c r="E16" s="694">
        <v>0</v>
      </c>
      <c r="F16" s="694">
        <v>0</v>
      </c>
      <c r="G16" s="694">
        <v>0.49</v>
      </c>
      <c r="H16" s="694">
        <v>0</v>
      </c>
      <c r="I16" s="694">
        <v>47561.939755232299</v>
      </c>
      <c r="J16" s="694">
        <v>556.77445111213001</v>
      </c>
      <c r="K16" s="694">
        <v>270.49135235489996</v>
      </c>
      <c r="L16" s="694">
        <v>0</v>
      </c>
      <c r="M16" s="694">
        <v>48608.807968699322</v>
      </c>
    </row>
    <row r="17" spans="2:13" s="2" customFormat="1" ht="11.25">
      <c r="B17" s="695">
        <v>8</v>
      </c>
      <c r="C17" s="693" t="s">
        <v>834</v>
      </c>
      <c r="D17" s="694">
        <v>0</v>
      </c>
      <c r="E17" s="694">
        <v>0</v>
      </c>
      <c r="F17" s="694">
        <v>0</v>
      </c>
      <c r="G17" s="694">
        <v>41405.1457200109</v>
      </c>
      <c r="H17" s="694">
        <v>0</v>
      </c>
      <c r="I17" s="694">
        <v>705.21277399999997</v>
      </c>
      <c r="J17" s="694">
        <v>7484.3555984300001</v>
      </c>
      <c r="K17" s="694">
        <v>36.175829950000001</v>
      </c>
      <c r="L17" s="694">
        <v>0</v>
      </c>
      <c r="M17" s="694">
        <v>49630.889922390903</v>
      </c>
    </row>
    <row r="18" spans="2:13" s="2" customFormat="1" ht="11.25">
      <c r="B18" s="695">
        <v>9</v>
      </c>
      <c r="C18" s="693" t="s">
        <v>833</v>
      </c>
      <c r="D18" s="694">
        <v>0</v>
      </c>
      <c r="E18" s="694">
        <v>0</v>
      </c>
      <c r="F18" s="694">
        <v>0</v>
      </c>
      <c r="G18" s="694">
        <v>0</v>
      </c>
      <c r="H18" s="694">
        <v>0</v>
      </c>
      <c r="I18" s="694">
        <v>0</v>
      </c>
      <c r="J18" s="694">
        <v>0</v>
      </c>
      <c r="K18" s="694">
        <v>0</v>
      </c>
      <c r="L18" s="694">
        <v>0</v>
      </c>
      <c r="M18" s="694">
        <v>0</v>
      </c>
    </row>
    <row r="19" spans="2:13" s="2" customFormat="1" ht="11.25">
      <c r="B19" s="695">
        <v>10</v>
      </c>
      <c r="C19" s="693" t="s">
        <v>293</v>
      </c>
      <c r="D19" s="694">
        <v>0</v>
      </c>
      <c r="E19" s="694">
        <v>0</v>
      </c>
      <c r="F19" s="694">
        <v>140.44499999999999</v>
      </c>
      <c r="G19" s="694">
        <v>0</v>
      </c>
      <c r="H19" s="694">
        <v>0</v>
      </c>
      <c r="I19" s="694">
        <v>0</v>
      </c>
      <c r="J19" s="694">
        <v>1995.8855465007</v>
      </c>
      <c r="K19" s="694">
        <v>668.58618999999999</v>
      </c>
      <c r="L19" s="694">
        <v>16904.584999999999</v>
      </c>
      <c r="M19" s="694">
        <v>19709.501736500701</v>
      </c>
    </row>
    <row r="20" spans="2:13" s="2" customFormat="1" ht="11.25">
      <c r="B20" s="695">
        <v>11</v>
      </c>
      <c r="C20" s="693" t="s">
        <v>832</v>
      </c>
      <c r="D20" s="694">
        <v>0</v>
      </c>
      <c r="E20" s="694">
        <v>0</v>
      </c>
      <c r="F20" s="694">
        <v>0</v>
      </c>
      <c r="G20" s="694">
        <v>0</v>
      </c>
      <c r="H20" s="694">
        <v>0</v>
      </c>
      <c r="I20" s="694">
        <v>0</v>
      </c>
      <c r="J20" s="694">
        <v>0</v>
      </c>
      <c r="K20" s="694">
        <v>0</v>
      </c>
      <c r="L20" s="694">
        <v>0</v>
      </c>
      <c r="M20" s="694">
        <v>0</v>
      </c>
    </row>
    <row r="21" spans="2:13" s="2" customFormat="1" ht="11.25">
      <c r="B21" s="695">
        <v>12</v>
      </c>
      <c r="C21" s="693" t="s">
        <v>831</v>
      </c>
      <c r="D21" s="694">
        <v>0</v>
      </c>
      <c r="E21" s="694">
        <v>0</v>
      </c>
      <c r="F21" s="694">
        <v>0</v>
      </c>
      <c r="G21" s="694">
        <v>0</v>
      </c>
      <c r="H21" s="694">
        <v>0</v>
      </c>
      <c r="I21" s="694">
        <v>0</v>
      </c>
      <c r="J21" s="694">
        <v>0</v>
      </c>
      <c r="K21" s="694">
        <v>0</v>
      </c>
      <c r="L21" s="694">
        <v>0</v>
      </c>
      <c r="M21" s="694">
        <v>0</v>
      </c>
    </row>
    <row r="22" spans="2:13" s="2" customFormat="1" ht="11.25">
      <c r="B22" s="695">
        <v>13</v>
      </c>
      <c r="C22" s="693" t="s">
        <v>40</v>
      </c>
      <c r="D22" s="694">
        <v>6180.7707780000001</v>
      </c>
      <c r="E22" s="694">
        <v>0</v>
      </c>
      <c r="F22" s="694">
        <v>0</v>
      </c>
      <c r="G22" s="694">
        <v>0</v>
      </c>
      <c r="H22" s="694">
        <v>0</v>
      </c>
      <c r="I22" s="694">
        <v>0</v>
      </c>
      <c r="J22" s="694">
        <v>7986.5495110000002</v>
      </c>
      <c r="K22" s="694">
        <v>0</v>
      </c>
      <c r="L22" s="694">
        <v>1040.0193810000001</v>
      </c>
      <c r="M22" s="694">
        <v>15207.339669999999</v>
      </c>
    </row>
    <row r="23" spans="2:13" s="2" customFormat="1" ht="11.25">
      <c r="B23" s="695">
        <v>14</v>
      </c>
      <c r="C23" s="693" t="s">
        <v>34</v>
      </c>
      <c r="D23" s="694">
        <v>76497.966504689612</v>
      </c>
      <c r="E23" s="694">
        <v>32604.505410000002</v>
      </c>
      <c r="F23" s="694">
        <v>23588.161992488298</v>
      </c>
      <c r="G23" s="694">
        <v>66241.156692010903</v>
      </c>
      <c r="H23" s="694">
        <v>14707.863906878199</v>
      </c>
      <c r="I23" s="694">
        <v>48267.3651592323</v>
      </c>
      <c r="J23" s="694">
        <v>115732.24528757173</v>
      </c>
      <c r="K23" s="694">
        <v>2271.202880674</v>
      </c>
      <c r="L23" s="694">
        <v>18032.292780999996</v>
      </c>
      <c r="M23" s="694">
        <v>397942.76061454503</v>
      </c>
    </row>
    <row r="24" spans="2:13" s="2" customFormat="1" ht="11.25"/>
  </sheetData>
  <sheetProtection formatCells="0" formatColumns="0" formatRows="0" insertColumns="0" insertRows="0" insertHyperlinks="0" deleteColumns="0" deleteRows="0" sort="0" autoFilter="0" pivotTables="0"/>
  <mergeCells count="2">
    <mergeCell ref="B8:C8"/>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4"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6">
    <pageSetUpPr fitToPage="1"/>
  </sheetPr>
  <dimension ref="A1:O49"/>
  <sheetViews>
    <sheetView showGridLines="0" showRowColHeaders="0" zoomScaleNormal="100" workbookViewId="0"/>
  </sheetViews>
  <sheetFormatPr defaultColWidth="11" defaultRowHeight="12"/>
  <cols>
    <col min="1" max="1" width="2.375" style="1109" customWidth="1"/>
    <col min="2" max="2" width="1.75" style="1109" customWidth="1"/>
    <col min="3" max="3" width="15.875" style="1109" customWidth="1"/>
    <col min="4" max="4" width="13.5" style="1109" bestFit="1" customWidth="1"/>
    <col min="5" max="5" width="11.875" style="1109" bestFit="1" customWidth="1"/>
    <col min="6" max="6" width="11.125" style="1109" bestFit="1" customWidth="1"/>
    <col min="7" max="7" width="13.5" style="1109" bestFit="1" customWidth="1"/>
    <col min="8" max="11" width="11.125" style="1109" bestFit="1" customWidth="1"/>
    <col min="12" max="12" width="11.875" style="1109" bestFit="1" customWidth="1"/>
    <col min="13" max="15" width="11.125" style="1109" bestFit="1" customWidth="1"/>
    <col min="16" max="16384" width="11" style="1109"/>
  </cols>
  <sheetData>
    <row r="1" spans="1:15" s="755" customFormat="1" ht="5.25" customHeight="1"/>
    <row r="2" spans="1:15" s="755" customFormat="1" ht="12.75">
      <c r="B2" s="1222" t="s">
        <v>784</v>
      </c>
      <c r="C2" s="1222"/>
      <c r="D2" s="1222"/>
      <c r="E2" s="1222"/>
      <c r="F2" s="1222"/>
      <c r="G2" s="1222"/>
      <c r="H2" s="1222"/>
    </row>
    <row r="3" spans="1:15" s="755" customFormat="1" ht="11.25"/>
    <row r="4" spans="1:15" s="755" customFormat="1" ht="15.75">
      <c r="B4" s="56" t="s">
        <v>1143</v>
      </c>
      <c r="C4" s="38"/>
      <c r="D4" s="38"/>
      <c r="E4" s="36"/>
      <c r="F4" s="37"/>
      <c r="G4" s="2"/>
    </row>
    <row r="5" spans="1:15" s="1034" customFormat="1" ht="14.25">
      <c r="A5" s="756"/>
    </row>
    <row r="6" spans="1:15" s="2" customFormat="1" ht="14.25" customHeight="1">
      <c r="B6" s="1320" t="s">
        <v>46</v>
      </c>
      <c r="C6" s="1321"/>
      <c r="D6" s="1092" t="s">
        <v>812</v>
      </c>
      <c r="E6" s="1091" t="s">
        <v>811</v>
      </c>
      <c r="F6" s="1091" t="s">
        <v>810</v>
      </c>
      <c r="G6" s="1091" t="s">
        <v>809</v>
      </c>
      <c r="H6" s="1091" t="s">
        <v>830</v>
      </c>
      <c r="I6" s="1091" t="s">
        <v>829</v>
      </c>
      <c r="J6" s="1091" t="s">
        <v>828</v>
      </c>
      <c r="K6" s="1091" t="s">
        <v>853</v>
      </c>
      <c r="L6" s="1091" t="s">
        <v>852</v>
      </c>
      <c r="M6" s="1091" t="s">
        <v>851</v>
      </c>
      <c r="N6" s="1091" t="s">
        <v>874</v>
      </c>
      <c r="O6" s="922" t="s">
        <v>873</v>
      </c>
    </row>
    <row r="7" spans="1:15" s="2" customFormat="1" ht="33.75">
      <c r="B7" s="740"/>
      <c r="C7" s="741" t="s">
        <v>875</v>
      </c>
      <c r="D7" s="736" t="s">
        <v>872</v>
      </c>
      <c r="E7" s="690" t="s">
        <v>871</v>
      </c>
      <c r="F7" s="737" t="s">
        <v>870</v>
      </c>
      <c r="G7" s="690" t="s">
        <v>1094</v>
      </c>
      <c r="H7" s="737" t="s">
        <v>869</v>
      </c>
      <c r="I7" s="737" t="s">
        <v>868</v>
      </c>
      <c r="J7" s="737" t="s">
        <v>867</v>
      </c>
      <c r="K7" s="737" t="s">
        <v>866</v>
      </c>
      <c r="L7" s="737" t="s">
        <v>8</v>
      </c>
      <c r="M7" s="737" t="s">
        <v>1095</v>
      </c>
      <c r="N7" s="738" t="s">
        <v>865</v>
      </c>
      <c r="O7" s="1087" t="s">
        <v>864</v>
      </c>
    </row>
    <row r="8" spans="1:15" s="998" customFormat="1" ht="11.25">
      <c r="B8" s="739" t="s">
        <v>102</v>
      </c>
      <c r="C8" s="742"/>
      <c r="D8" s="1122"/>
      <c r="E8" s="1122"/>
      <c r="F8" s="1122"/>
      <c r="G8" s="1122"/>
      <c r="H8" s="1123"/>
      <c r="I8" s="1122"/>
      <c r="J8" s="1122"/>
      <c r="K8" s="1124"/>
      <c r="L8" s="1122"/>
      <c r="M8" s="1122"/>
      <c r="N8" s="1125"/>
      <c r="O8" s="1210"/>
    </row>
    <row r="9" spans="1:15" s="998" customFormat="1" ht="11.25">
      <c r="B9" s="739"/>
      <c r="C9" s="743" t="s">
        <v>863</v>
      </c>
      <c r="D9" s="1126">
        <v>0</v>
      </c>
      <c r="E9" s="1126">
        <v>0</v>
      </c>
      <c r="F9" s="1126">
        <v>0</v>
      </c>
      <c r="G9" s="1126">
        <v>0</v>
      </c>
      <c r="H9" s="1126">
        <v>0</v>
      </c>
      <c r="I9" s="1126">
        <v>0</v>
      </c>
      <c r="J9" s="1126">
        <v>0</v>
      </c>
      <c r="K9" s="1126">
        <v>0</v>
      </c>
      <c r="L9" s="1126">
        <v>0</v>
      </c>
      <c r="M9" s="1126">
        <v>0</v>
      </c>
      <c r="N9" s="1126">
        <v>0</v>
      </c>
      <c r="O9" s="1211"/>
    </row>
    <row r="10" spans="1:15" s="998" customFormat="1" ht="11.25">
      <c r="B10" s="739"/>
      <c r="C10" s="743" t="s">
        <v>862</v>
      </c>
      <c r="D10" s="735">
        <v>70195.793465869996</v>
      </c>
      <c r="E10" s="735">
        <v>11095.654196609999</v>
      </c>
      <c r="F10" s="1127">
        <v>1</v>
      </c>
      <c r="G10" s="735">
        <v>81291.448000000004</v>
      </c>
      <c r="H10" s="1128">
        <v>2.0495524296942637E-3</v>
      </c>
      <c r="I10" s="735">
        <v>34980</v>
      </c>
      <c r="J10" s="1127">
        <v>0.18351961859704527</v>
      </c>
      <c r="K10" s="1126">
        <v>0</v>
      </c>
      <c r="L10" s="735">
        <v>6465.3739999999998</v>
      </c>
      <c r="M10" s="1127">
        <v>7.9533261604590927E-2</v>
      </c>
      <c r="N10" s="735">
        <v>30.613</v>
      </c>
      <c r="O10" s="1211"/>
    </row>
    <row r="11" spans="1:15" s="998" customFormat="1" ht="11.25">
      <c r="B11" s="739"/>
      <c r="C11" s="743" t="s">
        <v>861</v>
      </c>
      <c r="D11" s="735">
        <v>200903.31732273012</v>
      </c>
      <c r="E11" s="735">
        <v>24469.484988790005</v>
      </c>
      <c r="F11" s="1127">
        <v>1</v>
      </c>
      <c r="G11" s="735">
        <v>225372.80300000001</v>
      </c>
      <c r="H11" s="1128">
        <v>3.0781925476130925E-3</v>
      </c>
      <c r="I11" s="735">
        <v>151352</v>
      </c>
      <c r="J11" s="1127">
        <v>0.19938553061192976</v>
      </c>
      <c r="K11" s="1126">
        <v>0</v>
      </c>
      <c r="L11" s="735">
        <v>26180.295999999998</v>
      </c>
      <c r="M11" s="1127">
        <v>0.11616439806181937</v>
      </c>
      <c r="N11" s="735">
        <v>138.32400000000001</v>
      </c>
      <c r="O11" s="1211"/>
    </row>
    <row r="12" spans="1:15" s="998" customFormat="1" ht="11.25">
      <c r="B12" s="739"/>
      <c r="C12" s="743" t="s">
        <v>860</v>
      </c>
      <c r="D12" s="735">
        <v>164272.97881551008</v>
      </c>
      <c r="E12" s="735">
        <v>16316.615567399998</v>
      </c>
      <c r="F12" s="1127">
        <v>1</v>
      </c>
      <c r="G12" s="735">
        <v>180589.595</v>
      </c>
      <c r="H12" s="1128">
        <v>6.2111900782703634E-3</v>
      </c>
      <c r="I12" s="735">
        <v>120735</v>
      </c>
      <c r="J12" s="1127">
        <v>0.20091064492586042</v>
      </c>
      <c r="K12" s="1126">
        <v>0</v>
      </c>
      <c r="L12" s="735">
        <v>34877.83</v>
      </c>
      <c r="M12" s="1127">
        <v>0.19313310935771244</v>
      </c>
      <c r="N12" s="735">
        <v>225.41499999999999</v>
      </c>
      <c r="O12" s="1211"/>
    </row>
    <row r="13" spans="1:15" s="998" customFormat="1" ht="11.25">
      <c r="B13" s="739"/>
      <c r="C13" s="743" t="s">
        <v>859</v>
      </c>
      <c r="D13" s="735">
        <v>158207.45603929</v>
      </c>
      <c r="E13" s="735">
        <v>10252.097987809997</v>
      </c>
      <c r="F13" s="1127">
        <v>1</v>
      </c>
      <c r="G13" s="735">
        <v>168459.55499999999</v>
      </c>
      <c r="H13" s="1128">
        <v>1.3667663749837576E-2</v>
      </c>
      <c r="I13" s="735">
        <v>102218</v>
      </c>
      <c r="J13" s="1127">
        <v>0.20505134568451436</v>
      </c>
      <c r="K13" s="1126">
        <v>0</v>
      </c>
      <c r="L13" s="735">
        <v>55735.557000000001</v>
      </c>
      <c r="M13" s="1127">
        <v>0.33085423382484896</v>
      </c>
      <c r="N13" s="735">
        <v>472.57</v>
      </c>
      <c r="O13" s="1211"/>
    </row>
    <row r="14" spans="1:15" s="998" customFormat="1" ht="11.25">
      <c r="B14" s="739"/>
      <c r="C14" s="743" t="s">
        <v>858</v>
      </c>
      <c r="D14" s="735">
        <v>44767.859170800024</v>
      </c>
      <c r="E14" s="735">
        <v>2279.2371964699992</v>
      </c>
      <c r="F14" s="1127">
        <v>1</v>
      </c>
      <c r="G14" s="735">
        <v>47047.097000000002</v>
      </c>
      <c r="H14" s="1128">
        <v>3.4560721533734691E-2</v>
      </c>
      <c r="I14" s="735">
        <v>28792</v>
      </c>
      <c r="J14" s="1127">
        <v>0.20779124244766348</v>
      </c>
      <c r="K14" s="1126">
        <v>0</v>
      </c>
      <c r="L14" s="735">
        <v>27512.63</v>
      </c>
      <c r="M14" s="1127">
        <v>0.58478911036742609</v>
      </c>
      <c r="N14" s="735">
        <v>341.11</v>
      </c>
      <c r="O14" s="1211"/>
    </row>
    <row r="15" spans="1:15" s="998" customFormat="1" ht="11.25">
      <c r="B15" s="739"/>
      <c r="C15" s="743" t="s">
        <v>857</v>
      </c>
      <c r="D15" s="735">
        <v>1984.4542881099999</v>
      </c>
      <c r="E15" s="735">
        <v>64.443732879999999</v>
      </c>
      <c r="F15" s="1127">
        <v>1</v>
      </c>
      <c r="G15" s="735">
        <v>2048.8989999999999</v>
      </c>
      <c r="H15" s="1128">
        <v>0.16018498723104665</v>
      </c>
      <c r="I15" s="735">
        <v>1170</v>
      </c>
      <c r="J15" s="1127">
        <v>0.21576366643489359</v>
      </c>
      <c r="K15" s="1126">
        <v>0</v>
      </c>
      <c r="L15" s="735">
        <v>2349.0390000000002</v>
      </c>
      <c r="M15" s="1127">
        <v>1.1464884311037293</v>
      </c>
      <c r="N15" s="735">
        <v>71.228999999999999</v>
      </c>
      <c r="O15" s="1211"/>
    </row>
    <row r="16" spans="1:15" s="998" customFormat="1" ht="11.25">
      <c r="B16" s="739"/>
      <c r="C16" s="743" t="s">
        <v>856</v>
      </c>
      <c r="D16" s="735">
        <v>1374.2709680200001</v>
      </c>
      <c r="E16" s="735">
        <v>11.783410419999999</v>
      </c>
      <c r="F16" s="1127">
        <v>1</v>
      </c>
      <c r="G16" s="735">
        <v>1386.0550000000001</v>
      </c>
      <c r="H16" s="1129">
        <v>1</v>
      </c>
      <c r="I16" s="735">
        <v>1100</v>
      </c>
      <c r="J16" s="1127">
        <v>0.24535154388585276</v>
      </c>
      <c r="K16" s="1126">
        <v>0</v>
      </c>
      <c r="L16" s="735">
        <v>2692.9830000000002</v>
      </c>
      <c r="M16" s="1127">
        <v>1.9429120778035505</v>
      </c>
      <c r="N16" s="735">
        <v>169.32400000000001</v>
      </c>
      <c r="O16" s="1212"/>
    </row>
    <row r="17" spans="2:15" s="998" customFormat="1" ht="11.25">
      <c r="B17" s="739" t="s">
        <v>855</v>
      </c>
      <c r="C17" s="743"/>
      <c r="D17" s="735">
        <v>641706.13007033174</v>
      </c>
      <c r="E17" s="735">
        <v>64489.317080380039</v>
      </c>
      <c r="F17" s="1127">
        <v>1</v>
      </c>
      <c r="G17" s="735">
        <v>706195.44799999997</v>
      </c>
      <c r="H17" s="1128">
        <v>1.0796891300267465E-2</v>
      </c>
      <c r="I17" s="735">
        <v>440347</v>
      </c>
      <c r="J17" s="1127">
        <v>0.19999846341975638</v>
      </c>
      <c r="K17" s="1126">
        <v>0</v>
      </c>
      <c r="L17" s="735">
        <v>155813.70600000001</v>
      </c>
      <c r="M17" s="1127">
        <v>0.22063821912372339</v>
      </c>
      <c r="N17" s="735">
        <v>1448.5820000000001</v>
      </c>
      <c r="O17" s="735">
        <v>175.94285763999997</v>
      </c>
    </row>
    <row r="18" spans="2:15" s="998" customFormat="1" ht="11.25">
      <c r="B18" s="739" t="s">
        <v>100</v>
      </c>
      <c r="C18" s="742"/>
      <c r="D18" s="1122"/>
      <c r="E18" s="1122"/>
      <c r="F18" s="1122"/>
      <c r="G18" s="1122"/>
      <c r="H18" s="1123"/>
      <c r="I18" s="1122"/>
      <c r="J18" s="1122"/>
      <c r="K18" s="1124"/>
      <c r="L18" s="1122"/>
      <c r="M18" s="1122"/>
      <c r="N18" s="1125"/>
      <c r="O18" s="1210"/>
    </row>
    <row r="19" spans="2:15" s="998" customFormat="1" ht="11.25">
      <c r="B19" s="739"/>
      <c r="C19" s="743" t="s">
        <v>863</v>
      </c>
      <c r="D19" s="735">
        <v>34021.037090579994</v>
      </c>
      <c r="E19" s="735">
        <v>97605.981635650009</v>
      </c>
      <c r="F19" s="1127">
        <v>0.52779336856383974</v>
      </c>
      <c r="G19" s="735">
        <v>91811.207999999999</v>
      </c>
      <c r="H19" s="1128">
        <v>8.2921989170024063E-4</v>
      </c>
      <c r="I19" s="735">
        <v>3430</v>
      </c>
      <c r="J19" s="1127">
        <v>0.2532348201028472</v>
      </c>
      <c r="K19" s="1130">
        <v>2.6575342465753424</v>
      </c>
      <c r="L19" s="735">
        <v>14607.877</v>
      </c>
      <c r="M19" s="1127">
        <v>0.15910777472833165</v>
      </c>
      <c r="N19" s="735">
        <v>19.248000000000001</v>
      </c>
      <c r="O19" s="1211"/>
    </row>
    <row r="20" spans="2:15" s="998" customFormat="1" ht="11.25">
      <c r="B20" s="739"/>
      <c r="C20" s="743" t="s">
        <v>862</v>
      </c>
      <c r="D20" s="735">
        <v>44198.535984159927</v>
      </c>
      <c r="E20" s="735">
        <v>57784.179456180063</v>
      </c>
      <c r="F20" s="1127">
        <v>0.5618175316222811</v>
      </c>
      <c r="G20" s="735">
        <v>81648.971999999994</v>
      </c>
      <c r="H20" s="1128">
        <v>1.9957448890434958E-3</v>
      </c>
      <c r="I20" s="735">
        <v>1806</v>
      </c>
      <c r="J20" s="1127">
        <v>0.23403770930925419</v>
      </c>
      <c r="K20" s="1130">
        <v>2.6191780821917807</v>
      </c>
      <c r="L20" s="735">
        <v>20017.451000000001</v>
      </c>
      <c r="M20" s="1127">
        <v>0.24516476459740363</v>
      </c>
      <c r="N20" s="735">
        <v>38.322000000000003</v>
      </c>
      <c r="O20" s="1211"/>
    </row>
    <row r="21" spans="2:15" s="998" customFormat="1" ht="11.25">
      <c r="B21" s="739"/>
      <c r="C21" s="743" t="s">
        <v>861</v>
      </c>
      <c r="D21" s="735">
        <v>129183.6473852701</v>
      </c>
      <c r="E21" s="735">
        <v>85314.563539540133</v>
      </c>
      <c r="F21" s="1127">
        <v>0.53550899781191508</v>
      </c>
      <c r="G21" s="735">
        <v>176381.17199999999</v>
      </c>
      <c r="H21" s="1128">
        <v>3.7930463999037564E-3</v>
      </c>
      <c r="I21" s="735">
        <v>10474</v>
      </c>
      <c r="J21" s="1127">
        <v>0.20603409299784853</v>
      </c>
      <c r="K21" s="1130">
        <v>2.6739726027397261</v>
      </c>
      <c r="L21" s="735">
        <v>51071.3</v>
      </c>
      <c r="M21" s="1127">
        <v>0.28955074638011818</v>
      </c>
      <c r="N21" s="735">
        <v>138.084</v>
      </c>
      <c r="O21" s="1211"/>
    </row>
    <row r="22" spans="2:15" s="998" customFormat="1" ht="11.25">
      <c r="B22" s="739"/>
      <c r="C22" s="743" t="s">
        <v>860</v>
      </c>
      <c r="D22" s="735">
        <v>111522.3727928001</v>
      </c>
      <c r="E22" s="735">
        <v>49399.917814239983</v>
      </c>
      <c r="F22" s="1127">
        <v>0.53878187784692555</v>
      </c>
      <c r="G22" s="735">
        <v>138880.51</v>
      </c>
      <c r="H22" s="1128">
        <v>6.1479694679585084E-3</v>
      </c>
      <c r="I22" s="735">
        <v>9512</v>
      </c>
      <c r="J22" s="1127">
        <v>0.22561036348054253</v>
      </c>
      <c r="K22" s="1130">
        <v>2.6739726027397261</v>
      </c>
      <c r="L22" s="735">
        <v>55483.540999999997</v>
      </c>
      <c r="M22" s="1127">
        <v>0.39950559657363011</v>
      </c>
      <c r="N22" s="735">
        <v>193.518</v>
      </c>
      <c r="O22" s="1211"/>
    </row>
    <row r="23" spans="2:15" s="998" customFormat="1" ht="11.25">
      <c r="B23" s="739"/>
      <c r="C23" s="743" t="s">
        <v>859</v>
      </c>
      <c r="D23" s="735">
        <v>174272.71572275972</v>
      </c>
      <c r="E23" s="735">
        <v>51606.010090460026</v>
      </c>
      <c r="F23" s="1127">
        <v>0.55753840487445194</v>
      </c>
      <c r="G23" s="735">
        <v>204464.223</v>
      </c>
      <c r="H23" s="1128">
        <v>1.3497739141435289E-2</v>
      </c>
      <c r="I23" s="735">
        <v>20647</v>
      </c>
      <c r="J23" s="1127">
        <v>0.22154733224349471</v>
      </c>
      <c r="K23" s="1130">
        <v>2.6849315068493151</v>
      </c>
      <c r="L23" s="735">
        <v>101995.738</v>
      </c>
      <c r="M23" s="1127">
        <v>0.49884393711265562</v>
      </c>
      <c r="N23" s="735">
        <v>608.69500000000005</v>
      </c>
      <c r="O23" s="1211"/>
    </row>
    <row r="24" spans="2:15" s="998" customFormat="1" ht="11.25">
      <c r="B24" s="739"/>
      <c r="C24" s="743" t="s">
        <v>858</v>
      </c>
      <c r="D24" s="735">
        <v>78174.208371510031</v>
      </c>
      <c r="E24" s="735">
        <v>43554.182794259999</v>
      </c>
      <c r="F24" s="1127">
        <v>0.60897281352930122</v>
      </c>
      <c r="G24" s="735">
        <v>107150.067</v>
      </c>
      <c r="H24" s="1128">
        <v>4.6962766604035068E-2</v>
      </c>
      <c r="I24" s="735">
        <v>13988</v>
      </c>
      <c r="J24" s="1127">
        <v>0.23134487498291076</v>
      </c>
      <c r="K24" s="1130">
        <v>2.7095890410958905</v>
      </c>
      <c r="L24" s="735">
        <v>81240.87</v>
      </c>
      <c r="M24" s="1127">
        <v>0.75819709940078717</v>
      </c>
      <c r="N24" s="735">
        <v>1161.248</v>
      </c>
      <c r="O24" s="1211"/>
    </row>
    <row r="25" spans="2:15" s="998" customFormat="1" ht="11.25">
      <c r="B25" s="739"/>
      <c r="C25" s="743" t="s">
        <v>857</v>
      </c>
      <c r="D25" s="735">
        <v>7437.9714020199945</v>
      </c>
      <c r="E25" s="735">
        <v>2777.3401012399995</v>
      </c>
      <c r="F25" s="1127">
        <v>0.57102446649293392</v>
      </c>
      <c r="G25" s="735">
        <v>9196.3340000000007</v>
      </c>
      <c r="H25" s="1128">
        <v>0.15728529225465249</v>
      </c>
      <c r="I25" s="735">
        <v>4107</v>
      </c>
      <c r="J25" s="1127">
        <v>0.27316489170655356</v>
      </c>
      <c r="K25" s="1130">
        <v>2.6410958904109587</v>
      </c>
      <c r="L25" s="735">
        <v>11944.834000000001</v>
      </c>
      <c r="M25" s="1127">
        <v>1.2988690928363411</v>
      </c>
      <c r="N25" s="735">
        <v>377.48899999999998</v>
      </c>
      <c r="O25" s="1211"/>
    </row>
    <row r="26" spans="2:15" s="998" customFormat="1" ht="11.25">
      <c r="B26" s="739"/>
      <c r="C26" s="743" t="s">
        <v>856</v>
      </c>
      <c r="D26" s="735">
        <v>29613.968905449983</v>
      </c>
      <c r="E26" s="735">
        <v>5292.1535868299998</v>
      </c>
      <c r="F26" s="1127">
        <v>0.59797472923411121</v>
      </c>
      <c r="G26" s="735">
        <v>33388.368999999999</v>
      </c>
      <c r="H26" s="1128">
        <v>1</v>
      </c>
      <c r="I26" s="735">
        <v>2557</v>
      </c>
      <c r="J26" s="1127">
        <v>0.24429605890906611</v>
      </c>
      <c r="K26" s="1130">
        <v>2.2164383561643834</v>
      </c>
      <c r="L26" s="735">
        <v>71378.476999999999</v>
      </c>
      <c r="M26" s="1127">
        <v>2.1378246119180004</v>
      </c>
      <c r="N26" s="735">
        <v>8156.94</v>
      </c>
      <c r="O26" s="1212"/>
    </row>
    <row r="27" spans="2:15" s="998" customFormat="1" ht="11.25">
      <c r="B27" s="739" t="s">
        <v>855</v>
      </c>
      <c r="C27" s="743"/>
      <c r="D27" s="735">
        <v>608424.45765454881</v>
      </c>
      <c r="E27" s="735">
        <v>393334.32901840151</v>
      </c>
      <c r="F27" s="1127">
        <v>0.54998657604121437</v>
      </c>
      <c r="G27" s="735">
        <v>842920.85199999996</v>
      </c>
      <c r="H27" s="1128">
        <v>5.2660486635235884E-2</v>
      </c>
      <c r="I27" s="735">
        <v>66521</v>
      </c>
      <c r="J27" s="1127">
        <v>0.22634157601527402</v>
      </c>
      <c r="K27" s="1130">
        <v>2.6547945205479451</v>
      </c>
      <c r="L27" s="735">
        <v>407740.08399999997</v>
      </c>
      <c r="M27" s="1127">
        <v>0.48372285847782065</v>
      </c>
      <c r="N27" s="735">
        <v>10693.54</v>
      </c>
      <c r="O27" s="735">
        <v>8134.0405312900111</v>
      </c>
    </row>
    <row r="28" spans="2:15" s="998" customFormat="1" ht="11.25">
      <c r="B28" s="739" t="s">
        <v>101</v>
      </c>
      <c r="C28" s="742"/>
      <c r="D28" s="1122"/>
      <c r="E28" s="1122"/>
      <c r="F28" s="1122"/>
      <c r="G28" s="1122"/>
      <c r="H28" s="1123"/>
      <c r="I28" s="1122"/>
      <c r="J28" s="1122"/>
      <c r="K28" s="1124"/>
      <c r="L28" s="1122"/>
      <c r="M28" s="1122"/>
      <c r="N28" s="1125"/>
      <c r="O28" s="1210"/>
    </row>
    <row r="29" spans="2:15" s="998" customFormat="1" ht="11.25">
      <c r="B29" s="739"/>
      <c r="C29" s="743" t="s">
        <v>863</v>
      </c>
      <c r="D29" s="735">
        <v>515.95713577000004</v>
      </c>
      <c r="E29" s="735">
        <v>1.0500000000000001E-5</v>
      </c>
      <c r="F29" s="1127">
        <v>1</v>
      </c>
      <c r="G29" s="735">
        <v>1590.6030000000001</v>
      </c>
      <c r="H29" s="1128">
        <v>7.664416162410381E-4</v>
      </c>
      <c r="I29" s="735">
        <v>7</v>
      </c>
      <c r="J29" s="1127">
        <v>0.28947226022442674</v>
      </c>
      <c r="K29" s="1130">
        <v>3.117808219178082</v>
      </c>
      <c r="L29" s="735">
        <v>261.154</v>
      </c>
      <c r="M29" s="1127">
        <v>0.16418553215352918</v>
      </c>
      <c r="N29" s="735">
        <v>0.29299999999999998</v>
      </c>
      <c r="O29" s="1211"/>
    </row>
    <row r="30" spans="2:15" s="998" customFormat="1" ht="11.25">
      <c r="B30" s="739"/>
      <c r="C30" s="743" t="s">
        <v>862</v>
      </c>
      <c r="D30" s="735">
        <v>398.39833584000002</v>
      </c>
      <c r="E30" s="735">
        <v>18.477919149999998</v>
      </c>
      <c r="F30" s="1127">
        <v>0.60000000054118652</v>
      </c>
      <c r="G30" s="735">
        <v>790.25599999999997</v>
      </c>
      <c r="H30" s="1128">
        <v>2.2582562037716599E-3</v>
      </c>
      <c r="I30" s="735">
        <v>19</v>
      </c>
      <c r="J30" s="1127">
        <v>0.2918577482782525</v>
      </c>
      <c r="K30" s="1130">
        <v>3.6931506849315068</v>
      </c>
      <c r="L30" s="735">
        <v>298.89400000000001</v>
      </c>
      <c r="M30" s="1127">
        <v>0.37822427162843431</v>
      </c>
      <c r="N30" s="735">
        <v>0.51300000000000001</v>
      </c>
      <c r="O30" s="1211"/>
    </row>
    <row r="31" spans="2:15" s="998" customFormat="1" ht="11.25">
      <c r="B31" s="739"/>
      <c r="C31" s="743" t="s">
        <v>861</v>
      </c>
      <c r="D31" s="735">
        <v>2331.7939613899998</v>
      </c>
      <c r="E31" s="735">
        <v>86.676118030000012</v>
      </c>
      <c r="F31" s="1127">
        <v>0.55454162256509609</v>
      </c>
      <c r="G31" s="735">
        <v>2880.2809999999999</v>
      </c>
      <c r="H31" s="1128">
        <v>3.6766796049557452E-3</v>
      </c>
      <c r="I31" s="735">
        <v>36</v>
      </c>
      <c r="J31" s="1127">
        <v>0.30611499767921307</v>
      </c>
      <c r="K31" s="1130">
        <v>3.5287671232876714</v>
      </c>
      <c r="L31" s="735">
        <v>1456.691</v>
      </c>
      <c r="M31" s="1127">
        <v>0.50574614074112911</v>
      </c>
      <c r="N31" s="735">
        <v>3.206</v>
      </c>
      <c r="O31" s="1211"/>
    </row>
    <row r="32" spans="2:15" s="998" customFormat="1" ht="11.25">
      <c r="B32" s="739"/>
      <c r="C32" s="743" t="s">
        <v>860</v>
      </c>
      <c r="D32" s="735">
        <v>611.9765434599999</v>
      </c>
      <c r="E32" s="735">
        <v>120.40206863</v>
      </c>
      <c r="F32" s="1127">
        <v>0.63571216816227216</v>
      </c>
      <c r="G32" s="735">
        <v>689.80100000000004</v>
      </c>
      <c r="H32" s="1128">
        <v>6.6622910355082533E-3</v>
      </c>
      <c r="I32" s="735">
        <v>16</v>
      </c>
      <c r="J32" s="1127">
        <v>0.30029395856543317</v>
      </c>
      <c r="K32" s="1130">
        <v>3.1150684931506851</v>
      </c>
      <c r="L32" s="735">
        <v>447.548</v>
      </c>
      <c r="M32" s="1127">
        <v>0.64880740967322459</v>
      </c>
      <c r="N32" s="735">
        <v>1.389</v>
      </c>
      <c r="O32" s="1211"/>
    </row>
    <row r="33" spans="2:15" s="998" customFormat="1" ht="11.25">
      <c r="B33" s="739"/>
      <c r="C33" s="743" t="s">
        <v>859</v>
      </c>
      <c r="D33" s="735">
        <v>1823.4700554100004</v>
      </c>
      <c r="E33" s="735">
        <v>447.07942524000003</v>
      </c>
      <c r="F33" s="1127">
        <v>0.52102226445548161</v>
      </c>
      <c r="G33" s="735">
        <v>2410.864</v>
      </c>
      <c r="H33" s="1128">
        <v>1.6081627648323639E-2</v>
      </c>
      <c r="I33" s="735">
        <v>36</v>
      </c>
      <c r="J33" s="1127">
        <v>0.27842993388724108</v>
      </c>
      <c r="K33" s="1130">
        <v>3.463013698630137</v>
      </c>
      <c r="L33" s="735">
        <v>1908.5540000000001</v>
      </c>
      <c r="M33" s="1127">
        <v>0.7916473098441057</v>
      </c>
      <c r="N33" s="735">
        <v>11.08</v>
      </c>
      <c r="O33" s="1211"/>
    </row>
    <row r="34" spans="2:15" s="998" customFormat="1" ht="11.25">
      <c r="B34" s="739"/>
      <c r="C34" s="743" t="s">
        <v>858</v>
      </c>
      <c r="D34" s="735">
        <v>151.21480091000001</v>
      </c>
      <c r="E34" s="735">
        <v>6.4683225599999998</v>
      </c>
      <c r="F34" s="1127">
        <v>0.46709028685174298</v>
      </c>
      <c r="G34" s="735">
        <v>155.226</v>
      </c>
      <c r="H34" s="1128">
        <v>3.8549063206791995E-2</v>
      </c>
      <c r="I34" s="735">
        <v>21</v>
      </c>
      <c r="J34" s="1127">
        <v>0.21228412291749035</v>
      </c>
      <c r="K34" s="1130">
        <v>3.1424657534246574</v>
      </c>
      <c r="L34" s="735">
        <v>83.108999999999995</v>
      </c>
      <c r="M34" s="1127">
        <v>0.53540643964284329</v>
      </c>
      <c r="N34" s="735">
        <v>1.2709999999999999</v>
      </c>
      <c r="O34" s="1211"/>
    </row>
    <row r="35" spans="2:15" s="998" customFormat="1" ht="11.25">
      <c r="B35" s="739"/>
      <c r="C35" s="743" t="s">
        <v>857</v>
      </c>
      <c r="D35" s="735">
        <v>5.3900000000000001E-6</v>
      </c>
      <c r="E35" s="735">
        <v>8.5000000000000006E-2</v>
      </c>
      <c r="F35" s="1127">
        <v>0.5</v>
      </c>
      <c r="G35" s="735">
        <v>4.2999999999999997E-2</v>
      </c>
      <c r="H35" s="1128">
        <v>0.23993239445632661</v>
      </c>
      <c r="I35" s="735">
        <v>2</v>
      </c>
      <c r="J35" s="1127">
        <v>0.21299298747758816</v>
      </c>
      <c r="K35" s="1130">
        <v>1</v>
      </c>
      <c r="L35" s="735">
        <v>0.05</v>
      </c>
      <c r="M35" s="1127">
        <v>1.1627906976744187</v>
      </c>
      <c r="N35" s="735">
        <v>3.0000000000000001E-3</v>
      </c>
      <c r="O35" s="1211"/>
    </row>
    <row r="36" spans="2:15" s="998" customFormat="1" ht="11.25">
      <c r="B36" s="739"/>
      <c r="C36" s="743" t="s">
        <v>856</v>
      </c>
      <c r="D36" s="735">
        <v>0.42019352000000004</v>
      </c>
      <c r="E36" s="735">
        <v>0</v>
      </c>
      <c r="F36" s="1127">
        <v>0</v>
      </c>
      <c r="G36" s="735">
        <v>0.42099999999999999</v>
      </c>
      <c r="H36" s="1128">
        <v>1</v>
      </c>
      <c r="I36" s="735">
        <v>2</v>
      </c>
      <c r="J36" s="1127">
        <v>0.68781976932914135</v>
      </c>
      <c r="K36" s="1130">
        <v>1</v>
      </c>
      <c r="L36" s="735">
        <v>0.16900000000000001</v>
      </c>
      <c r="M36" s="1127">
        <v>0.40142517814726841</v>
      </c>
      <c r="N36" s="735">
        <v>0.28999999999999998</v>
      </c>
      <c r="O36" s="1212"/>
    </row>
    <row r="37" spans="2:15" s="998" customFormat="1" ht="11.25">
      <c r="B37" s="739" t="s">
        <v>855</v>
      </c>
      <c r="C37" s="743"/>
      <c r="D37" s="735">
        <v>5833.2310316899984</v>
      </c>
      <c r="E37" s="735">
        <v>679.18886411000005</v>
      </c>
      <c r="F37" s="1127">
        <v>0.54726377601473897</v>
      </c>
      <c r="G37" s="735">
        <v>8517.491</v>
      </c>
      <c r="H37" s="1128">
        <v>7.4404576212684361E-3</v>
      </c>
      <c r="I37" s="735">
        <v>139</v>
      </c>
      <c r="J37" s="1127">
        <v>0.29168496813474015</v>
      </c>
      <c r="K37" s="1130">
        <v>3.408219178082192</v>
      </c>
      <c r="L37" s="735">
        <v>4456.165</v>
      </c>
      <c r="M37" s="1127">
        <v>0.52317812839485245</v>
      </c>
      <c r="N37" s="735">
        <v>18.042000000000002</v>
      </c>
      <c r="O37" s="735">
        <v>0.28901594000000003</v>
      </c>
    </row>
    <row r="38" spans="2:15" s="998" customFormat="1" ht="11.25">
      <c r="B38" s="739" t="s">
        <v>103</v>
      </c>
      <c r="C38" s="742"/>
      <c r="D38" s="1122"/>
      <c r="E38" s="1122"/>
      <c r="F38" s="1122"/>
      <c r="G38" s="1122"/>
      <c r="H38" s="1123"/>
      <c r="I38" s="1122"/>
      <c r="J38" s="1122"/>
      <c r="K38" s="1124"/>
      <c r="L38" s="1122"/>
      <c r="M38" s="1122"/>
      <c r="N38" s="1125"/>
      <c r="O38" s="1210"/>
    </row>
    <row r="39" spans="2:15" s="998" customFormat="1" ht="11.25">
      <c r="B39" s="739"/>
      <c r="C39" s="743" t="s">
        <v>863</v>
      </c>
      <c r="D39" s="735">
        <v>4292.8803384500006</v>
      </c>
      <c r="E39" s="735">
        <v>234.264533</v>
      </c>
      <c r="F39" s="1127">
        <v>0.65055293474578157</v>
      </c>
      <c r="G39" s="735">
        <v>4445.2820000000002</v>
      </c>
      <c r="H39" s="1128">
        <v>1.0817634914925827E-3</v>
      </c>
      <c r="I39" s="735">
        <v>24601</v>
      </c>
      <c r="J39" s="1127">
        <v>0.26223359284354447</v>
      </c>
      <c r="K39" s="1126">
        <v>0</v>
      </c>
      <c r="L39" s="735">
        <v>324.52999999999997</v>
      </c>
      <c r="M39" s="1127">
        <v>7.3005492115010923E-2</v>
      </c>
      <c r="N39" s="735">
        <v>1.2649999999999999</v>
      </c>
      <c r="O39" s="1211"/>
    </row>
    <row r="40" spans="2:15" s="998" customFormat="1" ht="11.25">
      <c r="B40" s="739"/>
      <c r="C40" s="743" t="s">
        <v>862</v>
      </c>
      <c r="D40" s="735">
        <v>7153.8108857000079</v>
      </c>
      <c r="E40" s="735">
        <v>57341.053555190018</v>
      </c>
      <c r="F40" s="1127">
        <v>0.71533466759327469</v>
      </c>
      <c r="G40" s="735">
        <v>48171.855000000003</v>
      </c>
      <c r="H40" s="1128">
        <v>1.7617452225954667E-3</v>
      </c>
      <c r="I40" s="735">
        <v>1023255</v>
      </c>
      <c r="J40" s="1127">
        <v>0.32880668088268078</v>
      </c>
      <c r="K40" s="1126">
        <v>0</v>
      </c>
      <c r="L40" s="735">
        <v>6228.0870000000004</v>
      </c>
      <c r="M40" s="1127">
        <v>0.12928891777159091</v>
      </c>
      <c r="N40" s="735">
        <v>27.873999999999999</v>
      </c>
      <c r="O40" s="1211"/>
    </row>
    <row r="41" spans="2:15" s="998" customFormat="1" ht="11.25">
      <c r="B41" s="739"/>
      <c r="C41" s="743" t="s">
        <v>861</v>
      </c>
      <c r="D41" s="735">
        <v>6539.7410399699993</v>
      </c>
      <c r="E41" s="735">
        <v>7100.2742922599991</v>
      </c>
      <c r="F41" s="1127">
        <v>0.77523409812214084</v>
      </c>
      <c r="G41" s="735">
        <v>12044.116</v>
      </c>
      <c r="H41" s="1128">
        <v>3.6973708591995971E-3</v>
      </c>
      <c r="I41" s="735">
        <v>176775</v>
      </c>
      <c r="J41" s="1127">
        <v>0.33898422966076031</v>
      </c>
      <c r="K41" s="1126">
        <v>0</v>
      </c>
      <c r="L41" s="735">
        <v>2607.2849999999999</v>
      </c>
      <c r="M41" s="1127">
        <v>0.21647790506169154</v>
      </c>
      <c r="N41" s="735">
        <v>15.148</v>
      </c>
      <c r="O41" s="1211"/>
    </row>
    <row r="42" spans="2:15" s="998" customFormat="1" ht="11.25">
      <c r="B42" s="739"/>
      <c r="C42" s="743" t="s">
        <v>860</v>
      </c>
      <c r="D42" s="735">
        <v>3529.1339805599996</v>
      </c>
      <c r="E42" s="735">
        <v>2756.4048579099999</v>
      </c>
      <c r="F42" s="1127">
        <v>0.82226079591534496</v>
      </c>
      <c r="G42" s="735">
        <v>5795.6180000000004</v>
      </c>
      <c r="H42" s="1128">
        <v>6.2054168163033826E-3</v>
      </c>
      <c r="I42" s="735">
        <v>78878</v>
      </c>
      <c r="J42" s="1127">
        <v>0.35407992883869899</v>
      </c>
      <c r="K42" s="1126">
        <v>0</v>
      </c>
      <c r="L42" s="735">
        <v>1760.261</v>
      </c>
      <c r="M42" s="1127">
        <v>0.30372274363148155</v>
      </c>
      <c r="N42" s="735">
        <v>12.756</v>
      </c>
      <c r="O42" s="1211"/>
    </row>
    <row r="43" spans="2:15" s="998" customFormat="1" ht="11.25">
      <c r="B43" s="739"/>
      <c r="C43" s="743" t="s">
        <v>859</v>
      </c>
      <c r="D43" s="735">
        <v>6392.6124582999955</v>
      </c>
      <c r="E43" s="735">
        <v>4062.9310189900011</v>
      </c>
      <c r="F43" s="1127">
        <v>0.80547918416875675</v>
      </c>
      <c r="G43" s="735">
        <v>9665.2189999999991</v>
      </c>
      <c r="H43" s="1128">
        <v>1.2962453168701293E-2</v>
      </c>
      <c r="I43" s="735">
        <v>133047</v>
      </c>
      <c r="J43" s="1127">
        <v>0.35204324827224615</v>
      </c>
      <c r="K43" s="1126">
        <v>0</v>
      </c>
      <c r="L43" s="735">
        <v>3979.7959999999998</v>
      </c>
      <c r="M43" s="1127">
        <v>0.4117646997962488</v>
      </c>
      <c r="N43" s="735">
        <v>43.844000000000001</v>
      </c>
      <c r="O43" s="1211"/>
    </row>
    <row r="44" spans="2:15" s="998" customFormat="1" ht="11.25">
      <c r="B44" s="739"/>
      <c r="C44" s="743" t="s">
        <v>858</v>
      </c>
      <c r="D44" s="735">
        <v>4738.8629397300028</v>
      </c>
      <c r="E44" s="735">
        <v>3247.2782467400007</v>
      </c>
      <c r="F44" s="1127">
        <v>0.83333553058062437</v>
      </c>
      <c r="G44" s="735">
        <v>7444.9359999999997</v>
      </c>
      <c r="H44" s="1128">
        <v>4.1352702427069579E-2</v>
      </c>
      <c r="I44" s="735">
        <v>139520</v>
      </c>
      <c r="J44" s="1127">
        <v>0.35587443046120504</v>
      </c>
      <c r="K44" s="1126">
        <v>0</v>
      </c>
      <c r="L44" s="735">
        <v>4026.1729999999998</v>
      </c>
      <c r="M44" s="1127">
        <v>0.54079350044110519</v>
      </c>
      <c r="N44" s="735">
        <v>108.565</v>
      </c>
      <c r="O44" s="1211"/>
    </row>
    <row r="45" spans="2:15" s="998" customFormat="1" ht="11.25">
      <c r="B45" s="739"/>
      <c r="C45" s="743" t="s">
        <v>857</v>
      </c>
      <c r="D45" s="735">
        <v>2720.3448479100007</v>
      </c>
      <c r="E45" s="735">
        <v>977.15686596999979</v>
      </c>
      <c r="F45" s="1127">
        <v>0.85459235411608669</v>
      </c>
      <c r="G45" s="735">
        <v>3555.4160000000002</v>
      </c>
      <c r="H45" s="1128">
        <v>0.18746781675322427</v>
      </c>
      <c r="I45" s="735">
        <v>69793</v>
      </c>
      <c r="J45" s="1127">
        <v>0.40550130046543181</v>
      </c>
      <c r="K45" s="1126">
        <v>0</v>
      </c>
      <c r="L45" s="735">
        <v>3254.76</v>
      </c>
      <c r="M45" s="1127">
        <v>0.91543718090935067</v>
      </c>
      <c r="N45" s="735">
        <v>272.94</v>
      </c>
      <c r="O45" s="1211"/>
    </row>
    <row r="46" spans="2:15" s="998" customFormat="1" ht="11.25">
      <c r="B46" s="739"/>
      <c r="C46" s="743" t="s">
        <v>856</v>
      </c>
      <c r="D46" s="735">
        <v>1128.8700862100004</v>
      </c>
      <c r="E46" s="735">
        <v>268.59954961</v>
      </c>
      <c r="F46" s="1127">
        <v>0.86727140741016084</v>
      </c>
      <c r="G46" s="735">
        <v>1361.819</v>
      </c>
      <c r="H46" s="1129">
        <v>1</v>
      </c>
      <c r="I46" s="735">
        <v>22657</v>
      </c>
      <c r="J46" s="1127">
        <v>0.36252266997211663</v>
      </c>
      <c r="K46" s="1126">
        <v>0</v>
      </c>
      <c r="L46" s="735">
        <v>1578.492</v>
      </c>
      <c r="M46" s="1127">
        <v>1.1591055786415081</v>
      </c>
      <c r="N46" s="735">
        <v>493.69099999999997</v>
      </c>
      <c r="O46" s="1212"/>
    </row>
    <row r="47" spans="2:15" s="998" customFormat="1" ht="11.25">
      <c r="B47" s="739" t="s">
        <v>855</v>
      </c>
      <c r="C47" s="743"/>
      <c r="D47" s="735">
        <v>36496.256576829939</v>
      </c>
      <c r="E47" s="735">
        <v>75987.962919670128</v>
      </c>
      <c r="F47" s="1127">
        <v>0.73680092742777115</v>
      </c>
      <c r="G47" s="735">
        <v>92484.259000000005</v>
      </c>
      <c r="H47" s="1128">
        <v>2.8455318329289804E-2</v>
      </c>
      <c r="I47" s="735">
        <v>1668526</v>
      </c>
      <c r="J47" s="1127">
        <v>0.3365681962308808</v>
      </c>
      <c r="K47" s="1126">
        <v>0</v>
      </c>
      <c r="L47" s="735">
        <v>23759.379000000001</v>
      </c>
      <c r="M47" s="1127">
        <v>0.25690186910617946</v>
      </c>
      <c r="N47" s="735">
        <v>976.07899999999995</v>
      </c>
      <c r="O47" s="735">
        <v>520.72182088999978</v>
      </c>
    </row>
    <row r="48" spans="2:15" s="998" customFormat="1" ht="12" customHeight="1">
      <c r="B48" s="744" t="s">
        <v>854</v>
      </c>
      <c r="C48" s="745"/>
      <c r="D48" s="735">
        <v>1292460.0753334088</v>
      </c>
      <c r="E48" s="735">
        <v>534490.79788256227</v>
      </c>
      <c r="F48" s="1127">
        <v>0.63083895230264142</v>
      </c>
      <c r="G48" s="735">
        <v>1650118.048</v>
      </c>
      <c r="H48" s="1128">
        <v>3.3154222412656302E-2</v>
      </c>
      <c r="I48" s="735">
        <v>2175533</v>
      </c>
      <c r="J48" s="1127">
        <v>0.22158276662367124</v>
      </c>
      <c r="K48" s="1126">
        <v>0</v>
      </c>
      <c r="L48" s="735">
        <v>591769.33200000005</v>
      </c>
      <c r="M48" s="1127">
        <v>0.35862242263045657</v>
      </c>
      <c r="N48" s="735">
        <v>13136.241</v>
      </c>
      <c r="O48" s="735">
        <v>8830.9942257600123</v>
      </c>
    </row>
    <row r="49" s="2" customFormat="1" ht="11.25"/>
  </sheetData>
  <sheetProtection formatCells="0" formatColumns="0" formatRows="0" insertColumns="0" insertRows="0" insertHyperlinks="0" deleteColumns="0" deleteRows="0" sort="0" autoFilter="0" pivotTables="0"/>
  <mergeCells count="2">
    <mergeCell ref="B6:C6"/>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2"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7">
    <pageSetUpPr fitToPage="1"/>
  </sheetPr>
  <dimension ref="A1:M38"/>
  <sheetViews>
    <sheetView showGridLines="0" showRowColHeaders="0" zoomScaleNormal="100" workbookViewId="0"/>
  </sheetViews>
  <sheetFormatPr defaultColWidth="11" defaultRowHeight="12"/>
  <cols>
    <col min="1" max="1" width="2.375" style="1109" customWidth="1"/>
    <col min="2" max="2" width="11" style="1109"/>
    <col min="3" max="3" width="29.625" style="1109" customWidth="1"/>
    <col min="4" max="16384" width="11" style="1109"/>
  </cols>
  <sheetData>
    <row r="1" spans="1:13" s="755" customFormat="1" ht="5.25" customHeight="1"/>
    <row r="2" spans="1:13" s="755" customFormat="1" ht="12.75">
      <c r="B2" s="1222" t="s">
        <v>784</v>
      </c>
      <c r="C2" s="1222"/>
      <c r="D2" s="1222"/>
      <c r="E2" s="1222"/>
      <c r="F2" s="1222"/>
      <c r="G2" s="1222"/>
      <c r="H2" s="1222"/>
    </row>
    <row r="3" spans="1:13" s="755" customFormat="1" ht="11.25"/>
    <row r="4" spans="1:13" s="755" customFormat="1" ht="15.75">
      <c r="B4" s="56" t="s">
        <v>1144</v>
      </c>
      <c r="C4" s="38"/>
      <c r="D4" s="38"/>
      <c r="E4" s="36"/>
      <c r="F4" s="37"/>
      <c r="G4" s="2"/>
    </row>
    <row r="5" spans="1:13" s="1034" customFormat="1" ht="14.25">
      <c r="A5" s="756"/>
    </row>
    <row r="6" spans="1:13" s="1094" customFormat="1" ht="8.25" customHeight="1">
      <c r="B6" s="157"/>
    </row>
    <row r="7" spans="1:13" ht="14.25">
      <c r="M7" s="1034"/>
    </row>
    <row r="8" spans="1:13" s="2" customFormat="1" ht="11.25">
      <c r="B8" s="1322" t="s">
        <v>46</v>
      </c>
      <c r="C8" s="1323"/>
      <c r="D8" s="922" t="s">
        <v>812</v>
      </c>
      <c r="E8" s="922" t="s">
        <v>811</v>
      </c>
    </row>
    <row r="9" spans="1:13" s="2" customFormat="1" ht="22.5">
      <c r="B9" s="1324"/>
      <c r="C9" s="1307"/>
      <c r="D9" s="693" t="s">
        <v>893</v>
      </c>
      <c r="E9" s="922" t="s">
        <v>892</v>
      </c>
    </row>
    <row r="10" spans="1:13" s="2" customFormat="1" ht="11.25">
      <c r="B10" s="695">
        <v>1</v>
      </c>
      <c r="C10" s="693" t="s">
        <v>891</v>
      </c>
      <c r="D10" s="693"/>
      <c r="E10" s="693"/>
    </row>
    <row r="11" spans="1:13" s="2" customFormat="1" ht="11.25">
      <c r="B11" s="695">
        <v>2</v>
      </c>
      <c r="C11" s="693" t="s">
        <v>890</v>
      </c>
      <c r="D11" s="693"/>
      <c r="E11" s="693"/>
    </row>
    <row r="12" spans="1:13" s="2" customFormat="1" ht="11.25">
      <c r="B12" s="695">
        <v>3</v>
      </c>
      <c r="C12" s="693" t="s">
        <v>889</v>
      </c>
      <c r="D12" s="693"/>
      <c r="E12" s="693"/>
    </row>
    <row r="13" spans="1:13" s="2" customFormat="1" ht="11.25">
      <c r="B13" s="695">
        <v>4</v>
      </c>
      <c r="C13" s="693" t="s">
        <v>888</v>
      </c>
      <c r="D13" s="693"/>
      <c r="E13" s="693"/>
    </row>
    <row r="14" spans="1:13" s="2" customFormat="1" ht="11.25">
      <c r="B14" s="695">
        <v>5</v>
      </c>
      <c r="C14" s="693" t="s">
        <v>887</v>
      </c>
      <c r="D14" s="693"/>
      <c r="E14" s="693"/>
    </row>
    <row r="15" spans="1:13" s="2" customFormat="1" ht="11.25">
      <c r="B15" s="695">
        <v>6</v>
      </c>
      <c r="C15" s="693" t="s">
        <v>886</v>
      </c>
      <c r="D15" s="704">
        <v>407740.08199999999</v>
      </c>
      <c r="E15" s="704">
        <v>407740.08199999999</v>
      </c>
    </row>
    <row r="16" spans="1:13" s="2" customFormat="1" ht="11.25">
      <c r="B16" s="695">
        <v>7</v>
      </c>
      <c r="C16" s="693" t="s">
        <v>885</v>
      </c>
      <c r="D16" s="704"/>
      <c r="E16" s="704"/>
    </row>
    <row r="17" spans="2:5" s="2" customFormat="1" ht="11.25">
      <c r="B17" s="695">
        <v>8</v>
      </c>
      <c r="C17" s="693" t="s">
        <v>884</v>
      </c>
      <c r="D17" s="704">
        <v>4456.165</v>
      </c>
      <c r="E17" s="704">
        <v>4456.165</v>
      </c>
    </row>
    <row r="18" spans="2:5" s="2" customFormat="1" ht="11.25">
      <c r="B18" s="695">
        <v>9</v>
      </c>
      <c r="C18" s="693" t="s">
        <v>883</v>
      </c>
      <c r="D18" s="704"/>
      <c r="E18" s="704"/>
    </row>
    <row r="19" spans="2:5" s="2" customFormat="1" ht="11.25">
      <c r="B19" s="695">
        <v>10</v>
      </c>
      <c r="C19" s="693" t="s">
        <v>882</v>
      </c>
      <c r="D19" s="704">
        <v>155813.70600000001</v>
      </c>
      <c r="E19" s="704">
        <v>155813.70600000001</v>
      </c>
    </row>
    <row r="20" spans="2:5" s="2" customFormat="1" ht="11.25">
      <c r="B20" s="695">
        <v>11</v>
      </c>
      <c r="C20" s="693" t="s">
        <v>881</v>
      </c>
      <c r="D20" s="704"/>
      <c r="E20" s="704"/>
    </row>
    <row r="21" spans="2:5" s="2" customFormat="1" ht="11.25">
      <c r="B21" s="695">
        <v>12</v>
      </c>
      <c r="C21" s="693" t="s">
        <v>880</v>
      </c>
      <c r="D21" s="704">
        <v>23759.379000000001</v>
      </c>
      <c r="E21" s="704">
        <v>23759.379000000001</v>
      </c>
    </row>
    <row r="22" spans="2:5" s="2" customFormat="1" ht="11.25">
      <c r="B22" s="695">
        <v>13</v>
      </c>
      <c r="C22" s="693" t="s">
        <v>879</v>
      </c>
      <c r="D22" s="704"/>
      <c r="E22" s="704"/>
    </row>
    <row r="23" spans="2:5" s="2" customFormat="1" ht="11.25">
      <c r="B23" s="695">
        <v>14</v>
      </c>
      <c r="C23" s="693" t="s">
        <v>878</v>
      </c>
      <c r="D23" s="704"/>
      <c r="E23" s="704"/>
    </row>
    <row r="24" spans="2:5" s="2" customFormat="1" ht="11.25">
      <c r="B24" s="695">
        <v>15</v>
      </c>
      <c r="C24" s="693" t="s">
        <v>877</v>
      </c>
      <c r="D24" s="704"/>
      <c r="E24" s="704"/>
    </row>
    <row r="25" spans="2:5" s="2" customFormat="1" ht="11.25">
      <c r="B25" s="695">
        <v>16</v>
      </c>
      <c r="C25" s="693" t="s">
        <v>876</v>
      </c>
      <c r="D25" s="704"/>
      <c r="E25" s="704"/>
    </row>
    <row r="26" spans="2:5" s="2" customFormat="1" ht="11.25">
      <c r="B26" s="705">
        <v>17</v>
      </c>
      <c r="C26" s="703" t="s">
        <v>34</v>
      </c>
      <c r="D26" s="704">
        <v>591769.33200000005</v>
      </c>
      <c r="E26" s="704">
        <v>591769.33200000005</v>
      </c>
    </row>
    <row r="31" spans="2:5">
      <c r="C31" s="159"/>
    </row>
    <row r="32" spans="2:5">
      <c r="C32" s="159"/>
    </row>
    <row r="33" spans="3:3">
      <c r="C33" s="159"/>
    </row>
    <row r="34" spans="3:3">
      <c r="C34" s="159"/>
    </row>
    <row r="35" spans="3:3">
      <c r="C35" s="159"/>
    </row>
    <row r="36" spans="3:3">
      <c r="C36" s="159"/>
    </row>
    <row r="37" spans="3:3">
      <c r="C37" s="159"/>
    </row>
    <row r="38" spans="3:3">
      <c r="C38" s="159"/>
    </row>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93"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8">
    <pageSetUpPr fitToPage="1"/>
  </sheetPr>
  <dimension ref="A1:M20"/>
  <sheetViews>
    <sheetView showGridLines="0" showRowColHeaders="0" zoomScaleNormal="100" workbookViewId="0"/>
  </sheetViews>
  <sheetFormatPr defaultColWidth="11" defaultRowHeight="12"/>
  <cols>
    <col min="1" max="1" width="2.375" style="1109" customWidth="1"/>
    <col min="2" max="2" width="11" style="1109"/>
    <col min="3" max="3" width="28.75" style="1109" customWidth="1"/>
    <col min="4" max="16384" width="11" style="1109"/>
  </cols>
  <sheetData>
    <row r="1" spans="1:13" s="755" customFormat="1" ht="5.25" customHeight="1"/>
    <row r="2" spans="1:13" s="755" customFormat="1" ht="12.75">
      <c r="B2" s="1222" t="s">
        <v>784</v>
      </c>
      <c r="C2" s="1222"/>
      <c r="D2" s="1222"/>
      <c r="E2" s="1222"/>
      <c r="F2" s="1222"/>
      <c r="G2" s="1222"/>
      <c r="H2" s="1222"/>
    </row>
    <row r="3" spans="1:13" s="755" customFormat="1" ht="11.25"/>
    <row r="4" spans="1:13" s="755" customFormat="1" ht="15.75">
      <c r="B4" s="56" t="s">
        <v>1145</v>
      </c>
      <c r="C4" s="38"/>
      <c r="D4" s="38"/>
      <c r="E4" s="36"/>
      <c r="F4" s="37"/>
      <c r="G4" s="2"/>
    </row>
    <row r="5" spans="1:13" s="1034" customFormat="1" ht="14.25">
      <c r="A5" s="756"/>
    </row>
    <row r="6" spans="1:13" s="1094" customFormat="1" ht="9" customHeight="1">
      <c r="B6" s="157"/>
    </row>
    <row r="7" spans="1:13" ht="14.25">
      <c r="M7" s="1034"/>
    </row>
    <row r="8" spans="1:13" s="2" customFormat="1" ht="11.25">
      <c r="B8" s="1302" t="s">
        <v>46</v>
      </c>
      <c r="C8" s="1303"/>
      <c r="D8" s="922" t="s">
        <v>812</v>
      </c>
    </row>
    <row r="9" spans="1:13" s="2" customFormat="1" ht="22.5">
      <c r="B9" s="1318"/>
      <c r="C9" s="1322"/>
      <c r="D9" s="922" t="s">
        <v>1227</v>
      </c>
    </row>
    <row r="10" spans="1:13" s="2" customFormat="1" ht="22.5">
      <c r="B10" s="705">
        <v>1</v>
      </c>
      <c r="C10" s="703" t="s">
        <v>902</v>
      </c>
      <c r="D10" s="1023">
        <v>601180.34100000001</v>
      </c>
    </row>
    <row r="11" spans="1:13" s="2" customFormat="1" ht="11.25">
      <c r="B11" s="695">
        <v>2</v>
      </c>
      <c r="C11" s="693" t="s">
        <v>901</v>
      </c>
      <c r="D11" s="1023">
        <v>-13341.074330078494</v>
      </c>
    </row>
    <row r="12" spans="1:13" s="2" customFormat="1" ht="11.25">
      <c r="B12" s="695">
        <v>3</v>
      </c>
      <c r="C12" s="693" t="s">
        <v>900</v>
      </c>
      <c r="D12" s="1023">
        <v>14790.575821511593</v>
      </c>
    </row>
    <row r="13" spans="1:13" s="2" customFormat="1" ht="11.25">
      <c r="B13" s="695">
        <v>4</v>
      </c>
      <c r="C13" s="693" t="s">
        <v>899</v>
      </c>
      <c r="D13" s="1023"/>
    </row>
    <row r="14" spans="1:13" s="2" customFormat="1" ht="11.25">
      <c r="B14" s="695">
        <v>5</v>
      </c>
      <c r="C14" s="693" t="s">
        <v>898</v>
      </c>
      <c r="D14" s="1023"/>
    </row>
    <row r="15" spans="1:13" s="2" customFormat="1" ht="11.25">
      <c r="B15" s="695">
        <v>6</v>
      </c>
      <c r="C15" s="693" t="s">
        <v>897</v>
      </c>
      <c r="D15" s="1023">
        <v>-2895.2380513287767</v>
      </c>
    </row>
    <row r="16" spans="1:13" s="2" customFormat="1" ht="11.25">
      <c r="B16" s="695">
        <v>7</v>
      </c>
      <c r="C16" s="693" t="s">
        <v>896</v>
      </c>
      <c r="D16" s="1023">
        <v>-7965.2734401049611</v>
      </c>
    </row>
    <row r="17" spans="2:4" s="2" customFormat="1" ht="11.25">
      <c r="B17" s="695">
        <v>8</v>
      </c>
      <c r="C17" s="693" t="s">
        <v>895</v>
      </c>
      <c r="D17" s="1023"/>
    </row>
    <row r="18" spans="2:4" s="2" customFormat="1" ht="11.25">
      <c r="B18" s="705">
        <v>9</v>
      </c>
      <c r="C18" s="703" t="s">
        <v>894</v>
      </c>
      <c r="D18" s="1023">
        <v>591769.33200000005</v>
      </c>
    </row>
    <row r="19" spans="2:4" s="2" customFormat="1" ht="11.25"/>
    <row r="20" spans="2:4" s="2" customFormat="1" ht="11.25"/>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94"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9">
    <pageSetUpPr fitToPage="1"/>
  </sheetPr>
  <dimension ref="A1:P31"/>
  <sheetViews>
    <sheetView showGridLines="0" showRowColHeaders="0" zoomScaleNormal="100" workbookViewId="0"/>
  </sheetViews>
  <sheetFormatPr defaultColWidth="11" defaultRowHeight="14.25"/>
  <cols>
    <col min="1" max="1" width="2.375" style="1121" customWidth="1"/>
    <col min="2" max="2" width="21.25" style="1121" customWidth="1"/>
    <col min="3" max="16384" width="11" style="1121"/>
  </cols>
  <sheetData>
    <row r="1" spans="1:16" s="755" customFormat="1" ht="5.25" customHeight="1"/>
    <row r="2" spans="1:16" s="755" customFormat="1" ht="12.75">
      <c r="B2" s="1222" t="s">
        <v>784</v>
      </c>
      <c r="C2" s="1222"/>
      <c r="D2" s="1222"/>
      <c r="E2" s="1222"/>
      <c r="F2" s="1222"/>
      <c r="G2" s="1222"/>
      <c r="H2" s="1222"/>
    </row>
    <row r="3" spans="1:16" s="755" customFormat="1" ht="11.25"/>
    <row r="4" spans="1:16" s="755" customFormat="1" ht="15.75">
      <c r="B4" s="56" t="s">
        <v>1146</v>
      </c>
      <c r="C4" s="38"/>
      <c r="D4" s="38"/>
      <c r="E4" s="36"/>
      <c r="F4" s="37"/>
      <c r="G4" s="2"/>
    </row>
    <row r="6" spans="1:16" s="762" customFormat="1" ht="11.25">
      <c r="L6" s="763"/>
      <c r="M6" s="763"/>
      <c r="N6" s="763"/>
      <c r="O6" s="763"/>
      <c r="P6" s="763"/>
    </row>
    <row r="7" spans="1:16" s="762" customFormat="1">
      <c r="B7" s="1088" t="s">
        <v>812</v>
      </c>
      <c r="C7" s="1088" t="s">
        <v>811</v>
      </c>
      <c r="D7" s="1088" t="s">
        <v>810</v>
      </c>
      <c r="E7" s="1088" t="s">
        <v>809</v>
      </c>
      <c r="F7" s="1088" t="s">
        <v>830</v>
      </c>
      <c r="G7" s="1327" t="s">
        <v>829</v>
      </c>
      <c r="H7" s="1327"/>
      <c r="I7" s="1088" t="s">
        <v>828</v>
      </c>
      <c r="J7" s="1088" t="s">
        <v>853</v>
      </c>
      <c r="K7" s="1088" t="s">
        <v>852</v>
      </c>
      <c r="L7" s="763"/>
      <c r="M7" s="1119"/>
      <c r="N7" s="763"/>
      <c r="O7" s="763"/>
      <c r="P7" s="763"/>
    </row>
    <row r="8" spans="1:16" s="762" customFormat="1" ht="11.25" customHeight="1">
      <c r="B8" s="1326" t="s">
        <v>669</v>
      </c>
      <c r="C8" s="1326" t="s">
        <v>912</v>
      </c>
      <c r="D8" s="1325" t="s">
        <v>911</v>
      </c>
      <c r="E8" s="1326" t="s">
        <v>910</v>
      </c>
      <c r="F8" s="1325" t="s">
        <v>909</v>
      </c>
      <c r="G8" s="1326" t="s">
        <v>908</v>
      </c>
      <c r="H8" s="1326"/>
      <c r="I8" s="1325" t="s">
        <v>907</v>
      </c>
      <c r="J8" s="1325" t="s">
        <v>906</v>
      </c>
      <c r="K8" s="1325" t="s">
        <v>905</v>
      </c>
      <c r="L8" s="763"/>
      <c r="M8" s="763"/>
      <c r="N8" s="763"/>
      <c r="O8" s="763"/>
      <c r="P8" s="763"/>
    </row>
    <row r="9" spans="1:16" s="762" customFormat="1" ht="22.5">
      <c r="B9" s="1326"/>
      <c r="C9" s="1326"/>
      <c r="D9" s="1325"/>
      <c r="E9" s="1326"/>
      <c r="F9" s="1325"/>
      <c r="G9" s="1088" t="s">
        <v>904</v>
      </c>
      <c r="H9" s="1088" t="s">
        <v>903</v>
      </c>
      <c r="I9" s="1325"/>
      <c r="J9" s="1325"/>
      <c r="K9" s="1325"/>
      <c r="L9" s="763"/>
      <c r="M9" s="763"/>
      <c r="N9" s="763"/>
      <c r="O9" s="763"/>
      <c r="P9" s="763"/>
    </row>
    <row r="10" spans="1:16" s="762" customFormat="1" ht="15">
      <c r="A10" s="1120"/>
      <c r="B10" s="1070" t="s">
        <v>1228</v>
      </c>
      <c r="C10" s="1071" t="s">
        <v>1279</v>
      </c>
      <c r="D10" s="1071" t="s">
        <v>10</v>
      </c>
      <c r="E10" s="1072">
        <v>1.8200000000000001E-2</v>
      </c>
      <c r="F10" s="1072">
        <v>2.76E-2</v>
      </c>
      <c r="G10" s="1073">
        <v>35764</v>
      </c>
      <c r="H10" s="1073">
        <v>36774</v>
      </c>
      <c r="I10" s="1073">
        <v>726</v>
      </c>
      <c r="J10" s="1073">
        <v>28</v>
      </c>
      <c r="K10" s="1074">
        <v>2.1278610197517651E-2</v>
      </c>
      <c r="L10" s="763"/>
      <c r="M10" s="763"/>
      <c r="N10" s="763"/>
      <c r="O10" s="763"/>
      <c r="P10" s="763"/>
    </row>
    <row r="11" spans="1:16" s="762" customFormat="1" ht="15">
      <c r="A11" s="1120"/>
      <c r="B11" s="1070" t="s">
        <v>1229</v>
      </c>
      <c r="C11" s="1071" t="s">
        <v>1279</v>
      </c>
      <c r="D11" s="1071" t="s">
        <v>32</v>
      </c>
      <c r="E11" s="1072">
        <v>2.1499999999999998E-2</v>
      </c>
      <c r="F11" s="1072">
        <v>2.6200000000000001E-2</v>
      </c>
      <c r="G11" s="1073">
        <v>16342</v>
      </c>
      <c r="H11" s="1073">
        <v>15053</v>
      </c>
      <c r="I11" s="1073">
        <v>292</v>
      </c>
      <c r="J11" s="1073">
        <v>20</v>
      </c>
      <c r="K11" s="1074">
        <v>1.7299999999999999E-2</v>
      </c>
      <c r="L11" s="763"/>
      <c r="M11" s="763"/>
      <c r="N11" s="763"/>
      <c r="O11" s="763"/>
      <c r="P11" s="763"/>
    </row>
    <row r="12" spans="1:16" s="762" customFormat="1" ht="15">
      <c r="A12" s="1120"/>
      <c r="B12" s="1070" t="s">
        <v>1230</v>
      </c>
      <c r="C12" s="1071" t="s">
        <v>1279</v>
      </c>
      <c r="D12" s="1071" t="s">
        <v>10</v>
      </c>
      <c r="E12" s="1072">
        <v>1.34E-2</v>
      </c>
      <c r="F12" s="1072">
        <v>1.7399999999999999E-2</v>
      </c>
      <c r="G12" s="1073">
        <v>833</v>
      </c>
      <c r="H12" s="1073">
        <v>743</v>
      </c>
      <c r="I12" s="1073">
        <v>9</v>
      </c>
      <c r="J12" s="1073">
        <v>0</v>
      </c>
      <c r="K12" s="1074">
        <v>1.7120000000000003E-2</v>
      </c>
      <c r="L12" s="763"/>
      <c r="M12" s="763"/>
      <c r="N12" s="763"/>
      <c r="O12" s="763"/>
      <c r="P12" s="763"/>
    </row>
    <row r="13" spans="1:16" s="762" customFormat="1" ht="15">
      <c r="A13" s="1120"/>
      <c r="B13" s="1070" t="s">
        <v>1231</v>
      </c>
      <c r="C13" s="1071" t="s">
        <v>1280</v>
      </c>
      <c r="D13" s="1071" t="s">
        <v>31</v>
      </c>
      <c r="E13" s="1072">
        <v>5.7999999999999996E-3</v>
      </c>
      <c r="F13" s="1072">
        <v>5.7999999999999996E-3</v>
      </c>
      <c r="G13" s="1073">
        <v>569445</v>
      </c>
      <c r="H13" s="1073">
        <v>542497</v>
      </c>
      <c r="I13" s="1073">
        <v>1123</v>
      </c>
      <c r="J13" s="1073">
        <v>63</v>
      </c>
      <c r="K13" s="1074">
        <v>2.3E-3</v>
      </c>
      <c r="L13" s="763"/>
      <c r="M13" s="763"/>
      <c r="N13" s="763"/>
      <c r="O13" s="763"/>
      <c r="P13" s="763"/>
    </row>
    <row r="14" spans="1:16" s="762" customFormat="1" ht="15">
      <c r="A14" s="1120"/>
      <c r="B14" s="1070" t="s">
        <v>1232</v>
      </c>
      <c r="C14" s="1071" t="s">
        <v>1280</v>
      </c>
      <c r="D14" s="1071" t="s">
        <v>10</v>
      </c>
      <c r="E14" s="1072">
        <v>1.49E-2</v>
      </c>
      <c r="F14" s="1072">
        <v>1.5900000000000001E-2</v>
      </c>
      <c r="G14" s="1073">
        <v>2102603</v>
      </c>
      <c r="H14" s="1073">
        <v>2130577</v>
      </c>
      <c r="I14" s="1073">
        <v>27046</v>
      </c>
      <c r="J14" s="1073">
        <v>2055</v>
      </c>
      <c r="K14" s="1074">
        <v>1.2699999999999999E-2</v>
      </c>
      <c r="L14" s="763"/>
      <c r="M14" s="763"/>
      <c r="N14" s="763"/>
      <c r="O14" s="763"/>
      <c r="P14" s="763"/>
    </row>
    <row r="15" spans="1:16" s="762" customFormat="1" ht="22.5">
      <c r="A15" s="1120"/>
      <c r="B15" s="1070" t="s">
        <v>1283</v>
      </c>
      <c r="C15" s="1071" t="s">
        <v>1280</v>
      </c>
      <c r="D15" s="1071" t="s">
        <v>10</v>
      </c>
      <c r="E15" s="1072">
        <v>1.8589999999999999E-2</v>
      </c>
      <c r="F15" s="1072">
        <v>0.02</v>
      </c>
      <c r="G15" s="1073">
        <v>128258</v>
      </c>
      <c r="H15" s="1073">
        <v>124887</v>
      </c>
      <c r="I15" s="1073">
        <v>3332</v>
      </c>
      <c r="J15" s="1073">
        <v>269</v>
      </c>
      <c r="K15" s="1074">
        <v>2.2039999999999997E-2</v>
      </c>
      <c r="L15" s="763"/>
      <c r="M15" s="763"/>
      <c r="N15" s="763"/>
      <c r="O15" s="763"/>
      <c r="P15" s="763"/>
    </row>
    <row r="16" spans="1:16" s="762" customFormat="1" ht="15">
      <c r="A16" s="1120"/>
      <c r="B16" s="1070" t="s">
        <v>1233</v>
      </c>
      <c r="C16" s="1071" t="s">
        <v>1279</v>
      </c>
      <c r="D16" s="1071" t="s">
        <v>31</v>
      </c>
      <c r="E16" s="1072">
        <v>1.0141620408812689E-2</v>
      </c>
      <c r="F16" s="1072">
        <v>1.2E-2</v>
      </c>
      <c r="G16" s="1073">
        <v>1526</v>
      </c>
      <c r="H16" s="1073">
        <v>1436</v>
      </c>
      <c r="I16" s="1073">
        <v>14</v>
      </c>
      <c r="J16" s="1073">
        <v>0</v>
      </c>
      <c r="K16" s="1074">
        <v>9.7400000000000004E-3</v>
      </c>
      <c r="L16" s="763"/>
      <c r="M16" s="763"/>
      <c r="N16" s="763"/>
      <c r="O16" s="763"/>
      <c r="P16" s="763"/>
    </row>
    <row r="17" spans="2:16" s="762" customFormat="1" ht="11.25">
      <c r="L17" s="763"/>
      <c r="M17" s="763"/>
      <c r="N17" s="763"/>
      <c r="O17" s="763"/>
      <c r="P17" s="763"/>
    </row>
    <row r="18" spans="2:16" s="762" customFormat="1" ht="11.25">
      <c r="B18" s="2" t="s">
        <v>1252</v>
      </c>
      <c r="C18" s="2"/>
      <c r="D18" s="2"/>
      <c r="E18" s="2"/>
      <c r="F18" s="2"/>
      <c r="G18" s="2"/>
      <c r="H18" s="2"/>
      <c r="I18" s="2"/>
      <c r="J18" s="2"/>
      <c r="K18" s="2"/>
      <c r="L18" s="763"/>
      <c r="M18" s="763"/>
      <c r="N18" s="763"/>
      <c r="O18" s="763"/>
      <c r="P18" s="763"/>
    </row>
    <row r="19" spans="2:16" s="762" customFormat="1" ht="11.25">
      <c r="B19" s="2" t="s">
        <v>1253</v>
      </c>
      <c r="C19" s="2"/>
      <c r="D19" s="2"/>
      <c r="E19" s="2"/>
      <c r="F19" s="2"/>
      <c r="G19" s="2"/>
      <c r="H19" s="2"/>
      <c r="I19" s="2"/>
      <c r="J19" s="2"/>
      <c r="K19" s="2"/>
      <c r="L19" s="763"/>
      <c r="N19" s="763"/>
      <c r="O19" s="763"/>
      <c r="P19" s="763"/>
    </row>
    <row r="20" spans="2:16" s="762" customFormat="1" ht="11.25">
      <c r="B20" s="2" t="s">
        <v>1255</v>
      </c>
      <c r="C20" s="2"/>
      <c r="D20" s="2"/>
      <c r="E20" s="2"/>
      <c r="F20" s="2"/>
      <c r="G20" s="2"/>
      <c r="H20" s="2"/>
      <c r="I20" s="2"/>
      <c r="J20" s="2"/>
      <c r="K20" s="2"/>
      <c r="L20" s="763"/>
      <c r="M20" s="763"/>
      <c r="N20" s="763"/>
      <c r="O20" s="763"/>
      <c r="P20" s="763"/>
    </row>
    <row r="21" spans="2:16" s="762" customFormat="1" ht="11.25">
      <c r="L21" s="763"/>
      <c r="M21" s="763"/>
      <c r="N21" s="763"/>
      <c r="O21" s="763"/>
      <c r="P21" s="763"/>
    </row>
    <row r="22" spans="2:16" s="762" customFormat="1" ht="11.25">
      <c r="B22" s="763"/>
      <c r="C22" s="763"/>
      <c r="D22" s="763"/>
      <c r="E22" s="763"/>
      <c r="F22" s="763"/>
      <c r="G22" s="763"/>
      <c r="H22" s="763"/>
      <c r="I22" s="763"/>
      <c r="J22" s="763"/>
      <c r="K22" s="763"/>
      <c r="L22" s="763"/>
      <c r="M22" s="763"/>
      <c r="N22" s="763"/>
      <c r="O22" s="763"/>
      <c r="P22" s="763"/>
    </row>
    <row r="23" spans="2:16">
      <c r="B23" s="764"/>
      <c r="C23" s="764"/>
      <c r="D23" s="764"/>
      <c r="E23" s="764"/>
      <c r="F23" s="764"/>
      <c r="G23" s="764"/>
      <c r="H23" s="764"/>
      <c r="I23" s="764"/>
      <c r="J23" s="764"/>
      <c r="K23" s="764"/>
      <c r="L23" s="764"/>
      <c r="M23" s="764"/>
      <c r="N23" s="764"/>
      <c r="O23" s="764"/>
      <c r="P23" s="764"/>
    </row>
    <row r="24" spans="2:16">
      <c r="B24" s="764"/>
      <c r="C24" s="764"/>
      <c r="D24" s="764"/>
      <c r="E24" s="764"/>
      <c r="F24" s="764"/>
      <c r="G24" s="764"/>
      <c r="H24" s="764"/>
      <c r="I24" s="764"/>
      <c r="J24" s="764"/>
      <c r="K24" s="764"/>
      <c r="L24" s="764"/>
      <c r="M24" s="764"/>
      <c r="N24" s="764"/>
      <c r="O24" s="764"/>
      <c r="P24" s="764"/>
    </row>
    <row r="25" spans="2:16">
      <c r="B25" s="764"/>
      <c r="C25" s="764"/>
      <c r="D25" s="764"/>
      <c r="E25" s="764"/>
      <c r="F25" s="764"/>
      <c r="G25" s="764"/>
      <c r="H25" s="764"/>
      <c r="I25" s="764"/>
      <c r="J25" s="764"/>
      <c r="K25" s="764"/>
      <c r="L25" s="764"/>
      <c r="M25" s="764"/>
      <c r="N25" s="764"/>
      <c r="O25" s="764"/>
      <c r="P25" s="764"/>
    </row>
    <row r="26" spans="2:16">
      <c r="B26" s="764"/>
      <c r="C26" s="764"/>
      <c r="D26" s="764"/>
      <c r="E26" s="764"/>
      <c r="F26" s="764"/>
      <c r="G26" s="764"/>
      <c r="H26" s="764"/>
      <c r="I26" s="764"/>
      <c r="J26" s="764"/>
      <c r="K26" s="764"/>
      <c r="L26" s="764"/>
      <c r="M26" s="764"/>
      <c r="N26" s="764"/>
      <c r="O26" s="764"/>
      <c r="P26" s="764"/>
    </row>
    <row r="27" spans="2:16">
      <c r="B27" s="764"/>
      <c r="C27" s="764"/>
      <c r="D27" s="764"/>
      <c r="E27" s="764"/>
      <c r="F27" s="764"/>
      <c r="G27" s="764"/>
      <c r="H27" s="764"/>
      <c r="I27" s="764"/>
      <c r="J27" s="764"/>
      <c r="K27" s="764"/>
      <c r="L27" s="764"/>
      <c r="M27" s="764"/>
      <c r="N27" s="764"/>
      <c r="O27" s="764"/>
      <c r="P27" s="764"/>
    </row>
    <row r="28" spans="2:16">
      <c r="B28" s="764"/>
      <c r="C28" s="764"/>
      <c r="D28" s="764"/>
      <c r="E28" s="764"/>
      <c r="F28" s="764"/>
      <c r="G28" s="764"/>
      <c r="H28" s="764"/>
      <c r="I28" s="764"/>
      <c r="J28" s="764"/>
      <c r="K28" s="764"/>
      <c r="L28" s="764"/>
      <c r="M28" s="764"/>
      <c r="N28" s="764"/>
      <c r="O28" s="764"/>
      <c r="P28" s="764"/>
    </row>
    <row r="29" spans="2:16">
      <c r="B29" s="764"/>
      <c r="C29" s="764"/>
      <c r="D29" s="764"/>
      <c r="E29" s="764"/>
      <c r="F29" s="764"/>
      <c r="G29" s="764"/>
      <c r="H29" s="764"/>
      <c r="I29" s="764"/>
      <c r="J29" s="764"/>
      <c r="K29" s="764"/>
      <c r="L29" s="764"/>
      <c r="M29" s="764"/>
      <c r="N29" s="764"/>
      <c r="O29" s="764"/>
      <c r="P29" s="764"/>
    </row>
    <row r="30" spans="2:16">
      <c r="B30" s="764"/>
      <c r="C30" s="764"/>
      <c r="D30" s="764"/>
      <c r="E30" s="764"/>
      <c r="F30" s="764"/>
      <c r="G30" s="764"/>
      <c r="H30" s="764"/>
      <c r="I30" s="764"/>
      <c r="J30" s="764"/>
      <c r="K30" s="764"/>
      <c r="L30" s="764"/>
      <c r="M30" s="764"/>
      <c r="N30" s="764"/>
      <c r="O30" s="764"/>
      <c r="P30" s="764"/>
    </row>
    <row r="31" spans="2:16">
      <c r="B31" s="764"/>
      <c r="C31" s="764"/>
      <c r="D31" s="764"/>
      <c r="E31" s="764"/>
      <c r="F31" s="764"/>
      <c r="G31" s="764"/>
      <c r="H31" s="764"/>
      <c r="I31" s="764"/>
      <c r="J31" s="764"/>
      <c r="K31" s="764"/>
      <c r="L31" s="764"/>
      <c r="M31" s="764"/>
      <c r="N31" s="764"/>
      <c r="O31" s="764"/>
      <c r="P31" s="764"/>
    </row>
  </sheetData>
  <sheetProtection formatCells="0" formatColumns="0" formatRows="0" insertColumns="0" insertRows="0" insertHyperlinks="0" deleteColumns="0" deleteRows="0" sort="0" autoFilter="0" pivotTables="0"/>
  <mergeCells count="11">
    <mergeCell ref="B2:H2"/>
    <mergeCell ref="K8:K9"/>
    <mergeCell ref="B8:B9"/>
    <mergeCell ref="C8:C9"/>
    <mergeCell ref="D8:D9"/>
    <mergeCell ref="E8:E9"/>
    <mergeCell ref="F8:F9"/>
    <mergeCell ref="G7:H7"/>
    <mergeCell ref="G8:H8"/>
    <mergeCell ref="I8:I9"/>
    <mergeCell ref="J8:J9"/>
  </mergeCells>
  <hyperlinks>
    <hyperlink ref="B2" location="Contents!A1" display="Back to index page"/>
  </hyperlinks>
  <pageMargins left="0.23622047244094491" right="0.23622047244094491" top="0.74803149606299213" bottom="0.74803149606299213" header="0.31496062992125984" footer="0.31496062992125984"/>
  <pageSetup paperSize="9" scale="74"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0">
    <pageSetUpPr fitToPage="1"/>
  </sheetPr>
  <dimension ref="B1:M16"/>
  <sheetViews>
    <sheetView showGridLines="0" showRowColHeaders="0" zoomScaleNormal="100" workbookViewId="0"/>
  </sheetViews>
  <sheetFormatPr defaultColWidth="11" defaultRowHeight="12"/>
  <cols>
    <col min="1" max="2" width="2.375" style="1109" customWidth="1"/>
    <col min="3" max="3" width="40.875" style="1109" customWidth="1"/>
    <col min="4"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1147</v>
      </c>
      <c r="C4" s="38"/>
      <c r="D4" s="38"/>
      <c r="E4" s="36"/>
      <c r="F4" s="37"/>
      <c r="G4" s="2"/>
    </row>
    <row r="5" spans="2:13" s="1034" customFormat="1" ht="14.25">
      <c r="B5" s="158"/>
    </row>
    <row r="6" spans="2:13" s="1094" customFormat="1" ht="10.5" customHeight="1">
      <c r="B6" s="157"/>
    </row>
    <row r="7" spans="2:13" s="2" customFormat="1" ht="9.75" customHeight="1">
      <c r="B7" s="409"/>
      <c r="M7" s="1034"/>
    </row>
    <row r="8" spans="2:13" s="2" customFormat="1" ht="11.25">
      <c r="B8" s="1302" t="s">
        <v>46</v>
      </c>
      <c r="C8" s="1303"/>
      <c r="D8" s="922" t="s">
        <v>812</v>
      </c>
      <c r="E8" s="922" t="s">
        <v>811</v>
      </c>
      <c r="F8" s="922" t="s">
        <v>810</v>
      </c>
      <c r="G8" s="922" t="s">
        <v>809</v>
      </c>
      <c r="H8" s="922" t="s">
        <v>830</v>
      </c>
      <c r="I8" s="922" t="s">
        <v>829</v>
      </c>
    </row>
    <row r="9" spans="2:13" s="2" customFormat="1" ht="33.75">
      <c r="B9" s="1318"/>
      <c r="C9" s="1322"/>
      <c r="D9" s="693" t="s">
        <v>921</v>
      </c>
      <c r="E9" s="693" t="s">
        <v>920</v>
      </c>
      <c r="F9" s="765" t="s">
        <v>919</v>
      </c>
      <c r="G9" s="922" t="s">
        <v>918</v>
      </c>
      <c r="H9" s="693" t="s">
        <v>917</v>
      </c>
      <c r="I9" s="765" t="s">
        <v>8</v>
      </c>
    </row>
    <row r="10" spans="2:13" s="2" customFormat="1" ht="11.25">
      <c r="B10" s="695">
        <v>1</v>
      </c>
      <c r="C10" s="693" t="s">
        <v>1234</v>
      </c>
      <c r="D10" s="694">
        <v>54155.302540123492</v>
      </c>
      <c r="E10" s="694">
        <v>32079.255644786524</v>
      </c>
      <c r="F10" s="1207"/>
      <c r="G10" s="987">
        <v>1.4</v>
      </c>
      <c r="H10" s="694">
        <v>68047.157837439998</v>
      </c>
      <c r="I10" s="694">
        <v>37957.643109229997</v>
      </c>
    </row>
    <row r="11" spans="2:13" s="2" customFormat="1" ht="11.25">
      <c r="B11" s="695">
        <v>2</v>
      </c>
      <c r="C11" s="693" t="s">
        <v>916</v>
      </c>
      <c r="D11" s="1207"/>
      <c r="E11" s="1207"/>
      <c r="F11" s="694"/>
      <c r="G11" s="694"/>
      <c r="H11" s="694"/>
      <c r="I11" s="694"/>
    </row>
    <row r="12" spans="2:13" s="2" customFormat="1" ht="11.25">
      <c r="B12" s="695">
        <v>3</v>
      </c>
      <c r="C12" s="693" t="s">
        <v>915</v>
      </c>
      <c r="D12" s="1207"/>
      <c r="E12" s="1207"/>
      <c r="F12" s="1207"/>
      <c r="G12" s="1207"/>
      <c r="H12" s="694">
        <v>2800.3371699999998</v>
      </c>
      <c r="I12" s="694">
        <v>523.80219599999998</v>
      </c>
    </row>
    <row r="13" spans="2:13" s="2" customFormat="1" ht="11.25">
      <c r="B13" s="695">
        <v>4</v>
      </c>
      <c r="C13" s="693" t="s">
        <v>914</v>
      </c>
      <c r="D13" s="1207"/>
      <c r="E13" s="1207"/>
      <c r="F13" s="1207"/>
      <c r="G13" s="1207"/>
      <c r="H13" s="694"/>
      <c r="I13" s="694"/>
    </row>
    <row r="14" spans="2:13" s="2" customFormat="1" ht="11.25">
      <c r="B14" s="695">
        <v>5</v>
      </c>
      <c r="C14" s="693" t="s">
        <v>913</v>
      </c>
      <c r="D14" s="1207"/>
      <c r="E14" s="1207"/>
      <c r="F14" s="1207"/>
      <c r="G14" s="1207"/>
      <c r="H14" s="694"/>
      <c r="I14" s="694"/>
    </row>
    <row r="15" spans="2:13" s="2" customFormat="1" ht="11.25">
      <c r="B15" s="695">
        <v>6</v>
      </c>
      <c r="C15" s="703" t="s">
        <v>34</v>
      </c>
      <c r="D15" s="1207"/>
      <c r="E15" s="1207"/>
      <c r="F15" s="1207"/>
      <c r="G15" s="1207"/>
      <c r="H15" s="1207"/>
      <c r="I15" s="694">
        <v>38481.445305229994</v>
      </c>
    </row>
    <row r="16" spans="2:13" s="2" customFormat="1" ht="11.25"/>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1">
    <pageSetUpPr fitToPage="1"/>
  </sheetPr>
  <dimension ref="B1:M22"/>
  <sheetViews>
    <sheetView showGridLines="0" showRowColHeaders="0" zoomScaleNormal="100" workbookViewId="0"/>
  </sheetViews>
  <sheetFormatPr defaultColWidth="11" defaultRowHeight="12"/>
  <cols>
    <col min="1" max="2" width="2.375" style="1109" customWidth="1"/>
    <col min="3" max="3" width="42.375" style="1109" customWidth="1"/>
    <col min="4" max="4" width="14.5" style="1109" bestFit="1" customWidth="1"/>
    <col min="5" max="5" width="13.5" style="1109" bestFit="1" customWidth="1"/>
    <col min="6"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1121</v>
      </c>
      <c r="C4" s="38"/>
      <c r="D4" s="38"/>
      <c r="E4" s="36"/>
      <c r="F4" s="37"/>
      <c r="G4" s="2"/>
    </row>
    <row r="5" spans="2:13" s="1034" customFormat="1" ht="14.25">
      <c r="B5" s="158"/>
    </row>
    <row r="6" spans="2:13" s="406" customFormat="1" ht="9" customHeight="1"/>
    <row r="7" spans="2:13" s="406" customFormat="1" ht="14.25">
      <c r="M7" s="1034"/>
    </row>
    <row r="8" spans="2:13" s="2" customFormat="1" ht="11.25">
      <c r="B8" s="1302" t="s">
        <v>46</v>
      </c>
      <c r="C8" s="1303"/>
      <c r="D8" s="922" t="s">
        <v>812</v>
      </c>
      <c r="E8" s="922" t="s">
        <v>811</v>
      </c>
    </row>
    <row r="9" spans="2:13" s="2" customFormat="1" ht="11.25">
      <c r="B9" s="1318"/>
      <c r="C9" s="1322"/>
      <c r="D9" s="1087" t="s">
        <v>927</v>
      </c>
      <c r="E9" s="765" t="s">
        <v>8</v>
      </c>
    </row>
    <row r="10" spans="2:13" s="2" customFormat="1" ht="11.25">
      <c r="B10" s="693"/>
      <c r="C10" s="693" t="s">
        <v>926</v>
      </c>
      <c r="D10" s="693"/>
      <c r="E10" s="693"/>
    </row>
    <row r="11" spans="2:13" s="2" customFormat="1" ht="11.25">
      <c r="B11" s="807">
        <v>1</v>
      </c>
      <c r="C11" s="693" t="s">
        <v>925</v>
      </c>
      <c r="D11" s="1209"/>
      <c r="E11" s="693"/>
    </row>
    <row r="12" spans="2:13" s="2" customFormat="1" ht="11.25">
      <c r="B12" s="807">
        <v>2</v>
      </c>
      <c r="C12" s="693" t="s">
        <v>924</v>
      </c>
      <c r="D12" s="1209"/>
      <c r="E12" s="693"/>
    </row>
    <row r="13" spans="2:13" s="2" customFormat="1" ht="11.25">
      <c r="B13" s="807">
        <v>3</v>
      </c>
      <c r="C13" s="693" t="s">
        <v>923</v>
      </c>
      <c r="D13" s="694">
        <v>17019.011999999999</v>
      </c>
      <c r="E13" s="694">
        <v>6131.201</v>
      </c>
    </row>
    <row r="14" spans="2:13" s="2" customFormat="1" ht="11.25">
      <c r="B14" s="807">
        <v>4</v>
      </c>
      <c r="C14" s="693" t="s">
        <v>922</v>
      </c>
      <c r="D14" s="694">
        <v>17019.011999999999</v>
      </c>
      <c r="E14" s="694">
        <v>6131.201</v>
      </c>
    </row>
    <row r="15" spans="2:13" s="2" customFormat="1" ht="11.25"/>
    <row r="16" spans="2:13" s="406" customFormat="1" ht="11.25"/>
    <row r="17" s="406" customFormat="1" ht="11.25"/>
    <row r="18" s="406" customFormat="1" ht="11.25"/>
    <row r="19" s="406" customFormat="1" ht="11.25"/>
    <row r="20" s="406" customFormat="1" ht="11.25"/>
    <row r="21" s="406" customFormat="1" ht="11.25"/>
    <row r="22" s="406" customFormat="1" ht="11.25"/>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6"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2">
    <pageSetUpPr fitToPage="1"/>
  </sheetPr>
  <dimension ref="B1:M24"/>
  <sheetViews>
    <sheetView showGridLines="0" showRowColHeaders="0" zoomScaleNormal="100" zoomScaleSheetLayoutView="100" workbookViewId="0"/>
  </sheetViews>
  <sheetFormatPr defaultColWidth="11" defaultRowHeight="12"/>
  <cols>
    <col min="1" max="2" width="2.375" style="1109" customWidth="1"/>
    <col min="3" max="3" width="38.625" style="1109" customWidth="1"/>
    <col min="4" max="12" width="8" style="1109" customWidth="1"/>
    <col min="13" max="13" width="7" style="1109" customWidth="1"/>
    <col min="14"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1122</v>
      </c>
      <c r="C4" s="38"/>
      <c r="D4" s="38"/>
      <c r="E4" s="36"/>
      <c r="F4" s="37"/>
      <c r="G4" s="2"/>
    </row>
    <row r="5" spans="2:13" s="1034" customFormat="1" ht="14.25">
      <c r="C5" s="158"/>
    </row>
    <row r="6" spans="2:13" s="2" customFormat="1" ht="11.25">
      <c r="C6" s="989"/>
      <c r="D6" s="989"/>
    </row>
    <row r="7" spans="2:13" s="2" customFormat="1" ht="14.25">
      <c r="C7" s="1083" t="s">
        <v>46</v>
      </c>
      <c r="D7" s="922" t="s">
        <v>812</v>
      </c>
      <c r="E7" s="922" t="s">
        <v>811</v>
      </c>
      <c r="F7" s="922" t="s">
        <v>810</v>
      </c>
      <c r="G7" s="922" t="s">
        <v>809</v>
      </c>
      <c r="H7" s="922" t="s">
        <v>830</v>
      </c>
      <c r="I7" s="922" t="s">
        <v>829</v>
      </c>
      <c r="J7" s="922" t="s">
        <v>828</v>
      </c>
      <c r="K7" s="922" t="s">
        <v>853</v>
      </c>
      <c r="L7" s="922" t="s">
        <v>852</v>
      </c>
      <c r="M7" s="1034"/>
    </row>
    <row r="8" spans="2:13" s="2" customFormat="1" ht="22.5">
      <c r="C8" s="693" t="s">
        <v>1235</v>
      </c>
      <c r="D8" s="1087" t="s">
        <v>850</v>
      </c>
      <c r="E8" s="1087" t="s">
        <v>849</v>
      </c>
      <c r="F8" s="1087" t="s">
        <v>848</v>
      </c>
      <c r="G8" s="1087" t="s">
        <v>846</v>
      </c>
      <c r="H8" s="1087" t="s">
        <v>845</v>
      </c>
      <c r="I8" s="1087" t="s">
        <v>844</v>
      </c>
      <c r="J8" s="1087" t="s">
        <v>843</v>
      </c>
      <c r="K8" s="1087" t="s">
        <v>842</v>
      </c>
      <c r="L8" s="922" t="s">
        <v>931</v>
      </c>
    </row>
    <row r="9" spans="2:13" s="2" customFormat="1" ht="11.25">
      <c r="C9" s="693" t="s">
        <v>930</v>
      </c>
      <c r="D9" s="990">
        <v>787.77949999999998</v>
      </c>
      <c r="E9" s="990"/>
      <c r="F9" s="990">
        <v>20.835740000000001</v>
      </c>
      <c r="G9" s="990"/>
      <c r="H9" s="990"/>
      <c r="I9" s="990"/>
      <c r="J9" s="990"/>
      <c r="K9" s="990"/>
      <c r="L9" s="990">
        <v>808.61523999999997</v>
      </c>
    </row>
    <row r="10" spans="2:13" s="2" customFormat="1" ht="11.25">
      <c r="C10" s="693" t="s">
        <v>841</v>
      </c>
      <c r="D10" s="990"/>
      <c r="E10" s="990"/>
      <c r="F10" s="990"/>
      <c r="G10" s="990"/>
      <c r="H10" s="990"/>
      <c r="I10" s="990"/>
      <c r="J10" s="990"/>
      <c r="K10" s="990"/>
      <c r="L10" s="990">
        <v>0</v>
      </c>
    </row>
    <row r="11" spans="2:13" s="2" customFormat="1" ht="11.25">
      <c r="C11" s="693" t="s">
        <v>840</v>
      </c>
      <c r="D11" s="990"/>
      <c r="E11" s="990"/>
      <c r="F11" s="990"/>
      <c r="G11" s="990"/>
      <c r="H11" s="990"/>
      <c r="I11" s="990"/>
      <c r="J11" s="990"/>
      <c r="K11" s="990"/>
      <c r="L11" s="990">
        <v>0</v>
      </c>
    </row>
    <row r="12" spans="2:13" s="2" customFormat="1" ht="11.25">
      <c r="C12" s="693" t="s">
        <v>1254</v>
      </c>
      <c r="D12" s="990">
        <v>339.68195000000003</v>
      </c>
      <c r="E12" s="990"/>
      <c r="F12" s="990">
        <v>17208.79408</v>
      </c>
      <c r="G12" s="990">
        <v>9087.7628800000002</v>
      </c>
      <c r="H12" s="990"/>
      <c r="I12" s="990">
        <v>12.586690000000001</v>
      </c>
      <c r="J12" s="990"/>
      <c r="K12" s="990"/>
      <c r="L12" s="990">
        <v>26648.8256</v>
      </c>
    </row>
    <row r="13" spans="2:13" s="2" customFormat="1" ht="11.25">
      <c r="C13" s="693" t="s">
        <v>836</v>
      </c>
      <c r="D13" s="990"/>
      <c r="E13" s="990"/>
      <c r="F13" s="990"/>
      <c r="G13" s="990"/>
      <c r="H13" s="990"/>
      <c r="I13" s="990"/>
      <c r="J13" s="990"/>
      <c r="K13" s="990"/>
      <c r="L13" s="990">
        <v>0</v>
      </c>
    </row>
    <row r="14" spans="2:13" s="2" customFormat="1" ht="11.25">
      <c r="C14" s="693" t="s">
        <v>764</v>
      </c>
      <c r="D14" s="990"/>
      <c r="E14" s="990"/>
      <c r="F14" s="990"/>
      <c r="G14" s="990"/>
      <c r="H14" s="990"/>
      <c r="I14" s="990">
        <v>2135.98549</v>
      </c>
      <c r="J14" s="990">
        <v>3.6779999999999999</v>
      </c>
      <c r="K14" s="990"/>
      <c r="L14" s="990">
        <v>2139.6634900000004</v>
      </c>
    </row>
    <row r="15" spans="2:13" s="2" customFormat="1" ht="11.25">
      <c r="C15" s="693" t="s">
        <v>835</v>
      </c>
      <c r="D15" s="990"/>
      <c r="E15" s="990"/>
      <c r="F15" s="990"/>
      <c r="G15" s="990"/>
      <c r="H15" s="1118">
        <v>69.427440000000004</v>
      </c>
      <c r="I15" s="990">
        <v>45.695</v>
      </c>
      <c r="J15" s="990"/>
      <c r="K15" s="990"/>
      <c r="L15" s="990">
        <v>115.12244</v>
      </c>
    </row>
    <row r="16" spans="2:13" s="2" customFormat="1" ht="11.25">
      <c r="C16" s="693" t="s">
        <v>40</v>
      </c>
      <c r="D16" s="990"/>
      <c r="E16" s="990"/>
      <c r="F16" s="990"/>
      <c r="G16" s="990"/>
      <c r="H16" s="990"/>
      <c r="I16" s="990"/>
      <c r="J16" s="990"/>
      <c r="K16" s="990"/>
      <c r="L16" s="990">
        <v>0</v>
      </c>
    </row>
    <row r="17" spans="3:12" s="2" customFormat="1" ht="11.25">
      <c r="C17" s="693" t="s">
        <v>34</v>
      </c>
      <c r="D17" s="990">
        <v>1127.46145</v>
      </c>
      <c r="E17" s="990">
        <v>0</v>
      </c>
      <c r="F17" s="990">
        <v>17229.629820000002</v>
      </c>
      <c r="G17" s="990">
        <v>9087.7628800000002</v>
      </c>
      <c r="H17" s="990">
        <v>69.427440000000004</v>
      </c>
      <c r="I17" s="990">
        <v>2194.2671800000003</v>
      </c>
      <c r="J17" s="990">
        <v>3.6779999999999999</v>
      </c>
      <c r="K17" s="990"/>
      <c r="L17" s="990">
        <v>29712.226770000001</v>
      </c>
    </row>
    <row r="18" spans="3:12" s="2" customFormat="1" ht="11.25"/>
    <row r="19" spans="3:12" s="2" customFormat="1" ht="11.25">
      <c r="C19" s="988" t="s">
        <v>929</v>
      </c>
    </row>
    <row r="20" spans="3:12" s="2" customFormat="1" ht="11.25">
      <c r="C20" s="988" t="s">
        <v>928</v>
      </c>
    </row>
    <row r="21" spans="3:12" s="2" customFormat="1" ht="11.25">
      <c r="C21" s="988" t="s">
        <v>1236</v>
      </c>
    </row>
    <row r="22" spans="3:12" s="2" customFormat="1" ht="11.25">
      <c r="C22" s="989" t="s">
        <v>1237</v>
      </c>
    </row>
    <row r="23" spans="3:12" s="2" customFormat="1" ht="11.25">
      <c r="C23" s="989" t="s">
        <v>1238</v>
      </c>
    </row>
    <row r="24" spans="3:12" s="2" customFormat="1" ht="11.25"/>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3">
    <pageSetUpPr fitToPage="1"/>
  </sheetPr>
  <dimension ref="B1:M33"/>
  <sheetViews>
    <sheetView showGridLines="0" showRowColHeaders="0" zoomScaleNormal="100" workbookViewId="0"/>
  </sheetViews>
  <sheetFormatPr defaultColWidth="11" defaultRowHeight="12"/>
  <cols>
    <col min="1" max="1" width="2.375" style="1109" customWidth="1"/>
    <col min="2" max="3" width="12.75" style="1109" customWidth="1"/>
    <col min="4" max="10" width="9.375" style="1109" customWidth="1"/>
    <col min="11"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1123</v>
      </c>
      <c r="C4" s="38"/>
      <c r="D4" s="38"/>
      <c r="E4" s="36"/>
      <c r="F4" s="37"/>
      <c r="G4" s="2"/>
    </row>
    <row r="5" spans="2:13" s="1034" customFormat="1" ht="14.25">
      <c r="B5" s="158"/>
    </row>
    <row r="6" spans="2:13" s="2" customFormat="1" ht="9" customHeight="1"/>
    <row r="7" spans="2:13" s="2" customFormat="1" ht="14.25">
      <c r="M7" s="1034"/>
    </row>
    <row r="8" spans="2:13" s="2" customFormat="1" ht="11.25">
      <c r="B8" s="1303" t="s">
        <v>46</v>
      </c>
      <c r="C8" s="1328" t="s">
        <v>875</v>
      </c>
      <c r="D8" s="922" t="s">
        <v>812</v>
      </c>
      <c r="E8" s="922" t="s">
        <v>811</v>
      </c>
      <c r="F8" s="922" t="s">
        <v>810</v>
      </c>
      <c r="G8" s="922" t="s">
        <v>809</v>
      </c>
      <c r="H8" s="922" t="s">
        <v>830</v>
      </c>
      <c r="I8" s="922" t="s">
        <v>829</v>
      </c>
      <c r="J8" s="922" t="s">
        <v>828</v>
      </c>
    </row>
    <row r="9" spans="2:13" s="2" customFormat="1" ht="22.5">
      <c r="B9" s="1322"/>
      <c r="C9" s="1328"/>
      <c r="D9" s="693" t="s">
        <v>927</v>
      </c>
      <c r="E9" s="693" t="s">
        <v>869</v>
      </c>
      <c r="F9" s="693" t="s">
        <v>868</v>
      </c>
      <c r="G9" s="693" t="s">
        <v>867</v>
      </c>
      <c r="H9" s="693" t="s">
        <v>866</v>
      </c>
      <c r="I9" s="922" t="s">
        <v>8</v>
      </c>
      <c r="J9" s="693" t="s">
        <v>839</v>
      </c>
    </row>
    <row r="10" spans="2:13" s="2" customFormat="1" ht="11.25">
      <c r="B10" s="740" t="s">
        <v>100</v>
      </c>
      <c r="C10" s="994" t="s">
        <v>1239</v>
      </c>
      <c r="D10" s="994"/>
      <c r="E10" s="994"/>
      <c r="F10" s="994"/>
      <c r="G10" s="994"/>
      <c r="H10" s="994"/>
      <c r="I10" s="994"/>
      <c r="J10" s="994"/>
    </row>
    <row r="11" spans="2:13" s="2" customFormat="1" ht="11.25">
      <c r="B11" s="1334"/>
      <c r="C11" s="693" t="s">
        <v>863</v>
      </c>
      <c r="D11" s="1114">
        <v>8105.0190000000002</v>
      </c>
      <c r="E11" s="1115">
        <v>7.1976259447057041E-4</v>
      </c>
      <c r="F11" s="1114">
        <v>181</v>
      </c>
      <c r="G11" s="1115">
        <v>0.26850995084231166</v>
      </c>
      <c r="H11" s="1116">
        <v>2.4986301369863013</v>
      </c>
      <c r="I11" s="1114">
        <v>1221.07</v>
      </c>
      <c r="J11" s="1115">
        <v>0.15065603177487924</v>
      </c>
    </row>
    <row r="12" spans="2:13" s="2" customFormat="1" ht="11.25">
      <c r="B12" s="1335"/>
      <c r="C12" s="693" t="s">
        <v>862</v>
      </c>
      <c r="D12" s="1114">
        <v>5604.9859999999999</v>
      </c>
      <c r="E12" s="1115">
        <v>2.0920719656529856E-3</v>
      </c>
      <c r="F12" s="1114">
        <v>100</v>
      </c>
      <c r="G12" s="1115">
        <v>0.34334682037444125</v>
      </c>
      <c r="H12" s="1116">
        <v>2.5013698630136987</v>
      </c>
      <c r="I12" s="1114">
        <v>2067.6790000000001</v>
      </c>
      <c r="J12" s="1115">
        <v>0.36889994016042144</v>
      </c>
    </row>
    <row r="13" spans="2:13" s="2" customFormat="1" ht="11.25">
      <c r="B13" s="1335"/>
      <c r="C13" s="693" t="s">
        <v>861</v>
      </c>
      <c r="D13" s="1114">
        <v>6495.71</v>
      </c>
      <c r="E13" s="1115">
        <v>3.7484922275400783E-3</v>
      </c>
      <c r="F13" s="1114">
        <v>624</v>
      </c>
      <c r="G13" s="1115">
        <v>0.26766307252594224</v>
      </c>
      <c r="H13" s="1116">
        <v>2.4986301369863013</v>
      </c>
      <c r="I13" s="1114">
        <v>2447.5549999999998</v>
      </c>
      <c r="J13" s="1115">
        <v>0.37679560817832075</v>
      </c>
    </row>
    <row r="14" spans="2:13" s="2" customFormat="1" ht="11.25">
      <c r="B14" s="1335"/>
      <c r="C14" s="693" t="s">
        <v>860</v>
      </c>
      <c r="D14" s="1114">
        <v>5169.6790000000001</v>
      </c>
      <c r="E14" s="1115">
        <v>6.4209448454760074E-3</v>
      </c>
      <c r="F14" s="1114">
        <v>413</v>
      </c>
      <c r="G14" s="1115">
        <v>0.41093926978815076</v>
      </c>
      <c r="H14" s="1116">
        <v>2.5013698630136987</v>
      </c>
      <c r="I14" s="1114">
        <v>3868.0610000000001</v>
      </c>
      <c r="J14" s="1115">
        <v>0.74822073091965668</v>
      </c>
    </row>
    <row r="15" spans="2:13" s="2" customFormat="1" ht="11.25">
      <c r="B15" s="1335"/>
      <c r="C15" s="693" t="s">
        <v>859</v>
      </c>
      <c r="D15" s="1114">
        <v>5101.8389999999999</v>
      </c>
      <c r="E15" s="1115">
        <v>1.3592320983779558E-2</v>
      </c>
      <c r="F15" s="1114">
        <v>734</v>
      </c>
      <c r="G15" s="1115">
        <v>0.2980901191040643</v>
      </c>
      <c r="H15" s="1116">
        <v>2.5013698630136987</v>
      </c>
      <c r="I15" s="1114">
        <v>3524.0070000000001</v>
      </c>
      <c r="J15" s="1115">
        <v>0.69073269462246845</v>
      </c>
    </row>
    <row r="16" spans="2:13" s="2" customFormat="1" ht="11.25">
      <c r="B16" s="1335"/>
      <c r="C16" s="693" t="s">
        <v>858</v>
      </c>
      <c r="D16" s="1114">
        <v>4006.1210000000001</v>
      </c>
      <c r="E16" s="1115">
        <v>4.8447644279747293E-2</v>
      </c>
      <c r="F16" s="1114">
        <v>260</v>
      </c>
      <c r="G16" s="1115">
        <v>0.35742947516474255</v>
      </c>
      <c r="H16" s="1116">
        <v>2.5013698630136987</v>
      </c>
      <c r="I16" s="1114">
        <v>4811.5060000000003</v>
      </c>
      <c r="J16" s="1115">
        <v>1.2010386106660282</v>
      </c>
    </row>
    <row r="17" spans="2:10" s="2" customFormat="1" ht="11.25">
      <c r="B17" s="1335"/>
      <c r="C17" s="693" t="s">
        <v>857</v>
      </c>
      <c r="D17" s="1114">
        <v>320.745</v>
      </c>
      <c r="E17" s="1115">
        <v>0.11580726848182918</v>
      </c>
      <c r="F17" s="1114">
        <v>24</v>
      </c>
      <c r="G17" s="1115">
        <v>0.30718742992836717</v>
      </c>
      <c r="H17" s="1116">
        <v>2.5013698630136987</v>
      </c>
      <c r="I17" s="1114">
        <v>469.63900000000001</v>
      </c>
      <c r="J17" s="1115">
        <v>1.46421300409983</v>
      </c>
    </row>
    <row r="18" spans="2:10" s="2" customFormat="1" ht="11.25">
      <c r="B18" s="1335"/>
      <c r="C18" s="693" t="s">
        <v>856</v>
      </c>
      <c r="D18" s="1114">
        <v>1223.0340000000001</v>
      </c>
      <c r="E18" s="1115">
        <v>1</v>
      </c>
      <c r="F18" s="1114">
        <v>40</v>
      </c>
      <c r="G18" s="1115">
        <v>0</v>
      </c>
      <c r="H18" s="1116">
        <v>2.5013698630136987</v>
      </c>
      <c r="I18" s="1114">
        <v>8422.0010000000002</v>
      </c>
      <c r="J18" s="1115">
        <v>6.88615443233794</v>
      </c>
    </row>
    <row r="19" spans="2:10" s="2" customFormat="1" ht="11.25">
      <c r="B19" s="1321"/>
      <c r="C19" s="693" t="s">
        <v>855</v>
      </c>
      <c r="D19" s="991">
        <v>36027.129000000001</v>
      </c>
      <c r="E19" s="992">
        <v>4.4375288642966658E-2</v>
      </c>
      <c r="F19" s="991">
        <v>2376</v>
      </c>
      <c r="G19" s="992">
        <v>0.30574346786481255</v>
      </c>
      <c r="H19" s="993">
        <v>2.4986301369863013</v>
      </c>
      <c r="I19" s="991">
        <v>26831.516</v>
      </c>
      <c r="J19" s="992">
        <v>0.74475865118200235</v>
      </c>
    </row>
    <row r="20" spans="2:10" s="2" customFormat="1" ht="11.25">
      <c r="B20" s="1331" t="s">
        <v>101</v>
      </c>
      <c r="C20" s="1332"/>
      <c r="D20" s="1332"/>
      <c r="E20" s="1332"/>
      <c r="F20" s="1332"/>
      <c r="G20" s="1332"/>
      <c r="H20" s="1332"/>
      <c r="I20" s="1332"/>
      <c r="J20" s="1333"/>
    </row>
    <row r="21" spans="2:10" s="2" customFormat="1" ht="11.25">
      <c r="B21" s="1334"/>
      <c r="C21" s="693" t="s">
        <v>863</v>
      </c>
      <c r="D21" s="1114">
        <v>1074.646</v>
      </c>
      <c r="E21" s="1115">
        <v>5.1075508342254253E-4</v>
      </c>
      <c r="F21" s="1114">
        <v>4</v>
      </c>
      <c r="G21" s="1115">
        <v>0.31254938881258393</v>
      </c>
      <c r="H21" s="1116">
        <v>2.5013698630136987</v>
      </c>
      <c r="I21" s="1114">
        <v>123.90900000000001</v>
      </c>
      <c r="J21" s="1115">
        <v>0.1153021553144012</v>
      </c>
    </row>
    <row r="22" spans="2:10" s="2" customFormat="1" ht="11.25">
      <c r="B22" s="1335"/>
      <c r="C22" s="693" t="s">
        <v>862</v>
      </c>
      <c r="D22" s="1114">
        <v>380.77100000000002</v>
      </c>
      <c r="E22" s="1115">
        <v>2.2046992269594162E-3</v>
      </c>
      <c r="F22" s="1114">
        <v>10</v>
      </c>
      <c r="G22" s="1115">
        <v>0.35364662075659586</v>
      </c>
      <c r="H22" s="1116">
        <v>2.5013698630136987</v>
      </c>
      <c r="I22" s="1114">
        <v>145.67400000000001</v>
      </c>
      <c r="J22" s="1115">
        <v>0.3825764041904452</v>
      </c>
    </row>
    <row r="23" spans="2:10" s="2" customFormat="1" ht="11.25">
      <c r="B23" s="1335"/>
      <c r="C23" s="693" t="s">
        <v>861</v>
      </c>
      <c r="D23" s="1114">
        <v>500.42099999999999</v>
      </c>
      <c r="E23" s="1115">
        <v>3.7386938297453245E-3</v>
      </c>
      <c r="F23" s="1114">
        <v>11</v>
      </c>
      <c r="G23" s="1115">
        <v>0.31364998604236882</v>
      </c>
      <c r="H23" s="1116">
        <v>2.5013698630136987</v>
      </c>
      <c r="I23" s="1114">
        <v>223.05699999999999</v>
      </c>
      <c r="J23" s="1115">
        <v>0.44573868802468319</v>
      </c>
    </row>
    <row r="24" spans="2:10" s="2" customFormat="1" ht="11.25">
      <c r="B24" s="1335"/>
      <c r="C24" s="693" t="s">
        <v>860</v>
      </c>
      <c r="D24" s="1114">
        <v>1.2829999999999999</v>
      </c>
      <c r="E24" s="1115">
        <v>5.3875336011539468E-3</v>
      </c>
      <c r="F24" s="1114">
        <v>2</v>
      </c>
      <c r="G24" s="1115">
        <v>0.3141048946445763</v>
      </c>
      <c r="H24" s="1116">
        <v>2.5013698630136987</v>
      </c>
      <c r="I24" s="1114">
        <v>0.67100000000000004</v>
      </c>
      <c r="J24" s="1115">
        <v>0.52299298519095871</v>
      </c>
    </row>
    <row r="25" spans="2:10" s="2" customFormat="1" ht="11.25">
      <c r="B25" s="1335"/>
      <c r="C25" s="693" t="s">
        <v>859</v>
      </c>
      <c r="D25" s="1114">
        <v>354.45600000000002</v>
      </c>
      <c r="E25" s="1115">
        <v>1.208339280803789E-2</v>
      </c>
      <c r="F25" s="1114">
        <v>6</v>
      </c>
      <c r="G25" s="1115">
        <v>0.47027554909609315</v>
      </c>
      <c r="H25" s="1116">
        <v>2.5013698630136987</v>
      </c>
      <c r="I25" s="1114">
        <v>385.07900000000001</v>
      </c>
      <c r="J25" s="1115">
        <v>1.086394362064685</v>
      </c>
    </row>
    <row r="26" spans="2:10" s="2" customFormat="1" ht="11.25">
      <c r="B26" s="1335"/>
      <c r="C26" s="693" t="s">
        <v>858</v>
      </c>
      <c r="D26" s="1114">
        <v>0.99</v>
      </c>
      <c r="E26" s="1115">
        <v>2.56000021018844E-2</v>
      </c>
      <c r="F26" s="1114">
        <v>1</v>
      </c>
      <c r="G26" s="1115">
        <v>0.15353999774855845</v>
      </c>
      <c r="H26" s="1116">
        <v>2.5013698630136987</v>
      </c>
      <c r="I26" s="1114">
        <v>0.33700000000000002</v>
      </c>
      <c r="J26" s="1115">
        <v>0.34040404040404043</v>
      </c>
    </row>
    <row r="27" spans="2:10" s="2" customFormat="1" ht="11.25">
      <c r="B27" s="1335"/>
      <c r="C27" s="693" t="s">
        <v>857</v>
      </c>
      <c r="D27" s="1117">
        <v>0</v>
      </c>
      <c r="E27" s="1117">
        <v>0</v>
      </c>
      <c r="F27" s="1117">
        <v>0</v>
      </c>
      <c r="G27" s="1117">
        <v>0</v>
      </c>
      <c r="H27" s="1117">
        <v>0</v>
      </c>
      <c r="I27" s="1117">
        <v>0</v>
      </c>
      <c r="J27" s="1117">
        <v>0</v>
      </c>
    </row>
    <row r="28" spans="2:10" s="2" customFormat="1" ht="11.25">
      <c r="B28" s="1335"/>
      <c r="C28" s="693" t="s">
        <v>856</v>
      </c>
      <c r="D28" s="1117">
        <v>0</v>
      </c>
      <c r="E28" s="1117">
        <v>0</v>
      </c>
      <c r="F28" s="1117">
        <v>0</v>
      </c>
      <c r="G28" s="1117">
        <v>0</v>
      </c>
      <c r="H28" s="1117">
        <v>0</v>
      </c>
      <c r="I28" s="1117">
        <v>0</v>
      </c>
      <c r="J28" s="1117">
        <v>0</v>
      </c>
    </row>
    <row r="29" spans="2:10" s="2" customFormat="1" ht="11.25">
      <c r="B29" s="1321"/>
      <c r="C29" s="693" t="s">
        <v>855</v>
      </c>
      <c r="D29" s="991">
        <v>2312.5639999999999</v>
      </c>
      <c r="E29" s="992">
        <v>3.275390109618883E-3</v>
      </c>
      <c r="F29" s="991">
        <v>34</v>
      </c>
      <c r="G29" s="992">
        <v>0.34366240267697212</v>
      </c>
      <c r="H29" s="993">
        <v>2.5013698630136987</v>
      </c>
      <c r="I29" s="991">
        <v>878.72400000000005</v>
      </c>
      <c r="J29" s="992">
        <v>0.37997824060220603</v>
      </c>
    </row>
    <row r="30" spans="2:10" s="2" customFormat="1" ht="11.25" customHeight="1">
      <c r="B30" s="1329" t="s">
        <v>932</v>
      </c>
      <c r="C30" s="1330"/>
      <c r="D30" s="991">
        <v>38339.692999999999</v>
      </c>
      <c r="E30" s="992">
        <v>4.1896235467565192E-2</v>
      </c>
      <c r="F30" s="991">
        <v>2410</v>
      </c>
      <c r="G30" s="992">
        <v>0.30803065248347178</v>
      </c>
      <c r="H30" s="993">
        <v>2.4986301369863013</v>
      </c>
      <c r="I30" s="991">
        <v>27710.239000000001</v>
      </c>
      <c r="J30" s="992">
        <v>0.72275589165515752</v>
      </c>
    </row>
    <row r="31" spans="2:10" s="2" customFormat="1" ht="11.25"/>
    <row r="32" spans="2:10" s="2" customFormat="1" ht="11.25"/>
    <row r="33" s="2" customFormat="1" ht="11.25"/>
  </sheetData>
  <sheetProtection formatCells="0" formatColumns="0" formatRows="0" insertColumns="0" insertRows="0" insertHyperlinks="0" deleteColumns="0" deleteRows="0" sort="0" autoFilter="0" pivotTables="0"/>
  <mergeCells count="7">
    <mergeCell ref="B8:B9"/>
    <mergeCell ref="C8:C9"/>
    <mergeCell ref="B2:H2"/>
    <mergeCell ref="B30:C30"/>
    <mergeCell ref="B20:J20"/>
    <mergeCell ref="B11:B19"/>
    <mergeCell ref="B21:B29"/>
  </mergeCells>
  <hyperlinks>
    <hyperlink ref="B2" location="Contents!A1" display="Back to index page"/>
  </hyperlinks>
  <pageMargins left="0.23622047244094491" right="0.23622047244094491" top="0.74803149606299213" bottom="0.74803149606299213" header="0.31496062992125984" footer="0.31496062992125984"/>
  <pageSetup paperSize="9" scale="98"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4">
    <pageSetUpPr fitToPage="1"/>
  </sheetPr>
  <dimension ref="B1:M22"/>
  <sheetViews>
    <sheetView showGridLines="0" showRowColHeaders="0" zoomScaleNormal="100" workbookViewId="0"/>
  </sheetViews>
  <sheetFormatPr defaultColWidth="11" defaultRowHeight="12"/>
  <cols>
    <col min="1" max="1" width="2.375" style="1109" customWidth="1"/>
    <col min="2" max="2" width="20.125" style="1109" customWidth="1"/>
    <col min="3" max="8" width="11.25" style="1109" customWidth="1"/>
    <col min="9"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949</v>
      </c>
      <c r="C4" s="38"/>
      <c r="D4" s="38"/>
      <c r="E4" s="36"/>
      <c r="F4" s="37"/>
      <c r="G4" s="2"/>
    </row>
    <row r="5" spans="2:13" s="1034" customFormat="1" ht="14.25">
      <c r="B5" s="158"/>
    </row>
    <row r="6" spans="2:13" s="2" customFormat="1" ht="11.25">
      <c r="B6" s="989"/>
    </row>
    <row r="7" spans="2:13" s="2" customFormat="1" ht="14.25">
      <c r="B7" s="989"/>
      <c r="M7" s="1034"/>
    </row>
    <row r="8" spans="2:13" s="2" customFormat="1" ht="11.25">
      <c r="B8" s="1336" t="s">
        <v>46</v>
      </c>
      <c r="C8" s="1091" t="s">
        <v>812</v>
      </c>
      <c r="D8" s="1091" t="s">
        <v>811</v>
      </c>
      <c r="E8" s="1091" t="s">
        <v>810</v>
      </c>
      <c r="F8" s="1091" t="s">
        <v>809</v>
      </c>
      <c r="G8" s="1091" t="s">
        <v>830</v>
      </c>
      <c r="H8" s="995" t="s">
        <v>829</v>
      </c>
    </row>
    <row r="9" spans="2:13" s="2" customFormat="1" ht="11.25">
      <c r="B9" s="1336"/>
      <c r="C9" s="1337" t="s">
        <v>948</v>
      </c>
      <c r="D9" s="1338"/>
      <c r="E9" s="1338"/>
      <c r="F9" s="1339"/>
      <c r="G9" s="1337" t="s">
        <v>947</v>
      </c>
      <c r="H9" s="1340"/>
    </row>
    <row r="10" spans="2:13" s="2" customFormat="1" ht="11.25">
      <c r="B10" s="1336"/>
      <c r="C10" s="1341" t="s">
        <v>946</v>
      </c>
      <c r="D10" s="1342"/>
      <c r="E10" s="1341" t="s">
        <v>945</v>
      </c>
      <c r="F10" s="1342"/>
      <c r="G10" s="1343" t="s">
        <v>944</v>
      </c>
      <c r="H10" s="1345" t="s">
        <v>943</v>
      </c>
    </row>
    <row r="11" spans="2:13" s="2" customFormat="1" ht="23.25" customHeight="1">
      <c r="B11" s="1319"/>
      <c r="C11" s="1093" t="s">
        <v>942</v>
      </c>
      <c r="D11" s="1093" t="s">
        <v>941</v>
      </c>
      <c r="E11" s="1093" t="s">
        <v>942</v>
      </c>
      <c r="F11" s="1093" t="s">
        <v>941</v>
      </c>
      <c r="G11" s="1344"/>
      <c r="H11" s="1346"/>
    </row>
    <row r="12" spans="2:13" s="998" customFormat="1" ht="11.25">
      <c r="B12" s="996" t="s">
        <v>940</v>
      </c>
      <c r="C12" s="1019">
        <v>0</v>
      </c>
      <c r="D12" s="1019">
        <v>1139.559</v>
      </c>
      <c r="E12" s="1019">
        <v>616</v>
      </c>
      <c r="F12" s="1019">
        <v>3296.3339999999998</v>
      </c>
      <c r="G12" s="1019">
        <v>56.508000000000003</v>
      </c>
      <c r="H12" s="1019">
        <v>4146.1880000000001</v>
      </c>
    </row>
    <row r="13" spans="2:13" s="998" customFormat="1" ht="11.25">
      <c r="B13" s="996" t="s">
        <v>939</v>
      </c>
      <c r="C13" s="1019">
        <v>0</v>
      </c>
      <c r="D13" s="1019">
        <v>30474.753000000001</v>
      </c>
      <c r="E13" s="1019">
        <v>0</v>
      </c>
      <c r="F13" s="1019">
        <v>28318.258999999998</v>
      </c>
      <c r="G13" s="1019">
        <v>8830.0110000000004</v>
      </c>
      <c r="H13" s="1019">
        <v>10354.612999999999</v>
      </c>
    </row>
    <row r="14" spans="2:13" s="998" customFormat="1" ht="11.25">
      <c r="B14" s="996" t="s">
        <v>938</v>
      </c>
      <c r="C14" s="1019">
        <v>0</v>
      </c>
      <c r="D14" s="1019">
        <v>31.123000000000001</v>
      </c>
      <c r="E14" s="1019">
        <v>10.654999999999999</v>
      </c>
      <c r="F14" s="1019">
        <v>0</v>
      </c>
      <c r="G14" s="1019">
        <v>0</v>
      </c>
      <c r="H14" s="1019">
        <v>0</v>
      </c>
    </row>
    <row r="15" spans="2:13" s="998" customFormat="1" ht="11.25">
      <c r="B15" s="996" t="s">
        <v>937</v>
      </c>
      <c r="C15" s="1019">
        <v>0</v>
      </c>
      <c r="D15" s="1019">
        <v>0</v>
      </c>
      <c r="E15" s="1019">
        <v>0</v>
      </c>
      <c r="F15" s="1019">
        <v>0</v>
      </c>
      <c r="G15" s="1019">
        <v>0</v>
      </c>
      <c r="H15" s="1019">
        <v>0</v>
      </c>
    </row>
    <row r="16" spans="2:13" s="998" customFormat="1" ht="11.25">
      <c r="B16" s="996" t="s">
        <v>936</v>
      </c>
      <c r="C16" s="1019">
        <v>0</v>
      </c>
      <c r="D16" s="1019">
        <v>0</v>
      </c>
      <c r="E16" s="1019">
        <v>0</v>
      </c>
      <c r="F16" s="1019">
        <v>0</v>
      </c>
      <c r="G16" s="1019">
        <v>0</v>
      </c>
      <c r="H16" s="1019">
        <v>0</v>
      </c>
    </row>
    <row r="17" spans="2:9" s="998" customFormat="1" ht="11.25">
      <c r="B17" s="996" t="s">
        <v>935</v>
      </c>
      <c r="C17" s="1019">
        <v>0</v>
      </c>
      <c r="D17" s="1019">
        <v>806.18299999999999</v>
      </c>
      <c r="E17" s="1019">
        <v>0</v>
      </c>
      <c r="F17" s="1019">
        <v>443.84699999999998</v>
      </c>
      <c r="G17" s="1019">
        <v>5643.2740000000003</v>
      </c>
      <c r="H17" s="1019">
        <v>57.749000000000002</v>
      </c>
    </row>
    <row r="18" spans="2:9" s="998" customFormat="1" ht="11.25">
      <c r="B18" s="996" t="s">
        <v>934</v>
      </c>
      <c r="C18" s="1019">
        <v>0</v>
      </c>
      <c r="D18" s="1019">
        <v>0</v>
      </c>
      <c r="E18" s="1019">
        <v>0</v>
      </c>
      <c r="F18" s="1019">
        <v>0</v>
      </c>
      <c r="G18" s="1019">
        <v>18741.566999999999</v>
      </c>
      <c r="H18" s="1019">
        <v>408.85700000000003</v>
      </c>
    </row>
    <row r="19" spans="2:9" s="998" customFormat="1" ht="11.25">
      <c r="B19" s="996" t="s">
        <v>933</v>
      </c>
      <c r="C19" s="1019">
        <v>0</v>
      </c>
      <c r="D19" s="1019">
        <v>0</v>
      </c>
      <c r="E19" s="1019">
        <v>0</v>
      </c>
      <c r="F19" s="1019">
        <v>0</v>
      </c>
      <c r="G19" s="1019">
        <v>2466.971</v>
      </c>
      <c r="H19" s="1019">
        <v>0</v>
      </c>
    </row>
    <row r="20" spans="2:9" s="998" customFormat="1" ht="11.25">
      <c r="B20" s="997" t="s">
        <v>34</v>
      </c>
      <c r="C20" s="1019">
        <v>0</v>
      </c>
      <c r="D20" s="1019">
        <v>32451.617999999999</v>
      </c>
      <c r="E20" s="1019">
        <v>626.65499999999997</v>
      </c>
      <c r="F20" s="1019">
        <v>32058.44</v>
      </c>
      <c r="G20" s="1019">
        <v>35738.330999999998</v>
      </c>
      <c r="H20" s="1019">
        <v>14967.406999999999</v>
      </c>
      <c r="I20" s="998" t="s">
        <v>106</v>
      </c>
    </row>
    <row r="21" spans="2:9" s="2" customFormat="1" ht="11.25"/>
    <row r="22" spans="2:9" s="2" customFormat="1" ht="11.25"/>
  </sheetData>
  <sheetProtection formatCells="0" formatColumns="0" formatRows="0" insertColumns="0" insertRows="0" insertHyperlinks="0" deleteColumns="0" deleteRows="0" sort="0" autoFilter="0" pivotTables="0"/>
  <mergeCells count="8">
    <mergeCell ref="B2:H2"/>
    <mergeCell ref="B8:B11"/>
    <mergeCell ref="C9:F9"/>
    <mergeCell ref="G9:H9"/>
    <mergeCell ref="C10:D10"/>
    <mergeCell ref="E10:F10"/>
    <mergeCell ref="G10:G11"/>
    <mergeCell ref="H10:H11"/>
  </mergeCells>
  <hyperlinks>
    <hyperlink ref="B2" location="Contents!A1" display="Back to index page"/>
  </hyperlinks>
  <pageMargins left="0.23622047244094491" right="0.23622047244094491"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pageSetUpPr fitToPage="1"/>
  </sheetPr>
  <dimension ref="A1:M91"/>
  <sheetViews>
    <sheetView showGridLines="0" showRowColHeaders="0" zoomScaleNormal="100" zoomScaleSheetLayoutView="70" workbookViewId="0"/>
  </sheetViews>
  <sheetFormatPr defaultColWidth="11.375" defaultRowHeight="11.25"/>
  <cols>
    <col min="1" max="1" width="2.375" style="13" customWidth="1"/>
    <col min="2" max="2" width="37.75" style="13" customWidth="1"/>
    <col min="3" max="10" width="9.625" style="13" customWidth="1"/>
    <col min="11" max="16384" width="11.375" style="13"/>
  </cols>
  <sheetData>
    <row r="1" spans="1:13" ht="5.25" customHeight="1"/>
    <row r="2" spans="1:13" ht="12.75">
      <c r="B2" s="1222" t="s">
        <v>784</v>
      </c>
      <c r="C2" s="1222"/>
      <c r="D2" s="1222"/>
      <c r="E2" s="1222"/>
      <c r="F2" s="1222"/>
      <c r="G2" s="1222"/>
      <c r="H2" s="1222"/>
    </row>
    <row r="4" spans="1:13" s="38" customFormat="1" ht="18" customHeight="1">
      <c r="A4" s="404"/>
      <c r="B4" s="56" t="s">
        <v>1262</v>
      </c>
      <c r="C4" s="404"/>
      <c r="D4" s="404"/>
      <c r="E4" s="404"/>
    </row>
    <row r="6" spans="1:13" s="406" customFormat="1" ht="14.25" customHeight="1">
      <c r="A6" s="405"/>
      <c r="B6" s="405"/>
      <c r="C6" s="405"/>
      <c r="D6" s="405"/>
      <c r="E6" s="405"/>
    </row>
    <row r="7" spans="1:13" s="406" customFormat="1" ht="14.25">
      <c r="A7" s="405"/>
      <c r="B7" s="407" t="s">
        <v>41</v>
      </c>
      <c r="C7" s="1223" t="s">
        <v>7</v>
      </c>
      <c r="D7" s="1223"/>
      <c r="E7" s="1223" t="s">
        <v>42</v>
      </c>
      <c r="F7" s="1223"/>
      <c r="G7" s="1223" t="s">
        <v>43</v>
      </c>
      <c r="H7" s="1223"/>
      <c r="M7" s="1034"/>
    </row>
    <row r="8" spans="1:13" s="411" customFormat="1">
      <c r="A8" s="408"/>
      <c r="B8" s="409"/>
      <c r="C8" s="410" t="s">
        <v>44</v>
      </c>
      <c r="D8" s="410" t="s">
        <v>44</v>
      </c>
      <c r="E8" s="410" t="s">
        <v>44</v>
      </c>
      <c r="F8" s="410" t="s">
        <v>44</v>
      </c>
      <c r="G8" s="410" t="s">
        <v>44</v>
      </c>
      <c r="H8" s="410" t="s">
        <v>44</v>
      </c>
    </row>
    <row r="9" spans="1:13" s="411" customFormat="1">
      <c r="A9" s="408"/>
      <c r="B9" s="409" t="s">
        <v>46</v>
      </c>
      <c r="C9" s="410" t="s">
        <v>1066</v>
      </c>
      <c r="D9" s="410" t="s">
        <v>37</v>
      </c>
      <c r="E9" s="410" t="s">
        <v>1066</v>
      </c>
      <c r="F9" s="410" t="s">
        <v>37</v>
      </c>
      <c r="G9" s="410" t="s">
        <v>1066</v>
      </c>
      <c r="H9" s="410" t="s">
        <v>37</v>
      </c>
    </row>
    <row r="10" spans="1:13" s="411" customFormat="1">
      <c r="A10" s="412"/>
      <c r="B10" s="413" t="s">
        <v>47</v>
      </c>
      <c r="C10" s="414">
        <v>168104</v>
      </c>
      <c r="D10" s="414">
        <v>151533</v>
      </c>
      <c r="E10" s="414">
        <v>190078</v>
      </c>
      <c r="F10" s="414">
        <v>173412</v>
      </c>
      <c r="G10" s="414">
        <v>206423</v>
      </c>
      <c r="H10" s="414">
        <v>190078</v>
      </c>
    </row>
    <row r="11" spans="1:13" s="411" customFormat="1">
      <c r="A11" s="412"/>
      <c r="B11" s="409" t="s">
        <v>48</v>
      </c>
      <c r="C11" s="415"/>
      <c r="D11" s="415"/>
      <c r="E11" s="415">
        <v>-181</v>
      </c>
      <c r="F11" s="415">
        <v>-541</v>
      </c>
      <c r="G11" s="415">
        <v>-5795</v>
      </c>
      <c r="H11" s="415">
        <v>-541</v>
      </c>
    </row>
    <row r="12" spans="1:13" s="411" customFormat="1">
      <c r="A12" s="412"/>
      <c r="B12" s="409" t="s">
        <v>49</v>
      </c>
      <c r="C12" s="415"/>
      <c r="D12" s="415"/>
      <c r="E12" s="415"/>
      <c r="F12" s="415"/>
      <c r="G12" s="415"/>
      <c r="H12" s="415">
        <v>-403</v>
      </c>
    </row>
    <row r="13" spans="1:13" s="411" customFormat="1">
      <c r="A13" s="412"/>
      <c r="B13" s="409" t="s">
        <v>50</v>
      </c>
      <c r="C13" s="415">
        <v>-15574</v>
      </c>
      <c r="D13" s="415">
        <v>-8053</v>
      </c>
      <c r="E13" s="415">
        <v>-15574</v>
      </c>
      <c r="F13" s="415">
        <v>-8053</v>
      </c>
      <c r="G13" s="415">
        <v>-15574</v>
      </c>
      <c r="H13" s="415">
        <v>-8053</v>
      </c>
    </row>
    <row r="14" spans="1:13" s="411" customFormat="1" ht="22.5">
      <c r="A14" s="412"/>
      <c r="B14" s="416" t="s">
        <v>51</v>
      </c>
      <c r="C14" s="417">
        <v>-284</v>
      </c>
      <c r="D14" s="417">
        <v>-219</v>
      </c>
      <c r="E14" s="417">
        <v>-284</v>
      </c>
      <c r="F14" s="417">
        <v>-219</v>
      </c>
      <c r="G14" s="415">
        <v>-284</v>
      </c>
      <c r="H14" s="417">
        <v>-219</v>
      </c>
    </row>
    <row r="15" spans="1:13" s="411" customFormat="1">
      <c r="A15" s="418"/>
      <c r="B15" s="413" t="s">
        <v>52</v>
      </c>
      <c r="C15" s="414">
        <v>152246</v>
      </c>
      <c r="D15" s="414">
        <v>143261</v>
      </c>
      <c r="E15" s="414">
        <v>174039</v>
      </c>
      <c r="F15" s="414">
        <v>164599</v>
      </c>
      <c r="G15" s="414">
        <v>184770</v>
      </c>
      <c r="H15" s="414">
        <v>180863</v>
      </c>
    </row>
    <row r="16" spans="1:13" s="411" customFormat="1">
      <c r="A16" s="418"/>
      <c r="B16" s="413" t="s">
        <v>53</v>
      </c>
      <c r="C16" s="414"/>
      <c r="D16" s="414"/>
      <c r="E16" s="414"/>
      <c r="F16" s="414"/>
      <c r="G16" s="414"/>
      <c r="H16" s="414"/>
    </row>
    <row r="17" spans="1:8" s="411" customFormat="1">
      <c r="A17" s="412"/>
      <c r="B17" s="419" t="s">
        <v>54</v>
      </c>
      <c r="C17" s="415"/>
      <c r="D17" s="415">
        <v>-38</v>
      </c>
      <c r="E17" s="415"/>
      <c r="F17" s="415">
        <v>-38</v>
      </c>
      <c r="G17" s="415"/>
      <c r="H17" s="415">
        <v>-38</v>
      </c>
    </row>
    <row r="18" spans="1:8" s="411" customFormat="1">
      <c r="A18" s="412"/>
      <c r="B18" s="419" t="s">
        <v>6</v>
      </c>
      <c r="C18" s="415">
        <v>-2900</v>
      </c>
      <c r="D18" s="415">
        <v>-3012</v>
      </c>
      <c r="E18" s="415">
        <v>-2951</v>
      </c>
      <c r="F18" s="415">
        <v>-3029</v>
      </c>
      <c r="G18" s="415">
        <v>-4656</v>
      </c>
      <c r="H18" s="415">
        <v>-4763</v>
      </c>
    </row>
    <row r="19" spans="1:8" s="411" customFormat="1" ht="22.5">
      <c r="A19" s="412"/>
      <c r="B19" s="420" t="s">
        <v>55</v>
      </c>
      <c r="C19" s="415">
        <v>-224</v>
      </c>
      <c r="D19" s="415">
        <v>-195</v>
      </c>
      <c r="E19" s="415">
        <v>-482</v>
      </c>
      <c r="F19" s="415">
        <v>-640</v>
      </c>
      <c r="G19" s="415">
        <v>-482</v>
      </c>
      <c r="H19" s="415">
        <v>-640</v>
      </c>
    </row>
    <row r="20" spans="1:8" s="411" customFormat="1">
      <c r="A20" s="412"/>
      <c r="B20" s="419" t="s">
        <v>56</v>
      </c>
      <c r="C20" s="415">
        <v>-699</v>
      </c>
      <c r="D20" s="415">
        <v>-663</v>
      </c>
      <c r="E20" s="415">
        <v>-946</v>
      </c>
      <c r="F20" s="415">
        <v>-1075</v>
      </c>
      <c r="G20" s="415">
        <v>-946</v>
      </c>
      <c r="H20" s="415">
        <v>-1241</v>
      </c>
    </row>
    <row r="21" spans="1:8" s="411" customFormat="1">
      <c r="A21" s="412"/>
      <c r="B21" s="419" t="s">
        <v>57</v>
      </c>
      <c r="C21" s="415"/>
      <c r="D21" s="415"/>
      <c r="E21" s="415">
        <v>-5084</v>
      </c>
      <c r="F21" s="415">
        <v>-5000</v>
      </c>
      <c r="G21" s="415">
        <v>-9284</v>
      </c>
      <c r="H21" s="415">
        <v>-7330</v>
      </c>
    </row>
    <row r="22" spans="1:8" s="411" customFormat="1">
      <c r="A22" s="412"/>
      <c r="B22" s="420" t="s">
        <v>58</v>
      </c>
      <c r="C22" s="415">
        <v>-6</v>
      </c>
      <c r="D22" s="415">
        <v>-1383</v>
      </c>
      <c r="E22" s="415">
        <v>-153</v>
      </c>
      <c r="F22" s="415">
        <v>-2309</v>
      </c>
      <c r="G22" s="415">
        <v>-153</v>
      </c>
      <c r="H22" s="415">
        <v>-2309</v>
      </c>
    </row>
    <row r="23" spans="1:8" s="411" customFormat="1" ht="22.5">
      <c r="A23" s="412"/>
      <c r="B23" s="420" t="s">
        <v>59</v>
      </c>
      <c r="C23" s="415">
        <v>-479</v>
      </c>
      <c r="D23" s="415">
        <v>-671</v>
      </c>
      <c r="E23" s="415">
        <v>-786</v>
      </c>
      <c r="F23" s="415">
        <v>-1055</v>
      </c>
      <c r="G23" s="415">
        <v>-786</v>
      </c>
      <c r="H23" s="415">
        <v>-1055</v>
      </c>
    </row>
    <row r="24" spans="1:8" s="411" customFormat="1" ht="22.5">
      <c r="A24" s="412"/>
      <c r="B24" s="420" t="s">
        <v>60</v>
      </c>
      <c r="C24" s="415">
        <v>107</v>
      </c>
      <c r="D24" s="415">
        <v>-15</v>
      </c>
      <c r="E24" s="415">
        <v>-90</v>
      </c>
      <c r="F24" s="415">
        <v>-412</v>
      </c>
      <c r="G24" s="415">
        <v>-90</v>
      </c>
      <c r="H24" s="415">
        <v>-412</v>
      </c>
    </row>
    <row r="25" spans="1:8" s="411" customFormat="1" ht="33.75">
      <c r="A25" s="412"/>
      <c r="B25" s="420" t="s">
        <v>61</v>
      </c>
      <c r="C25" s="415">
        <v>-580</v>
      </c>
      <c r="D25" s="417">
        <v>-785</v>
      </c>
      <c r="E25" s="415">
        <v>-159</v>
      </c>
      <c r="F25" s="417">
        <v>-150</v>
      </c>
      <c r="G25" s="415">
        <v>-159</v>
      </c>
      <c r="H25" s="415">
        <v>-150</v>
      </c>
    </row>
    <row r="26" spans="1:8" s="411" customFormat="1">
      <c r="A26" s="412"/>
      <c r="B26" s="419" t="s">
        <v>62</v>
      </c>
      <c r="C26" s="415"/>
      <c r="D26" s="415"/>
      <c r="E26" s="415"/>
      <c r="F26" s="415"/>
      <c r="G26" s="415"/>
      <c r="H26" s="415">
        <v>-17</v>
      </c>
    </row>
    <row r="27" spans="1:8" s="411" customFormat="1">
      <c r="A27" s="412"/>
      <c r="B27" s="413" t="s">
        <v>63</v>
      </c>
      <c r="C27" s="414">
        <v>147467</v>
      </c>
      <c r="D27" s="414">
        <v>136499</v>
      </c>
      <c r="E27" s="414">
        <v>163389</v>
      </c>
      <c r="F27" s="414">
        <v>150889</v>
      </c>
      <c r="G27" s="414">
        <v>168214</v>
      </c>
      <c r="H27" s="414">
        <v>162906</v>
      </c>
    </row>
    <row r="28" spans="1:8" s="411" customFormat="1">
      <c r="A28" s="418"/>
      <c r="B28" s="409" t="s">
        <v>64</v>
      </c>
      <c r="C28" s="415">
        <v>17471</v>
      </c>
      <c r="D28" s="415">
        <v>10267</v>
      </c>
      <c r="E28" s="415">
        <v>17471</v>
      </c>
      <c r="F28" s="415">
        <v>10267</v>
      </c>
      <c r="G28" s="415">
        <v>17471</v>
      </c>
      <c r="H28" s="415">
        <v>10267</v>
      </c>
    </row>
    <row r="29" spans="1:8" s="411" customFormat="1">
      <c r="A29" s="418"/>
      <c r="B29" s="409" t="s">
        <v>1067</v>
      </c>
      <c r="C29" s="415"/>
      <c r="D29" s="415"/>
      <c r="E29" s="415"/>
      <c r="F29" s="415"/>
      <c r="G29" s="415">
        <v>185509</v>
      </c>
      <c r="H29" s="415"/>
    </row>
    <row r="30" spans="1:8" s="411" customFormat="1">
      <c r="A30" s="412"/>
      <c r="B30" s="413" t="s">
        <v>65</v>
      </c>
      <c r="C30" s="414">
        <v>164938</v>
      </c>
      <c r="D30" s="414">
        <v>146766</v>
      </c>
      <c r="E30" s="414">
        <v>180860</v>
      </c>
      <c r="F30" s="414">
        <v>161156</v>
      </c>
      <c r="G30" s="414">
        <v>185509</v>
      </c>
      <c r="H30" s="414">
        <v>173173</v>
      </c>
    </row>
    <row r="31" spans="1:8" s="411" customFormat="1">
      <c r="A31" s="418"/>
      <c r="B31" s="413" t="s">
        <v>66</v>
      </c>
      <c r="C31" s="414">
        <v>5602</v>
      </c>
      <c r="D31" s="414">
        <v>5702</v>
      </c>
      <c r="E31" s="414">
        <v>5602</v>
      </c>
      <c r="F31" s="414">
        <v>5702</v>
      </c>
      <c r="G31" s="414">
        <v>5602</v>
      </c>
      <c r="H31" s="414">
        <v>5702</v>
      </c>
    </row>
    <row r="32" spans="1:8" s="411" customFormat="1">
      <c r="A32" s="418"/>
      <c r="B32" s="421" t="s">
        <v>67</v>
      </c>
      <c r="C32" s="415">
        <v>21249</v>
      </c>
      <c r="D32" s="415">
        <v>22185</v>
      </c>
      <c r="E32" s="415">
        <v>21249</v>
      </c>
      <c r="F32" s="415">
        <v>22185</v>
      </c>
      <c r="G32" s="415">
        <v>21249</v>
      </c>
      <c r="H32" s="415">
        <v>22185</v>
      </c>
    </row>
    <row r="33" spans="1:8" s="411" customFormat="1">
      <c r="A33" s="418"/>
      <c r="B33" s="421" t="s">
        <v>1068</v>
      </c>
      <c r="C33" s="415"/>
      <c r="D33" s="415"/>
      <c r="E33" s="415"/>
      <c r="F33" s="415"/>
      <c r="G33" s="415">
        <v>-5750</v>
      </c>
      <c r="H33" s="415"/>
    </row>
    <row r="34" spans="1:8" s="411" customFormat="1">
      <c r="A34" s="418"/>
      <c r="B34" s="421" t="s">
        <v>1069</v>
      </c>
      <c r="C34" s="415"/>
      <c r="D34" s="415"/>
      <c r="E34" s="415"/>
      <c r="F34" s="415"/>
      <c r="G34" s="415">
        <v>-1440</v>
      </c>
      <c r="H34" s="415"/>
    </row>
    <row r="35" spans="1:8" s="411" customFormat="1">
      <c r="A35" s="412"/>
      <c r="B35" s="413" t="s">
        <v>68</v>
      </c>
      <c r="C35" s="414">
        <v>26851</v>
      </c>
      <c r="D35" s="414">
        <v>27887</v>
      </c>
      <c r="E35" s="414">
        <v>26851</v>
      </c>
      <c r="F35" s="414">
        <v>27887</v>
      </c>
      <c r="G35" s="414">
        <v>19661</v>
      </c>
      <c r="H35" s="414">
        <v>27887</v>
      </c>
    </row>
    <row r="36" spans="1:8" s="411" customFormat="1">
      <c r="A36" s="418"/>
      <c r="B36" s="413" t="s">
        <v>69</v>
      </c>
      <c r="C36" s="414">
        <v>191789</v>
      </c>
      <c r="D36" s="414">
        <v>174653</v>
      </c>
      <c r="E36" s="414">
        <v>207711</v>
      </c>
      <c r="F36" s="414">
        <v>189043</v>
      </c>
      <c r="G36" s="414">
        <v>205170</v>
      </c>
      <c r="H36" s="414">
        <v>201060</v>
      </c>
    </row>
    <row r="37" spans="1:8" s="411" customFormat="1">
      <c r="A37" s="412"/>
      <c r="B37" s="409" t="s">
        <v>70</v>
      </c>
      <c r="C37" s="415">
        <v>773244</v>
      </c>
      <c r="D37" s="415">
        <v>906084</v>
      </c>
      <c r="E37" s="415">
        <v>1040888</v>
      </c>
      <c r="F37" s="415">
        <v>1056731</v>
      </c>
      <c r="G37" s="415">
        <v>1051498</v>
      </c>
      <c r="H37" s="415">
        <v>1129373</v>
      </c>
    </row>
    <row r="38" spans="1:8" s="411" customFormat="1">
      <c r="A38" s="412"/>
      <c r="B38" s="413" t="s">
        <v>71</v>
      </c>
      <c r="C38" s="414">
        <v>61860</v>
      </c>
      <c r="D38" s="414">
        <v>72487</v>
      </c>
      <c r="E38" s="414">
        <v>83271</v>
      </c>
      <c r="F38" s="414">
        <v>84539</v>
      </c>
      <c r="G38" s="414">
        <v>84120</v>
      </c>
      <c r="H38" s="414">
        <v>90350</v>
      </c>
    </row>
    <row r="39" spans="1:8" s="411" customFormat="1">
      <c r="A39" s="412"/>
      <c r="B39" s="413" t="s">
        <v>72</v>
      </c>
      <c r="C39" s="422">
        <v>19.071211674452048</v>
      </c>
      <c r="D39" s="422">
        <v>15.064718061460086</v>
      </c>
      <c r="E39" s="422">
        <v>15.697077879656602</v>
      </c>
      <c r="F39" s="422">
        <v>14.278846745292794</v>
      </c>
      <c r="G39" s="422">
        <v>15.997557769962473</v>
      </c>
      <c r="H39" s="422">
        <v>14.424463839670329</v>
      </c>
    </row>
    <row r="40" spans="1:8" s="411" customFormat="1">
      <c r="A40" s="412"/>
      <c r="B40" s="409" t="s">
        <v>73</v>
      </c>
      <c r="C40" s="423">
        <v>21.330653713446207</v>
      </c>
      <c r="D40" s="423">
        <v>16.19783596222867</v>
      </c>
      <c r="E40" s="423">
        <v>17.375548570067096</v>
      </c>
      <c r="F40" s="423">
        <v>15.250427970789159</v>
      </c>
      <c r="G40" s="423">
        <v>17.642354051077604</v>
      </c>
      <c r="H40" s="423">
        <v>15.333552333905628</v>
      </c>
    </row>
    <row r="41" spans="1:8" s="411" customFormat="1">
      <c r="A41" s="412"/>
      <c r="B41" s="409" t="s">
        <v>74</v>
      </c>
      <c r="C41" s="423">
        <v>24.803166917557718</v>
      </c>
      <c r="D41" s="423">
        <v>19.275585928015502</v>
      </c>
      <c r="E41" s="423">
        <v>19.955172890839361</v>
      </c>
      <c r="F41" s="423">
        <v>17.889415565550738</v>
      </c>
      <c r="G41" s="423">
        <v>19.512162647955584</v>
      </c>
      <c r="H41" s="423">
        <v>17.802798543970859</v>
      </c>
    </row>
    <row r="42" spans="1:8" s="69" customFormat="1">
      <c r="A42" s="424"/>
      <c r="B42" s="425"/>
      <c r="C42" s="425"/>
      <c r="D42" s="425"/>
      <c r="E42" s="425"/>
      <c r="F42" s="425"/>
      <c r="G42" s="425"/>
      <c r="H42" s="425"/>
    </row>
    <row r="43" spans="1:8" s="15" customFormat="1"/>
    <row r="44" spans="1:8" s="15" customFormat="1"/>
    <row r="45" spans="1:8" s="15" customFormat="1" ht="15.75">
      <c r="B45" s="56" t="s">
        <v>1263</v>
      </c>
    </row>
    <row r="46" spans="1:8" s="15" customFormat="1"/>
    <row r="47" spans="1:8" s="15" customFormat="1">
      <c r="B47" s="407" t="s">
        <v>41</v>
      </c>
      <c r="C47" s="1224" t="s">
        <v>76</v>
      </c>
      <c r="D47" s="1224"/>
      <c r="E47" s="1225" t="s">
        <v>25</v>
      </c>
      <c r="F47" s="1225"/>
    </row>
    <row r="48" spans="1:8" s="15" customFormat="1">
      <c r="B48" s="426"/>
      <c r="C48" s="427" t="s">
        <v>44</v>
      </c>
      <c r="D48" s="427" t="s">
        <v>44</v>
      </c>
      <c r="E48" s="427" t="s">
        <v>44</v>
      </c>
      <c r="F48" s="427" t="s">
        <v>44</v>
      </c>
    </row>
    <row r="49" spans="2:6" s="15" customFormat="1">
      <c r="B49" s="428" t="s">
        <v>46</v>
      </c>
      <c r="C49" s="429">
        <v>2016</v>
      </c>
      <c r="D49" s="429">
        <v>2015</v>
      </c>
      <c r="E49" s="429">
        <v>2016</v>
      </c>
      <c r="F49" s="429">
        <v>2015</v>
      </c>
    </row>
    <row r="50" spans="2:6" s="15" customFormat="1">
      <c r="B50" s="430" t="s">
        <v>77</v>
      </c>
      <c r="C50" s="431">
        <v>3857</v>
      </c>
      <c r="D50" s="431">
        <v>3497</v>
      </c>
      <c r="E50" s="431">
        <v>550</v>
      </c>
      <c r="F50" s="431">
        <v>550</v>
      </c>
    </row>
    <row r="51" spans="2:6" s="15" customFormat="1">
      <c r="B51" s="428" t="s">
        <v>78</v>
      </c>
      <c r="C51" s="432">
        <v>35735</v>
      </c>
      <c r="D51" s="432">
        <v>35701.118000000002</v>
      </c>
      <c r="E51" s="432">
        <v>5039</v>
      </c>
      <c r="F51" s="432">
        <v>5011.6989999999996</v>
      </c>
    </row>
    <row r="52" spans="2:6" s="15" customFormat="1">
      <c r="B52" s="430" t="s">
        <v>47</v>
      </c>
      <c r="C52" s="431">
        <v>39592</v>
      </c>
      <c r="D52" s="431">
        <v>39198.118000000002</v>
      </c>
      <c r="E52" s="431">
        <v>5589</v>
      </c>
      <c r="F52" s="431">
        <v>5561.6989999999996</v>
      </c>
    </row>
    <row r="53" spans="2:6" s="15" customFormat="1">
      <c r="B53" s="430" t="s">
        <v>53</v>
      </c>
      <c r="C53" s="431">
        <v>0</v>
      </c>
      <c r="D53" s="431">
        <v>0</v>
      </c>
      <c r="E53" s="433"/>
      <c r="F53" s="433"/>
    </row>
    <row r="54" spans="2:6" s="15" customFormat="1" ht="24" customHeight="1">
      <c r="B54" s="434" t="s">
        <v>79</v>
      </c>
      <c r="C54" s="432">
        <v>-1053</v>
      </c>
      <c r="D54" s="432">
        <v>-966.63884605000101</v>
      </c>
      <c r="E54" s="432">
        <v>-19</v>
      </c>
      <c r="F54" s="432">
        <v>-19.710037580000002</v>
      </c>
    </row>
    <row r="55" spans="2:6" s="15" customFormat="1" ht="24" customHeight="1">
      <c r="B55" s="435" t="s">
        <v>80</v>
      </c>
      <c r="C55" s="432">
        <v>-287</v>
      </c>
      <c r="D55" s="432">
        <v>-384.68624206319998</v>
      </c>
      <c r="E55" s="432">
        <v>0</v>
      </c>
      <c r="F55" s="432">
        <v>-2.8000000000000001E-2</v>
      </c>
    </row>
    <row r="56" spans="2:6" s="15" customFormat="1" ht="24" customHeight="1">
      <c r="B56" s="435" t="s">
        <v>81</v>
      </c>
      <c r="C56" s="432">
        <v>24</v>
      </c>
      <c r="D56" s="432">
        <v>-232.273</v>
      </c>
      <c r="E56" s="432"/>
      <c r="F56" s="432">
        <v>0</v>
      </c>
    </row>
    <row r="57" spans="2:6" s="15" customFormat="1" ht="34.5" customHeight="1">
      <c r="B57" s="435" t="s">
        <v>1251</v>
      </c>
      <c r="C57" s="432">
        <v>-9</v>
      </c>
      <c r="D57" s="432">
        <v>-2.146452</v>
      </c>
      <c r="E57" s="432">
        <v>-4</v>
      </c>
      <c r="F57" s="432">
        <v>-15.788586</v>
      </c>
    </row>
    <row r="58" spans="2:6" s="15" customFormat="1">
      <c r="B58" s="435" t="s">
        <v>82</v>
      </c>
      <c r="C58" s="432">
        <v>-815</v>
      </c>
      <c r="D58" s="432">
        <v>-4020</v>
      </c>
      <c r="E58" s="432">
        <v>-190</v>
      </c>
      <c r="F58" s="432">
        <v>-162</v>
      </c>
    </row>
    <row r="59" spans="2:6" s="15" customFormat="1">
      <c r="B59" s="430" t="s">
        <v>83</v>
      </c>
      <c r="C59" s="431">
        <v>37451</v>
      </c>
      <c r="D59" s="431">
        <v>33592.373459886796</v>
      </c>
      <c r="E59" s="431">
        <v>5376</v>
      </c>
      <c r="F59" s="431">
        <v>5364.1723764199996</v>
      </c>
    </row>
    <row r="60" spans="2:6" s="15" customFormat="1">
      <c r="B60" s="436" t="s">
        <v>67</v>
      </c>
      <c r="C60" s="431">
        <v>4850</v>
      </c>
      <c r="D60" s="431">
        <v>4850</v>
      </c>
      <c r="E60" s="431">
        <v>5376</v>
      </c>
      <c r="F60" s="431">
        <v>5364.1723764199996</v>
      </c>
    </row>
    <row r="61" spans="2:6" s="15" customFormat="1">
      <c r="B61" s="430" t="s">
        <v>68</v>
      </c>
      <c r="C61" s="431">
        <v>4850</v>
      </c>
      <c r="D61" s="431">
        <v>4850</v>
      </c>
      <c r="E61" s="437">
        <v>0</v>
      </c>
      <c r="F61" s="437">
        <v>0</v>
      </c>
    </row>
    <row r="62" spans="2:6" s="15" customFormat="1">
      <c r="B62" s="430" t="s">
        <v>84</v>
      </c>
      <c r="C62" s="431">
        <v>42301</v>
      </c>
      <c r="D62" s="431">
        <v>38442.373459886796</v>
      </c>
      <c r="E62" s="431">
        <v>5376</v>
      </c>
      <c r="F62" s="431">
        <v>5364.1723764199996</v>
      </c>
    </row>
    <row r="63" spans="2:6" s="15" customFormat="1">
      <c r="B63" s="430" t="s">
        <v>70</v>
      </c>
      <c r="C63" s="431">
        <v>234483</v>
      </c>
      <c r="D63" s="431">
        <v>221648.25437803401</v>
      </c>
      <c r="E63" s="431">
        <v>20029</v>
      </c>
      <c r="F63" s="431">
        <v>21157.400264200001</v>
      </c>
    </row>
    <row r="64" spans="2:6" s="15" customFormat="1">
      <c r="B64" s="430" t="s">
        <v>71</v>
      </c>
      <c r="C64" s="431">
        <v>18759</v>
      </c>
      <c r="D64" s="431">
        <v>17731.860350242721</v>
      </c>
      <c r="E64" s="431">
        <v>1602</v>
      </c>
      <c r="F64" s="431">
        <v>1692.5920211360001</v>
      </c>
    </row>
    <row r="65" spans="1:10">
      <c r="B65" s="430" t="s">
        <v>72</v>
      </c>
      <c r="C65" s="438">
        <v>16</v>
      </c>
      <c r="D65" s="438" t="s">
        <v>75</v>
      </c>
      <c r="E65" s="438">
        <v>26.8</v>
      </c>
      <c r="F65" s="438">
        <v>25.353646050250344</v>
      </c>
    </row>
    <row r="66" spans="1:10">
      <c r="B66" s="439" t="s">
        <v>74</v>
      </c>
      <c r="C66" s="440">
        <v>18</v>
      </c>
      <c r="D66" s="440" t="s">
        <v>85</v>
      </c>
      <c r="E66" s="440">
        <v>26.8</v>
      </c>
      <c r="F66" s="440">
        <v>25.353646050250344</v>
      </c>
    </row>
    <row r="67" spans="1:10" ht="6" customHeight="1">
      <c r="B67" s="441"/>
      <c r="C67" s="441"/>
      <c r="D67" s="441"/>
      <c r="E67" s="441"/>
      <c r="F67" s="441"/>
    </row>
    <row r="71" spans="1:10" ht="15.75">
      <c r="A71" s="5"/>
      <c r="B71" s="56" t="s">
        <v>1264</v>
      </c>
      <c r="C71" s="50"/>
      <c r="D71" s="50"/>
      <c r="E71" s="50"/>
      <c r="F71" s="51"/>
      <c r="G71" s="52"/>
      <c r="H71" s="52"/>
      <c r="I71" s="52"/>
      <c r="J71" s="5"/>
    </row>
    <row r="72" spans="1:10">
      <c r="A72" s="5"/>
      <c r="B72" s="442"/>
      <c r="C72" s="442"/>
      <c r="D72" s="442"/>
      <c r="E72" s="442"/>
      <c r="F72" s="442"/>
      <c r="G72" s="442"/>
      <c r="H72" s="442"/>
      <c r="I72" s="442"/>
      <c r="J72" s="442"/>
    </row>
    <row r="73" spans="1:10">
      <c r="A73" s="140"/>
      <c r="B73" s="443" t="s">
        <v>193</v>
      </c>
      <c r="C73" s="444"/>
      <c r="D73" s="444"/>
      <c r="E73" s="444"/>
      <c r="F73" s="444"/>
      <c r="G73" s="444"/>
      <c r="H73" s="444"/>
      <c r="I73" s="444"/>
      <c r="J73" s="444"/>
    </row>
    <row r="74" spans="1:10">
      <c r="A74" s="71"/>
      <c r="B74" s="445" t="s">
        <v>41</v>
      </c>
      <c r="C74" s="1221" t="s">
        <v>5</v>
      </c>
      <c r="D74" s="1221"/>
      <c r="E74" s="1221" t="s">
        <v>194</v>
      </c>
      <c r="F74" s="1221"/>
      <c r="G74" s="1221" t="s">
        <v>195</v>
      </c>
      <c r="H74" s="1221"/>
      <c r="I74" s="1221" t="s">
        <v>196</v>
      </c>
      <c r="J74" s="1221"/>
    </row>
    <row r="75" spans="1:10">
      <c r="A75" s="141"/>
      <c r="B75" s="446"/>
      <c r="C75" s="447" t="s">
        <v>98</v>
      </c>
      <c r="D75" s="447" t="s">
        <v>98</v>
      </c>
      <c r="E75" s="447" t="s">
        <v>98</v>
      </c>
      <c r="F75" s="447" t="s">
        <v>98</v>
      </c>
      <c r="G75" s="447" t="s">
        <v>98</v>
      </c>
      <c r="H75" s="447" t="s">
        <v>98</v>
      </c>
      <c r="I75" s="447" t="s">
        <v>98</v>
      </c>
      <c r="J75" s="447" t="s">
        <v>98</v>
      </c>
    </row>
    <row r="76" spans="1:10">
      <c r="A76" s="141"/>
      <c r="B76" s="448" t="s">
        <v>46</v>
      </c>
      <c r="C76" s="449" t="s">
        <v>1070</v>
      </c>
      <c r="D76" s="449" t="s">
        <v>37</v>
      </c>
      <c r="E76" s="449" t="s">
        <v>1070</v>
      </c>
      <c r="F76" s="449" t="s">
        <v>37</v>
      </c>
      <c r="G76" s="449" t="s">
        <v>1070</v>
      </c>
      <c r="H76" s="449" t="s">
        <v>37</v>
      </c>
      <c r="I76" s="449" t="s">
        <v>1070</v>
      </c>
      <c r="J76" s="449" t="s">
        <v>37</v>
      </c>
    </row>
    <row r="77" spans="1:10">
      <c r="A77" s="141"/>
      <c r="B77" s="450" t="s">
        <v>77</v>
      </c>
      <c r="C77" s="451">
        <v>2369.5949613017478</v>
      </c>
      <c r="D77" s="451">
        <v>2505.3829132918722</v>
      </c>
      <c r="E77" s="451">
        <v>2471.8311897819999</v>
      </c>
      <c r="F77" s="451">
        <v>2613.4777160480003</v>
      </c>
      <c r="G77" s="451">
        <v>925.35995884273848</v>
      </c>
      <c r="H77" s="451">
        <v>90.043582553120004</v>
      </c>
      <c r="I77" s="451">
        <v>2529.0521457897603</v>
      </c>
      <c r="J77" s="451">
        <v>2680.4956820319999</v>
      </c>
    </row>
    <row r="78" spans="1:10">
      <c r="A78" s="141"/>
      <c r="B78" s="448" t="s">
        <v>197</v>
      </c>
      <c r="C78" s="183">
        <v>73.833235329646001</v>
      </c>
      <c r="D78" s="183">
        <v>37.609218388351998</v>
      </c>
      <c r="E78" s="183">
        <v>1620.7634721700001</v>
      </c>
      <c r="F78" s="183">
        <v>1633.828106656</v>
      </c>
      <c r="G78" s="183">
        <v>10.591368057118224</v>
      </c>
      <c r="H78" s="183">
        <v>871.18698573582822</v>
      </c>
      <c r="I78" s="183">
        <v>472.07423360028002</v>
      </c>
      <c r="J78" s="183">
        <v>277.92979170824003</v>
      </c>
    </row>
    <row r="79" spans="1:10">
      <c r="A79" s="141"/>
      <c r="B79" s="450" t="s">
        <v>198</v>
      </c>
      <c r="C79" s="199">
        <v>2443.4281966313938</v>
      </c>
      <c r="D79" s="199">
        <v>2542.9921316802238</v>
      </c>
      <c r="E79" s="199">
        <v>4092.594661952</v>
      </c>
      <c r="F79" s="199">
        <v>4247.3058227040001</v>
      </c>
      <c r="G79" s="199">
        <v>935.95132689985667</v>
      </c>
      <c r="H79" s="199">
        <v>961.23056828894801</v>
      </c>
      <c r="I79" s="199">
        <v>3001.1263793900398</v>
      </c>
      <c r="J79" s="199">
        <v>2958.4254737402402</v>
      </c>
    </row>
    <row r="80" spans="1:10">
      <c r="A80" s="141"/>
      <c r="B80" s="450" t="s">
        <v>53</v>
      </c>
      <c r="C80" s="451"/>
      <c r="D80" s="451">
        <v>0</v>
      </c>
      <c r="E80" s="451"/>
      <c r="F80" s="451">
        <v>0</v>
      </c>
      <c r="G80" s="451"/>
      <c r="H80" s="451">
        <v>0</v>
      </c>
      <c r="I80" s="451"/>
      <c r="J80" s="451">
        <v>0</v>
      </c>
    </row>
    <row r="81" spans="1:10">
      <c r="A81" s="141"/>
      <c r="B81" s="452" t="s">
        <v>6</v>
      </c>
      <c r="C81" s="183">
        <v>-18.926778913155999</v>
      </c>
      <c r="D81" s="183">
        <v>-22.815791928688</v>
      </c>
      <c r="E81" s="183">
        <v>-42.679635494000003</v>
      </c>
      <c r="F81" s="183">
        <v>-52.462194191999998</v>
      </c>
      <c r="G81" s="183">
        <v>-15.917268876142458</v>
      </c>
      <c r="H81" s="183">
        <v>-23.47820342765888</v>
      </c>
      <c r="I81" s="183">
        <v>-59.888384203050002</v>
      </c>
      <c r="J81" s="183">
        <v>-54.326304468799997</v>
      </c>
    </row>
    <row r="82" spans="1:10">
      <c r="A82" s="115"/>
      <c r="B82" s="452" t="s">
        <v>199</v>
      </c>
      <c r="C82" s="183">
        <v>0</v>
      </c>
      <c r="D82" s="183">
        <v>0</v>
      </c>
      <c r="E82" s="183">
        <v>-43.660567741999998</v>
      </c>
      <c r="F82" s="183">
        <v>-48.179174128000007</v>
      </c>
      <c r="G82" s="183">
        <v>0</v>
      </c>
      <c r="H82" s="183">
        <v>0</v>
      </c>
      <c r="I82" s="183">
        <v>-4.2460874706</v>
      </c>
      <c r="J82" s="183">
        <v>-7.7992787184799992</v>
      </c>
    </row>
    <row r="83" spans="1:10">
      <c r="A83" s="115"/>
      <c r="B83" s="452" t="s">
        <v>200</v>
      </c>
      <c r="C83" s="183">
        <v>-75.033206115542001</v>
      </c>
      <c r="D83" s="183">
        <v>-205.23639630235201</v>
      </c>
      <c r="E83" s="183">
        <v>-4.4323605280000002</v>
      </c>
      <c r="F83" s="183">
        <v>-5.0512747840000003</v>
      </c>
      <c r="G83" s="183">
        <v>0</v>
      </c>
      <c r="H83" s="183">
        <v>0</v>
      </c>
      <c r="I83" s="183">
        <v>0</v>
      </c>
      <c r="J83" s="183">
        <v>0</v>
      </c>
    </row>
    <row r="84" spans="1:10">
      <c r="A84" s="115"/>
      <c r="B84" s="450" t="s">
        <v>201</v>
      </c>
      <c r="C84" s="451">
        <v>2349.4682116026961</v>
      </c>
      <c r="D84" s="451">
        <v>2314.9399434491834</v>
      </c>
      <c r="E84" s="451">
        <v>4001.8220981880004</v>
      </c>
      <c r="F84" s="451">
        <v>4141.6131795999991</v>
      </c>
      <c r="G84" s="451">
        <v>920.03405802371424</v>
      </c>
      <c r="H84" s="451">
        <v>937.75236486128915</v>
      </c>
      <c r="I84" s="451">
        <v>2936.9919077163904</v>
      </c>
      <c r="J84" s="451">
        <v>2896.2998905529603</v>
      </c>
    </row>
    <row r="85" spans="1:10">
      <c r="A85" s="115"/>
      <c r="B85" s="450" t="s">
        <v>84</v>
      </c>
      <c r="C85" s="451">
        <v>2349.4682116026961</v>
      </c>
      <c r="D85" s="451">
        <v>2314.9399434491838</v>
      </c>
      <c r="E85" s="451">
        <v>4002.5214665500002</v>
      </c>
      <c r="F85" s="451">
        <v>4141.6131796</v>
      </c>
      <c r="G85" s="451">
        <v>920.03405802371424</v>
      </c>
      <c r="H85" s="451">
        <v>937.75236486128927</v>
      </c>
      <c r="I85" s="451">
        <v>2936.9919077163904</v>
      </c>
      <c r="J85" s="451">
        <v>2896.2998905529598</v>
      </c>
    </row>
    <row r="86" spans="1:10">
      <c r="A86" s="115"/>
      <c r="B86" s="450" t="s">
        <v>186</v>
      </c>
      <c r="C86" s="451">
        <v>13329.775683434895</v>
      </c>
      <c r="D86" s="451">
        <v>13934.838592303728</v>
      </c>
      <c r="E86" s="451">
        <v>21642.662640225652</v>
      </c>
      <c r="F86" s="451">
        <v>22850.843790367599</v>
      </c>
      <c r="G86" s="451">
        <v>4122.8432605799926</v>
      </c>
      <c r="H86" s="451">
        <v>4437.9578392692501</v>
      </c>
      <c r="I86" s="451">
        <v>16847.83404780519</v>
      </c>
      <c r="J86" s="451">
        <v>18260.77366610134</v>
      </c>
    </row>
    <row r="87" spans="1:10">
      <c r="A87" s="115"/>
      <c r="B87" s="450" t="s">
        <v>202</v>
      </c>
      <c r="C87" s="451">
        <v>1066.3820546747916</v>
      </c>
      <c r="D87" s="451">
        <v>1114.7870873842983</v>
      </c>
      <c r="E87" s="451">
        <v>1731.4130112180519</v>
      </c>
      <c r="F87" s="451">
        <v>1828.067503229408</v>
      </c>
      <c r="G87" s="451">
        <v>329.82746084639945</v>
      </c>
      <c r="H87" s="451">
        <v>443.79578392692503</v>
      </c>
      <c r="I87" s="451">
        <v>1347.8267238244155</v>
      </c>
      <c r="J87" s="451">
        <v>1460.8618932881075</v>
      </c>
    </row>
    <row r="88" spans="1:10">
      <c r="A88" s="115"/>
      <c r="B88" s="450" t="s">
        <v>203</v>
      </c>
      <c r="C88" s="453">
        <v>17.625714546137594</v>
      </c>
      <c r="D88" s="453">
        <v>16.612606799247288</v>
      </c>
      <c r="E88" s="453">
        <v>18.490433292390296</v>
      </c>
      <c r="F88" s="453">
        <v>18.124552500533174</v>
      </c>
      <c r="G88" s="453">
        <v>22.315523532521723</v>
      </c>
      <c r="H88" s="453">
        <v>21.130267542507763</v>
      </c>
      <c r="I88" s="453">
        <v>17.43245986031658</v>
      </c>
      <c r="J88" s="453">
        <v>15.860773171563642</v>
      </c>
    </row>
    <row r="89" spans="1:10">
      <c r="A89" s="115"/>
      <c r="B89" s="448" t="s">
        <v>204</v>
      </c>
      <c r="C89" s="454">
        <v>17.625714546137594</v>
      </c>
      <c r="D89" s="454">
        <v>16.612606799247288</v>
      </c>
      <c r="E89" s="454">
        <v>18.493664726403871</v>
      </c>
      <c r="F89" s="454">
        <v>18.124552500533174</v>
      </c>
      <c r="G89" s="454">
        <v>22.315523532521723</v>
      </c>
      <c r="H89" s="454">
        <v>21.130267542507763</v>
      </c>
      <c r="I89" s="454">
        <v>17.43245986031658</v>
      </c>
      <c r="J89" s="454">
        <v>15.860773171563642</v>
      </c>
    </row>
    <row r="90" spans="1:10">
      <c r="A90" s="139"/>
      <c r="B90" s="139"/>
      <c r="C90" s="139"/>
      <c r="D90" s="142"/>
      <c r="E90" s="142"/>
      <c r="F90" s="142"/>
      <c r="G90" s="142"/>
      <c r="H90" s="139"/>
      <c r="I90" s="139"/>
      <c r="J90" s="139"/>
    </row>
    <row r="91" spans="1:10">
      <c r="A91" s="139"/>
      <c r="B91" s="139"/>
      <c r="C91" s="139"/>
      <c r="D91" s="142"/>
      <c r="E91" s="142"/>
      <c r="F91" s="142"/>
      <c r="G91" s="142"/>
      <c r="H91" s="139"/>
      <c r="I91" s="139"/>
      <c r="J91" s="139"/>
    </row>
  </sheetData>
  <sheetProtection formatCells="0" formatColumns="0" formatRows="0" insertColumns="0" insertRows="0" insertHyperlinks="0" deleteColumns="0" deleteRows="0" sort="0" autoFilter="0" pivotTables="0"/>
  <dataConsolidate/>
  <mergeCells count="10">
    <mergeCell ref="I74:J74"/>
    <mergeCell ref="G74:H74"/>
    <mergeCell ref="E74:F74"/>
    <mergeCell ref="C74:D74"/>
    <mergeCell ref="B2:H2"/>
    <mergeCell ref="C7:D7"/>
    <mergeCell ref="E7:F7"/>
    <mergeCell ref="G7:H7"/>
    <mergeCell ref="C47:D47"/>
    <mergeCell ref="E47:F47"/>
  </mergeCells>
  <hyperlinks>
    <hyperlink ref="B2" location="Contents!A1" display="Back to index page"/>
  </hyperlinks>
  <pageMargins left="0.23622047244094491" right="0.23622047244094491" top="0.74803149606299213" bottom="0.74803149606299213" header="0.31496062992125984" footer="0.31496062992125984"/>
  <pageSetup paperSize="9" scale="78" orientation="portrait" r:id="rId1"/>
  <rowBreaks count="1" manualBreakCount="1">
    <brk id="68"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5">
    <pageSetUpPr fitToPage="1"/>
  </sheetPr>
  <dimension ref="B1:M31"/>
  <sheetViews>
    <sheetView showGridLines="0" showRowColHeaders="0" zoomScaleNormal="100" workbookViewId="0"/>
  </sheetViews>
  <sheetFormatPr defaultColWidth="11" defaultRowHeight="12"/>
  <cols>
    <col min="1" max="1" width="2.375" style="1109" customWidth="1"/>
    <col min="2" max="2" width="39" style="1109" bestFit="1" customWidth="1"/>
    <col min="3"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962</v>
      </c>
      <c r="C4" s="38"/>
      <c r="D4" s="38"/>
      <c r="E4" s="36"/>
      <c r="F4" s="37"/>
      <c r="G4" s="2"/>
    </row>
    <row r="5" spans="2:13" s="1034" customFormat="1" ht="14.25">
      <c r="B5" s="158"/>
    </row>
    <row r="6" spans="2:13" s="2" customFormat="1" ht="11.25">
      <c r="B6" s="989"/>
    </row>
    <row r="7" spans="2:13" s="2" customFormat="1" ht="14.25">
      <c r="B7" s="989"/>
      <c r="M7" s="1034"/>
    </row>
    <row r="8" spans="2:13" s="2" customFormat="1" ht="11.25">
      <c r="B8" s="1303" t="s">
        <v>46</v>
      </c>
      <c r="C8" s="922" t="s">
        <v>812</v>
      </c>
      <c r="D8" s="922" t="s">
        <v>811</v>
      </c>
    </row>
    <row r="9" spans="2:13" s="2" customFormat="1" ht="22.5">
      <c r="B9" s="1322"/>
      <c r="C9" s="693" t="s">
        <v>961</v>
      </c>
      <c r="D9" s="693" t="s">
        <v>960</v>
      </c>
    </row>
    <row r="10" spans="2:13" s="2" customFormat="1" ht="11.25">
      <c r="B10" s="703" t="s">
        <v>959</v>
      </c>
      <c r="C10" s="694"/>
      <c r="D10" s="694"/>
    </row>
    <row r="11" spans="2:13" s="2" customFormat="1" ht="11.25">
      <c r="B11" s="693" t="s">
        <v>958</v>
      </c>
      <c r="C11" s="694"/>
      <c r="D11" s="694">
        <v>86.091999999999999</v>
      </c>
    </row>
    <row r="12" spans="2:13" s="2" customFormat="1" ht="11.25">
      <c r="B12" s="693" t="s">
        <v>957</v>
      </c>
      <c r="C12" s="694"/>
      <c r="D12" s="694"/>
    </row>
    <row r="13" spans="2:13" s="2" customFormat="1" ht="11.25">
      <c r="B13" s="693" t="s">
        <v>956</v>
      </c>
      <c r="C13" s="694"/>
      <c r="D13" s="694"/>
    </row>
    <row r="14" spans="2:13" s="2" customFormat="1" ht="11.25">
      <c r="B14" s="693" t="s">
        <v>955</v>
      </c>
      <c r="C14" s="694"/>
      <c r="D14" s="694"/>
    </row>
    <row r="15" spans="2:13" s="2" customFormat="1" ht="11.25">
      <c r="B15" s="693" t="s">
        <v>954</v>
      </c>
      <c r="C15" s="694">
        <v>86.091999999999999</v>
      </c>
      <c r="D15" s="694"/>
    </row>
    <row r="16" spans="2:13" s="2" customFormat="1" ht="11.25">
      <c r="B16" s="703" t="s">
        <v>953</v>
      </c>
      <c r="C16" s="694"/>
      <c r="D16" s="694"/>
    </row>
    <row r="17" spans="2:4" s="2" customFormat="1" ht="11.25">
      <c r="B17" s="703" t="s">
        <v>952</v>
      </c>
      <c r="C17" s="694"/>
      <c r="D17" s="694"/>
    </row>
    <row r="18" spans="2:4" s="2" customFormat="1" ht="11.25">
      <c r="B18" s="693" t="s">
        <v>951</v>
      </c>
      <c r="C18" s="694"/>
      <c r="D18" s="694"/>
    </row>
    <row r="19" spans="2:4" s="2" customFormat="1" ht="11.25">
      <c r="B19" s="693" t="s">
        <v>950</v>
      </c>
      <c r="C19" s="694"/>
      <c r="D19" s="694"/>
    </row>
    <row r="20" spans="2:4" s="2" customFormat="1" ht="11.25"/>
    <row r="21" spans="2:4" s="2" customFormat="1" ht="11.25"/>
    <row r="22" spans="2:4" s="2" customFormat="1" ht="11.25"/>
    <row r="23" spans="2:4" s="2" customFormat="1" ht="11.25"/>
    <row r="24" spans="2:4" s="2" customFormat="1" ht="11.25"/>
    <row r="25" spans="2:4" s="2" customFormat="1" ht="11.25"/>
    <row r="26" spans="2:4" s="2" customFormat="1" ht="11.25"/>
    <row r="27" spans="2:4" s="2" customFormat="1" ht="11.25"/>
    <row r="28" spans="2:4" s="2" customFormat="1" ht="11.25"/>
    <row r="29" spans="2:4" s="2" customFormat="1" ht="11.25"/>
    <row r="30" spans="2:4" s="2" customFormat="1" ht="11.25"/>
    <row r="31" spans="2:4" s="2" customFormat="1" ht="11.25"/>
  </sheetData>
  <sheetProtection formatCells="0" formatColumns="0" formatRows="0" insertColumns="0" insertRows="0" insertHyperlinks="0" deleteColumns="0" deleteRows="0" sort="0" autoFilter="0" pivotTables="0"/>
  <mergeCells count="2">
    <mergeCell ref="B8:B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6">
    <pageSetUpPr fitToPage="1"/>
  </sheetPr>
  <dimension ref="B1:M41"/>
  <sheetViews>
    <sheetView showGridLines="0" showRowColHeaders="0" zoomScaleNormal="100" workbookViewId="0"/>
  </sheetViews>
  <sheetFormatPr defaultColWidth="11" defaultRowHeight="12"/>
  <cols>
    <col min="1" max="2" width="2.375" style="1109" customWidth="1"/>
    <col min="3" max="3" width="64.75" style="1109" customWidth="1"/>
    <col min="4" max="5" width="15" style="1109" bestFit="1" customWidth="1"/>
    <col min="6"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1148</v>
      </c>
      <c r="C4" s="38"/>
      <c r="D4" s="38"/>
      <c r="E4" s="36"/>
      <c r="F4" s="37"/>
      <c r="G4" s="2"/>
    </row>
    <row r="5" spans="2:13" s="1110" customFormat="1" ht="14.25">
      <c r="B5" s="158"/>
    </row>
    <row r="6" spans="2:13" s="1111" customFormat="1" ht="8.25" customHeight="1"/>
    <row r="7" spans="2:13" s="998" customFormat="1" ht="14.25">
      <c r="M7" s="1110"/>
    </row>
    <row r="8" spans="2:13" s="998" customFormat="1" ht="11.25">
      <c r="B8" s="1347" t="s">
        <v>46</v>
      </c>
      <c r="C8" s="1348"/>
      <c r="D8" s="999" t="s">
        <v>812</v>
      </c>
      <c r="E8" s="999" t="s">
        <v>811</v>
      </c>
    </row>
    <row r="9" spans="2:13" s="998" customFormat="1" ht="11.25">
      <c r="B9" s="1349"/>
      <c r="C9" s="1350"/>
      <c r="D9" s="996" t="s">
        <v>973</v>
      </c>
      <c r="E9" s="999" t="s">
        <v>8</v>
      </c>
    </row>
    <row r="10" spans="2:13" s="998" customFormat="1" ht="11.25" customHeight="1">
      <c r="B10" s="1000">
        <v>1</v>
      </c>
      <c r="C10" s="1001" t="s">
        <v>1240</v>
      </c>
      <c r="D10" s="1208"/>
      <c r="E10" s="1019">
        <v>1887.8030000000001</v>
      </c>
    </row>
    <row r="11" spans="2:13" s="1112" customFormat="1" ht="11.25">
      <c r="B11" s="1000">
        <v>2</v>
      </c>
      <c r="C11" s="1002" t="s">
        <v>1241</v>
      </c>
      <c r="D11" s="1024"/>
      <c r="E11" s="1024"/>
    </row>
    <row r="12" spans="2:13" s="998" customFormat="1" ht="11.25">
      <c r="B12" s="1000">
        <v>3</v>
      </c>
      <c r="C12" s="739" t="s">
        <v>970</v>
      </c>
      <c r="D12" s="1019">
        <v>9465.2389999999996</v>
      </c>
      <c r="E12" s="1019">
        <v>1887.8030000000001</v>
      </c>
    </row>
    <row r="13" spans="2:13" s="998" customFormat="1" ht="11.25">
      <c r="B13" s="1000">
        <v>4</v>
      </c>
      <c r="C13" s="739" t="s">
        <v>969</v>
      </c>
      <c r="D13" s="1019"/>
      <c r="E13" s="1019"/>
    </row>
    <row r="14" spans="2:13" s="998" customFormat="1" ht="11.25">
      <c r="B14" s="1000">
        <v>5</v>
      </c>
      <c r="C14" s="739" t="s">
        <v>968</v>
      </c>
      <c r="D14" s="1019"/>
      <c r="E14" s="1019"/>
    </row>
    <row r="15" spans="2:13" s="998" customFormat="1" ht="11.25">
      <c r="B15" s="1000">
        <v>6</v>
      </c>
      <c r="C15" s="739" t="s">
        <v>967</v>
      </c>
      <c r="D15" s="1019"/>
      <c r="E15" s="1019"/>
    </row>
    <row r="16" spans="2:13" s="998" customFormat="1" ht="11.25">
      <c r="B16" s="1000">
        <v>7</v>
      </c>
      <c r="C16" s="739" t="s">
        <v>966</v>
      </c>
      <c r="D16" s="1019"/>
      <c r="E16" s="1208"/>
    </row>
    <row r="17" spans="2:5" s="998" customFormat="1" ht="11.25">
      <c r="B17" s="1000">
        <v>8</v>
      </c>
      <c r="C17" s="739" t="s">
        <v>965</v>
      </c>
      <c r="D17" s="1019">
        <v>2572.2959999999998</v>
      </c>
      <c r="E17" s="1019"/>
    </row>
    <row r="18" spans="2:5" s="998" customFormat="1" ht="11.25">
      <c r="B18" s="1000">
        <v>9</v>
      </c>
      <c r="C18" s="739" t="s">
        <v>964</v>
      </c>
      <c r="D18" s="1019">
        <v>410.892</v>
      </c>
      <c r="E18" s="1019"/>
    </row>
    <row r="19" spans="2:5" s="998" customFormat="1" ht="11.25">
      <c r="B19" s="1000">
        <v>10</v>
      </c>
      <c r="C19" s="739" t="s">
        <v>963</v>
      </c>
      <c r="D19" s="1019"/>
      <c r="E19" s="1019"/>
    </row>
    <row r="20" spans="2:5" s="998" customFormat="1" ht="11.25">
      <c r="B20" s="1003">
        <v>11</v>
      </c>
      <c r="C20" s="744" t="s">
        <v>972</v>
      </c>
      <c r="D20" s="1208"/>
      <c r="E20" s="1019">
        <v>337.00099999999998</v>
      </c>
    </row>
    <row r="21" spans="2:5" s="998" customFormat="1" ht="11.25">
      <c r="B21" s="1000">
        <v>12</v>
      </c>
      <c r="C21" s="739" t="s">
        <v>971</v>
      </c>
      <c r="D21" s="1019"/>
      <c r="E21" s="1019"/>
    </row>
    <row r="22" spans="2:5" s="998" customFormat="1" ht="11.25">
      <c r="B22" s="1000">
        <v>13</v>
      </c>
      <c r="C22" s="739" t="s">
        <v>970</v>
      </c>
      <c r="D22" s="1019">
        <v>817.24400000000003</v>
      </c>
      <c r="E22" s="1019">
        <v>228.53100000000001</v>
      </c>
    </row>
    <row r="23" spans="2:5" s="998" customFormat="1" ht="11.25">
      <c r="B23" s="1000">
        <v>14</v>
      </c>
      <c r="C23" s="739" t="s">
        <v>969</v>
      </c>
      <c r="D23" s="1019"/>
      <c r="E23" s="1019"/>
    </row>
    <row r="24" spans="2:5" s="998" customFormat="1" ht="11.25">
      <c r="B24" s="1000">
        <v>15</v>
      </c>
      <c r="C24" s="739" t="s">
        <v>968</v>
      </c>
      <c r="D24" s="1019"/>
      <c r="E24" s="1019"/>
    </row>
    <row r="25" spans="2:5" s="998" customFormat="1" ht="11.25">
      <c r="B25" s="1000">
        <v>16</v>
      </c>
      <c r="C25" s="739" t="s">
        <v>967</v>
      </c>
      <c r="D25" s="1019"/>
      <c r="E25" s="1019"/>
    </row>
    <row r="26" spans="2:5" s="998" customFormat="1" ht="11.25">
      <c r="B26" s="1000">
        <v>17</v>
      </c>
      <c r="C26" s="739" t="s">
        <v>966</v>
      </c>
      <c r="D26" s="1019"/>
      <c r="E26" s="1208"/>
    </row>
    <row r="27" spans="2:5" s="998" customFormat="1" ht="11.25">
      <c r="B27" s="1000">
        <v>18</v>
      </c>
      <c r="C27" s="739" t="s">
        <v>965</v>
      </c>
      <c r="D27" s="1019">
        <v>373.60199999999998</v>
      </c>
      <c r="E27" s="1019">
        <v>108.47</v>
      </c>
    </row>
    <row r="28" spans="2:5" s="998" customFormat="1" ht="11.25">
      <c r="B28" s="1000">
        <v>19</v>
      </c>
      <c r="C28" s="739" t="s">
        <v>964</v>
      </c>
      <c r="D28" s="1019"/>
      <c r="E28" s="1019"/>
    </row>
    <row r="29" spans="2:5" s="998" customFormat="1" ht="11.25">
      <c r="B29" s="1000">
        <v>20</v>
      </c>
      <c r="C29" s="996" t="s">
        <v>963</v>
      </c>
      <c r="D29" s="1019"/>
      <c r="E29" s="1019"/>
    </row>
    <row r="30" spans="2:5" s="998" customFormat="1" ht="11.25"/>
    <row r="31" spans="2:5" s="1113" customFormat="1"/>
    <row r="32" spans="2:5" s="1113" customFormat="1"/>
    <row r="33" s="1113" customFormat="1"/>
    <row r="34" s="1113" customFormat="1"/>
    <row r="35" s="1113" customFormat="1"/>
    <row r="36" s="1113" customFormat="1"/>
    <row r="37" s="1113" customFormat="1"/>
    <row r="38" s="1113" customFormat="1"/>
    <row r="39" s="1113" customFormat="1"/>
    <row r="40" s="1113" customFormat="1"/>
    <row r="41" s="1113" customFormat="1"/>
  </sheetData>
  <sheetProtection formatCells="0" formatColumns="0" formatRows="0" insertColumns="0" insertRows="0" insertHyperlinks="0" deleteColumns="0" deleteRows="0" sort="0" autoFilter="0" pivotTables="0"/>
  <mergeCells count="2">
    <mergeCell ref="B8:C9"/>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7">
    <pageSetUpPr fitToPage="1"/>
  </sheetPr>
  <dimension ref="B1:M27"/>
  <sheetViews>
    <sheetView showGridLines="0" showRowColHeaders="0" zoomScaleNormal="100" workbookViewId="0"/>
  </sheetViews>
  <sheetFormatPr defaultColWidth="11" defaultRowHeight="12"/>
  <cols>
    <col min="1" max="2" width="2.375" style="1109" customWidth="1"/>
    <col min="3" max="3" width="6.875" style="1109" customWidth="1"/>
    <col min="4" max="4" width="24.875" style="1109" customWidth="1"/>
    <col min="5" max="16384" width="11" style="1109"/>
  </cols>
  <sheetData>
    <row r="1" spans="2:13" s="755" customFormat="1" ht="5.25" customHeight="1"/>
    <row r="2" spans="2:13" s="755" customFormat="1" ht="12.75">
      <c r="B2" s="1222" t="s">
        <v>784</v>
      </c>
      <c r="C2" s="1222"/>
      <c r="D2" s="1222"/>
      <c r="E2" s="1222"/>
      <c r="F2" s="1222"/>
      <c r="G2" s="1222"/>
      <c r="H2" s="1222"/>
    </row>
    <row r="3" spans="2:13" s="755" customFormat="1" ht="11.25"/>
    <row r="4" spans="2:13" s="755" customFormat="1" ht="15.75">
      <c r="B4" s="56" t="s">
        <v>998</v>
      </c>
      <c r="C4" s="38"/>
      <c r="D4" s="38"/>
      <c r="E4" s="36"/>
      <c r="F4" s="37"/>
      <c r="G4" s="2"/>
    </row>
    <row r="5" spans="2:13" s="2" customFormat="1" ht="11.25"/>
    <row r="6" spans="2:13" s="2" customFormat="1" ht="11.25">
      <c r="C6" s="1351" t="s">
        <v>46</v>
      </c>
      <c r="D6" s="1352"/>
      <c r="E6" s="1041" t="s">
        <v>812</v>
      </c>
      <c r="F6" s="1041" t="s">
        <v>811</v>
      </c>
      <c r="G6" s="1090" t="s">
        <v>810</v>
      </c>
    </row>
    <row r="7" spans="2:13" s="2" customFormat="1" ht="14.25">
      <c r="C7" s="1041"/>
      <c r="D7" s="1042" t="s">
        <v>997</v>
      </c>
      <c r="E7" s="1041" t="s">
        <v>975</v>
      </c>
      <c r="F7" s="1041" t="s">
        <v>996</v>
      </c>
      <c r="G7" s="1090" t="s">
        <v>974</v>
      </c>
      <c r="M7" s="1034"/>
    </row>
    <row r="8" spans="2:13" s="2" customFormat="1" ht="11.25">
      <c r="C8" s="1044">
        <v>1</v>
      </c>
      <c r="D8" s="1042" t="s">
        <v>995</v>
      </c>
      <c r="E8" s="1045">
        <v>34110</v>
      </c>
      <c r="F8" s="1045">
        <v>35358</v>
      </c>
      <c r="G8" s="1046">
        <v>32487</v>
      </c>
    </row>
    <row r="9" spans="2:13" s="2" customFormat="1" ht="11.25">
      <c r="C9" s="1041" t="s">
        <v>994</v>
      </c>
      <c r="D9" s="1042" t="s">
        <v>993</v>
      </c>
      <c r="E9" s="1045">
        <v>52424</v>
      </c>
      <c r="F9" s="1045">
        <v>57532</v>
      </c>
      <c r="G9" s="1046">
        <v>61445</v>
      </c>
    </row>
    <row r="10" spans="2:13" s="2" customFormat="1" ht="11.25">
      <c r="C10" s="1041" t="s">
        <v>992</v>
      </c>
      <c r="D10" s="1042" t="s">
        <v>991</v>
      </c>
      <c r="E10" s="1045">
        <v>-18314</v>
      </c>
      <c r="F10" s="1045">
        <v>-22174</v>
      </c>
      <c r="G10" s="1046">
        <v>-28959</v>
      </c>
    </row>
    <row r="11" spans="2:13" s="2" customFormat="1" ht="11.25">
      <c r="C11" s="1041" t="s">
        <v>990</v>
      </c>
      <c r="D11" s="1042" t="s">
        <v>989</v>
      </c>
      <c r="E11" s="1045"/>
      <c r="F11" s="1045"/>
      <c r="G11" s="1046"/>
    </row>
    <row r="12" spans="2:13" s="2" customFormat="1" ht="11.25">
      <c r="C12" s="1044">
        <v>2</v>
      </c>
      <c r="D12" s="1042" t="s">
        <v>573</v>
      </c>
      <c r="E12" s="1045">
        <v>9075</v>
      </c>
      <c r="F12" s="1045">
        <v>9624</v>
      </c>
      <c r="G12" s="1046">
        <v>10150</v>
      </c>
    </row>
    <row r="13" spans="2:13" s="2" customFormat="1" ht="11.25">
      <c r="C13" s="1041" t="s">
        <v>988</v>
      </c>
      <c r="D13" s="1042" t="s">
        <v>987</v>
      </c>
      <c r="E13" s="1045">
        <v>11452</v>
      </c>
      <c r="F13" s="1045">
        <v>11963</v>
      </c>
      <c r="G13" s="1046">
        <v>11565</v>
      </c>
    </row>
    <row r="14" spans="2:13" s="2" customFormat="1" ht="11.25">
      <c r="C14" s="1041" t="s">
        <v>986</v>
      </c>
      <c r="D14" s="1042" t="s">
        <v>985</v>
      </c>
      <c r="E14" s="1045">
        <v>-3172</v>
      </c>
      <c r="F14" s="1045">
        <v>-3101</v>
      </c>
      <c r="G14" s="1046">
        <v>-2597</v>
      </c>
    </row>
    <row r="15" spans="2:13" s="2" customFormat="1" ht="11.25">
      <c r="C15" s="1041" t="s">
        <v>984</v>
      </c>
      <c r="D15" s="1042" t="s">
        <v>983</v>
      </c>
      <c r="E15" s="1045">
        <v>795</v>
      </c>
      <c r="F15" s="1045">
        <v>762</v>
      </c>
      <c r="G15" s="1046">
        <v>1182</v>
      </c>
    </row>
    <row r="16" spans="2:13" s="2" customFormat="1" ht="11.25">
      <c r="C16" s="1041" t="s">
        <v>982</v>
      </c>
      <c r="D16" s="1042" t="s">
        <v>981</v>
      </c>
      <c r="E16" s="1045"/>
      <c r="F16" s="1045"/>
      <c r="G16" s="1046"/>
    </row>
    <row r="17" spans="3:7" s="2" customFormat="1" ht="11.25">
      <c r="C17" s="1044">
        <v>3</v>
      </c>
      <c r="D17" s="1042" t="s">
        <v>980</v>
      </c>
      <c r="E17" s="1045">
        <v>6513</v>
      </c>
      <c r="F17" s="1045">
        <v>8683</v>
      </c>
      <c r="G17" s="1046">
        <v>5317</v>
      </c>
    </row>
    <row r="18" spans="3:7" s="2" customFormat="1" ht="11.25">
      <c r="C18" s="1041" t="s">
        <v>979</v>
      </c>
      <c r="D18" s="1042" t="s">
        <v>978</v>
      </c>
      <c r="E18" s="1045">
        <v>2976</v>
      </c>
      <c r="F18" s="1045">
        <v>1503</v>
      </c>
      <c r="G18" s="1046">
        <v>1584</v>
      </c>
    </row>
    <row r="19" spans="3:7" s="2" customFormat="1" ht="11.25">
      <c r="C19" s="1040" t="s">
        <v>977</v>
      </c>
      <c r="D19" s="1089" t="s">
        <v>976</v>
      </c>
      <c r="E19" s="1043">
        <v>3537</v>
      </c>
      <c r="F19" s="1043">
        <v>7180</v>
      </c>
      <c r="G19" s="1023">
        <v>3733</v>
      </c>
    </row>
    <row r="20" spans="3:7" s="2" customFormat="1" ht="11.25"/>
    <row r="21" spans="3:7" s="2" customFormat="1" ht="11.25"/>
    <row r="22" spans="3:7" s="2" customFormat="1" ht="11.25"/>
    <row r="23" spans="3:7" s="2" customFormat="1" ht="11.25"/>
    <row r="24" spans="3:7" s="2" customFormat="1" ht="11.25"/>
    <row r="25" spans="3:7" s="2" customFormat="1" ht="11.25"/>
    <row r="26" spans="3:7" s="2" customFormat="1" ht="11.25"/>
    <row r="27" spans="3:7" s="2" customFormat="1" ht="11.25"/>
  </sheetData>
  <sheetProtection formatCells="0" formatColumns="0" formatRows="0" insertColumns="0" insertRows="0" insertHyperlinks="0" deleteColumns="0" deleteRows="0" sort="0" autoFilter="0" pivotTables="0"/>
  <mergeCells count="2">
    <mergeCell ref="B2:H2"/>
    <mergeCell ref="C6:D6"/>
  </mergeCells>
  <hyperlinks>
    <hyperlink ref="B2" location="Contents!A1" display="Back to index page"/>
  </hyperlinks>
  <pageMargins left="0.23622047244094491" right="0.23622047244094491" top="0.74803149606299213" bottom="0.74803149606299213" header="0.31496062992125984" footer="0.31496062992125984"/>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004">
    <pageSetUpPr fitToPage="1"/>
  </sheetPr>
  <dimension ref="M7"/>
  <sheetViews>
    <sheetView showGridLines="0" showRowColHeaders="0" zoomScaleNormal="100" workbookViewId="0"/>
  </sheetViews>
  <sheetFormatPr defaultColWidth="9" defaultRowHeight="14.25"/>
  <cols>
    <col min="1" max="1" width="2.375" style="631" customWidth="1"/>
    <col min="2" max="13" width="9" style="631"/>
    <col min="14" max="14" width="5.625" style="631" customWidth="1"/>
    <col min="15" max="16384" width="9" style="631"/>
  </cols>
  <sheetData>
    <row r="7" spans="13:13">
      <c r="M7" s="1034"/>
    </row>
  </sheetData>
  <sheetProtection formatCells="0" formatColumns="0" formatRows="0" insertColumns="0" insertRows="0" insertHyperlinks="0" deleteColumns="0" deleteRows="0" sort="0" autoFilter="0" pivotTables="0"/>
  <printOptions horizontalCentered="1"/>
  <pageMargins left="0.23622047244094491" right="0.23622047244094491" top="0.74803149606299213" bottom="0.74803149606299213" header="0.31496062992125984" footer="0.31496062992125984"/>
  <pageSetup paperSize="9" scale="7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pageSetUpPr fitToPage="1"/>
  </sheetPr>
  <dimension ref="A1:M85"/>
  <sheetViews>
    <sheetView showGridLines="0" showRowColHeaders="0" zoomScaleNormal="100" workbookViewId="0"/>
  </sheetViews>
  <sheetFormatPr defaultColWidth="11.375" defaultRowHeight="11.25"/>
  <cols>
    <col min="1" max="1" width="2.375" style="32" customWidth="1"/>
    <col min="2" max="2" width="24.875" style="32" customWidth="1"/>
    <col min="3" max="4" width="12.375" style="32" customWidth="1"/>
    <col min="5" max="8" width="12.375" style="25" customWidth="1"/>
    <col min="9" max="16384" width="11.375" style="25"/>
  </cols>
  <sheetData>
    <row r="1" spans="1:13" ht="5.25" customHeight="1"/>
    <row r="2" spans="1:13" ht="12.75">
      <c r="B2" s="1222" t="s">
        <v>784</v>
      </c>
      <c r="C2" s="1222"/>
      <c r="D2" s="1222"/>
      <c r="E2" s="1222"/>
      <c r="F2" s="1222"/>
      <c r="G2" s="1222"/>
      <c r="H2" s="1222"/>
    </row>
    <row r="3" spans="1:13" s="44" customFormat="1" ht="12.75">
      <c r="A3" s="47"/>
      <c r="B3" s="47"/>
      <c r="C3" s="47"/>
      <c r="D3" s="47"/>
    </row>
    <row r="4" spans="1:13" s="8" customFormat="1" ht="18" customHeight="1">
      <c r="A4" s="9"/>
      <c r="B4" s="56" t="s">
        <v>580</v>
      </c>
      <c r="C4" s="458"/>
      <c r="D4" s="458"/>
      <c r="E4" s="458"/>
    </row>
    <row r="5" spans="1:13" s="13" customFormat="1"/>
    <row r="6" spans="1:13" s="24" customFormat="1" ht="12" customHeight="1">
      <c r="B6" s="489" t="s">
        <v>86</v>
      </c>
      <c r="C6" s="489"/>
      <c r="D6" s="489"/>
      <c r="E6" s="459"/>
      <c r="F6" s="459"/>
      <c r="G6" s="489"/>
      <c r="H6" s="492" t="s">
        <v>7</v>
      </c>
    </row>
    <row r="7" spans="1:13" s="24" customFormat="1" ht="12" customHeight="1">
      <c r="B7" s="460"/>
      <c r="C7" s="461"/>
      <c r="D7" s="461"/>
      <c r="E7" s="461" t="s">
        <v>87</v>
      </c>
      <c r="F7" s="461" t="s">
        <v>88</v>
      </c>
      <c r="G7" s="461" t="s">
        <v>89</v>
      </c>
      <c r="H7" s="461" t="s">
        <v>89</v>
      </c>
      <c r="M7" s="1038"/>
    </row>
    <row r="8" spans="1:13" s="27" customFormat="1" ht="9.9499999999999993" customHeight="1">
      <c r="B8" s="460"/>
      <c r="C8" s="461" t="s">
        <v>90</v>
      </c>
      <c r="D8" s="461"/>
      <c r="E8" s="462" t="s">
        <v>91</v>
      </c>
      <c r="F8" s="461" t="s">
        <v>92</v>
      </c>
      <c r="G8" s="461" t="s">
        <v>93</v>
      </c>
      <c r="H8" s="461" t="s">
        <v>93</v>
      </c>
    </row>
    <row r="9" spans="1:13" s="26" customFormat="1" ht="14.1" customHeight="1">
      <c r="B9" s="460"/>
      <c r="C9" s="461" t="s">
        <v>94</v>
      </c>
      <c r="D9" s="461" t="s">
        <v>782</v>
      </c>
      <c r="E9" s="461" t="s">
        <v>95</v>
      </c>
      <c r="F9" s="461" t="s">
        <v>96</v>
      </c>
      <c r="G9" s="461" t="s">
        <v>97</v>
      </c>
      <c r="H9" s="461" t="s">
        <v>97</v>
      </c>
    </row>
    <row r="10" spans="1:13" s="27" customFormat="1">
      <c r="B10" s="460"/>
      <c r="C10" s="461" t="s">
        <v>98</v>
      </c>
      <c r="D10" s="461" t="s">
        <v>98</v>
      </c>
      <c r="E10" s="461" t="s">
        <v>98</v>
      </c>
      <c r="F10" s="461" t="s">
        <v>98</v>
      </c>
      <c r="G10" s="461" t="s">
        <v>98</v>
      </c>
      <c r="H10" s="461" t="s">
        <v>44</v>
      </c>
    </row>
    <row r="11" spans="1:13" s="27" customFormat="1">
      <c r="B11" s="460" t="s">
        <v>46</v>
      </c>
      <c r="C11" s="526" t="s">
        <v>1070</v>
      </c>
      <c r="D11" s="526" t="s">
        <v>1070</v>
      </c>
      <c r="E11" s="526" t="s">
        <v>1070</v>
      </c>
      <c r="F11" s="526" t="s">
        <v>1070</v>
      </c>
      <c r="G11" s="526" t="s">
        <v>1070</v>
      </c>
      <c r="H11" s="526" t="s">
        <v>37</v>
      </c>
    </row>
    <row r="12" spans="1:13" s="27" customFormat="1">
      <c r="B12" s="463" t="s">
        <v>99</v>
      </c>
      <c r="C12" s="464"/>
      <c r="D12" s="464"/>
      <c r="E12" s="464"/>
      <c r="F12" s="464"/>
      <c r="G12" s="464"/>
      <c r="H12" s="464"/>
    </row>
    <row r="13" spans="1:13" s="27" customFormat="1">
      <c r="B13" s="465" t="s">
        <v>100</v>
      </c>
      <c r="C13" s="466">
        <v>753590.22525680007</v>
      </c>
      <c r="D13" s="466">
        <v>600034.26858879998</v>
      </c>
      <c r="E13" s="466">
        <v>48.762142451418875</v>
      </c>
      <c r="F13" s="466">
        <v>292589.56480659998</v>
      </c>
      <c r="G13" s="466">
        <v>23407.165184527999</v>
      </c>
      <c r="H13" s="466">
        <v>24751.776999999998</v>
      </c>
    </row>
    <row r="14" spans="1:13" s="27" customFormat="1">
      <c r="B14" s="465" t="s">
        <v>101</v>
      </c>
      <c r="C14" s="466">
        <v>7742.1567956999997</v>
      </c>
      <c r="D14" s="466">
        <v>7482.0486677999997</v>
      </c>
      <c r="E14" s="466">
        <v>52.006908494811377</v>
      </c>
      <c r="F14" s="466">
        <v>3891.1822041999999</v>
      </c>
      <c r="G14" s="466">
        <v>311.29457633599998</v>
      </c>
      <c r="H14" s="466">
        <v>396.41699999999997</v>
      </c>
    </row>
    <row r="15" spans="1:13" s="27" customFormat="1">
      <c r="B15" s="465" t="s">
        <v>102</v>
      </c>
      <c r="C15" s="466">
        <v>79758.162074200009</v>
      </c>
      <c r="D15" s="466">
        <v>79758.162074200009</v>
      </c>
      <c r="E15" s="466">
        <v>24.963139915106559</v>
      </c>
      <c r="F15" s="466">
        <v>19910.141592300002</v>
      </c>
      <c r="G15" s="466">
        <v>1592.8113273839999</v>
      </c>
      <c r="H15" s="466">
        <v>2045.2329999999999</v>
      </c>
    </row>
    <row r="16" spans="1:13" s="27" customFormat="1">
      <c r="B16" s="465" t="s">
        <v>103</v>
      </c>
      <c r="C16" s="466">
        <v>112484.21949649999</v>
      </c>
      <c r="D16" s="466">
        <v>92484.258129399997</v>
      </c>
      <c r="E16" s="466">
        <v>25.690186603169696</v>
      </c>
      <c r="F16" s="466">
        <v>23759.378492</v>
      </c>
      <c r="G16" s="466">
        <v>1900.7502793600001</v>
      </c>
      <c r="H16" s="466">
        <v>1965.4580000000001</v>
      </c>
    </row>
    <row r="17" spans="2:8" s="27" customFormat="1">
      <c r="B17" s="465" t="s">
        <v>104</v>
      </c>
      <c r="C17" s="466">
        <v>12759.541999999999</v>
      </c>
      <c r="D17" s="466">
        <v>12759.541999999999</v>
      </c>
      <c r="E17" s="466">
        <v>91.833321368431569</v>
      </c>
      <c r="F17" s="466">
        <v>11717.511210000001</v>
      </c>
      <c r="G17" s="466">
        <v>937.40089679999994</v>
      </c>
      <c r="H17" s="466">
        <v>1200.5619999999999</v>
      </c>
    </row>
    <row r="18" spans="2:8" s="27" customFormat="1">
      <c r="B18" s="467" t="s">
        <v>105</v>
      </c>
      <c r="C18" s="468">
        <v>966334.30562320002</v>
      </c>
      <c r="D18" s="468">
        <v>792518.27946019999</v>
      </c>
      <c r="E18" s="468">
        <v>44.398695578954232</v>
      </c>
      <c r="F18" s="468">
        <v>351867.77830509999</v>
      </c>
      <c r="G18" s="468">
        <v>28149.422264408</v>
      </c>
      <c r="H18" s="468">
        <v>30359.447</v>
      </c>
    </row>
    <row r="19" spans="2:8" s="27" customFormat="1">
      <c r="B19" s="463" t="s">
        <v>107</v>
      </c>
      <c r="C19" s="468"/>
      <c r="D19" s="468"/>
      <c r="E19" s="468" t="s">
        <v>106</v>
      </c>
      <c r="F19" s="468"/>
      <c r="G19" s="468"/>
      <c r="H19" s="468"/>
    </row>
    <row r="20" spans="2:8" s="27" customFormat="1">
      <c r="B20" s="465" t="s">
        <v>108</v>
      </c>
      <c r="C20" s="466">
        <v>42947.793030000001</v>
      </c>
      <c r="D20" s="466">
        <v>55453.979153</v>
      </c>
      <c r="E20" s="466">
        <v>0.14192615607051925</v>
      </c>
      <c r="F20" s="466">
        <v>78.703700999999995</v>
      </c>
      <c r="G20" s="466">
        <v>6.2962960800000003</v>
      </c>
      <c r="H20" s="466">
        <v>29.893000000000001</v>
      </c>
    </row>
    <row r="21" spans="2:8" s="27" customFormat="1">
      <c r="B21" s="465" t="s">
        <v>109</v>
      </c>
      <c r="C21" s="466">
        <v>429143.59305600001</v>
      </c>
      <c r="D21" s="466">
        <v>352369.22135599999</v>
      </c>
      <c r="E21" s="466">
        <v>21.973652666948961</v>
      </c>
      <c r="F21" s="466">
        <v>77428.388805999988</v>
      </c>
      <c r="G21" s="466">
        <v>6194.2711044799998</v>
      </c>
      <c r="H21" s="466">
        <v>13544.875</v>
      </c>
    </row>
    <row r="22" spans="2:8" s="27" customFormat="1">
      <c r="B22" s="465" t="s">
        <v>100</v>
      </c>
      <c r="C22" s="466">
        <v>102180.858307</v>
      </c>
      <c r="D22" s="466">
        <v>80794.915599</v>
      </c>
      <c r="E22" s="466">
        <v>92.962990757712532</v>
      </c>
      <c r="F22" s="466">
        <v>75109.369921000005</v>
      </c>
      <c r="G22" s="466">
        <v>6008.7495936799996</v>
      </c>
      <c r="H22" s="466">
        <v>6713.2280000000001</v>
      </c>
    </row>
    <row r="23" spans="2:8" s="27" customFormat="1">
      <c r="B23" s="465" t="s">
        <v>102</v>
      </c>
      <c r="C23" s="466">
        <v>7152.4831199999999</v>
      </c>
      <c r="D23" s="466">
        <v>6649.5680949999996</v>
      </c>
      <c r="E23" s="466">
        <v>39.38755888475491</v>
      </c>
      <c r="F23" s="466">
        <v>2619.1025490000002</v>
      </c>
      <c r="G23" s="466">
        <v>209.52820392000001</v>
      </c>
      <c r="H23" s="466">
        <v>176.518</v>
      </c>
    </row>
    <row r="24" spans="2:8" s="27" customFormat="1">
      <c r="B24" s="465" t="s">
        <v>110</v>
      </c>
      <c r="C24" s="466">
        <v>104854.78423899999</v>
      </c>
      <c r="D24" s="466">
        <v>33820.228314</v>
      </c>
      <c r="E24" s="466">
        <v>74.595163840324147</v>
      </c>
      <c r="F24" s="466">
        <v>25228.254721999998</v>
      </c>
      <c r="G24" s="466">
        <v>2018.26037776</v>
      </c>
      <c r="H24" s="466">
        <v>1586.9110000000001</v>
      </c>
    </row>
    <row r="25" spans="2:8" s="27" customFormat="1">
      <c r="B25" s="465" t="s">
        <v>111</v>
      </c>
      <c r="C25" s="466">
        <v>120148.11840000001</v>
      </c>
      <c r="D25" s="466">
        <v>120148.11840000001</v>
      </c>
      <c r="E25" s="466">
        <v>100.27823456451233</v>
      </c>
      <c r="F25" s="466">
        <v>120482.41199400001</v>
      </c>
      <c r="G25" s="466">
        <v>9638.5929595199996</v>
      </c>
      <c r="H25" s="466">
        <v>9807.1239999999998</v>
      </c>
    </row>
    <row r="26" spans="2:8" s="27" customFormat="1">
      <c r="B26" s="465" t="s">
        <v>40</v>
      </c>
      <c r="C26" s="466">
        <v>11584.152</v>
      </c>
      <c r="D26" s="466">
        <v>11584.152</v>
      </c>
      <c r="E26" s="466">
        <v>88.470070748381062</v>
      </c>
      <c r="F26" s="466">
        <v>10248.50747</v>
      </c>
      <c r="G26" s="466">
        <v>819.88059759999999</v>
      </c>
      <c r="H26" s="466">
        <v>1703.7202551807279</v>
      </c>
    </row>
    <row r="27" spans="2:8" s="27" customFormat="1">
      <c r="B27" s="463" t="s">
        <v>112</v>
      </c>
      <c r="C27" s="468">
        <v>818011.782152</v>
      </c>
      <c r="D27" s="468">
        <v>660820.18291700003</v>
      </c>
      <c r="E27" s="468">
        <v>47.092196516958765</v>
      </c>
      <c r="F27" s="468">
        <v>311194.73916300002</v>
      </c>
      <c r="G27" s="468">
        <v>24895.579133039995</v>
      </c>
      <c r="H27" s="468">
        <v>33562.269255180727</v>
      </c>
    </row>
    <row r="28" spans="2:8" s="27" customFormat="1">
      <c r="B28" s="463" t="s">
        <v>113</v>
      </c>
      <c r="C28" s="468">
        <v>1784346.0877752001</v>
      </c>
      <c r="D28" s="468">
        <v>1453338.4623771999</v>
      </c>
      <c r="E28" s="468">
        <v>45.623406703455736</v>
      </c>
      <c r="F28" s="468">
        <v>663062.51746809995</v>
      </c>
      <c r="G28" s="468">
        <v>53045.001397447995</v>
      </c>
      <c r="H28" s="468">
        <v>63921.716255180727</v>
      </c>
    </row>
    <row r="29" spans="2:8" s="27" customFormat="1">
      <c r="B29" s="463" t="s">
        <v>114</v>
      </c>
      <c r="C29" s="464"/>
      <c r="D29" s="464"/>
      <c r="E29" s="464"/>
      <c r="F29" s="464"/>
      <c r="G29" s="464"/>
      <c r="H29" s="464"/>
    </row>
    <row r="30" spans="2:8" s="27" customFormat="1">
      <c r="B30" s="465" t="s">
        <v>115</v>
      </c>
      <c r="C30" s="469"/>
      <c r="D30" s="469"/>
      <c r="E30" s="469"/>
      <c r="F30" s="466">
        <v>23188.707999999999</v>
      </c>
      <c r="G30" s="466">
        <v>1855.09664</v>
      </c>
      <c r="H30" s="466">
        <v>1849.317</v>
      </c>
    </row>
    <row r="31" spans="2:8" s="27" customFormat="1">
      <c r="B31" s="465" t="s">
        <v>116</v>
      </c>
      <c r="C31" s="469"/>
      <c r="D31" s="469"/>
      <c r="E31" s="469"/>
      <c r="F31" s="466">
        <v>309.63400000000001</v>
      </c>
      <c r="G31" s="466">
        <v>24.770720000000001</v>
      </c>
      <c r="H31" s="466">
        <v>19.457999999999998</v>
      </c>
    </row>
    <row r="32" spans="2:8" s="27" customFormat="1">
      <c r="B32" s="465" t="s">
        <v>117</v>
      </c>
      <c r="C32" s="469"/>
      <c r="D32" s="469"/>
      <c r="E32" s="469"/>
      <c r="F32" s="466">
        <v>0</v>
      </c>
      <c r="G32" s="466">
        <v>0</v>
      </c>
      <c r="H32" s="466">
        <v>0</v>
      </c>
    </row>
    <row r="33" spans="1:8" s="27" customFormat="1">
      <c r="B33" s="465" t="s">
        <v>118</v>
      </c>
      <c r="C33" s="469"/>
      <c r="D33" s="469"/>
      <c r="E33" s="469"/>
      <c r="F33" s="466">
        <v>71.674999999999997</v>
      </c>
      <c r="G33" s="466">
        <v>5.734</v>
      </c>
      <c r="H33" s="466">
        <v>3.0310000000000001</v>
      </c>
    </row>
    <row r="34" spans="1:8" s="27" customFormat="1">
      <c r="B34" s="465" t="s">
        <v>119</v>
      </c>
      <c r="C34" s="469"/>
      <c r="D34" s="469"/>
      <c r="E34" s="469"/>
      <c r="F34" s="466">
        <v>12178.805213</v>
      </c>
      <c r="G34" s="466">
        <v>974.30441700000006</v>
      </c>
      <c r="H34" s="466">
        <v>946.58299999999997</v>
      </c>
    </row>
    <row r="35" spans="1:8" s="27" customFormat="1">
      <c r="B35" s="463" t="s">
        <v>120</v>
      </c>
      <c r="C35" s="464"/>
      <c r="D35" s="464"/>
      <c r="E35" s="464"/>
      <c r="F35" s="468">
        <v>35748.822212999992</v>
      </c>
      <c r="G35" s="468">
        <v>2859.9057769999999</v>
      </c>
      <c r="H35" s="468">
        <v>2818.3890000000001</v>
      </c>
    </row>
    <row r="36" spans="1:8" s="27" customFormat="1">
      <c r="B36" s="463" t="s">
        <v>121</v>
      </c>
      <c r="C36" s="464"/>
      <c r="D36" s="464"/>
      <c r="E36" s="464"/>
      <c r="F36" s="468">
        <v>74432.825975</v>
      </c>
      <c r="G36" s="468">
        <v>5954.6260779999993</v>
      </c>
      <c r="H36" s="468">
        <v>5746.65</v>
      </c>
    </row>
    <row r="37" spans="1:8" s="27" customFormat="1">
      <c r="B37" s="463" t="s">
        <v>122</v>
      </c>
      <c r="C37" s="463"/>
      <c r="D37" s="463"/>
      <c r="E37" s="464"/>
      <c r="F37" s="468">
        <v>773244.16565610003</v>
      </c>
      <c r="G37" s="468">
        <v>61859.533252447996</v>
      </c>
      <c r="H37" s="468">
        <v>72486.755255180717</v>
      </c>
    </row>
    <row r="38" spans="1:8" s="27" customFormat="1" ht="14.1" customHeight="1">
      <c r="B38" s="490" t="s">
        <v>1071</v>
      </c>
      <c r="C38" s="490"/>
      <c r="D38" s="490"/>
      <c r="E38" s="469"/>
      <c r="F38" s="466">
        <v>0</v>
      </c>
      <c r="G38" s="466">
        <v>0</v>
      </c>
      <c r="H38" s="466">
        <v>0</v>
      </c>
    </row>
    <row r="39" spans="1:8" s="27" customFormat="1">
      <c r="B39" s="491" t="s">
        <v>123</v>
      </c>
      <c r="C39" s="491"/>
      <c r="D39" s="464"/>
      <c r="E39" s="464"/>
      <c r="F39" s="468">
        <v>773244.16565610003</v>
      </c>
      <c r="G39" s="468">
        <v>61859.533252447996</v>
      </c>
      <c r="H39" s="468">
        <v>72486.755255180717</v>
      </c>
    </row>
    <row r="40" spans="1:8">
      <c r="A40" s="25"/>
      <c r="B40" s="1020" t="s">
        <v>124</v>
      </c>
      <c r="C40" s="1021"/>
      <c r="D40" s="1021"/>
      <c r="E40" s="1022"/>
      <c r="F40" s="1022"/>
      <c r="G40" s="1022"/>
      <c r="H40" s="1022"/>
    </row>
    <row r="41" spans="1:8" s="24" customFormat="1" ht="12" customHeight="1">
      <c r="B41" s="1227" t="s">
        <v>1266</v>
      </c>
      <c r="C41" s="1227"/>
      <c r="D41" s="1227"/>
      <c r="E41" s="1227"/>
      <c r="F41" s="1227"/>
      <c r="G41" s="1227"/>
      <c r="H41" s="1227"/>
    </row>
    <row r="42" spans="1:8" s="27" customFormat="1">
      <c r="A42" s="12"/>
      <c r="B42" s="1227"/>
      <c r="C42" s="1227"/>
      <c r="D42" s="1227"/>
      <c r="E42" s="1227"/>
      <c r="F42" s="1227"/>
      <c r="G42" s="1227"/>
      <c r="H42" s="1227"/>
    </row>
    <row r="43" spans="1:8" s="27" customFormat="1">
      <c r="A43" s="12"/>
    </row>
    <row r="44" spans="1:8" s="27" customFormat="1" ht="15.75">
      <c r="A44" s="12"/>
      <c r="B44" s="56" t="s">
        <v>581</v>
      </c>
    </row>
    <row r="45" spans="1:8" s="133" customFormat="1"/>
    <row r="46" spans="1:8" s="71" customFormat="1" ht="12" customHeight="1">
      <c r="A46" s="470"/>
      <c r="B46" s="493" t="s">
        <v>86</v>
      </c>
      <c r="C46" s="493"/>
      <c r="D46" s="493"/>
      <c r="E46" s="471"/>
      <c r="F46" s="471"/>
      <c r="H46" s="495" t="s">
        <v>125</v>
      </c>
    </row>
    <row r="47" spans="1:8" s="71" customFormat="1" ht="12" customHeight="1">
      <c r="A47" s="470"/>
      <c r="B47" s="472"/>
      <c r="C47" s="473"/>
      <c r="D47" s="473"/>
      <c r="E47" s="473" t="s">
        <v>87</v>
      </c>
      <c r="F47" s="473" t="s">
        <v>88</v>
      </c>
      <c r="G47" s="473" t="s">
        <v>89</v>
      </c>
      <c r="H47" s="473" t="s">
        <v>89</v>
      </c>
    </row>
    <row r="48" spans="1:8" s="71" customFormat="1" ht="9.9499999999999993" customHeight="1">
      <c r="A48" s="470"/>
      <c r="B48" s="472"/>
      <c r="C48" s="473" t="s">
        <v>90</v>
      </c>
      <c r="D48" s="473"/>
      <c r="E48" s="474" t="s">
        <v>91</v>
      </c>
      <c r="F48" s="473" t="s">
        <v>92</v>
      </c>
      <c r="G48" s="473" t="s">
        <v>93</v>
      </c>
      <c r="H48" s="473" t="s">
        <v>93</v>
      </c>
    </row>
    <row r="49" spans="1:8" s="71" customFormat="1" ht="14.1" customHeight="1">
      <c r="A49" s="470"/>
      <c r="B49" s="472"/>
      <c r="C49" s="473" t="s">
        <v>94</v>
      </c>
      <c r="D49" s="473" t="s">
        <v>781</v>
      </c>
      <c r="E49" s="473" t="s">
        <v>95</v>
      </c>
      <c r="F49" s="473" t="s">
        <v>96</v>
      </c>
      <c r="G49" s="473" t="s">
        <v>97</v>
      </c>
      <c r="H49" s="473" t="s">
        <v>97</v>
      </c>
    </row>
    <row r="50" spans="1:8" s="71" customFormat="1" ht="9.9499999999999993" customHeight="1">
      <c r="A50" s="470"/>
      <c r="B50" s="472"/>
      <c r="C50" s="456" t="s">
        <v>44</v>
      </c>
      <c r="D50" s="456" t="s">
        <v>44</v>
      </c>
      <c r="E50" s="456" t="s">
        <v>44</v>
      </c>
      <c r="F50" s="456" t="s">
        <v>44</v>
      </c>
      <c r="G50" s="456" t="s">
        <v>44</v>
      </c>
      <c r="H50" s="456" t="s">
        <v>44</v>
      </c>
    </row>
    <row r="51" spans="1:8" s="71" customFormat="1">
      <c r="A51" s="470"/>
      <c r="B51" s="472" t="s">
        <v>46</v>
      </c>
      <c r="C51" s="525" t="s">
        <v>1066</v>
      </c>
      <c r="D51" s="525" t="s">
        <v>1066</v>
      </c>
      <c r="E51" s="525" t="s">
        <v>1066</v>
      </c>
      <c r="F51" s="525" t="s">
        <v>1066</v>
      </c>
      <c r="G51" s="525" t="s">
        <v>1066</v>
      </c>
      <c r="H51" s="525" t="s">
        <v>45</v>
      </c>
    </row>
    <row r="52" spans="1:8" s="71" customFormat="1">
      <c r="A52" s="470"/>
      <c r="B52" s="475" t="s">
        <v>99</v>
      </c>
      <c r="C52" s="476"/>
      <c r="D52" s="476"/>
      <c r="E52" s="476"/>
      <c r="F52" s="476"/>
      <c r="G52" s="476"/>
      <c r="H52" s="476"/>
    </row>
    <row r="53" spans="1:8" s="71" customFormat="1">
      <c r="A53" s="470"/>
      <c r="B53" s="477" t="s">
        <v>100</v>
      </c>
      <c r="C53" s="478">
        <v>1039384.0499447</v>
      </c>
      <c r="D53" s="478">
        <v>842920.85146779998</v>
      </c>
      <c r="E53" s="415">
        <v>48.372285811329924</v>
      </c>
      <c r="F53" s="478">
        <v>407740.08343529998</v>
      </c>
      <c r="G53" s="478">
        <v>32619.206674823999</v>
      </c>
      <c r="H53" s="478">
        <v>33420.828000000001</v>
      </c>
    </row>
    <row r="54" spans="1:8" s="71" customFormat="1">
      <c r="A54" s="470"/>
      <c r="B54" s="477" t="s">
        <v>101</v>
      </c>
      <c r="C54" s="478">
        <v>8824.9836630000009</v>
      </c>
      <c r="D54" s="478">
        <v>8517.4904982999997</v>
      </c>
      <c r="E54" s="478">
        <v>52.317804275677247</v>
      </c>
      <c r="F54" s="478">
        <v>4456.1640081000005</v>
      </c>
      <c r="G54" s="478">
        <v>356.493120648</v>
      </c>
      <c r="H54" s="478">
        <v>467.50299999999999</v>
      </c>
    </row>
    <row r="55" spans="1:8" s="71" customFormat="1">
      <c r="A55" s="470"/>
      <c r="B55" s="477" t="s">
        <v>102</v>
      </c>
      <c r="C55" s="478">
        <v>706195.44715070003</v>
      </c>
      <c r="D55" s="478">
        <v>706195.44715070003</v>
      </c>
      <c r="E55" s="478">
        <v>22.06382189291427</v>
      </c>
      <c r="F55" s="478">
        <v>155813.70567519998</v>
      </c>
      <c r="G55" s="478">
        <v>12465.096454016</v>
      </c>
      <c r="H55" s="478">
        <v>12240.637000000001</v>
      </c>
    </row>
    <row r="56" spans="1:8" s="71" customFormat="1">
      <c r="A56" s="470"/>
      <c r="B56" s="477" t="s">
        <v>103</v>
      </c>
      <c r="C56" s="478">
        <v>112484.21949649999</v>
      </c>
      <c r="D56" s="478">
        <v>92484.258129399997</v>
      </c>
      <c r="E56" s="478">
        <v>25.690186603169696</v>
      </c>
      <c r="F56" s="478">
        <v>23759.378492</v>
      </c>
      <c r="G56" s="478">
        <v>1900.7502793600001</v>
      </c>
      <c r="H56" s="478">
        <v>1965.4580000000001</v>
      </c>
    </row>
    <row r="57" spans="1:8" s="71" customFormat="1">
      <c r="A57" s="470"/>
      <c r="B57" s="477" t="s">
        <v>104</v>
      </c>
      <c r="C57" s="478">
        <v>12759.541999999999</v>
      </c>
      <c r="D57" s="478">
        <v>12759.541999999999</v>
      </c>
      <c r="E57" s="478">
        <v>91.833321368431569</v>
      </c>
      <c r="F57" s="478">
        <v>11717.511210000001</v>
      </c>
      <c r="G57" s="478">
        <v>937.40089679999994</v>
      </c>
      <c r="H57" s="478">
        <v>1200.5619999999999</v>
      </c>
    </row>
    <row r="58" spans="1:8" s="71" customFormat="1">
      <c r="A58" s="470"/>
      <c r="B58" s="479" t="s">
        <v>105</v>
      </c>
      <c r="C58" s="480">
        <v>1879648.2422549</v>
      </c>
      <c r="D58" s="480">
        <v>1662877.5892461997</v>
      </c>
      <c r="E58" s="480">
        <v>36.291717846421101</v>
      </c>
      <c r="F58" s="480">
        <v>603486.84282060002</v>
      </c>
      <c r="G58" s="480">
        <v>48278.947425647995</v>
      </c>
      <c r="H58" s="480">
        <v>49294.989000000001</v>
      </c>
    </row>
    <row r="59" spans="1:8" s="71" customFormat="1">
      <c r="A59" s="470"/>
      <c r="B59" s="475" t="s">
        <v>107</v>
      </c>
      <c r="C59" s="480">
        <v>0</v>
      </c>
      <c r="D59" s="480">
        <v>0</v>
      </c>
      <c r="E59" s="480" t="s">
        <v>106</v>
      </c>
      <c r="F59" s="480">
        <v>0</v>
      </c>
      <c r="G59" s="480">
        <v>0</v>
      </c>
      <c r="H59" s="480">
        <v>0</v>
      </c>
    </row>
    <row r="60" spans="1:8" s="71" customFormat="1">
      <c r="A60" s="470"/>
      <c r="B60" s="477" t="s">
        <v>108</v>
      </c>
      <c r="C60" s="478">
        <v>55425.632095333596</v>
      </c>
      <c r="D60" s="478">
        <v>69759.613880993609</v>
      </c>
      <c r="E60" s="478">
        <v>0.12025572353813768</v>
      </c>
      <c r="F60" s="478">
        <v>83.889928409999996</v>
      </c>
      <c r="G60" s="478">
        <v>6.7111942728000002</v>
      </c>
      <c r="H60" s="478">
        <v>32.868000000000002</v>
      </c>
    </row>
    <row r="61" spans="1:8" s="71" customFormat="1">
      <c r="A61" s="470"/>
      <c r="B61" s="477" t="s">
        <v>109</v>
      </c>
      <c r="C61" s="478">
        <v>163441.64516517299</v>
      </c>
      <c r="D61" s="478">
        <v>115756.68063410399</v>
      </c>
      <c r="E61" s="478">
        <v>24.220043559235059</v>
      </c>
      <c r="F61" s="478">
        <v>28036.3184723046</v>
      </c>
      <c r="G61" s="478">
        <v>2242.9054777843699</v>
      </c>
      <c r="H61" s="478">
        <v>2389.94</v>
      </c>
    </row>
    <row r="62" spans="1:8" s="71" customFormat="1">
      <c r="A62" s="470"/>
      <c r="B62" s="477" t="s">
        <v>100</v>
      </c>
      <c r="C62" s="478">
        <v>161010.11760979501</v>
      </c>
      <c r="D62" s="478">
        <v>127939.190596311</v>
      </c>
      <c r="E62" s="478">
        <v>85.965341145462332</v>
      </c>
      <c r="F62" s="478">
        <v>109983.361654862</v>
      </c>
      <c r="G62" s="478">
        <v>8798.6689323889295</v>
      </c>
      <c r="H62" s="478">
        <v>10163.694</v>
      </c>
    </row>
    <row r="63" spans="1:8" s="71" customFormat="1">
      <c r="A63" s="470"/>
      <c r="B63" s="477" t="s">
        <v>102</v>
      </c>
      <c r="C63" s="478">
        <v>51665.239913931196</v>
      </c>
      <c r="D63" s="478">
        <v>49630.889933308201</v>
      </c>
      <c r="E63" s="478">
        <v>45.454205826604216</v>
      </c>
      <c r="F63" s="478">
        <v>22559.326863861301</v>
      </c>
      <c r="G63" s="478">
        <v>1804.74614910891</v>
      </c>
      <c r="H63" s="478">
        <v>1763.6969999999999</v>
      </c>
    </row>
    <row r="64" spans="1:8" s="71" customFormat="1">
      <c r="A64" s="470"/>
      <c r="B64" s="477" t="s">
        <v>110</v>
      </c>
      <c r="C64" s="478">
        <v>122926.08242174401</v>
      </c>
      <c r="D64" s="478">
        <v>48737.490589272704</v>
      </c>
      <c r="E64" s="478">
        <v>75.387686142535742</v>
      </c>
      <c r="F64" s="478">
        <v>36742.066439188799</v>
      </c>
      <c r="G64" s="478">
        <v>2939.3653151351</v>
      </c>
      <c r="H64" s="478">
        <v>2641.895</v>
      </c>
    </row>
    <row r="65" spans="1:8" s="71" customFormat="1">
      <c r="A65" s="470"/>
      <c r="B65" s="477" t="s">
        <v>111</v>
      </c>
      <c r="C65" s="478">
        <v>8277.8268056606794</v>
      </c>
      <c r="D65" s="478">
        <v>8276.5552262606907</v>
      </c>
      <c r="E65" s="478">
        <v>106.11720200203085</v>
      </c>
      <c r="F65" s="478">
        <v>8782.8488282606995</v>
      </c>
      <c r="G65" s="478">
        <v>702.62790626085598</v>
      </c>
      <c r="H65" s="478">
        <v>262.52</v>
      </c>
    </row>
    <row r="66" spans="1:8" s="71" customFormat="1">
      <c r="A66" s="470"/>
      <c r="B66" s="477" t="s">
        <v>104</v>
      </c>
      <c r="C66" s="478">
        <v>1759.8671999999999</v>
      </c>
      <c r="D66" s="478">
        <v>1159.8671999999999</v>
      </c>
      <c r="E66" s="478">
        <v>44.642145238696287</v>
      </c>
      <c r="F66" s="478">
        <v>517.78959999999995</v>
      </c>
      <c r="G66" s="478">
        <v>41.423167999999997</v>
      </c>
      <c r="H66" s="478">
        <v>59.826000000000001</v>
      </c>
    </row>
    <row r="67" spans="1:8" s="71" customFormat="1">
      <c r="A67" s="470"/>
      <c r="B67" s="477" t="s">
        <v>40</v>
      </c>
      <c r="C67" s="478">
        <v>13638.63867</v>
      </c>
      <c r="D67" s="478">
        <v>13638.63867</v>
      </c>
      <c r="E67" s="478">
        <v>78.698829844430506</v>
      </c>
      <c r="F67" s="478">
        <v>10733.44904</v>
      </c>
      <c r="G67" s="478">
        <v>858.67592319999994</v>
      </c>
      <c r="H67" s="478">
        <v>763.15528976908877</v>
      </c>
    </row>
    <row r="68" spans="1:8" s="71" customFormat="1">
      <c r="A68" s="470"/>
      <c r="B68" s="475" t="s">
        <v>112</v>
      </c>
      <c r="C68" s="480">
        <v>578145.04988163756</v>
      </c>
      <c r="D68" s="480">
        <v>434898.92673025018</v>
      </c>
      <c r="E68" s="480">
        <v>49.997605756740768</v>
      </c>
      <c r="F68" s="480">
        <v>217439.0508268874</v>
      </c>
      <c r="G68" s="480">
        <v>17395.124066150969</v>
      </c>
      <c r="H68" s="480">
        <v>18077.595289769091</v>
      </c>
    </row>
    <row r="69" spans="1:8" s="71" customFormat="1">
      <c r="A69" s="470"/>
      <c r="B69" s="475" t="s">
        <v>113</v>
      </c>
      <c r="C69" s="480">
        <v>2457793.2921365378</v>
      </c>
      <c r="D69" s="480">
        <v>2097776.5159764499</v>
      </c>
      <c r="E69" s="480">
        <v>39.133143468591641</v>
      </c>
      <c r="F69" s="480">
        <v>820925.89364748739</v>
      </c>
      <c r="G69" s="480">
        <v>65674.071491798968</v>
      </c>
      <c r="H69" s="480">
        <v>67372.584289769089</v>
      </c>
    </row>
    <row r="70" spans="1:8" s="71" customFormat="1">
      <c r="A70" s="470"/>
      <c r="B70" s="475" t="s">
        <v>114</v>
      </c>
      <c r="C70" s="476"/>
      <c r="D70" s="476"/>
      <c r="E70" s="476"/>
      <c r="F70" s="476"/>
      <c r="G70" s="476"/>
      <c r="H70" s="476"/>
    </row>
    <row r="71" spans="1:8" s="71" customFormat="1">
      <c r="A71" s="470"/>
      <c r="B71" s="477" t="s">
        <v>115</v>
      </c>
      <c r="C71" s="481"/>
      <c r="D71" s="481"/>
      <c r="E71" s="481"/>
      <c r="F71" s="482">
        <v>14615.300499999999</v>
      </c>
      <c r="G71" s="482">
        <v>1169.2240400000001</v>
      </c>
      <c r="H71" s="482">
        <v>1140.877</v>
      </c>
    </row>
    <row r="72" spans="1:8" s="71" customFormat="1">
      <c r="A72" s="470"/>
      <c r="B72" s="477" t="s">
        <v>116</v>
      </c>
      <c r="C72" s="481"/>
      <c r="D72" s="481"/>
      <c r="E72" s="481"/>
      <c r="F72" s="482">
        <v>309.96097756</v>
      </c>
      <c r="G72" s="482">
        <v>24.796878204799999</v>
      </c>
      <c r="H72" s="482">
        <v>36.457000000000001</v>
      </c>
    </row>
    <row r="73" spans="1:8" s="71" customFormat="1">
      <c r="A73" s="470"/>
      <c r="B73" s="477" t="s">
        <v>117</v>
      </c>
      <c r="C73" s="481"/>
      <c r="D73" s="481"/>
      <c r="E73" s="481"/>
      <c r="F73" s="482">
        <v>0</v>
      </c>
      <c r="G73" s="482">
        <v>0</v>
      </c>
      <c r="H73" s="482">
        <v>0</v>
      </c>
    </row>
    <row r="74" spans="1:8" s="71" customFormat="1">
      <c r="A74" s="470"/>
      <c r="B74" s="477" t="s">
        <v>118</v>
      </c>
      <c r="C74" s="481"/>
      <c r="D74" s="481"/>
      <c r="E74" s="481"/>
      <c r="F74" s="482">
        <v>71.674999999999997</v>
      </c>
      <c r="G74" s="482">
        <v>5.734</v>
      </c>
      <c r="H74" s="482">
        <v>3.0310000000000001</v>
      </c>
    </row>
    <row r="75" spans="1:8" s="71" customFormat="1">
      <c r="A75" s="470"/>
      <c r="B75" s="477" t="s">
        <v>119</v>
      </c>
      <c r="C75" s="481"/>
      <c r="D75" s="481"/>
      <c r="E75" s="481"/>
      <c r="F75" s="482">
        <v>6156.2463619999999</v>
      </c>
      <c r="G75" s="482">
        <v>492.499709</v>
      </c>
      <c r="H75" s="482">
        <v>514.35199999999998</v>
      </c>
    </row>
    <row r="76" spans="1:8" s="71" customFormat="1">
      <c r="A76" s="470"/>
      <c r="B76" s="475" t="s">
        <v>120</v>
      </c>
      <c r="C76" s="476"/>
      <c r="D76" s="476"/>
      <c r="E76" s="480"/>
      <c r="F76" s="483">
        <v>21153.182839559999</v>
      </c>
      <c r="G76" s="483">
        <v>1694.7171649632</v>
      </c>
      <c r="H76" s="483">
        <v>1694.7171649632</v>
      </c>
    </row>
    <row r="77" spans="1:8" s="71" customFormat="1">
      <c r="A77" s="484"/>
      <c r="B77" s="475" t="s">
        <v>121</v>
      </c>
      <c r="C77" s="476"/>
      <c r="D77" s="476"/>
      <c r="E77" s="480"/>
      <c r="F77" s="483">
        <v>83440.214200000002</v>
      </c>
      <c r="G77" s="483">
        <v>6675.2171360000002</v>
      </c>
      <c r="H77" s="483">
        <v>6742.4449999999997</v>
      </c>
    </row>
    <row r="78" spans="1:8" s="71" customFormat="1" ht="14.25" customHeight="1">
      <c r="A78" s="484"/>
      <c r="B78" s="475" t="s">
        <v>126</v>
      </c>
      <c r="C78" s="475"/>
      <c r="D78" s="475"/>
      <c r="E78" s="480"/>
      <c r="F78" s="483">
        <v>925519.29068704741</v>
      </c>
      <c r="G78" s="483">
        <v>74044.005792762197</v>
      </c>
      <c r="H78" s="483">
        <v>75809.746454732289</v>
      </c>
    </row>
    <row r="79" spans="1:8" s="71" customFormat="1" ht="14.25" customHeight="1">
      <c r="A79" s="484"/>
      <c r="B79" s="472" t="s">
        <v>1072</v>
      </c>
      <c r="C79" s="472"/>
      <c r="D79" s="472"/>
      <c r="E79" s="478"/>
      <c r="F79" s="482">
        <v>115368.34931295263</v>
      </c>
      <c r="G79" s="482">
        <v>9229.4679450362128</v>
      </c>
      <c r="H79" s="482">
        <v>8728.7600078159539</v>
      </c>
    </row>
    <row r="80" spans="1:8" s="71" customFormat="1" ht="14.1" customHeight="1">
      <c r="A80" s="484"/>
      <c r="B80" s="494" t="s">
        <v>123</v>
      </c>
      <c r="C80" s="494"/>
      <c r="D80" s="485"/>
      <c r="E80" s="480"/>
      <c r="F80" s="483">
        <v>1040887.64</v>
      </c>
      <c r="G80" s="483">
        <v>83273.473737798398</v>
      </c>
      <c r="H80" s="483">
        <v>84538.506462548248</v>
      </c>
    </row>
    <row r="81" spans="1:8" s="118" customFormat="1">
      <c r="A81" s="138"/>
      <c r="B81" s="486" t="s">
        <v>124</v>
      </c>
      <c r="C81" s="496"/>
      <c r="D81" s="496"/>
      <c r="E81" s="497"/>
      <c r="F81" s="497"/>
      <c r="G81" s="1213"/>
      <c r="H81" s="1213"/>
    </row>
    <row r="82" spans="1:8" s="118" customFormat="1">
      <c r="A82" s="138"/>
      <c r="B82" s="1226" t="s">
        <v>1266</v>
      </c>
      <c r="C82" s="1226"/>
      <c r="D82" s="1226"/>
      <c r="E82" s="1226"/>
      <c r="F82" s="1226"/>
      <c r="G82" s="1226"/>
      <c r="H82" s="1226"/>
    </row>
    <row r="83" spans="1:8" s="118" customFormat="1">
      <c r="A83" s="138"/>
      <c r="B83" s="1226"/>
      <c r="C83" s="1226"/>
      <c r="D83" s="1226"/>
      <c r="E83" s="1226"/>
      <c r="F83" s="1226"/>
      <c r="G83" s="1226"/>
      <c r="H83" s="1226"/>
    </row>
    <row r="84" spans="1:8" s="118" customFormat="1">
      <c r="A84" s="138"/>
      <c r="B84" s="138"/>
      <c r="C84" s="138"/>
      <c r="D84" s="138"/>
    </row>
    <row r="85" spans="1:8" s="118" customFormat="1">
      <c r="A85" s="138"/>
      <c r="B85" s="138"/>
      <c r="C85" s="138"/>
      <c r="D85" s="138"/>
    </row>
  </sheetData>
  <sheetProtection formatCells="0" formatColumns="0" formatRows="0" insertColumns="0" insertRows="0" insertHyperlinks="0" deleteColumns="0" deleteRows="0" sort="0" autoFilter="0" pivotTables="0"/>
  <mergeCells count="3">
    <mergeCell ref="B82:H83"/>
    <mergeCell ref="B2:H2"/>
    <mergeCell ref="B41:H42"/>
  </mergeCells>
  <hyperlinks>
    <hyperlink ref="B2" location="Contents!A1" display="Back to index page"/>
  </hyperlinks>
  <pageMargins left="0.23622047244094491" right="0.23622047244094491" top="0.74803149606299213" bottom="0.74803149606299213" header="0.31496062992125984" footer="0.31496062992125984"/>
  <pageSetup paperSize="9"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pageSetUpPr fitToPage="1"/>
  </sheetPr>
  <dimension ref="A1:M95"/>
  <sheetViews>
    <sheetView showGridLines="0" showRowColHeaders="0" zoomScaleNormal="100" workbookViewId="0"/>
  </sheetViews>
  <sheetFormatPr defaultColWidth="11.375" defaultRowHeight="11.25"/>
  <cols>
    <col min="1" max="1" width="2.375" style="32" customWidth="1"/>
    <col min="2" max="2" width="33.125" style="32" customWidth="1"/>
    <col min="3" max="4" width="10" style="32" customWidth="1"/>
    <col min="5" max="8" width="10" style="25" customWidth="1"/>
    <col min="9" max="16384" width="11.375" style="25"/>
  </cols>
  <sheetData>
    <row r="1" spans="1:13" ht="5.25" customHeight="1"/>
    <row r="2" spans="1:13" s="44" customFormat="1" ht="12.75">
      <c r="A2" s="47"/>
      <c r="B2" s="1222" t="s">
        <v>784</v>
      </c>
      <c r="C2" s="1222"/>
      <c r="D2" s="1222"/>
      <c r="E2" s="1222"/>
      <c r="F2" s="1222"/>
      <c r="G2" s="1222"/>
      <c r="H2" s="1222"/>
    </row>
    <row r="3" spans="1:13" s="44" customFormat="1" ht="12.75">
      <c r="A3" s="47"/>
      <c r="B3" s="47"/>
      <c r="C3" s="47"/>
      <c r="D3" s="47"/>
    </row>
    <row r="4" spans="1:13" s="8" customFormat="1" ht="18" customHeight="1">
      <c r="A4" s="9"/>
      <c r="B4" s="56" t="s">
        <v>582</v>
      </c>
      <c r="C4" s="458"/>
      <c r="D4" s="9"/>
      <c r="E4" s="458"/>
    </row>
    <row r="5" spans="1:13">
      <c r="A5" s="25"/>
      <c r="B5" s="25"/>
      <c r="C5" s="25"/>
      <c r="D5" s="25"/>
    </row>
    <row r="6" spans="1:13" s="411" customFormat="1" ht="12" customHeight="1">
      <c r="A6" s="470"/>
      <c r="B6" s="521" t="s">
        <v>86</v>
      </c>
      <c r="C6" s="521"/>
      <c r="D6" s="521"/>
      <c r="E6" s="498"/>
      <c r="F6" s="498"/>
      <c r="H6" s="520" t="s">
        <v>143</v>
      </c>
    </row>
    <row r="7" spans="1:13" s="411" customFormat="1" ht="12" customHeight="1">
      <c r="A7" s="470"/>
      <c r="B7" s="499"/>
      <c r="C7" s="500"/>
      <c r="D7" s="500"/>
      <c r="E7" s="500" t="s">
        <v>87</v>
      </c>
      <c r="F7" s="500" t="s">
        <v>88</v>
      </c>
      <c r="G7" s="500" t="s">
        <v>89</v>
      </c>
      <c r="H7" s="500" t="s">
        <v>89</v>
      </c>
      <c r="M7" s="1034"/>
    </row>
    <row r="8" spans="1:13" s="411" customFormat="1" ht="9.9499999999999993" customHeight="1">
      <c r="A8" s="470"/>
      <c r="B8" s="499"/>
      <c r="C8" s="500" t="s">
        <v>90</v>
      </c>
      <c r="D8" s="500"/>
      <c r="E8" s="501" t="s">
        <v>91</v>
      </c>
      <c r="F8" s="500" t="s">
        <v>92</v>
      </c>
      <c r="G8" s="500" t="s">
        <v>93</v>
      </c>
      <c r="H8" s="500" t="s">
        <v>93</v>
      </c>
    </row>
    <row r="9" spans="1:13" s="411" customFormat="1" ht="15">
      <c r="A9" s="1108"/>
      <c r="B9" s="499"/>
      <c r="C9" s="500" t="s">
        <v>94</v>
      </c>
      <c r="D9" s="500" t="s">
        <v>781</v>
      </c>
      <c r="E9" s="500" t="s">
        <v>95</v>
      </c>
      <c r="F9" s="500" t="s">
        <v>96</v>
      </c>
      <c r="G9" s="500" t="s">
        <v>97</v>
      </c>
      <c r="H9" s="500" t="s">
        <v>97</v>
      </c>
    </row>
    <row r="10" spans="1:13" s="411" customFormat="1" ht="9.9499999999999993" customHeight="1">
      <c r="A10" s="470"/>
      <c r="B10" s="499"/>
      <c r="C10" s="502" t="s">
        <v>44</v>
      </c>
      <c r="D10" s="502" t="s">
        <v>44</v>
      </c>
      <c r="E10" s="502" t="s">
        <v>44</v>
      </c>
      <c r="F10" s="502" t="s">
        <v>44</v>
      </c>
      <c r="G10" s="502" t="s">
        <v>44</v>
      </c>
      <c r="H10" s="502" t="s">
        <v>44</v>
      </c>
    </row>
    <row r="11" spans="1:13" s="411" customFormat="1">
      <c r="A11" s="470"/>
      <c r="B11" s="499" t="s">
        <v>46</v>
      </c>
      <c r="C11" s="524" t="s">
        <v>1066</v>
      </c>
      <c r="D11" s="524" t="s">
        <v>1066</v>
      </c>
      <c r="E11" s="524" t="s">
        <v>1066</v>
      </c>
      <c r="F11" s="524" t="s">
        <v>1066</v>
      </c>
      <c r="G11" s="524" t="s">
        <v>1066</v>
      </c>
      <c r="H11" s="524" t="s">
        <v>37</v>
      </c>
    </row>
    <row r="12" spans="1:13" s="411" customFormat="1">
      <c r="A12" s="470"/>
      <c r="B12" s="503" t="s">
        <v>99</v>
      </c>
      <c r="C12" s="504"/>
      <c r="D12" s="504"/>
      <c r="E12" s="504"/>
      <c r="F12" s="504"/>
      <c r="G12" s="504"/>
      <c r="H12" s="504"/>
    </row>
    <row r="13" spans="1:13" s="411" customFormat="1">
      <c r="A13" s="470"/>
      <c r="B13" s="505" t="s">
        <v>100</v>
      </c>
      <c r="C13" s="506">
        <v>1039384.0499447</v>
      </c>
      <c r="D13" s="506">
        <v>842920.85146779998</v>
      </c>
      <c r="E13" s="415">
        <v>48.372285811329924</v>
      </c>
      <c r="F13" s="506">
        <v>407740.08343529998</v>
      </c>
      <c r="G13" s="506">
        <v>32619.206674823999</v>
      </c>
      <c r="H13" s="506">
        <v>33420.828000000001</v>
      </c>
    </row>
    <row r="14" spans="1:13" s="411" customFormat="1">
      <c r="A14" s="470"/>
      <c r="B14" s="505" t="s">
        <v>101</v>
      </c>
      <c r="C14" s="506">
        <v>8824.9836630000009</v>
      </c>
      <c r="D14" s="506">
        <v>8517.4904982999997</v>
      </c>
      <c r="E14" s="506">
        <v>52.317804275677247</v>
      </c>
      <c r="F14" s="506">
        <v>4456.1640081000005</v>
      </c>
      <c r="G14" s="506">
        <v>356.493120648</v>
      </c>
      <c r="H14" s="506">
        <v>467.50299999999999</v>
      </c>
    </row>
    <row r="15" spans="1:13" s="411" customFormat="1">
      <c r="A15" s="470"/>
      <c r="B15" s="505" t="s">
        <v>102</v>
      </c>
      <c r="C15" s="506">
        <v>706195.44715070003</v>
      </c>
      <c r="D15" s="506">
        <v>706195.44715070003</v>
      </c>
      <c r="E15" s="506">
        <v>22.06382189291427</v>
      </c>
      <c r="F15" s="506">
        <v>155813.70567519998</v>
      </c>
      <c r="G15" s="506">
        <v>12465.096454016</v>
      </c>
      <c r="H15" s="506">
        <v>12240.637000000001</v>
      </c>
    </row>
    <row r="16" spans="1:13" s="411" customFormat="1">
      <c r="A16" s="470"/>
      <c r="B16" s="505" t="s">
        <v>103</v>
      </c>
      <c r="C16" s="506">
        <v>112484.21949649999</v>
      </c>
      <c r="D16" s="506">
        <v>92484.258129399997</v>
      </c>
      <c r="E16" s="506">
        <v>25.690186603169696</v>
      </c>
      <c r="F16" s="506">
        <v>23759.378492</v>
      </c>
      <c r="G16" s="506">
        <v>1900.7502793600001</v>
      </c>
      <c r="H16" s="506">
        <v>1965.4580000000001</v>
      </c>
    </row>
    <row r="17" spans="1:8" s="411" customFormat="1">
      <c r="A17" s="470"/>
      <c r="B17" s="505" t="s">
        <v>104</v>
      </c>
      <c r="C17" s="506">
        <v>12759.541999999999</v>
      </c>
      <c r="D17" s="506">
        <v>12759.541999999999</v>
      </c>
      <c r="E17" s="506">
        <v>91.833321368431569</v>
      </c>
      <c r="F17" s="506">
        <v>11717.511210000001</v>
      </c>
      <c r="G17" s="506">
        <v>937.40089679999994</v>
      </c>
      <c r="H17" s="506">
        <v>1200.5619999999999</v>
      </c>
    </row>
    <row r="18" spans="1:8" s="411" customFormat="1">
      <c r="A18" s="470"/>
      <c r="B18" s="507" t="s">
        <v>105</v>
      </c>
      <c r="C18" s="508">
        <v>1879648.2422549</v>
      </c>
      <c r="D18" s="508">
        <v>1662877.5892461997</v>
      </c>
      <c r="E18" s="508">
        <v>36.291717846421101</v>
      </c>
      <c r="F18" s="508">
        <v>603486.84282060002</v>
      </c>
      <c r="G18" s="508">
        <v>48278.947425647995</v>
      </c>
      <c r="H18" s="508">
        <v>49294.989000000001</v>
      </c>
    </row>
    <row r="19" spans="1:8" s="411" customFormat="1">
      <c r="A19" s="470"/>
      <c r="B19" s="503" t="s">
        <v>107</v>
      </c>
      <c r="C19" s="508"/>
      <c r="D19" s="508"/>
      <c r="E19" s="508" t="s">
        <v>106</v>
      </c>
      <c r="F19" s="508"/>
      <c r="G19" s="508"/>
      <c r="H19" s="508"/>
    </row>
    <row r="20" spans="1:8" s="411" customFormat="1">
      <c r="A20" s="470"/>
      <c r="B20" s="505" t="s">
        <v>108</v>
      </c>
      <c r="C20" s="478">
        <v>55425.632095333596</v>
      </c>
      <c r="D20" s="478">
        <v>69759.613880993609</v>
      </c>
      <c r="E20" s="506">
        <v>0.12025572353813768</v>
      </c>
      <c r="F20" s="478">
        <v>83.889928409999996</v>
      </c>
      <c r="G20" s="478">
        <v>6.7111942728000002</v>
      </c>
      <c r="H20" s="506">
        <v>32.868000000000002</v>
      </c>
    </row>
    <row r="21" spans="1:8" s="411" customFormat="1">
      <c r="A21" s="470"/>
      <c r="B21" s="505" t="s">
        <v>109</v>
      </c>
      <c r="C21" s="478">
        <v>147549.279155172</v>
      </c>
      <c r="D21" s="478">
        <v>99864.314624103601</v>
      </c>
      <c r="E21" s="506">
        <v>24.891619760142955</v>
      </c>
      <c r="F21" s="478">
        <v>24857.845472304703</v>
      </c>
      <c r="G21" s="478">
        <v>1988.6276377843699</v>
      </c>
      <c r="H21" s="506">
        <v>2229.8305477432004</v>
      </c>
    </row>
    <row r="22" spans="1:8" s="411" customFormat="1">
      <c r="A22" s="470"/>
      <c r="B22" s="505" t="s">
        <v>100</v>
      </c>
      <c r="C22" s="478">
        <v>160608.449579445</v>
      </c>
      <c r="D22" s="478">
        <v>127537.522565961</v>
      </c>
      <c r="E22" s="506">
        <v>85.921140241561105</v>
      </c>
      <c r="F22" s="478">
        <v>109581.693624512</v>
      </c>
      <c r="G22" s="478">
        <v>8766.5354899609301</v>
      </c>
      <c r="H22" s="506">
        <v>9656.8124457907215</v>
      </c>
    </row>
    <row r="23" spans="1:8" s="411" customFormat="1">
      <c r="A23" s="470"/>
      <c r="B23" s="505" t="s">
        <v>102</v>
      </c>
      <c r="C23" s="478">
        <v>51665.239913931196</v>
      </c>
      <c r="D23" s="478">
        <v>49630.889933308201</v>
      </c>
      <c r="E23" s="506">
        <v>45.454205826604216</v>
      </c>
      <c r="F23" s="478">
        <v>22559.326863861301</v>
      </c>
      <c r="G23" s="478">
        <v>1804.74614910891</v>
      </c>
      <c r="H23" s="506">
        <v>1763.6969999999999</v>
      </c>
    </row>
    <row r="24" spans="1:8" s="411" customFormat="1">
      <c r="A24" s="470"/>
      <c r="B24" s="505" t="s">
        <v>110</v>
      </c>
      <c r="C24" s="478">
        <v>122926.08242174401</v>
      </c>
      <c r="D24" s="478">
        <v>48737.490589272704</v>
      </c>
      <c r="E24" s="506">
        <v>75.387686142535529</v>
      </c>
      <c r="F24" s="478">
        <v>36742.066439188697</v>
      </c>
      <c r="G24" s="478">
        <v>2939.3653151351</v>
      </c>
      <c r="H24" s="506">
        <v>2641.895</v>
      </c>
    </row>
    <row r="25" spans="1:8" s="411" customFormat="1">
      <c r="A25" s="470"/>
      <c r="B25" s="505" t="s">
        <v>111</v>
      </c>
      <c r="C25" s="478">
        <v>19711.773315900697</v>
      </c>
      <c r="D25" s="478">
        <v>19710.501736500701</v>
      </c>
      <c r="E25" s="506">
        <v>229.7801316474326</v>
      </c>
      <c r="F25" s="478">
        <v>45290.816838500796</v>
      </c>
      <c r="G25" s="478">
        <v>3623.2653470800597</v>
      </c>
      <c r="H25" s="506">
        <v>275.53233913280013</v>
      </c>
    </row>
    <row r="26" spans="1:8" s="411" customFormat="1">
      <c r="A26" s="470"/>
      <c r="B26" s="505" t="s">
        <v>104</v>
      </c>
      <c r="C26" s="478">
        <v>1759.8671999999999</v>
      </c>
      <c r="D26" s="478">
        <v>1159.8671999999999</v>
      </c>
      <c r="E26" s="506">
        <v>44.642145238696287</v>
      </c>
      <c r="F26" s="478">
        <v>517.78959999999995</v>
      </c>
      <c r="G26" s="478">
        <v>41.423167999999997</v>
      </c>
      <c r="H26" s="506">
        <v>59.826000000000001</v>
      </c>
    </row>
    <row r="27" spans="1:8" s="411" customFormat="1">
      <c r="A27" s="470"/>
      <c r="B27" s="505" t="s">
        <v>40</v>
      </c>
      <c r="C27" s="478">
        <v>15210.339669999999</v>
      </c>
      <c r="D27" s="478">
        <v>15210.339669999999</v>
      </c>
      <c r="E27" s="506">
        <v>69.650633646894761</v>
      </c>
      <c r="F27" s="478">
        <v>10594.097960000001</v>
      </c>
      <c r="G27" s="478">
        <v>847.52783680000005</v>
      </c>
      <c r="H27" s="506">
        <v>534.68882133652812</v>
      </c>
    </row>
    <row r="28" spans="1:8" s="411" customFormat="1">
      <c r="A28" s="470"/>
      <c r="B28" s="503" t="s">
        <v>112</v>
      </c>
      <c r="C28" s="480">
        <v>574856.66335152648</v>
      </c>
      <c r="D28" s="480">
        <v>431610.5402001398</v>
      </c>
      <c r="E28" s="508">
        <v>57.975304915108381</v>
      </c>
      <c r="F28" s="480">
        <v>250227.52672677749</v>
      </c>
      <c r="G28" s="480">
        <v>20018.202138142173</v>
      </c>
      <c r="H28" s="508">
        <v>17195.150154003251</v>
      </c>
    </row>
    <row r="29" spans="1:8" s="411" customFormat="1">
      <c r="A29" s="470"/>
      <c r="B29" s="503" t="s">
        <v>113</v>
      </c>
      <c r="C29" s="480">
        <v>2454504.9056064263</v>
      </c>
      <c r="D29" s="480">
        <v>2094488.1294463396</v>
      </c>
      <c r="E29" s="508">
        <v>40.760048125603362</v>
      </c>
      <c r="F29" s="480">
        <v>853714.36954737757</v>
      </c>
      <c r="G29" s="480">
        <v>68297.149563790168</v>
      </c>
      <c r="H29" s="508">
        <v>66490.139154003249</v>
      </c>
    </row>
    <row r="30" spans="1:8" s="411" customFormat="1">
      <c r="A30" s="470"/>
      <c r="B30" s="503" t="s">
        <v>114</v>
      </c>
      <c r="C30" s="504"/>
      <c r="D30" s="504"/>
      <c r="E30" s="504"/>
      <c r="F30" s="504"/>
      <c r="G30" s="504"/>
      <c r="H30" s="504"/>
    </row>
    <row r="31" spans="1:8" s="411" customFormat="1">
      <c r="A31" s="470"/>
      <c r="B31" s="505" t="s">
        <v>115</v>
      </c>
      <c r="C31" s="509"/>
      <c r="D31" s="509"/>
      <c r="E31" s="509"/>
      <c r="F31" s="482">
        <v>14615.300499999999</v>
      </c>
      <c r="G31" s="482">
        <v>1169.2240400000001</v>
      </c>
      <c r="H31" s="478">
        <v>1140.877</v>
      </c>
    </row>
    <row r="32" spans="1:8" s="411" customFormat="1">
      <c r="A32" s="470"/>
      <c r="B32" s="505" t="s">
        <v>116</v>
      </c>
      <c r="C32" s="509"/>
      <c r="D32" s="509"/>
      <c r="E32" s="509"/>
      <c r="F32" s="478">
        <v>309.96097756</v>
      </c>
      <c r="G32" s="478">
        <v>24.796878204799999</v>
      </c>
      <c r="H32" s="478">
        <v>36.457000000000001</v>
      </c>
    </row>
    <row r="33" spans="1:9" s="411" customFormat="1">
      <c r="A33" s="470"/>
      <c r="B33" s="505" t="s">
        <v>117</v>
      </c>
      <c r="C33" s="509"/>
      <c r="D33" s="509"/>
      <c r="E33" s="509"/>
      <c r="F33" s="478">
        <v>0</v>
      </c>
      <c r="G33" s="478">
        <v>0</v>
      </c>
      <c r="H33" s="478">
        <v>0</v>
      </c>
    </row>
    <row r="34" spans="1:9" s="411" customFormat="1">
      <c r="A34" s="470"/>
      <c r="B34" s="505" t="s">
        <v>118</v>
      </c>
      <c r="C34" s="509"/>
      <c r="D34" s="509"/>
      <c r="E34" s="509"/>
      <c r="F34" s="478">
        <v>71.674999999999997</v>
      </c>
      <c r="G34" s="478">
        <v>5.734</v>
      </c>
      <c r="H34" s="478">
        <v>3.0310000000000001</v>
      </c>
    </row>
    <row r="35" spans="1:9" s="411" customFormat="1">
      <c r="A35" s="470"/>
      <c r="B35" s="505" t="s">
        <v>119</v>
      </c>
      <c r="C35" s="509"/>
      <c r="D35" s="509"/>
      <c r="E35" s="509"/>
      <c r="F35" s="478">
        <v>6131.2016880000001</v>
      </c>
      <c r="G35" s="478">
        <v>490.49613499999998</v>
      </c>
      <c r="H35" s="478">
        <v>512.52099999999996</v>
      </c>
    </row>
    <row r="36" spans="1:9" s="411" customFormat="1">
      <c r="A36" s="470"/>
      <c r="B36" s="503" t="s">
        <v>120</v>
      </c>
      <c r="C36" s="504"/>
      <c r="D36" s="504"/>
      <c r="E36" s="504"/>
      <c r="F36" s="480">
        <v>21128.138165559998</v>
      </c>
      <c r="G36" s="480">
        <v>1690.2510532048</v>
      </c>
      <c r="H36" s="480">
        <v>1692.886</v>
      </c>
    </row>
    <row r="37" spans="1:9" s="411" customFormat="1">
      <c r="A37" s="484"/>
      <c r="B37" s="503" t="s">
        <v>121</v>
      </c>
      <c r="C37" s="504"/>
      <c r="D37" s="504"/>
      <c r="E37" s="504"/>
      <c r="F37" s="480">
        <v>83369.982011999993</v>
      </c>
      <c r="G37" s="480">
        <v>6669.5985609999998</v>
      </c>
      <c r="H37" s="480">
        <v>6670.4880000000003</v>
      </c>
    </row>
    <row r="38" spans="1:9" s="411" customFormat="1">
      <c r="A38" s="484"/>
      <c r="B38" s="499" t="s">
        <v>127</v>
      </c>
      <c r="C38" s="509"/>
      <c r="D38" s="509"/>
      <c r="E38" s="509"/>
      <c r="F38" s="478"/>
      <c r="G38" s="478"/>
      <c r="H38" s="478">
        <v>6463.3199199999999</v>
      </c>
    </row>
    <row r="39" spans="1:9" s="411" customFormat="1" ht="22.5">
      <c r="A39" s="484"/>
      <c r="B39" s="518" t="s">
        <v>126</v>
      </c>
      <c r="C39" s="503"/>
      <c r="D39" s="503"/>
      <c r="E39" s="510"/>
      <c r="F39" s="480">
        <v>958212.48972493759</v>
      </c>
      <c r="G39" s="480">
        <v>76656.999177994963</v>
      </c>
      <c r="H39" s="480">
        <v>81316.83307400324</v>
      </c>
    </row>
    <row r="40" spans="1:9" s="411" customFormat="1" ht="11.25" customHeight="1">
      <c r="A40" s="484"/>
      <c r="B40" s="1229" t="s">
        <v>1072</v>
      </c>
      <c r="C40" s="1229"/>
      <c r="D40" s="522"/>
      <c r="E40" s="511"/>
      <c r="F40" s="478">
        <v>93285.453475062721</v>
      </c>
      <c r="G40" s="478">
        <v>7462.8362780050193</v>
      </c>
      <c r="H40" s="478">
        <v>9033.0262519409571</v>
      </c>
    </row>
    <row r="41" spans="1:9" s="411" customFormat="1" ht="14.1" customHeight="1">
      <c r="A41" s="484"/>
      <c r="B41" s="523" t="s">
        <v>123</v>
      </c>
      <c r="C41" s="523"/>
      <c r="D41" s="510"/>
      <c r="E41" s="510"/>
      <c r="F41" s="480">
        <v>1051497.9432000003</v>
      </c>
      <c r="G41" s="480">
        <v>84119.835455999986</v>
      </c>
      <c r="H41" s="480">
        <v>90349.859325944199</v>
      </c>
    </row>
    <row r="42" spans="1:9" s="118" customFormat="1">
      <c r="B42" s="486" t="s">
        <v>124</v>
      </c>
      <c r="C42" s="488"/>
      <c r="D42" s="488"/>
      <c r="E42" s="488"/>
      <c r="F42" s="488"/>
      <c r="G42" s="488"/>
      <c r="H42" s="488"/>
    </row>
    <row r="43" spans="1:9" s="137" customFormat="1">
      <c r="B43" s="1226" t="s">
        <v>1266</v>
      </c>
      <c r="C43" s="1226"/>
      <c r="D43" s="1226"/>
      <c r="E43" s="1226"/>
      <c r="F43" s="1226"/>
      <c r="G43" s="1226"/>
      <c r="H43" s="1226"/>
    </row>
    <row r="44" spans="1:9" s="134" customFormat="1" ht="9.9499999999999993" customHeight="1">
      <c r="B44" s="1226"/>
      <c r="C44" s="1226"/>
      <c r="D44" s="1226"/>
      <c r="E44" s="1226"/>
      <c r="F44" s="1226"/>
      <c r="G44" s="1226"/>
      <c r="H44" s="1226"/>
    </row>
    <row r="45" spans="1:9" s="27" customFormat="1" ht="9.9499999999999993" customHeight="1"/>
    <row r="46" spans="1:9" s="27" customFormat="1" ht="9.9499999999999993" customHeight="1"/>
    <row r="47" spans="1:9" s="27" customFormat="1" ht="16.5" customHeight="1">
      <c r="B47" s="1228" t="s">
        <v>583</v>
      </c>
      <c r="C47" s="1228"/>
      <c r="D47" s="1228"/>
      <c r="E47" s="1228"/>
      <c r="F47" s="1228"/>
      <c r="G47" s="1228"/>
      <c r="H47" s="1228"/>
      <c r="I47" s="1228"/>
    </row>
    <row r="48" spans="1:9" s="27" customFormat="1" ht="16.5" customHeight="1">
      <c r="B48" s="1228"/>
      <c r="C48" s="1228"/>
      <c r="D48" s="1228"/>
      <c r="E48" s="1228"/>
      <c r="F48" s="1228"/>
      <c r="G48" s="1228"/>
      <c r="H48" s="1228"/>
      <c r="I48" s="1228"/>
    </row>
    <row r="49" spans="1:9" s="134" customFormat="1">
      <c r="B49" s="512"/>
      <c r="C49" s="512"/>
      <c r="D49" s="512"/>
      <c r="E49" s="512"/>
      <c r="F49" s="512"/>
      <c r="G49" s="512"/>
      <c r="H49" s="512"/>
      <c r="I49" s="512"/>
    </row>
    <row r="50" spans="1:9" s="134" customFormat="1">
      <c r="B50" s="521" t="s">
        <v>86</v>
      </c>
      <c r="C50" s="521"/>
      <c r="D50" s="521"/>
      <c r="E50" s="498"/>
      <c r="F50" s="513"/>
      <c r="G50" s="513"/>
      <c r="H50" s="514" t="s">
        <v>3</v>
      </c>
    </row>
    <row r="51" spans="1:9" s="134" customFormat="1">
      <c r="B51" s="499"/>
      <c r="C51" s="515"/>
      <c r="D51" s="515"/>
      <c r="E51" s="500" t="s">
        <v>87</v>
      </c>
      <c r="F51" s="515" t="s">
        <v>88</v>
      </c>
      <c r="G51" s="515" t="s">
        <v>89</v>
      </c>
      <c r="H51" s="515" t="s">
        <v>89</v>
      </c>
    </row>
    <row r="52" spans="1:9" s="134" customFormat="1">
      <c r="B52" s="499"/>
      <c r="C52" s="515" t="s">
        <v>90</v>
      </c>
      <c r="D52" s="515"/>
      <c r="E52" s="501" t="s">
        <v>91</v>
      </c>
      <c r="F52" s="515" t="s">
        <v>92</v>
      </c>
      <c r="G52" s="515" t="s">
        <v>93</v>
      </c>
      <c r="H52" s="515" t="s">
        <v>93</v>
      </c>
    </row>
    <row r="53" spans="1:9" s="134" customFormat="1" ht="15">
      <c r="A53" s="1108"/>
      <c r="B53" s="499"/>
      <c r="C53" s="515" t="s">
        <v>94</v>
      </c>
      <c r="D53" s="515" t="s">
        <v>781</v>
      </c>
      <c r="E53" s="500" t="s">
        <v>95</v>
      </c>
      <c r="F53" s="515" t="s">
        <v>96</v>
      </c>
      <c r="G53" s="515" t="s">
        <v>97</v>
      </c>
      <c r="H53" s="515" t="s">
        <v>97</v>
      </c>
    </row>
    <row r="54" spans="1:9" s="134" customFormat="1">
      <c r="B54" s="499"/>
      <c r="C54" s="502" t="s">
        <v>44</v>
      </c>
      <c r="D54" s="502" t="s">
        <v>44</v>
      </c>
      <c r="E54" s="502" t="s">
        <v>44</v>
      </c>
      <c r="F54" s="515" t="s">
        <v>44</v>
      </c>
      <c r="G54" s="515" t="s">
        <v>44</v>
      </c>
      <c r="H54" s="515" t="s">
        <v>44</v>
      </c>
    </row>
    <row r="55" spans="1:9" s="134" customFormat="1">
      <c r="B55" s="499" t="s">
        <v>46</v>
      </c>
      <c r="C55" s="525" t="s">
        <v>1066</v>
      </c>
      <c r="D55" s="525" t="s">
        <v>1066</v>
      </c>
      <c r="E55" s="525" t="s">
        <v>1066</v>
      </c>
      <c r="F55" s="525" t="s">
        <v>1066</v>
      </c>
      <c r="G55" s="525" t="s">
        <v>1066</v>
      </c>
      <c r="H55" s="525" t="s">
        <v>37</v>
      </c>
    </row>
    <row r="56" spans="1:9" s="134" customFormat="1">
      <c r="B56" s="503" t="s">
        <v>99</v>
      </c>
      <c r="C56" s="510"/>
      <c r="D56" s="510"/>
      <c r="E56" s="1061"/>
      <c r="F56" s="510"/>
      <c r="G56" s="510"/>
      <c r="H56" s="510"/>
    </row>
    <row r="57" spans="1:9" s="134" customFormat="1">
      <c r="B57" s="505" t="s">
        <v>100</v>
      </c>
      <c r="C57" s="516">
        <v>5859</v>
      </c>
      <c r="D57" s="516">
        <v>5859</v>
      </c>
      <c r="E57" s="525">
        <v>53.029527223075611</v>
      </c>
      <c r="F57" s="516">
        <v>3107</v>
      </c>
      <c r="G57" s="516">
        <v>249</v>
      </c>
      <c r="H57" s="516">
        <v>262.04176521760002</v>
      </c>
    </row>
    <row r="58" spans="1:9" s="134" customFormat="1">
      <c r="B58" s="505" t="s">
        <v>128</v>
      </c>
      <c r="C58" s="516">
        <v>626437</v>
      </c>
      <c r="D58" s="516">
        <v>626437</v>
      </c>
      <c r="E58" s="525">
        <v>21.694759409166444</v>
      </c>
      <c r="F58" s="516">
        <v>135904</v>
      </c>
      <c r="G58" s="516">
        <v>10872</v>
      </c>
      <c r="H58" s="516">
        <v>10195.4039813488</v>
      </c>
    </row>
    <row r="59" spans="1:9" s="134" customFormat="1">
      <c r="B59" s="507" t="s">
        <v>105</v>
      </c>
      <c r="C59" s="517">
        <v>632296</v>
      </c>
      <c r="D59" s="517">
        <v>632296</v>
      </c>
      <c r="E59" s="1062">
        <v>21.985114566595392</v>
      </c>
      <c r="F59" s="517">
        <v>139011</v>
      </c>
      <c r="G59" s="517">
        <v>11121</v>
      </c>
      <c r="H59" s="517">
        <v>10457.4457465664</v>
      </c>
    </row>
    <row r="60" spans="1:9" s="134" customFormat="1">
      <c r="B60" s="503" t="s">
        <v>107</v>
      </c>
      <c r="C60" s="517">
        <v>0</v>
      </c>
      <c r="D60" s="517">
        <v>0</v>
      </c>
      <c r="E60" s="1062"/>
      <c r="F60" s="517">
        <v>0</v>
      </c>
      <c r="G60" s="517">
        <v>0</v>
      </c>
      <c r="H60" s="517">
        <v>0</v>
      </c>
    </row>
    <row r="61" spans="1:9" s="134" customFormat="1">
      <c r="B61" s="505" t="s">
        <v>109</v>
      </c>
      <c r="C61" s="516">
        <v>20158</v>
      </c>
      <c r="D61" s="516">
        <v>17532</v>
      </c>
      <c r="E61" s="525">
        <v>19.99771845767739</v>
      </c>
      <c r="F61" s="516">
        <v>3506</v>
      </c>
      <c r="G61" s="516">
        <v>281</v>
      </c>
      <c r="H61" s="516">
        <v>501.18498417337838</v>
      </c>
    </row>
    <row r="62" spans="1:9" s="134" customFormat="1">
      <c r="B62" s="505" t="s">
        <v>100</v>
      </c>
      <c r="C62" s="516">
        <v>18020</v>
      </c>
      <c r="D62" s="516">
        <v>17988</v>
      </c>
      <c r="E62" s="525">
        <v>35.534800978430063</v>
      </c>
      <c r="F62" s="516">
        <v>6392</v>
      </c>
      <c r="G62" s="516">
        <v>511</v>
      </c>
      <c r="H62" s="516">
        <v>477.29440640000001</v>
      </c>
    </row>
    <row r="63" spans="1:9" s="134" customFormat="1">
      <c r="B63" s="505" t="s">
        <v>128</v>
      </c>
      <c r="C63" s="516">
        <v>14673</v>
      </c>
      <c r="D63" s="516">
        <v>13490</v>
      </c>
      <c r="E63" s="525">
        <v>35.455893254262413</v>
      </c>
      <c r="F63" s="516">
        <v>4783</v>
      </c>
      <c r="G63" s="516">
        <v>383</v>
      </c>
      <c r="H63" s="516">
        <v>330.71132960000006</v>
      </c>
    </row>
    <row r="64" spans="1:9" s="134" customFormat="1">
      <c r="B64" s="505" t="s">
        <v>110</v>
      </c>
      <c r="C64" s="516">
        <v>447</v>
      </c>
      <c r="D64" s="516">
        <v>273</v>
      </c>
      <c r="E64" s="525">
        <v>83.882783882783883</v>
      </c>
      <c r="F64" s="516">
        <v>229</v>
      </c>
      <c r="G64" s="516">
        <v>18</v>
      </c>
      <c r="H64" s="516">
        <v>18.0165024</v>
      </c>
    </row>
    <row r="65" spans="1:8" s="134" customFormat="1">
      <c r="B65" s="505" t="s">
        <v>40</v>
      </c>
      <c r="C65" s="516">
        <v>162</v>
      </c>
      <c r="D65" s="516">
        <v>162</v>
      </c>
      <c r="E65" s="525">
        <v>100</v>
      </c>
      <c r="F65" s="516">
        <v>162</v>
      </c>
      <c r="G65" s="516">
        <v>13</v>
      </c>
      <c r="H65" s="516">
        <v>9.0160000000000004E-2</v>
      </c>
    </row>
    <row r="66" spans="1:8" s="134" customFormat="1">
      <c r="B66" s="503" t="s">
        <v>112</v>
      </c>
      <c r="C66" s="517">
        <v>53460</v>
      </c>
      <c r="D66" s="517">
        <v>49445</v>
      </c>
      <c r="E66" s="1062">
        <v>30.482354130852464</v>
      </c>
      <c r="F66" s="517">
        <v>15072</v>
      </c>
      <c r="G66" s="517">
        <v>1206</v>
      </c>
      <c r="H66" s="517">
        <v>1327.2973825733784</v>
      </c>
    </row>
    <row r="67" spans="1:8" s="134" customFormat="1">
      <c r="B67" s="503" t="s">
        <v>113</v>
      </c>
      <c r="C67" s="517">
        <v>685756</v>
      </c>
      <c r="D67" s="517">
        <v>681741</v>
      </c>
      <c r="E67" s="1062">
        <v>22.601398478307743</v>
      </c>
      <c r="F67" s="517">
        <v>154083</v>
      </c>
      <c r="G67" s="517">
        <v>12327</v>
      </c>
      <c r="H67" s="517">
        <v>11784.743129139779</v>
      </c>
    </row>
    <row r="68" spans="1:8" s="134" customFormat="1">
      <c r="B68" s="507" t="s">
        <v>129</v>
      </c>
      <c r="C68" s="510"/>
      <c r="D68" s="510"/>
      <c r="E68" s="1061"/>
      <c r="F68" s="517">
        <v>26579</v>
      </c>
      <c r="G68" s="517">
        <v>2126</v>
      </c>
      <c r="H68" s="517">
        <v>2913.4451534143041</v>
      </c>
    </row>
    <row r="69" spans="1:8" s="134" customFormat="1">
      <c r="B69" s="499" t="s">
        <v>121</v>
      </c>
      <c r="C69" s="511"/>
      <c r="D69" s="511"/>
      <c r="E69" s="1060"/>
      <c r="F69" s="516">
        <v>10903</v>
      </c>
      <c r="G69" s="516">
        <v>872</v>
      </c>
      <c r="H69" s="516">
        <v>1019.21956912</v>
      </c>
    </row>
    <row r="70" spans="1:8" s="134" customFormat="1" ht="22.5">
      <c r="B70" s="518" t="s">
        <v>126</v>
      </c>
      <c r="C70" s="510"/>
      <c r="D70" s="510"/>
      <c r="E70" s="1061"/>
      <c r="F70" s="517">
        <v>191565</v>
      </c>
      <c r="G70" s="517">
        <v>15325</v>
      </c>
      <c r="H70" s="517">
        <v>15717.407851674083</v>
      </c>
    </row>
    <row r="71" spans="1:8" s="134" customFormat="1">
      <c r="B71" s="499" t="s">
        <v>130</v>
      </c>
      <c r="C71" s="511"/>
      <c r="D71" s="511"/>
      <c r="E71" s="1060"/>
      <c r="F71" s="516">
        <v>42918</v>
      </c>
      <c r="G71" s="516">
        <v>3433</v>
      </c>
      <c r="H71" s="516">
        <v>2014.4524985686</v>
      </c>
    </row>
    <row r="72" spans="1:8" s="134" customFormat="1">
      <c r="B72" s="503" t="s">
        <v>123</v>
      </c>
      <c r="C72" s="503"/>
      <c r="D72" s="510"/>
      <c r="E72" s="1061"/>
      <c r="F72" s="517">
        <v>234483</v>
      </c>
      <c r="G72" s="517">
        <v>18758</v>
      </c>
      <c r="H72" s="517">
        <v>17731.860350242681</v>
      </c>
    </row>
    <row r="73" spans="1:8" s="134" customFormat="1">
      <c r="B73" s="519"/>
      <c r="C73" s="519"/>
      <c r="D73" s="519"/>
      <c r="E73" s="1057"/>
      <c r="F73" s="519"/>
      <c r="G73" s="519"/>
      <c r="H73" s="519"/>
    </row>
    <row r="74" spans="1:8" s="134" customFormat="1">
      <c r="E74" s="919"/>
    </row>
    <row r="75" spans="1:8" s="134" customFormat="1">
      <c r="B75" s="521" t="s">
        <v>86</v>
      </c>
      <c r="C75" s="521"/>
      <c r="D75" s="521"/>
      <c r="E75" s="1055"/>
      <c r="F75" s="520"/>
      <c r="G75" s="520"/>
      <c r="H75" s="514" t="s">
        <v>25</v>
      </c>
    </row>
    <row r="76" spans="1:8" s="134" customFormat="1">
      <c r="B76" s="499"/>
      <c r="C76" s="500"/>
      <c r="D76" s="500"/>
      <c r="E76" s="524" t="s">
        <v>87</v>
      </c>
      <c r="F76" s="500" t="s">
        <v>88</v>
      </c>
      <c r="G76" s="500" t="s">
        <v>89</v>
      </c>
      <c r="H76" s="500" t="s">
        <v>89</v>
      </c>
    </row>
    <row r="77" spans="1:8" s="134" customFormat="1">
      <c r="B77" s="499"/>
      <c r="C77" s="500" t="s">
        <v>90</v>
      </c>
      <c r="D77" s="500"/>
      <c r="E77" s="1056" t="s">
        <v>91</v>
      </c>
      <c r="F77" s="500" t="s">
        <v>92</v>
      </c>
      <c r="G77" s="500" t="s">
        <v>93</v>
      </c>
      <c r="H77" s="500" t="s">
        <v>93</v>
      </c>
    </row>
    <row r="78" spans="1:8" s="134" customFormat="1" ht="15">
      <c r="A78" s="1108"/>
      <c r="B78" s="499"/>
      <c r="C78" s="500" t="s">
        <v>94</v>
      </c>
      <c r="D78" s="500" t="s">
        <v>781</v>
      </c>
      <c r="E78" s="524" t="s">
        <v>95</v>
      </c>
      <c r="F78" s="500" t="s">
        <v>96</v>
      </c>
      <c r="G78" s="500" t="s">
        <v>97</v>
      </c>
      <c r="H78" s="500" t="s">
        <v>97</v>
      </c>
    </row>
    <row r="79" spans="1:8" s="134" customFormat="1">
      <c r="B79" s="499"/>
      <c r="C79" s="515" t="s">
        <v>44</v>
      </c>
      <c r="D79" s="515" t="s">
        <v>44</v>
      </c>
      <c r="E79" s="524" t="s">
        <v>44</v>
      </c>
      <c r="F79" s="515" t="s">
        <v>44</v>
      </c>
      <c r="G79" s="515" t="s">
        <v>44</v>
      </c>
      <c r="H79" s="515" t="s">
        <v>44</v>
      </c>
    </row>
    <row r="80" spans="1:8" s="528" customFormat="1">
      <c r="B80" s="527" t="s">
        <v>46</v>
      </c>
      <c r="C80" s="525" t="s">
        <v>1066</v>
      </c>
      <c r="D80" s="525" t="s">
        <v>1066</v>
      </c>
      <c r="E80" s="524" t="s">
        <v>1066</v>
      </c>
      <c r="F80" s="525" t="s">
        <v>1066</v>
      </c>
      <c r="G80" s="525" t="s">
        <v>1066</v>
      </c>
      <c r="H80" s="525" t="s">
        <v>37</v>
      </c>
    </row>
    <row r="81" spans="1:8" s="134" customFormat="1">
      <c r="A81" s="138"/>
      <c r="B81" s="503" t="s">
        <v>99</v>
      </c>
      <c r="C81" s="510"/>
      <c r="D81" s="510"/>
      <c r="E81" s="1061"/>
      <c r="F81" s="510"/>
      <c r="G81" s="510"/>
      <c r="H81" s="510"/>
    </row>
    <row r="82" spans="1:8" s="118" customFormat="1">
      <c r="A82" s="138"/>
      <c r="B82" s="505" t="s">
        <v>100</v>
      </c>
      <c r="C82" s="516">
        <v>23704</v>
      </c>
      <c r="D82" s="516">
        <v>23704</v>
      </c>
      <c r="E82" s="1058">
        <v>26.522949713128586</v>
      </c>
      <c r="F82" s="516">
        <v>6287</v>
      </c>
      <c r="G82" s="516">
        <v>503</v>
      </c>
      <c r="H82" s="516">
        <v>537.23756038480008</v>
      </c>
    </row>
    <row r="83" spans="1:8" s="118" customFormat="1">
      <c r="A83" s="138"/>
      <c r="B83" s="507" t="s">
        <v>105</v>
      </c>
      <c r="C83" s="517">
        <v>23704</v>
      </c>
      <c r="D83" s="517">
        <v>23704</v>
      </c>
      <c r="E83" s="1059">
        <v>26.522949713128586</v>
      </c>
      <c r="F83" s="517">
        <v>6287</v>
      </c>
      <c r="G83" s="517">
        <v>503</v>
      </c>
      <c r="H83" s="517">
        <v>537.23756038480008</v>
      </c>
    </row>
    <row r="84" spans="1:8" s="118" customFormat="1">
      <c r="A84" s="138"/>
      <c r="B84" s="503" t="s">
        <v>107</v>
      </c>
      <c r="C84" s="517">
        <v>0</v>
      </c>
      <c r="D84" s="517">
        <v>0</v>
      </c>
      <c r="E84" s="1062"/>
      <c r="F84" s="517">
        <v>0</v>
      </c>
      <c r="G84" s="517">
        <v>0</v>
      </c>
      <c r="H84" s="517">
        <v>0</v>
      </c>
    </row>
    <row r="85" spans="1:8" s="118" customFormat="1">
      <c r="A85" s="138"/>
      <c r="B85" s="505" t="s">
        <v>109</v>
      </c>
      <c r="C85" s="516">
        <v>234</v>
      </c>
      <c r="D85" s="516">
        <v>126</v>
      </c>
      <c r="E85" s="525">
        <v>20.634920634920633</v>
      </c>
      <c r="F85" s="516">
        <v>26</v>
      </c>
      <c r="G85" s="516">
        <v>2</v>
      </c>
      <c r="H85" s="516">
        <v>2.6175040000000003</v>
      </c>
    </row>
    <row r="86" spans="1:8" s="118" customFormat="1">
      <c r="A86" s="138"/>
      <c r="B86" s="505" t="s">
        <v>100</v>
      </c>
      <c r="C86" s="516">
        <v>1554</v>
      </c>
      <c r="D86" s="516">
        <v>1554</v>
      </c>
      <c r="E86" s="525">
        <v>100</v>
      </c>
      <c r="F86" s="516">
        <v>1554</v>
      </c>
      <c r="G86" s="516">
        <v>124</v>
      </c>
      <c r="H86" s="516">
        <v>260.63764559999998</v>
      </c>
    </row>
    <row r="87" spans="1:8" s="118" customFormat="1">
      <c r="A87" s="138"/>
      <c r="B87" s="505" t="s">
        <v>40</v>
      </c>
      <c r="C87" s="516">
        <v>1</v>
      </c>
      <c r="D87" s="516">
        <v>1</v>
      </c>
      <c r="E87" s="525">
        <v>100</v>
      </c>
      <c r="F87" s="516">
        <v>1</v>
      </c>
      <c r="G87" s="516">
        <v>0</v>
      </c>
      <c r="H87" s="516">
        <v>7.6799999999999993E-2</v>
      </c>
    </row>
    <row r="88" spans="1:8" s="118" customFormat="1">
      <c r="A88" s="138"/>
      <c r="B88" s="503" t="s">
        <v>112</v>
      </c>
      <c r="C88" s="517">
        <v>1789</v>
      </c>
      <c r="D88" s="517">
        <v>1681</v>
      </c>
      <c r="E88" s="1062">
        <v>94.051160023795362</v>
      </c>
      <c r="F88" s="517">
        <v>1581</v>
      </c>
      <c r="G88" s="517">
        <v>126</v>
      </c>
      <c r="H88" s="517">
        <v>263.33194959999997</v>
      </c>
    </row>
    <row r="89" spans="1:8" s="118" customFormat="1">
      <c r="A89" s="138"/>
      <c r="B89" s="503" t="s">
        <v>113</v>
      </c>
      <c r="C89" s="517">
        <v>25493</v>
      </c>
      <c r="D89" s="517">
        <v>25385</v>
      </c>
      <c r="E89" s="1062">
        <v>30.994681898759108</v>
      </c>
      <c r="F89" s="517">
        <v>7868</v>
      </c>
      <c r="G89" s="517">
        <v>629</v>
      </c>
      <c r="H89" s="517">
        <v>800.56950998480011</v>
      </c>
    </row>
    <row r="90" spans="1:8" s="118" customFormat="1">
      <c r="A90" s="138"/>
      <c r="B90" s="507" t="s">
        <v>129</v>
      </c>
      <c r="C90" s="510"/>
      <c r="D90" s="510"/>
      <c r="E90" s="1061"/>
      <c r="F90" s="517">
        <v>162</v>
      </c>
      <c r="G90" s="517">
        <v>13</v>
      </c>
      <c r="H90" s="517">
        <v>16.715037409956238</v>
      </c>
    </row>
    <row r="91" spans="1:8" s="118" customFormat="1">
      <c r="A91" s="138"/>
      <c r="B91" s="499" t="s">
        <v>121</v>
      </c>
      <c r="C91" s="511"/>
      <c r="D91" s="511"/>
      <c r="E91" s="1060"/>
      <c r="F91" s="516">
        <v>667</v>
      </c>
      <c r="G91" s="516">
        <v>53</v>
      </c>
      <c r="H91" s="516">
        <v>51.702384000000002</v>
      </c>
    </row>
    <row r="92" spans="1:8" s="118" customFormat="1" ht="22.5">
      <c r="A92" s="138"/>
      <c r="B92" s="518" t="s">
        <v>126</v>
      </c>
      <c r="C92" s="503"/>
      <c r="D92" s="503"/>
      <c r="E92" s="1063"/>
      <c r="F92" s="517">
        <v>8697</v>
      </c>
      <c r="G92" s="517">
        <v>695</v>
      </c>
      <c r="H92" s="517">
        <v>868.98693139475643</v>
      </c>
    </row>
    <row r="93" spans="1:8" s="118" customFormat="1">
      <c r="A93" s="138"/>
      <c r="B93" s="499" t="s">
        <v>130</v>
      </c>
      <c r="C93" s="511"/>
      <c r="D93" s="511"/>
      <c r="E93" s="1060"/>
      <c r="F93" s="516">
        <v>11332</v>
      </c>
      <c r="G93" s="516">
        <v>907</v>
      </c>
      <c r="H93" s="516">
        <v>823.60508974124389</v>
      </c>
    </row>
    <row r="94" spans="1:8" s="118" customFormat="1">
      <c r="A94" s="138"/>
      <c r="B94" s="503" t="s">
        <v>123</v>
      </c>
      <c r="C94" s="503"/>
      <c r="D94" s="510"/>
      <c r="E94" s="1061"/>
      <c r="F94" s="517">
        <v>20029</v>
      </c>
      <c r="G94" s="517">
        <v>1602</v>
      </c>
      <c r="H94" s="517">
        <v>1692.5920211360003</v>
      </c>
    </row>
    <row r="95" spans="1:8" s="118" customFormat="1">
      <c r="A95" s="138"/>
      <c r="B95" s="486" t="s">
        <v>124</v>
      </c>
      <c r="C95" s="487"/>
      <c r="D95" s="487"/>
      <c r="E95" s="1064"/>
      <c r="F95" s="488"/>
      <c r="G95" s="488"/>
      <c r="H95" s="488"/>
    </row>
  </sheetData>
  <sheetProtection formatCells="0" formatColumns="0" formatRows="0" insertColumns="0" insertRows="0" insertHyperlinks="0" deleteColumns="0" deleteRows="0" sort="0" autoFilter="0" pivotTables="0"/>
  <mergeCells count="4">
    <mergeCell ref="B2:H2"/>
    <mergeCell ref="B47:I48"/>
    <mergeCell ref="B40:C40"/>
    <mergeCell ref="B43:H44"/>
  </mergeCells>
  <hyperlinks>
    <hyperlink ref="B2" location="Contents!A1" display="Back to index page"/>
  </hyperlinks>
  <pageMargins left="0.23622047244094491" right="0.23622047244094491" top="0.74803149606299213" bottom="0.74803149606299213" header="0.31496062992125984" footer="0.31496062992125984"/>
  <pageSetup paperSize="9" scale="69" orientation="portrait" r:id="rId1"/>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pageSetUpPr fitToPage="1"/>
  </sheetPr>
  <dimension ref="A1:M77"/>
  <sheetViews>
    <sheetView showGridLines="0" showRowColHeaders="0" zoomScaleNormal="100" workbookViewId="0"/>
  </sheetViews>
  <sheetFormatPr defaultColWidth="11.375" defaultRowHeight="11.25"/>
  <cols>
    <col min="1" max="1" width="2.375" style="33" customWidth="1"/>
    <col min="2" max="2" width="25.375" style="529" customWidth="1"/>
    <col min="3" max="3" width="10.375" style="530" customWidth="1"/>
    <col min="4" max="4" width="9.5" style="16" customWidth="1"/>
    <col min="5" max="5" width="10.375" style="16" customWidth="1"/>
    <col min="6" max="6" width="9.5" style="16" customWidth="1"/>
    <col min="7" max="7" width="10.375" style="16" customWidth="1"/>
    <col min="8" max="8" width="9.5" style="16" customWidth="1"/>
    <col min="9" max="9" width="10.375" style="16" customWidth="1"/>
    <col min="10" max="10" width="9.5" style="16" customWidth="1"/>
    <col min="11" max="16384" width="11.375" style="16"/>
  </cols>
  <sheetData>
    <row r="1" spans="1:13" ht="5.25" customHeight="1"/>
    <row r="2" spans="1:13" s="46" customFormat="1" ht="12.75">
      <c r="A2" s="48"/>
      <c r="B2" s="1222" t="s">
        <v>784</v>
      </c>
      <c r="C2" s="1222"/>
      <c r="D2" s="1222"/>
      <c r="E2" s="1222"/>
      <c r="F2" s="1222"/>
      <c r="G2" s="1222"/>
      <c r="H2" s="1222"/>
    </row>
    <row r="3" spans="1:13" s="46" customFormat="1" ht="12.75">
      <c r="A3" s="48"/>
      <c r="B3" s="531"/>
      <c r="C3" s="532"/>
    </row>
    <row r="4" spans="1:13" s="3" customFormat="1" ht="18" customHeight="1">
      <c r="A4" s="5"/>
      <c r="B4" s="56" t="s">
        <v>453</v>
      </c>
      <c r="C4" s="50"/>
      <c r="D4" s="50"/>
      <c r="E4" s="52"/>
      <c r="F4" s="51"/>
      <c r="G4" s="52"/>
      <c r="H4" s="52"/>
      <c r="I4" s="50"/>
      <c r="J4" s="52"/>
      <c r="K4" s="5"/>
    </row>
    <row r="5" spans="1:13" s="1" customFormat="1">
      <c r="A5" s="29"/>
      <c r="B5" s="533"/>
      <c r="C5" s="442"/>
      <c r="D5" s="442"/>
      <c r="E5" s="442"/>
      <c r="F5" s="442"/>
      <c r="G5" s="442"/>
      <c r="H5" s="442"/>
      <c r="I5" s="442"/>
      <c r="J5" s="11"/>
      <c r="K5" s="534"/>
    </row>
    <row r="6" spans="1:13">
      <c r="A6" s="29"/>
      <c r="B6" s="407" t="s">
        <v>1073</v>
      </c>
      <c r="C6" s="535"/>
      <c r="D6" s="536"/>
      <c r="E6" s="536"/>
      <c r="F6" s="536"/>
      <c r="G6" s="536"/>
      <c r="H6" s="536"/>
      <c r="I6" s="536"/>
      <c r="J6" s="25"/>
      <c r="K6" s="534"/>
    </row>
    <row r="7" spans="1:13" s="30" customFormat="1" ht="15">
      <c r="A7" s="29"/>
      <c r="B7" s="537" t="s">
        <v>193</v>
      </c>
      <c r="C7" s="1231" t="s">
        <v>5</v>
      </c>
      <c r="D7" s="1231"/>
      <c r="E7" s="1223" t="s">
        <v>194</v>
      </c>
      <c r="F7" s="1223"/>
      <c r="G7" s="1223" t="s">
        <v>195</v>
      </c>
      <c r="H7" s="1223"/>
      <c r="I7" s="1223" t="s">
        <v>196</v>
      </c>
      <c r="J7" s="1223"/>
      <c r="K7" s="538"/>
      <c r="M7" s="1037"/>
    </row>
    <row r="8" spans="1:13" s="17" customFormat="1" ht="12.75" customHeight="1">
      <c r="A8" s="29"/>
      <c r="B8" s="535"/>
      <c r="C8" s="539" t="s">
        <v>454</v>
      </c>
      <c r="D8" s="539" t="s">
        <v>89</v>
      </c>
      <c r="E8" s="539" t="s">
        <v>454</v>
      </c>
      <c r="F8" s="539" t="s">
        <v>89</v>
      </c>
      <c r="G8" s="539" t="s">
        <v>454</v>
      </c>
      <c r="H8" s="539" t="s">
        <v>89</v>
      </c>
      <c r="I8" s="539" t="s">
        <v>454</v>
      </c>
      <c r="J8" s="539" t="s">
        <v>89</v>
      </c>
      <c r="K8" s="538"/>
    </row>
    <row r="9" spans="1:13" s="18" customFormat="1">
      <c r="A9" s="29"/>
      <c r="B9" s="535" t="s">
        <v>46</v>
      </c>
      <c r="C9" s="540" t="s">
        <v>455</v>
      </c>
      <c r="D9" s="540" t="s">
        <v>456</v>
      </c>
      <c r="E9" s="540" t="s">
        <v>455</v>
      </c>
      <c r="F9" s="540" t="s">
        <v>456</v>
      </c>
      <c r="G9" s="540" t="s">
        <v>455</v>
      </c>
      <c r="H9" s="540" t="s">
        <v>456</v>
      </c>
      <c r="I9" s="540" t="s">
        <v>455</v>
      </c>
      <c r="J9" s="540" t="s">
        <v>456</v>
      </c>
      <c r="K9" s="538"/>
    </row>
    <row r="10" spans="1:13" s="17" customFormat="1">
      <c r="A10" s="29"/>
      <c r="B10" s="541" t="s">
        <v>457</v>
      </c>
      <c r="C10" s="542">
        <v>0</v>
      </c>
      <c r="D10" s="542">
        <v>0</v>
      </c>
      <c r="E10" s="542">
        <v>0</v>
      </c>
      <c r="F10" s="542">
        <v>0</v>
      </c>
      <c r="G10" s="542">
        <v>0</v>
      </c>
      <c r="H10" s="542">
        <v>0</v>
      </c>
      <c r="I10" s="542">
        <v>0</v>
      </c>
      <c r="J10" s="542">
        <v>0</v>
      </c>
      <c r="K10" s="538"/>
    </row>
    <row r="11" spans="1:13" s="17" customFormat="1">
      <c r="A11" s="29"/>
      <c r="B11" s="535" t="s">
        <v>109</v>
      </c>
      <c r="C11" s="543">
        <v>21.122595750303997</v>
      </c>
      <c r="D11" s="543">
        <v>1.6898076600243199</v>
      </c>
      <c r="E11" s="543">
        <v>1639.7281622980001</v>
      </c>
      <c r="F11" s="543">
        <v>131.17825298384</v>
      </c>
      <c r="G11" s="543">
        <v>55.321037113153174</v>
      </c>
      <c r="H11" s="543">
        <v>4.4256829690522546</v>
      </c>
      <c r="I11" s="543">
        <v>647.86225488311993</v>
      </c>
      <c r="J11" s="543">
        <v>51.828980390649605</v>
      </c>
      <c r="K11" s="538"/>
    </row>
    <row r="12" spans="1:13" s="17" customFormat="1">
      <c r="A12" s="29"/>
      <c r="B12" s="535" t="s">
        <v>100</v>
      </c>
      <c r="C12" s="543">
        <v>5455.0005928332002</v>
      </c>
      <c r="D12" s="543">
        <v>436.40004742665599</v>
      </c>
      <c r="E12" s="543">
        <v>8958.5435924388003</v>
      </c>
      <c r="F12" s="543">
        <v>716.68348739510407</v>
      </c>
      <c r="G12" s="543">
        <v>2320.9881962105633</v>
      </c>
      <c r="H12" s="543">
        <v>185.67905569684507</v>
      </c>
      <c r="I12" s="543">
        <v>6980.2483145023498</v>
      </c>
      <c r="J12" s="543">
        <v>558.4198651601879</v>
      </c>
      <c r="K12" s="538"/>
    </row>
    <row r="13" spans="1:13" s="17" customFormat="1">
      <c r="A13" s="29"/>
      <c r="B13" s="535" t="s">
        <v>102</v>
      </c>
      <c r="C13" s="543">
        <v>1622.5383328321659</v>
      </c>
      <c r="D13" s="543">
        <v>129.80306662657327</v>
      </c>
      <c r="E13" s="543">
        <v>3768.7144486980001</v>
      </c>
      <c r="F13" s="543">
        <v>301.49715589583997</v>
      </c>
      <c r="G13" s="543">
        <v>128.96165108972824</v>
      </c>
      <c r="H13" s="543">
        <v>10.316932087178259</v>
      </c>
      <c r="I13" s="543">
        <v>7139.8352447565894</v>
      </c>
      <c r="J13" s="543">
        <v>571.1868195805273</v>
      </c>
      <c r="K13" s="538"/>
    </row>
    <row r="14" spans="1:13" s="17" customFormat="1">
      <c r="A14" s="29"/>
      <c r="B14" s="535" t="s">
        <v>110</v>
      </c>
      <c r="C14" s="543">
        <v>3964.3815546185438</v>
      </c>
      <c r="D14" s="543">
        <v>317.15052436948355</v>
      </c>
      <c r="E14" s="543">
        <v>3829.3978240252</v>
      </c>
      <c r="F14" s="543">
        <v>306.35182592201602</v>
      </c>
      <c r="G14" s="543">
        <v>1176.1144068192837</v>
      </c>
      <c r="H14" s="543">
        <v>94.089152545542703</v>
      </c>
      <c r="I14" s="543">
        <v>1546.10763083598</v>
      </c>
      <c r="J14" s="543">
        <v>123.68861046687842</v>
      </c>
      <c r="K14" s="538"/>
    </row>
    <row r="15" spans="1:13" s="17" customFormat="1">
      <c r="A15" s="29"/>
      <c r="B15" s="535" t="s">
        <v>293</v>
      </c>
      <c r="C15" s="543">
        <v>22.544829434726001</v>
      </c>
      <c r="D15" s="543">
        <v>1.8035863547780799</v>
      </c>
      <c r="E15" s="543">
        <v>594.84458135199998</v>
      </c>
      <c r="F15" s="543">
        <v>47.587566508160002</v>
      </c>
      <c r="G15" s="543">
        <v>0.15594869961409999</v>
      </c>
      <c r="H15" s="543">
        <v>1.2475895969127999E-2</v>
      </c>
      <c r="I15" s="543">
        <v>12.983546105490001</v>
      </c>
      <c r="J15" s="543">
        <v>1.0386836884392001</v>
      </c>
      <c r="K15" s="538"/>
    </row>
    <row r="16" spans="1:13" s="17" customFormat="1">
      <c r="A16" s="29"/>
      <c r="B16" s="535" t="s">
        <v>40</v>
      </c>
      <c r="C16" s="543">
        <v>964.24365674748196</v>
      </c>
      <c r="D16" s="543">
        <v>77.139492539798553</v>
      </c>
      <c r="E16" s="543">
        <v>623.61859396</v>
      </c>
      <c r="F16" s="543">
        <v>49.889487516800003</v>
      </c>
      <c r="G16" s="543">
        <v>223.76326318059478</v>
      </c>
      <c r="H16" s="543">
        <v>17.901061054447581</v>
      </c>
      <c r="I16" s="543">
        <v>310.21585267002001</v>
      </c>
      <c r="J16" s="543">
        <v>24.817268213601601</v>
      </c>
      <c r="K16" s="538"/>
    </row>
    <row r="17" spans="1:11" s="17" customFormat="1">
      <c r="A17" s="29"/>
      <c r="B17" s="541" t="s">
        <v>112</v>
      </c>
      <c r="C17" s="544">
        <v>12049.831562216421</v>
      </c>
      <c r="D17" s="544">
        <v>963.98652497731382</v>
      </c>
      <c r="E17" s="544">
        <v>19414.847202771998</v>
      </c>
      <c r="F17" s="544">
        <v>1553.18777622176</v>
      </c>
      <c r="G17" s="544">
        <v>3905.3045031129377</v>
      </c>
      <c r="H17" s="544">
        <v>312.42436024903498</v>
      </c>
      <c r="I17" s="544">
        <v>16637.252843753551</v>
      </c>
      <c r="J17" s="544">
        <v>1330.9802275002842</v>
      </c>
      <c r="K17" s="538"/>
    </row>
    <row r="18" spans="1:11" s="17" customFormat="1">
      <c r="A18" s="29"/>
      <c r="B18" s="541" t="s">
        <v>458</v>
      </c>
      <c r="C18" s="544">
        <v>0</v>
      </c>
      <c r="D18" s="544">
        <v>0</v>
      </c>
      <c r="E18" s="544">
        <v>418.63009397539997</v>
      </c>
      <c r="F18" s="544">
        <v>33.490407518032001</v>
      </c>
      <c r="G18" s="544">
        <v>0</v>
      </c>
      <c r="H18" s="544">
        <v>0</v>
      </c>
      <c r="I18" s="544">
        <v>134.64838059074998</v>
      </c>
      <c r="J18" s="544">
        <v>10.77187044726</v>
      </c>
      <c r="K18" s="538"/>
    </row>
    <row r="19" spans="1:11" s="17" customFormat="1">
      <c r="A19" s="29"/>
      <c r="B19" s="535" t="s">
        <v>459</v>
      </c>
      <c r="C19" s="545">
        <v>0</v>
      </c>
      <c r="D19" s="545">
        <v>0</v>
      </c>
      <c r="E19" s="545">
        <v>0</v>
      </c>
      <c r="F19" s="545">
        <v>0</v>
      </c>
      <c r="G19" s="545">
        <v>0</v>
      </c>
      <c r="H19" s="545">
        <v>0</v>
      </c>
      <c r="I19" s="545">
        <v>0</v>
      </c>
      <c r="J19" s="545">
        <v>0</v>
      </c>
      <c r="K19" s="538"/>
    </row>
    <row r="20" spans="1:11" s="17" customFormat="1">
      <c r="A20" s="29"/>
      <c r="B20" s="535" t="s">
        <v>460</v>
      </c>
      <c r="C20" s="545">
        <v>0</v>
      </c>
      <c r="D20" s="545">
        <v>0</v>
      </c>
      <c r="E20" s="545">
        <v>418.63009397539997</v>
      </c>
      <c r="F20" s="545">
        <v>33.490407518032001</v>
      </c>
      <c r="G20" s="545">
        <v>0</v>
      </c>
      <c r="H20" s="545">
        <v>0</v>
      </c>
      <c r="I20" s="545">
        <v>0</v>
      </c>
      <c r="J20" s="545">
        <v>0</v>
      </c>
      <c r="K20" s="538"/>
    </row>
    <row r="21" spans="1:11" s="17" customFormat="1">
      <c r="A21" s="29"/>
      <c r="B21" s="535" t="s">
        <v>117</v>
      </c>
      <c r="C21" s="545">
        <v>0</v>
      </c>
      <c r="D21" s="545">
        <v>0</v>
      </c>
      <c r="E21" s="545">
        <v>0</v>
      </c>
      <c r="F21" s="545">
        <v>0</v>
      </c>
      <c r="G21" s="545">
        <v>0</v>
      </c>
      <c r="H21" s="545">
        <v>0</v>
      </c>
      <c r="I21" s="545">
        <v>134.64838059074998</v>
      </c>
      <c r="J21" s="545">
        <v>10.77187044726</v>
      </c>
      <c r="K21" s="538"/>
    </row>
    <row r="22" spans="1:11" s="17" customFormat="1">
      <c r="A22" s="29"/>
      <c r="B22" s="541" t="s">
        <v>121</v>
      </c>
      <c r="C22" s="544">
        <v>1107.9632920107099</v>
      </c>
      <c r="D22" s="544">
        <v>88.6370633608568</v>
      </c>
      <c r="E22" s="544">
        <v>1808.6176743532501</v>
      </c>
      <c r="F22" s="544">
        <v>144.68941394826001</v>
      </c>
      <c r="G22" s="544">
        <v>217.53875746705441</v>
      </c>
      <c r="H22" s="544">
        <v>17.403100597364354</v>
      </c>
      <c r="I22" s="544">
        <v>75.932823460889992</v>
      </c>
      <c r="J22" s="544">
        <v>6.0746258768711998</v>
      </c>
      <c r="K22" s="538"/>
    </row>
    <row r="23" spans="1:11" s="17" customFormat="1">
      <c r="A23" s="29"/>
      <c r="B23" s="535" t="s">
        <v>461</v>
      </c>
      <c r="C23" s="545">
        <v>171.98082920776201</v>
      </c>
      <c r="D23" s="545">
        <v>13.758466336620959</v>
      </c>
      <c r="E23" s="545">
        <v>0.567669125</v>
      </c>
      <c r="F23" s="545">
        <v>4.5413530000000001E-2</v>
      </c>
      <c r="G23" s="545">
        <v>0</v>
      </c>
      <c r="H23" s="545">
        <v>0</v>
      </c>
      <c r="I23" s="545">
        <v>0</v>
      </c>
      <c r="J23" s="545">
        <v>0</v>
      </c>
      <c r="K23" s="538"/>
    </row>
    <row r="24" spans="1:11" s="17" customFormat="1">
      <c r="A24" s="29"/>
      <c r="B24" s="541" t="s">
        <v>34</v>
      </c>
      <c r="C24" s="544">
        <v>13329.775683434895</v>
      </c>
      <c r="D24" s="544">
        <v>1066.3820546747916</v>
      </c>
      <c r="E24" s="544">
        <v>21642.662640225652</v>
      </c>
      <c r="F24" s="544">
        <v>1731.4130112180519</v>
      </c>
      <c r="G24" s="544">
        <v>4122.8432605799926</v>
      </c>
      <c r="H24" s="544">
        <v>329.82746084639945</v>
      </c>
      <c r="I24" s="544">
        <v>16847.83404780519</v>
      </c>
      <c r="J24" s="544">
        <v>1347.8267238244155</v>
      </c>
      <c r="K24" s="538"/>
    </row>
    <row r="25" spans="1:11" s="17" customFormat="1" ht="12" customHeight="1">
      <c r="A25" s="31"/>
      <c r="B25" s="546"/>
      <c r="C25" s="547"/>
      <c r="D25" s="548"/>
      <c r="E25" s="548"/>
      <c r="F25" s="548"/>
      <c r="G25" s="548"/>
      <c r="H25" s="548"/>
      <c r="I25" s="548"/>
      <c r="J25" s="549"/>
      <c r="K25" s="550"/>
    </row>
    <row r="26" spans="1:11" s="17" customFormat="1" ht="12" customHeight="1">
      <c r="A26" s="31"/>
      <c r="B26" s="551"/>
      <c r="C26" s="551"/>
      <c r="D26" s="552"/>
      <c r="E26" s="552"/>
      <c r="F26" s="552"/>
      <c r="G26" s="552"/>
      <c r="H26" s="552"/>
      <c r="I26" s="552"/>
      <c r="J26" s="25"/>
      <c r="K26" s="534"/>
    </row>
    <row r="27" spans="1:11" s="17" customFormat="1" ht="12" customHeight="1">
      <c r="A27" s="31"/>
      <c r="B27" s="551"/>
      <c r="C27" s="551"/>
      <c r="D27" s="552"/>
      <c r="E27" s="552"/>
      <c r="F27" s="552"/>
      <c r="G27" s="552"/>
      <c r="H27" s="552"/>
      <c r="I27" s="552"/>
      <c r="J27" s="25"/>
      <c r="K27" s="534"/>
    </row>
    <row r="28" spans="1:11" s="17" customFormat="1" ht="12" customHeight="1">
      <c r="A28" s="31"/>
      <c r="B28" s="553"/>
      <c r="C28" s="27"/>
      <c r="D28" s="25"/>
      <c r="E28" s="25"/>
      <c r="F28" s="25"/>
      <c r="G28" s="25"/>
      <c r="H28" s="25"/>
      <c r="I28" s="25"/>
      <c r="J28" s="25"/>
      <c r="K28" s="25"/>
    </row>
    <row r="29" spans="1:11" ht="15.75">
      <c r="A29" s="29"/>
      <c r="B29" s="56" t="s">
        <v>462</v>
      </c>
      <c r="C29" s="38"/>
      <c r="D29" s="38"/>
      <c r="E29" s="36"/>
      <c r="F29" s="27"/>
      <c r="G29" s="27"/>
      <c r="H29" s="27"/>
      <c r="I29" s="27"/>
      <c r="J29" s="27"/>
      <c r="K29" s="27"/>
    </row>
    <row r="30" spans="1:11">
      <c r="A30" s="16"/>
      <c r="B30" s="2"/>
      <c r="C30" s="2"/>
      <c r="D30" s="2"/>
      <c r="E30" s="2"/>
      <c r="F30" s="26"/>
      <c r="G30" s="26"/>
      <c r="H30" s="26"/>
      <c r="I30" s="26"/>
      <c r="J30" s="26"/>
      <c r="K30" s="26"/>
    </row>
    <row r="31" spans="1:11" s="17" customFormat="1">
      <c r="B31" s="533" t="s">
        <v>1073</v>
      </c>
      <c r="C31" s="407"/>
      <c r="D31" s="533"/>
      <c r="E31" s="554"/>
      <c r="F31" s="27"/>
      <c r="G31" s="27"/>
      <c r="H31" s="27"/>
      <c r="I31" s="27"/>
      <c r="J31" s="27"/>
      <c r="K31" s="27"/>
    </row>
    <row r="32" spans="1:11" s="17" customFormat="1" ht="16.5" customHeight="1">
      <c r="B32" s="535"/>
      <c r="C32" s="535"/>
      <c r="D32" s="555" t="s">
        <v>88</v>
      </c>
      <c r="E32" s="555"/>
      <c r="F32" s="27"/>
      <c r="G32" s="27"/>
      <c r="H32" s="27"/>
      <c r="I32" s="27"/>
      <c r="J32" s="27"/>
      <c r="K32" s="27"/>
    </row>
    <row r="33" spans="1:11" s="17" customFormat="1">
      <c r="B33" s="535"/>
      <c r="C33" s="535"/>
      <c r="D33" s="555" t="s">
        <v>92</v>
      </c>
      <c r="E33" s="555" t="s">
        <v>89</v>
      </c>
      <c r="F33" s="27"/>
      <c r="G33" s="27"/>
      <c r="H33" s="27"/>
      <c r="I33" s="27"/>
      <c r="J33" s="27"/>
      <c r="K33" s="27"/>
    </row>
    <row r="34" spans="1:11" s="17" customFormat="1">
      <c r="B34" s="556" t="s">
        <v>46</v>
      </c>
      <c r="C34" s="557" t="s">
        <v>26</v>
      </c>
      <c r="D34" s="555" t="s">
        <v>463</v>
      </c>
      <c r="E34" s="555" t="s">
        <v>464</v>
      </c>
      <c r="F34" s="27"/>
      <c r="G34" s="27"/>
      <c r="H34" s="27"/>
      <c r="I34" s="27"/>
      <c r="J34" s="27"/>
      <c r="K34" s="27"/>
    </row>
    <row r="35" spans="1:11" s="17" customFormat="1">
      <c r="B35" s="558" t="s">
        <v>107</v>
      </c>
      <c r="C35" s="559"/>
      <c r="D35" s="560"/>
      <c r="E35" s="560"/>
      <c r="F35" s="27"/>
      <c r="G35" s="27"/>
      <c r="H35" s="27"/>
      <c r="I35" s="27"/>
      <c r="J35" s="27"/>
      <c r="K35" s="27"/>
    </row>
    <row r="36" spans="1:11" s="17" customFormat="1">
      <c r="B36" s="561" t="s">
        <v>108</v>
      </c>
      <c r="C36" s="562">
        <v>720.80600000000004</v>
      </c>
      <c r="D36" s="563">
        <v>0</v>
      </c>
      <c r="E36" s="563">
        <v>0</v>
      </c>
      <c r="F36" s="27"/>
      <c r="G36" s="27"/>
      <c r="H36" s="27"/>
      <c r="I36" s="27"/>
      <c r="J36" s="27"/>
      <c r="K36" s="27"/>
    </row>
    <row r="37" spans="1:11" s="17" customFormat="1">
      <c r="B37" s="561" t="s">
        <v>109</v>
      </c>
      <c r="C37" s="562">
        <v>15403.822</v>
      </c>
      <c r="D37" s="562">
        <v>7046.3969999999999</v>
      </c>
      <c r="E37" s="562">
        <v>563.71176000000003</v>
      </c>
      <c r="F37" s="27"/>
      <c r="G37" s="27"/>
      <c r="H37" s="27"/>
      <c r="I37" s="27"/>
      <c r="J37" s="27"/>
      <c r="K37" s="27"/>
    </row>
    <row r="38" spans="1:11" s="17" customFormat="1">
      <c r="B38" s="561" t="s">
        <v>102</v>
      </c>
      <c r="C38" s="562">
        <v>12</v>
      </c>
      <c r="D38" s="562">
        <v>4</v>
      </c>
      <c r="E38" s="562">
        <v>0.32</v>
      </c>
      <c r="F38" s="27"/>
      <c r="G38" s="27"/>
      <c r="H38" s="27"/>
      <c r="I38" s="27"/>
      <c r="J38" s="27"/>
      <c r="K38" s="27"/>
    </row>
    <row r="39" spans="1:11" s="17" customFormat="1">
      <c r="B39" s="561" t="s">
        <v>104</v>
      </c>
      <c r="C39" s="562">
        <v>6184.2039999999997</v>
      </c>
      <c r="D39" s="562">
        <v>1869.5540000000001</v>
      </c>
      <c r="E39" s="562">
        <v>149.56432000000001</v>
      </c>
      <c r="F39" s="27"/>
      <c r="G39" s="27"/>
      <c r="H39" s="27"/>
      <c r="I39" s="27"/>
      <c r="J39" s="27"/>
      <c r="K39" s="27"/>
    </row>
    <row r="40" spans="1:11" s="17" customFormat="1">
      <c r="B40" s="561" t="s">
        <v>40</v>
      </c>
      <c r="C40" s="562">
        <v>3</v>
      </c>
      <c r="D40" s="562">
        <v>3</v>
      </c>
      <c r="E40" s="562">
        <v>0.24</v>
      </c>
      <c r="F40" s="27"/>
      <c r="G40" s="27"/>
      <c r="H40" s="27"/>
      <c r="I40" s="27"/>
      <c r="J40" s="27"/>
      <c r="K40" s="27"/>
    </row>
    <row r="41" spans="1:11" s="17" customFormat="1">
      <c r="B41" s="558" t="s">
        <v>112</v>
      </c>
      <c r="C41" s="564">
        <v>22323.832000000002</v>
      </c>
      <c r="D41" s="564">
        <v>8922.9510000000009</v>
      </c>
      <c r="E41" s="564">
        <v>713.83608000000004</v>
      </c>
      <c r="F41" s="27"/>
      <c r="G41" s="27"/>
      <c r="H41" s="27"/>
      <c r="I41" s="27"/>
      <c r="J41" s="27"/>
      <c r="K41" s="27"/>
    </row>
    <row r="42" spans="1:11" s="17" customFormat="1">
      <c r="B42" s="558" t="s">
        <v>114</v>
      </c>
      <c r="C42" s="564"/>
      <c r="D42" s="564"/>
      <c r="E42" s="564"/>
      <c r="F42" s="27"/>
      <c r="G42" s="27"/>
      <c r="H42" s="27"/>
      <c r="I42" s="27"/>
      <c r="J42" s="27"/>
      <c r="K42" s="27"/>
    </row>
    <row r="43" spans="1:11" s="17" customFormat="1">
      <c r="B43" s="561" t="s">
        <v>115</v>
      </c>
      <c r="C43" s="562"/>
      <c r="D43" s="562">
        <v>127</v>
      </c>
      <c r="E43" s="562">
        <v>10.16</v>
      </c>
      <c r="F43" s="27"/>
      <c r="G43" s="27"/>
      <c r="H43" s="27"/>
      <c r="I43" s="27"/>
      <c r="J43" s="27"/>
      <c r="K43" s="27"/>
    </row>
    <row r="44" spans="1:11" s="17" customFormat="1">
      <c r="B44" s="561" t="s">
        <v>117</v>
      </c>
      <c r="C44" s="562"/>
      <c r="D44" s="562">
        <v>0</v>
      </c>
      <c r="E44" s="562">
        <v>0</v>
      </c>
      <c r="F44" s="27"/>
      <c r="G44" s="27"/>
      <c r="H44" s="27"/>
      <c r="I44" s="27"/>
      <c r="J44" s="27"/>
      <c r="K44" s="27"/>
    </row>
    <row r="45" spans="1:11" s="17" customFormat="1">
      <c r="B45" s="561" t="s">
        <v>119</v>
      </c>
      <c r="C45" s="562"/>
      <c r="D45" s="562">
        <v>588</v>
      </c>
      <c r="E45" s="562">
        <v>47.04</v>
      </c>
      <c r="F45" s="27"/>
      <c r="G45" s="27"/>
      <c r="H45" s="27"/>
      <c r="I45" s="27"/>
      <c r="J45" s="27"/>
      <c r="K45" s="27"/>
    </row>
    <row r="46" spans="1:11" s="17" customFormat="1">
      <c r="B46" s="558" t="s">
        <v>120</v>
      </c>
      <c r="C46" s="564"/>
      <c r="D46" s="564">
        <v>715</v>
      </c>
      <c r="E46" s="564">
        <v>57.2</v>
      </c>
      <c r="F46" s="25"/>
      <c r="G46" s="25"/>
      <c r="H46" s="25"/>
      <c r="I46" s="25"/>
      <c r="J46" s="25"/>
      <c r="K46" s="25"/>
    </row>
    <row r="47" spans="1:11">
      <c r="A47" s="16"/>
      <c r="B47" s="558" t="s">
        <v>121</v>
      </c>
      <c r="C47" s="564"/>
      <c r="D47" s="564">
        <v>1463</v>
      </c>
      <c r="E47" s="564">
        <v>117.04</v>
      </c>
      <c r="F47" s="25"/>
      <c r="G47" s="25"/>
      <c r="H47" s="25"/>
      <c r="I47" s="25"/>
      <c r="J47" s="25"/>
      <c r="K47" s="25"/>
    </row>
    <row r="48" spans="1:11" ht="11.25" customHeight="1">
      <c r="A48" s="16"/>
      <c r="B48" s="1230" t="s">
        <v>465</v>
      </c>
      <c r="C48" s="1230"/>
      <c r="D48" s="564">
        <v>11100.951000000001</v>
      </c>
      <c r="E48" s="564">
        <v>888.07608000000005</v>
      </c>
      <c r="F48" s="32"/>
      <c r="G48" s="32"/>
      <c r="H48" s="32"/>
      <c r="I48" s="32"/>
      <c r="J48" s="32"/>
      <c r="K48" s="565"/>
    </row>
    <row r="49" spans="1:11">
      <c r="A49" s="16"/>
      <c r="B49" s="566"/>
      <c r="C49" s="564"/>
      <c r="D49" s="564"/>
      <c r="E49" s="564"/>
      <c r="F49" s="32"/>
      <c r="G49" s="32"/>
      <c r="H49" s="32"/>
      <c r="I49" s="32"/>
      <c r="J49" s="32"/>
      <c r="K49" s="565"/>
    </row>
    <row r="50" spans="1:11">
      <c r="A50" s="16"/>
      <c r="B50" s="567"/>
      <c r="C50" s="562"/>
      <c r="D50" s="562"/>
      <c r="E50" s="562"/>
      <c r="F50" s="32"/>
      <c r="G50" s="32"/>
      <c r="H50" s="32"/>
      <c r="I50" s="32"/>
      <c r="J50" s="32"/>
      <c r="K50" s="565"/>
    </row>
    <row r="51" spans="1:11">
      <c r="A51" s="16"/>
      <c r="B51" s="2"/>
      <c r="C51" s="2"/>
      <c r="D51" s="2"/>
      <c r="E51" s="2"/>
      <c r="F51" s="25"/>
      <c r="G51" s="25"/>
      <c r="H51" s="25"/>
      <c r="I51" s="25"/>
      <c r="J51" s="25"/>
      <c r="K51" s="25"/>
    </row>
    <row r="52" spans="1:11">
      <c r="A52" s="16"/>
      <c r="B52" s="2"/>
      <c r="C52" s="2"/>
      <c r="D52" s="2"/>
      <c r="E52" s="2"/>
      <c r="F52" s="25"/>
      <c r="G52" s="25"/>
      <c r="H52" s="25"/>
      <c r="I52" s="25"/>
      <c r="J52" s="25"/>
      <c r="K52" s="25"/>
    </row>
    <row r="53" spans="1:11">
      <c r="A53" s="16"/>
      <c r="B53" s="533" t="s">
        <v>1258</v>
      </c>
      <c r="C53" s="407"/>
      <c r="D53" s="533"/>
      <c r="E53" s="554"/>
      <c r="F53" s="25"/>
      <c r="G53" s="25"/>
      <c r="H53" s="25"/>
      <c r="I53" s="25"/>
      <c r="J53" s="25"/>
      <c r="K53" s="25"/>
    </row>
    <row r="54" spans="1:11">
      <c r="A54" s="16"/>
      <c r="B54" s="535"/>
      <c r="C54" s="535"/>
      <c r="D54" s="555" t="s">
        <v>88</v>
      </c>
      <c r="E54" s="555"/>
      <c r="F54" s="25"/>
      <c r="G54" s="25"/>
      <c r="H54" s="25"/>
      <c r="I54" s="25"/>
      <c r="J54" s="25"/>
      <c r="K54" s="25"/>
    </row>
    <row r="55" spans="1:11">
      <c r="A55" s="16"/>
      <c r="B55" s="535"/>
      <c r="C55" s="535"/>
      <c r="D55" s="555" t="s">
        <v>92</v>
      </c>
      <c r="E55" s="555" t="s">
        <v>89</v>
      </c>
      <c r="F55" s="25"/>
      <c r="G55" s="25"/>
      <c r="H55" s="25"/>
      <c r="I55" s="25"/>
      <c r="J55" s="25"/>
      <c r="K55" s="25"/>
    </row>
    <row r="56" spans="1:11">
      <c r="A56" s="53"/>
      <c r="B56" s="556" t="s">
        <v>46</v>
      </c>
      <c r="C56" s="557" t="s">
        <v>26</v>
      </c>
      <c r="D56" s="555" t="s">
        <v>463</v>
      </c>
      <c r="E56" s="555" t="s">
        <v>464</v>
      </c>
      <c r="F56" s="25"/>
      <c r="G56" s="25"/>
      <c r="H56" s="25"/>
      <c r="I56" s="25"/>
      <c r="J56" s="25"/>
      <c r="K56" s="25"/>
    </row>
    <row r="57" spans="1:11">
      <c r="A57" s="53"/>
      <c r="B57" s="558" t="s">
        <v>107</v>
      </c>
      <c r="C57" s="559"/>
      <c r="D57" s="560"/>
      <c r="E57" s="560"/>
      <c r="F57" s="25"/>
      <c r="G57" s="25"/>
      <c r="H57" s="25"/>
      <c r="I57" s="25"/>
      <c r="J57" s="25"/>
      <c r="K57" s="25"/>
    </row>
    <row r="58" spans="1:11">
      <c r="A58" s="53"/>
      <c r="B58" s="561" t="s">
        <v>108</v>
      </c>
      <c r="C58" s="562">
        <v>288.32240000000002</v>
      </c>
      <c r="D58" s="563">
        <v>0</v>
      </c>
      <c r="E58" s="563">
        <v>0</v>
      </c>
      <c r="F58" s="25"/>
      <c r="G58" s="25"/>
      <c r="H58" s="25"/>
      <c r="I58" s="25"/>
      <c r="J58" s="25"/>
      <c r="K58" s="25"/>
    </row>
    <row r="59" spans="1:11">
      <c r="A59" s="53"/>
      <c r="B59" s="561" t="s">
        <v>109</v>
      </c>
      <c r="C59" s="562">
        <v>6161.5288</v>
      </c>
      <c r="D59" s="562">
        <v>2818.5588000000002</v>
      </c>
      <c r="E59" s="562">
        <v>225.48470400000002</v>
      </c>
      <c r="F59" s="25"/>
      <c r="G59" s="25"/>
      <c r="H59" s="25"/>
      <c r="I59" s="25"/>
      <c r="J59" s="25"/>
      <c r="K59" s="25"/>
    </row>
    <row r="60" spans="1:11">
      <c r="A60" s="53"/>
      <c r="B60" s="561" t="s">
        <v>102</v>
      </c>
      <c r="C60" s="562">
        <v>4.8000000000000007</v>
      </c>
      <c r="D60" s="562">
        <v>1.6</v>
      </c>
      <c r="E60" s="562">
        <v>0.128</v>
      </c>
      <c r="F60" s="25"/>
      <c r="G60" s="25"/>
      <c r="H60" s="25"/>
      <c r="I60" s="25"/>
      <c r="J60" s="25"/>
      <c r="K60" s="25"/>
    </row>
    <row r="61" spans="1:11">
      <c r="A61" s="53"/>
      <c r="B61" s="561" t="s">
        <v>104</v>
      </c>
      <c r="C61" s="562">
        <v>2473.6815999999999</v>
      </c>
      <c r="D61" s="562">
        <v>747.8216000000001</v>
      </c>
      <c r="E61" s="562">
        <v>59.825728000000005</v>
      </c>
      <c r="F61" s="25"/>
      <c r="G61" s="25"/>
      <c r="H61" s="25"/>
      <c r="I61" s="25"/>
      <c r="J61" s="25"/>
      <c r="K61" s="25"/>
    </row>
    <row r="62" spans="1:11">
      <c r="A62" s="53"/>
      <c r="B62" s="561" t="s">
        <v>40</v>
      </c>
      <c r="C62" s="562">
        <v>1.2000000000000002</v>
      </c>
      <c r="D62" s="562">
        <v>1.2000000000000002</v>
      </c>
      <c r="E62" s="562">
        <v>9.6000000000000002E-2</v>
      </c>
      <c r="F62" s="25"/>
      <c r="G62" s="25"/>
      <c r="H62" s="25"/>
      <c r="I62" s="25"/>
      <c r="J62" s="25"/>
      <c r="K62" s="25"/>
    </row>
    <row r="63" spans="1:11">
      <c r="A63" s="53"/>
      <c r="B63" s="558" t="s">
        <v>112</v>
      </c>
      <c r="C63" s="564">
        <v>8929.5328000000009</v>
      </c>
      <c r="D63" s="564">
        <v>3569.1804000000006</v>
      </c>
      <c r="E63" s="564">
        <v>285.53443200000004</v>
      </c>
      <c r="F63" s="32"/>
      <c r="G63" s="32"/>
      <c r="H63" s="32"/>
      <c r="I63" s="32"/>
      <c r="J63" s="32"/>
      <c r="K63" s="565"/>
    </row>
    <row r="64" spans="1:11">
      <c r="A64" s="53"/>
      <c r="B64" s="558" t="s">
        <v>114</v>
      </c>
      <c r="C64" s="564"/>
      <c r="D64" s="564"/>
      <c r="E64" s="564"/>
      <c r="F64" s="32"/>
      <c r="G64" s="32"/>
      <c r="H64" s="32"/>
      <c r="I64" s="32"/>
      <c r="J64" s="32"/>
      <c r="K64" s="565"/>
    </row>
    <row r="65" spans="1:11">
      <c r="A65" s="53"/>
      <c r="B65" s="561" t="s">
        <v>115</v>
      </c>
      <c r="C65" s="562"/>
      <c r="D65" s="562">
        <v>50.800000000000004</v>
      </c>
      <c r="E65" s="562">
        <v>4.0640000000000001</v>
      </c>
      <c r="F65" s="32"/>
      <c r="G65" s="32"/>
      <c r="H65" s="32"/>
      <c r="I65" s="32"/>
      <c r="J65" s="32"/>
      <c r="K65" s="565"/>
    </row>
    <row r="66" spans="1:11">
      <c r="A66" s="53"/>
      <c r="B66" s="561" t="s">
        <v>117</v>
      </c>
      <c r="C66" s="562"/>
      <c r="D66" s="562">
        <v>0</v>
      </c>
      <c r="E66" s="562">
        <v>0</v>
      </c>
      <c r="F66" s="32"/>
      <c r="G66" s="32"/>
      <c r="H66" s="32"/>
      <c r="I66" s="32"/>
      <c r="J66" s="32"/>
      <c r="K66" s="565"/>
    </row>
    <row r="67" spans="1:11">
      <c r="A67" s="53"/>
      <c r="B67" s="561" t="s">
        <v>119</v>
      </c>
      <c r="C67" s="562"/>
      <c r="D67" s="562">
        <v>235.20000000000002</v>
      </c>
      <c r="E67" s="562">
        <v>18.815999999999999</v>
      </c>
      <c r="F67" s="32"/>
      <c r="G67" s="32"/>
      <c r="H67" s="32"/>
      <c r="I67" s="32"/>
      <c r="J67" s="32"/>
      <c r="K67" s="565"/>
    </row>
    <row r="68" spans="1:11">
      <c r="A68" s="53"/>
      <c r="B68" s="558" t="s">
        <v>120</v>
      </c>
      <c r="C68" s="564"/>
      <c r="D68" s="564">
        <v>286</v>
      </c>
      <c r="E68" s="564">
        <v>22.880000000000003</v>
      </c>
      <c r="F68" s="32"/>
      <c r="G68" s="32"/>
      <c r="H68" s="32"/>
      <c r="I68" s="32"/>
      <c r="J68" s="32"/>
      <c r="K68" s="565"/>
    </row>
    <row r="69" spans="1:11">
      <c r="B69" s="558" t="s">
        <v>121</v>
      </c>
      <c r="C69" s="564"/>
      <c r="D69" s="564">
        <v>585.20000000000005</v>
      </c>
      <c r="E69" s="564">
        <v>46.816000000000003</v>
      </c>
      <c r="F69" s="32"/>
      <c r="G69" s="32"/>
      <c r="H69" s="32"/>
      <c r="I69" s="32"/>
      <c r="J69" s="32"/>
      <c r="K69" s="565"/>
    </row>
    <row r="70" spans="1:11" ht="11.25" customHeight="1">
      <c r="B70" s="1230" t="s">
        <v>465</v>
      </c>
      <c r="C70" s="1230"/>
      <c r="D70" s="564">
        <v>4440.3804000000009</v>
      </c>
      <c r="E70" s="564">
        <v>355.23043200000006</v>
      </c>
      <c r="F70" s="32"/>
      <c r="G70" s="32"/>
      <c r="H70" s="32"/>
      <c r="I70" s="32"/>
      <c r="J70" s="32"/>
      <c r="K70" s="565"/>
    </row>
    <row r="71" spans="1:11">
      <c r="B71" s="568"/>
      <c r="C71" s="568"/>
      <c r="D71" s="568"/>
      <c r="E71" s="568"/>
      <c r="F71" s="32"/>
      <c r="G71" s="32"/>
      <c r="H71" s="32"/>
      <c r="I71" s="32"/>
      <c r="J71" s="32"/>
      <c r="K71" s="565"/>
    </row>
    <row r="72" spans="1:11">
      <c r="B72" s="32"/>
      <c r="C72" s="32"/>
      <c r="D72" s="32"/>
      <c r="E72" s="32"/>
      <c r="F72" s="32"/>
      <c r="G72" s="32"/>
      <c r="H72" s="32"/>
      <c r="I72" s="32"/>
      <c r="J72" s="32"/>
      <c r="K72" s="565"/>
    </row>
    <row r="73" spans="1:11">
      <c r="B73" s="32"/>
      <c r="C73" s="32"/>
      <c r="D73" s="32"/>
      <c r="E73" s="32"/>
      <c r="F73" s="32"/>
      <c r="G73" s="32"/>
      <c r="H73" s="32"/>
      <c r="I73" s="32"/>
      <c r="J73" s="32"/>
      <c r="K73" s="565"/>
    </row>
    <row r="74" spans="1:11">
      <c r="B74" s="32"/>
      <c r="C74" s="32"/>
      <c r="D74" s="32"/>
      <c r="E74" s="32"/>
      <c r="F74" s="32"/>
      <c r="G74" s="32"/>
      <c r="H74" s="32"/>
      <c r="I74" s="32"/>
      <c r="J74" s="32"/>
      <c r="K74" s="565"/>
    </row>
    <row r="75" spans="1:11">
      <c r="B75" s="32"/>
      <c r="C75" s="32"/>
      <c r="D75" s="32"/>
      <c r="E75" s="32"/>
      <c r="F75" s="32"/>
      <c r="G75" s="32"/>
      <c r="H75" s="32"/>
      <c r="I75" s="32"/>
      <c r="J75" s="32"/>
      <c r="K75" s="565"/>
    </row>
    <row r="76" spans="1:11">
      <c r="B76" s="32"/>
      <c r="C76" s="32"/>
      <c r="D76" s="32"/>
      <c r="E76" s="32"/>
      <c r="F76" s="32"/>
      <c r="G76" s="32"/>
      <c r="H76" s="32"/>
      <c r="I76" s="32"/>
      <c r="J76" s="32"/>
      <c r="K76" s="565"/>
    </row>
    <row r="77" spans="1:11">
      <c r="B77" s="32"/>
      <c r="C77" s="32"/>
      <c r="D77" s="32"/>
      <c r="E77" s="32"/>
      <c r="F77" s="32"/>
      <c r="G77" s="32"/>
      <c r="H77" s="32"/>
      <c r="I77" s="32"/>
      <c r="J77" s="32"/>
      <c r="K77" s="565"/>
    </row>
  </sheetData>
  <sheetProtection formatCells="0" formatColumns="0" formatRows="0" insertColumns="0" insertRows="0" insertHyperlinks="0" deleteColumns="0" deleteRows="0" sort="0" autoFilter="0" pivotTables="0"/>
  <mergeCells count="7">
    <mergeCell ref="I7:J7"/>
    <mergeCell ref="B48:C48"/>
    <mergeCell ref="B70:C70"/>
    <mergeCell ref="B2:H2"/>
    <mergeCell ref="C7:D7"/>
    <mergeCell ref="E7:F7"/>
    <mergeCell ref="G7:H7"/>
  </mergeCells>
  <hyperlinks>
    <hyperlink ref="B2" location="Contents!A1" display="Back to index page"/>
  </hyperlinks>
  <pageMargins left="0.23622047244094491" right="0.23622047244094491" top="0.74803149606299213" bottom="0.74803149606299213" header="0.31496062992125984" footer="0.31496062992125984"/>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pageSetUpPr fitToPage="1"/>
  </sheetPr>
  <dimension ref="B1:M76"/>
  <sheetViews>
    <sheetView showGridLines="0" showRowColHeaders="0" zoomScaleNormal="100" workbookViewId="0"/>
  </sheetViews>
  <sheetFormatPr defaultColWidth="11.375" defaultRowHeight="11.25"/>
  <cols>
    <col min="1" max="1" width="2.375" style="13" customWidth="1"/>
    <col min="2" max="2" width="38.625" style="13" customWidth="1"/>
    <col min="3" max="10" width="8.25" style="13" customWidth="1"/>
    <col min="11" max="11" width="8.25" style="572" customWidth="1"/>
    <col min="12" max="12" width="10" style="13" customWidth="1"/>
    <col min="13" max="13" width="2.875" style="13" customWidth="1"/>
    <col min="14" max="16384" width="11.375" style="13"/>
  </cols>
  <sheetData>
    <row r="1" spans="2:13" ht="5.25" customHeight="1"/>
    <row r="2" spans="2:13" s="39" customFormat="1" ht="12.75">
      <c r="B2" s="1222" t="s">
        <v>784</v>
      </c>
      <c r="C2" s="1222"/>
      <c r="D2" s="1222"/>
      <c r="E2" s="1222"/>
      <c r="F2" s="1222"/>
      <c r="G2" s="1222"/>
      <c r="H2" s="1222"/>
      <c r="K2" s="1005"/>
    </row>
    <row r="3" spans="2:13" s="39" customFormat="1" ht="12.75">
      <c r="K3" s="1005"/>
    </row>
    <row r="4" spans="2:13" s="145" customFormat="1" ht="18" customHeight="1">
      <c r="B4" s="56" t="s">
        <v>1265</v>
      </c>
      <c r="K4" s="1006"/>
    </row>
    <row r="6" spans="2:13">
      <c r="B6" s="570" t="s">
        <v>1267</v>
      </c>
      <c r="C6" s="571"/>
      <c r="D6" s="571"/>
      <c r="E6" s="571"/>
      <c r="F6" s="571"/>
      <c r="G6" s="572"/>
      <c r="H6" s="572"/>
      <c r="I6" s="572"/>
      <c r="J6" s="572"/>
      <c r="K6" s="573" t="s">
        <v>143</v>
      </c>
    </row>
    <row r="7" spans="2:13" s="569" customFormat="1" ht="9.75" customHeight="1">
      <c r="B7" s="574"/>
      <c r="C7" s="591"/>
      <c r="D7" s="591"/>
      <c r="E7" s="591"/>
      <c r="F7" s="591"/>
      <c r="G7" s="591"/>
      <c r="H7" s="591"/>
      <c r="I7" s="591"/>
      <c r="J7" s="591"/>
      <c r="K7" s="591"/>
      <c r="L7" s="591"/>
      <c r="M7" s="1036"/>
    </row>
    <row r="8" spans="2:13" s="14" customFormat="1">
      <c r="B8" s="574"/>
      <c r="C8" s="575" t="s">
        <v>98</v>
      </c>
      <c r="D8" s="575" t="s">
        <v>395</v>
      </c>
      <c r="E8" s="575" t="s">
        <v>396</v>
      </c>
      <c r="F8" s="575" t="s">
        <v>397</v>
      </c>
      <c r="G8" s="575" t="s">
        <v>98</v>
      </c>
      <c r="H8" s="575" t="s">
        <v>395</v>
      </c>
      <c r="I8" s="575" t="s">
        <v>396</v>
      </c>
      <c r="J8" s="575" t="s">
        <v>397</v>
      </c>
      <c r="K8" s="1007" t="s">
        <v>98</v>
      </c>
      <c r="L8" s="591"/>
      <c r="M8" s="15"/>
    </row>
    <row r="9" spans="2:13" s="15" customFormat="1">
      <c r="B9" s="574" t="s">
        <v>46</v>
      </c>
      <c r="C9" s="596" t="s">
        <v>1066</v>
      </c>
      <c r="D9" s="596" t="s">
        <v>1066</v>
      </c>
      <c r="E9" s="596" t="s">
        <v>1066</v>
      </c>
      <c r="F9" s="596" t="s">
        <v>1066</v>
      </c>
      <c r="G9" s="576" t="s">
        <v>37</v>
      </c>
      <c r="H9" s="576" t="s">
        <v>37</v>
      </c>
      <c r="I9" s="576" t="s">
        <v>37</v>
      </c>
      <c r="J9" s="576" t="s">
        <v>37</v>
      </c>
      <c r="K9" s="576" t="s">
        <v>39</v>
      </c>
      <c r="L9" s="592"/>
    </row>
    <row r="10" spans="2:13" s="15" customFormat="1">
      <c r="B10" s="558" t="s">
        <v>382</v>
      </c>
      <c r="C10" s="579">
        <v>206422.60694999999</v>
      </c>
      <c r="D10" s="579">
        <v>180421.98713536738</v>
      </c>
      <c r="E10" s="579">
        <v>181717.8677827866</v>
      </c>
      <c r="F10" s="579">
        <v>188809.13136951363</v>
      </c>
      <c r="G10" s="579">
        <v>190078.44079767205</v>
      </c>
      <c r="H10" s="579">
        <v>164180.83688182713</v>
      </c>
      <c r="I10" s="579">
        <v>162389.88510349797</v>
      </c>
      <c r="J10" s="579">
        <v>167910.02998672001</v>
      </c>
      <c r="K10" s="1170">
        <v>158723</v>
      </c>
      <c r="L10" s="592"/>
    </row>
    <row r="11" spans="2:13" s="15" customFormat="1">
      <c r="B11" s="574" t="s">
        <v>383</v>
      </c>
      <c r="C11" s="597"/>
      <c r="D11" s="597">
        <v>6744.3120083083086</v>
      </c>
      <c r="E11" s="597">
        <v>4593.3541472402858</v>
      </c>
      <c r="F11" s="597">
        <v>2447.411935190732</v>
      </c>
      <c r="G11" s="597"/>
      <c r="H11" s="597">
        <v>7978.2517755808749</v>
      </c>
      <c r="I11" s="597">
        <v>5711.5777395449995</v>
      </c>
      <c r="J11" s="597">
        <v>3263.763775938</v>
      </c>
      <c r="K11" s="597"/>
      <c r="L11" s="592"/>
    </row>
    <row r="12" spans="2:13" s="15" customFormat="1">
      <c r="B12" s="574" t="s">
        <v>48</v>
      </c>
      <c r="C12" s="597">
        <v>-5795.3525286670028</v>
      </c>
      <c r="D12" s="597">
        <v>-4915.0202295321824</v>
      </c>
      <c r="E12" s="597">
        <v>-5037.7871252075438</v>
      </c>
      <c r="F12" s="597">
        <v>-6083.3167805881794</v>
      </c>
      <c r="G12" s="597">
        <v>-540.9772325429916</v>
      </c>
      <c r="H12" s="597">
        <v>-273.84904382079839</v>
      </c>
      <c r="I12" s="597">
        <v>-249.05287269198894</v>
      </c>
      <c r="J12" s="597">
        <v>-273.12295018002391</v>
      </c>
      <c r="K12" s="597">
        <v>149</v>
      </c>
      <c r="L12" s="592"/>
    </row>
    <row r="13" spans="2:13" s="15" customFormat="1">
      <c r="B13" s="574" t="s">
        <v>384</v>
      </c>
      <c r="C13" s="597"/>
      <c r="D13" s="597"/>
      <c r="E13" s="597"/>
      <c r="F13" s="597">
        <v>0</v>
      </c>
      <c r="G13" s="597">
        <v>-402.57894501999999</v>
      </c>
      <c r="H13" s="597">
        <v>-1248.8120900299998</v>
      </c>
      <c r="I13" s="597">
        <v>-1335.3869999999999</v>
      </c>
      <c r="J13" s="597">
        <v>-1252.7809999999999</v>
      </c>
      <c r="K13" s="597">
        <v>-1252.7809999999999</v>
      </c>
      <c r="L13" s="592"/>
    </row>
    <row r="14" spans="2:13" s="15" customFormat="1" ht="21.75" customHeight="1">
      <c r="B14" s="1171" t="s">
        <v>385</v>
      </c>
      <c r="C14" s="597">
        <v>-15857.7056875</v>
      </c>
      <c r="D14" s="597">
        <v>-9594.0174700000007</v>
      </c>
      <c r="E14" s="597">
        <v>-9532.4266974999991</v>
      </c>
      <c r="F14" s="597">
        <v>-8063.8543325000001</v>
      </c>
      <c r="G14" s="597">
        <v>-8271.9009282999996</v>
      </c>
      <c r="H14" s="597">
        <v>-8197.9928813000006</v>
      </c>
      <c r="I14" s="597">
        <v>-8125.9821386100002</v>
      </c>
      <c r="J14" s="597">
        <v>-8063.6949999999997</v>
      </c>
      <c r="K14" s="597"/>
      <c r="L14" s="592"/>
    </row>
    <row r="15" spans="2:13" s="15" customFormat="1">
      <c r="B15" s="558" t="s">
        <v>1268</v>
      </c>
      <c r="C15" s="579">
        <v>184769.54873383298</v>
      </c>
      <c r="D15" s="579">
        <v>172657.26144414351</v>
      </c>
      <c r="E15" s="579">
        <v>171741.00810731936</v>
      </c>
      <c r="F15" s="579">
        <v>177109.37219161619</v>
      </c>
      <c r="G15" s="579">
        <v>180862.98369180906</v>
      </c>
      <c r="H15" s="579">
        <v>162438.43464225717</v>
      </c>
      <c r="I15" s="579">
        <v>158391.04083174097</v>
      </c>
      <c r="J15" s="579">
        <v>161584.19481247797</v>
      </c>
      <c r="K15" s="1170">
        <v>157619.38813394902</v>
      </c>
      <c r="L15" s="593"/>
    </row>
    <row r="16" spans="2:13" s="15" customFormat="1">
      <c r="B16" s="558" t="s">
        <v>53</v>
      </c>
      <c r="C16" s="579">
        <v>-16555.387522541059</v>
      </c>
      <c r="D16" s="579">
        <v>-8901.3325724727329</v>
      </c>
      <c r="E16" s="579">
        <v>-9758.9602851336094</v>
      </c>
      <c r="F16" s="579">
        <v>-17137.668593511728</v>
      </c>
      <c r="G16" s="579">
        <v>-17956.552538991749</v>
      </c>
      <c r="H16" s="579">
        <v>-9660.1204246196176</v>
      </c>
      <c r="I16" s="579">
        <v>-9679.5246647044951</v>
      </c>
      <c r="J16" s="579">
        <v>-15897.65</v>
      </c>
      <c r="K16" s="1170">
        <v>-15511.288185860505</v>
      </c>
      <c r="L16" s="592"/>
    </row>
    <row r="17" spans="2:12" s="15" customFormat="1">
      <c r="B17" s="558" t="s">
        <v>63</v>
      </c>
      <c r="C17" s="579">
        <v>168214.16121129191</v>
      </c>
      <c r="D17" s="579">
        <v>163755.9288716708</v>
      </c>
      <c r="E17" s="579">
        <v>161982.047822186</v>
      </c>
      <c r="F17" s="579">
        <v>159971.70359810448</v>
      </c>
      <c r="G17" s="579">
        <v>162906.4311528173</v>
      </c>
      <c r="H17" s="579">
        <v>152778.31421763755</v>
      </c>
      <c r="I17" s="579">
        <v>148711.51616703649</v>
      </c>
      <c r="J17" s="579">
        <v>145686.54481247798</v>
      </c>
      <c r="K17" s="1170">
        <v>142108.09994808852</v>
      </c>
      <c r="L17" s="592"/>
    </row>
    <row r="18" spans="2:12" s="15" customFormat="1">
      <c r="B18" s="574" t="s">
        <v>64</v>
      </c>
      <c r="C18" s="597">
        <v>17294.961687170511</v>
      </c>
      <c r="D18" s="597">
        <v>11350.749879999999</v>
      </c>
      <c r="E18" s="597">
        <v>11350.749879999999</v>
      </c>
      <c r="F18" s="597">
        <v>9950.7498799999994</v>
      </c>
      <c r="G18" s="597">
        <v>10266.981110000001</v>
      </c>
      <c r="H18" s="597">
        <v>10266.981110000001</v>
      </c>
      <c r="I18" s="597">
        <v>10266.981110000001</v>
      </c>
      <c r="J18" s="597">
        <v>10266.981110000001</v>
      </c>
      <c r="K18" s="597">
        <v>4028.3967499999999</v>
      </c>
      <c r="L18" s="592"/>
    </row>
    <row r="19" spans="2:12" s="15" customFormat="1">
      <c r="B19" s="558" t="s">
        <v>386</v>
      </c>
      <c r="C19" s="579">
        <v>185509.12289846243</v>
      </c>
      <c r="D19" s="579">
        <v>175106.67875167078</v>
      </c>
      <c r="E19" s="579">
        <v>173332.79770218572</v>
      </c>
      <c r="F19" s="579">
        <v>169922.45347810446</v>
      </c>
      <c r="G19" s="579">
        <v>173173.41226281729</v>
      </c>
      <c r="H19" s="579">
        <v>163045.29532763755</v>
      </c>
      <c r="I19" s="579">
        <v>158978.49727703648</v>
      </c>
      <c r="J19" s="579">
        <v>155953.52592247797</v>
      </c>
      <c r="K19" s="1170">
        <v>146136.49669808854</v>
      </c>
      <c r="L19" s="592"/>
    </row>
    <row r="20" spans="2:12" s="15" customFormat="1">
      <c r="B20" s="558" t="s">
        <v>1074</v>
      </c>
      <c r="C20" s="579">
        <v>19660.627796844758</v>
      </c>
      <c r="D20" s="579">
        <v>19670.943452499996</v>
      </c>
      <c r="E20" s="579">
        <v>21196.348472500002</v>
      </c>
      <c r="F20" s="579">
        <v>21632.593562499998</v>
      </c>
      <c r="G20" s="579">
        <v>27887.036500000002</v>
      </c>
      <c r="H20" s="579">
        <v>27417.566120000003</v>
      </c>
      <c r="I20" s="579">
        <v>25416.490870000001</v>
      </c>
      <c r="J20" s="579">
        <v>22083.63262</v>
      </c>
      <c r="K20" s="1170">
        <v>24114.573049999999</v>
      </c>
      <c r="L20" s="592"/>
    </row>
    <row r="21" spans="2:12" s="15" customFormat="1">
      <c r="B21" s="558" t="s">
        <v>69</v>
      </c>
      <c r="C21" s="579">
        <v>205169.75069530719</v>
      </c>
      <c r="D21" s="579">
        <v>194777.6222041708</v>
      </c>
      <c r="E21" s="579">
        <v>194529.14617468574</v>
      </c>
      <c r="F21" s="579">
        <v>191555.04704060446</v>
      </c>
      <c r="G21" s="579">
        <v>201060.44876281731</v>
      </c>
      <c r="H21" s="579">
        <v>190462.86144763755</v>
      </c>
      <c r="I21" s="579">
        <v>184394.98814703649</v>
      </c>
      <c r="J21" s="579">
        <v>178037.15854247796</v>
      </c>
      <c r="K21" s="1170">
        <v>170251.06974808854</v>
      </c>
      <c r="L21" s="592"/>
    </row>
    <row r="22" spans="2:12" s="15" customFormat="1">
      <c r="B22" s="1172" t="s">
        <v>387</v>
      </c>
      <c r="C22" s="579">
        <v>1314372.4294198942</v>
      </c>
      <c r="D22" s="579">
        <v>1306589.5428082764</v>
      </c>
      <c r="E22" s="579">
        <v>1335731.7044194082</v>
      </c>
      <c r="F22" s="579">
        <v>1311708.7931470312</v>
      </c>
      <c r="G22" s="579">
        <v>1310727.19403886</v>
      </c>
      <c r="H22" s="579">
        <v>1353168.9044236355</v>
      </c>
      <c r="I22" s="579">
        <v>1321018.506101022</v>
      </c>
      <c r="J22" s="579">
        <v>1333040.161150221</v>
      </c>
      <c r="K22" s="1170">
        <v>1294134.7500614729</v>
      </c>
      <c r="L22" s="592"/>
    </row>
    <row r="23" spans="2:12" s="15" customFormat="1">
      <c r="B23" s="558" t="s">
        <v>388</v>
      </c>
      <c r="C23" s="579">
        <v>1051497.9435359153</v>
      </c>
      <c r="D23" s="579">
        <v>1045271.6342466212</v>
      </c>
      <c r="E23" s="579">
        <v>1068585.3635355267</v>
      </c>
      <c r="F23" s="579">
        <v>1049367.0345176251</v>
      </c>
      <c r="G23" s="579">
        <v>1048581.755231088</v>
      </c>
      <c r="H23" s="579">
        <v>1082535.1235389083</v>
      </c>
      <c r="I23" s="579">
        <v>1056814.8048808177</v>
      </c>
      <c r="J23" s="579">
        <v>1066432.1289201768</v>
      </c>
      <c r="K23" s="1170">
        <v>1035307.8000491783</v>
      </c>
      <c r="L23" s="592"/>
    </row>
    <row r="24" spans="2:12" s="15" customFormat="1">
      <c r="B24" s="574" t="s">
        <v>389</v>
      </c>
      <c r="C24" s="597"/>
      <c r="D24" s="597"/>
      <c r="E24" s="597"/>
      <c r="F24" s="597">
        <v>0</v>
      </c>
      <c r="G24" s="597">
        <v>80791.499420027991</v>
      </c>
      <c r="H24" s="597">
        <v>83758.001885922989</v>
      </c>
      <c r="I24" s="597">
        <v>84516.247935378007</v>
      </c>
      <c r="J24" s="597">
        <v>85169.142269150005</v>
      </c>
      <c r="K24" s="597">
        <v>85351.198593557987</v>
      </c>
      <c r="L24" s="592"/>
    </row>
    <row r="25" spans="2:12" s="15" customFormat="1">
      <c r="B25" s="558" t="s">
        <v>70</v>
      </c>
      <c r="C25" s="579">
        <v>1051497.9435359153</v>
      </c>
      <c r="D25" s="579">
        <v>1045271.6342466212</v>
      </c>
      <c r="E25" s="579">
        <v>1068585.3635355267</v>
      </c>
      <c r="F25" s="579">
        <v>1049367.0345176251</v>
      </c>
      <c r="G25" s="579">
        <v>1129373.254651116</v>
      </c>
      <c r="H25" s="579">
        <v>1166293.1254248314</v>
      </c>
      <c r="I25" s="579">
        <v>1141331.0528161956</v>
      </c>
      <c r="J25" s="579">
        <v>1151601.2711893269</v>
      </c>
      <c r="K25" s="1170">
        <v>1120658.9986427363</v>
      </c>
      <c r="L25" s="592"/>
    </row>
    <row r="26" spans="2:12" s="15" customFormat="1">
      <c r="B26" s="558" t="s">
        <v>71</v>
      </c>
      <c r="C26" s="579">
        <v>84119.835482873226</v>
      </c>
      <c r="D26" s="579">
        <v>83621.730739729697</v>
      </c>
      <c r="E26" s="579">
        <v>85486.82908284213</v>
      </c>
      <c r="F26" s="579">
        <v>83949.362761410011</v>
      </c>
      <c r="G26" s="579">
        <v>90349.860372089533</v>
      </c>
      <c r="H26" s="579">
        <v>93303.450033986519</v>
      </c>
      <c r="I26" s="579">
        <v>91306.484225295659</v>
      </c>
      <c r="J26" s="579">
        <v>92128.10169514615</v>
      </c>
      <c r="K26" s="1170">
        <v>89652.719891418907</v>
      </c>
      <c r="L26" s="594"/>
    </row>
    <row r="27" spans="2:12" s="15" customFormat="1">
      <c r="B27" s="1172" t="s">
        <v>72</v>
      </c>
      <c r="C27" s="580">
        <v>15.997573960594849</v>
      </c>
      <c r="D27" s="580">
        <v>15.666351549824443</v>
      </c>
      <c r="E27" s="580">
        <v>15.158550112108138</v>
      </c>
      <c r="F27" s="580">
        <v>15.244590151589863</v>
      </c>
      <c r="G27" s="580">
        <v>14.42971794149312</v>
      </c>
      <c r="H27" s="580">
        <v>13.099478243257831</v>
      </c>
      <c r="I27" s="580">
        <v>13.029656540063103</v>
      </c>
      <c r="J27" s="580">
        <v>12.650780124697935</v>
      </c>
      <c r="K27" s="1173">
        <v>12.680761955260245</v>
      </c>
      <c r="L27" s="595"/>
    </row>
    <row r="28" spans="2:12" s="15" customFormat="1">
      <c r="B28" s="574" t="s">
        <v>73</v>
      </c>
      <c r="C28" s="581">
        <v>17.642366686390588</v>
      </c>
      <c r="D28" s="581">
        <v>16.752265441305962</v>
      </c>
      <c r="E28" s="581">
        <v>16.220772211280902</v>
      </c>
      <c r="F28" s="581">
        <v>16.192852251759053</v>
      </c>
      <c r="G28" s="581">
        <v>15.338804558137998</v>
      </c>
      <c r="H28" s="581">
        <v>13.979787051239542</v>
      </c>
      <c r="I28" s="581">
        <v>13.929218598299103</v>
      </c>
      <c r="J28" s="581">
        <v>13.542319702402351</v>
      </c>
      <c r="K28" s="581">
        <v>13.040228729263658</v>
      </c>
      <c r="L28" s="595"/>
    </row>
    <row r="29" spans="2:12" s="15" customFormat="1">
      <c r="B29" s="574" t="s">
        <v>74</v>
      </c>
      <c r="C29" s="581">
        <v>19.512139986253747</v>
      </c>
      <c r="D29" s="581">
        <v>18.63416319955498</v>
      </c>
      <c r="E29" s="581">
        <v>18.204361842564047</v>
      </c>
      <c r="F29" s="581">
        <v>18.254341973745994</v>
      </c>
      <c r="G29" s="581">
        <v>17.808053443318542</v>
      </c>
      <c r="H29" s="581">
        <v>16.33061683170429</v>
      </c>
      <c r="I29" s="581">
        <v>16.156135215286408</v>
      </c>
      <c r="J29" s="581">
        <v>15.459965433827508</v>
      </c>
      <c r="K29" s="581">
        <v>15.192049495366986</v>
      </c>
      <c r="L29" s="592"/>
    </row>
    <row r="30" spans="2:12" s="15" customFormat="1">
      <c r="B30" s="558"/>
      <c r="C30" s="598"/>
      <c r="D30" s="598"/>
      <c r="E30" s="598"/>
      <c r="F30" s="598"/>
      <c r="G30" s="598"/>
      <c r="H30" s="598"/>
      <c r="I30" s="598"/>
      <c r="J30" s="598"/>
      <c r="K30" s="1174"/>
      <c r="L30" s="592"/>
    </row>
    <row r="31" spans="2:12" s="15" customFormat="1">
      <c r="B31" s="599" t="s">
        <v>1075</v>
      </c>
      <c r="C31" s="599"/>
      <c r="D31" s="599"/>
      <c r="E31" s="599"/>
      <c r="F31" s="599"/>
      <c r="G31" s="599"/>
      <c r="H31" s="599"/>
      <c r="I31" s="599"/>
      <c r="J31" s="599"/>
      <c r="K31" s="599"/>
      <c r="L31" s="595"/>
    </row>
    <row r="32" spans="2:12" s="15" customFormat="1">
      <c r="B32" s="558" t="s">
        <v>390</v>
      </c>
      <c r="C32" s="579">
        <v>957725.88772493706</v>
      </c>
      <c r="D32" s="579">
        <v>950425.10902777605</v>
      </c>
      <c r="E32" s="579">
        <v>984219.63901581499</v>
      </c>
      <c r="F32" s="579">
        <v>941883.46079664899</v>
      </c>
      <c r="G32" s="579">
        <v>1016454.4565975977</v>
      </c>
      <c r="H32" s="579">
        <v>1076948.22225665</v>
      </c>
      <c r="I32" s="579">
        <v>1065756.5514498516</v>
      </c>
      <c r="J32" s="579">
        <v>1095744.7371027677</v>
      </c>
      <c r="K32" s="1170">
        <v>1026489</v>
      </c>
      <c r="L32" s="595"/>
    </row>
    <row r="33" spans="2:13" s="15" customFormat="1">
      <c r="B33" s="558" t="s">
        <v>391</v>
      </c>
      <c r="C33" s="579">
        <v>76618.071017994967</v>
      </c>
      <c r="D33" s="579">
        <v>76034.00872222209</v>
      </c>
      <c r="E33" s="579">
        <v>78737.571121265195</v>
      </c>
      <c r="F33" s="579">
        <v>75350.676863731918</v>
      </c>
      <c r="G33" s="579">
        <v>81316.356527807817</v>
      </c>
      <c r="H33" s="579">
        <v>86155.857780531995</v>
      </c>
      <c r="I33" s="579">
        <v>85260.524115988126</v>
      </c>
      <c r="J33" s="579">
        <v>87659.578968221424</v>
      </c>
      <c r="K33" s="1170">
        <v>82119.12</v>
      </c>
      <c r="L33" s="595"/>
    </row>
    <row r="34" spans="2:13" s="15" customFormat="1">
      <c r="B34" s="558" t="s">
        <v>392</v>
      </c>
      <c r="C34" s="582">
        <v>17.563915037410339</v>
      </c>
      <c r="D34" s="582">
        <v>17.229756170813143</v>
      </c>
      <c r="E34" s="582">
        <v>16.457916647971189</v>
      </c>
      <c r="F34" s="582">
        <v>16.98423533871162</v>
      </c>
      <c r="G34" s="582">
        <v>16.032727693311045</v>
      </c>
      <c r="H34" s="582">
        <v>14.18622651119699</v>
      </c>
      <c r="I34" s="582">
        <v>13.95361032167523</v>
      </c>
      <c r="J34" s="582">
        <v>13.295664572178032</v>
      </c>
      <c r="K34" s="1175">
        <v>13.844093794291856</v>
      </c>
      <c r="L34" s="592"/>
    </row>
    <row r="35" spans="2:13" s="15" customFormat="1">
      <c r="B35" s="574" t="s">
        <v>393</v>
      </c>
      <c r="C35" s="581">
        <v>19.369751332412708</v>
      </c>
      <c r="D35" s="581">
        <v>18.424037526827725</v>
      </c>
      <c r="E35" s="581">
        <v>17.611190717095671</v>
      </c>
      <c r="F35" s="581">
        <v>18.040708914708336</v>
      </c>
      <c r="G35" s="581">
        <v>17.042805522510289</v>
      </c>
      <c r="H35" s="581">
        <v>15.13956678307064</v>
      </c>
      <c r="I35" s="581">
        <v>14.916961763994102</v>
      </c>
      <c r="J35" s="581">
        <v>14.232651149649229</v>
      </c>
      <c r="K35" s="581">
        <v>14.23653801434682</v>
      </c>
      <c r="L35" s="592"/>
    </row>
    <row r="36" spans="2:13" s="15" customFormat="1">
      <c r="B36" s="574" t="s">
        <v>394</v>
      </c>
      <c r="C36" s="581">
        <v>21.422596311214342</v>
      </c>
      <c r="D36" s="581">
        <v>20.493736997691045</v>
      </c>
      <c r="E36" s="581">
        <v>19.764810461332395</v>
      </c>
      <c r="F36" s="581">
        <v>20.337446723885183</v>
      </c>
      <c r="G36" s="581">
        <v>19.786365385816605</v>
      </c>
      <c r="H36" s="581">
        <v>17.685424193239246</v>
      </c>
      <c r="I36" s="581">
        <v>17.301792599462438</v>
      </c>
      <c r="J36" s="581">
        <v>16.248050528010907</v>
      </c>
      <c r="K36" s="581">
        <v>16.585766603255227</v>
      </c>
      <c r="L36" s="595"/>
    </row>
    <row r="37" spans="2:13" s="15" customFormat="1">
      <c r="B37" s="1176"/>
      <c r="C37" s="1176"/>
      <c r="D37" s="1176"/>
      <c r="E37" s="1176"/>
      <c r="F37" s="1176"/>
      <c r="G37" s="1176"/>
      <c r="H37" s="1176"/>
      <c r="I37" s="1176"/>
      <c r="J37" s="1176"/>
      <c r="K37" s="1177"/>
      <c r="L37" s="595"/>
    </row>
    <row r="38" spans="2:13">
      <c r="B38" s="605" t="s">
        <v>35</v>
      </c>
      <c r="C38" s="600">
        <v>7.2709999999999999</v>
      </c>
      <c r="D38" s="600">
        <v>6.91</v>
      </c>
      <c r="E38" s="600">
        <v>6.7871348920980967</v>
      </c>
      <c r="F38" s="600">
        <v>6.73</v>
      </c>
      <c r="G38" s="600">
        <v>6.7</v>
      </c>
      <c r="H38" s="600">
        <v>6</v>
      </c>
      <c r="I38" s="600">
        <v>6</v>
      </c>
      <c r="J38" s="600">
        <v>5.9</v>
      </c>
      <c r="K38" s="600">
        <v>5.97</v>
      </c>
      <c r="L38" s="595"/>
      <c r="M38" s="572"/>
    </row>
    <row r="39" spans="2:13" s="14" customFormat="1">
      <c r="B39" s="574"/>
      <c r="C39" s="594"/>
      <c r="D39" s="594"/>
      <c r="E39" s="594"/>
      <c r="F39" s="594"/>
      <c r="G39" s="594"/>
      <c r="H39" s="594"/>
      <c r="I39" s="594"/>
      <c r="J39" s="594"/>
      <c r="K39" s="594"/>
      <c r="L39" s="594"/>
      <c r="M39" s="15"/>
    </row>
    <row r="40" spans="2:13" s="15" customFormat="1">
      <c r="B40" s="574"/>
      <c r="C40" s="594"/>
      <c r="D40" s="594"/>
      <c r="E40" s="594"/>
      <c r="F40" s="594"/>
      <c r="G40" s="594"/>
      <c r="H40" s="594"/>
      <c r="I40" s="594"/>
      <c r="J40" s="594"/>
      <c r="K40" s="594"/>
      <c r="L40" s="594"/>
    </row>
    <row r="41" spans="2:13" s="15" customFormat="1">
      <c r="B41" s="24" t="s">
        <v>785</v>
      </c>
      <c r="K41" s="573" t="s">
        <v>143</v>
      </c>
    </row>
    <row r="42" spans="2:13" s="15" customFormat="1">
      <c r="C42" s="583"/>
      <c r="D42" s="583"/>
      <c r="E42" s="583"/>
      <c r="F42" s="583"/>
      <c r="G42" s="584"/>
      <c r="H42" s="584"/>
      <c r="I42" s="584"/>
      <c r="J42" s="584"/>
      <c r="K42" s="584"/>
    </row>
    <row r="43" spans="2:13" s="15" customFormat="1">
      <c r="B43" s="585"/>
      <c r="C43" s="586" t="s">
        <v>98</v>
      </c>
      <c r="D43" s="586" t="s">
        <v>395</v>
      </c>
      <c r="E43" s="586" t="s">
        <v>396</v>
      </c>
      <c r="F43" s="586" t="s">
        <v>397</v>
      </c>
      <c r="G43" s="586" t="s">
        <v>98</v>
      </c>
      <c r="H43" s="586" t="s">
        <v>395</v>
      </c>
      <c r="I43" s="586" t="s">
        <v>396</v>
      </c>
      <c r="J43" s="586" t="s">
        <v>397</v>
      </c>
      <c r="K43" s="1007" t="s">
        <v>98</v>
      </c>
      <c r="L43" s="591"/>
    </row>
    <row r="44" spans="2:13" s="15" customFormat="1">
      <c r="B44" s="755" t="s">
        <v>46</v>
      </c>
      <c r="C44" s="604" t="s">
        <v>1066</v>
      </c>
      <c r="D44" s="604" t="s">
        <v>1066</v>
      </c>
      <c r="E44" s="604" t="s">
        <v>1066</v>
      </c>
      <c r="F44" s="604" t="s">
        <v>1066</v>
      </c>
      <c r="G44" s="603" t="s">
        <v>37</v>
      </c>
      <c r="H44" s="603" t="s">
        <v>37</v>
      </c>
      <c r="I44" s="603" t="s">
        <v>37</v>
      </c>
      <c r="J44" s="603" t="s">
        <v>37</v>
      </c>
      <c r="K44" s="1008" t="s">
        <v>39</v>
      </c>
      <c r="L44" s="591"/>
    </row>
    <row r="45" spans="2:13" s="15" customFormat="1">
      <c r="B45" s="558" t="s">
        <v>398</v>
      </c>
      <c r="C45" s="587"/>
      <c r="D45" s="587"/>
      <c r="E45" s="587"/>
      <c r="F45" s="587"/>
      <c r="G45" s="587"/>
      <c r="H45" s="587"/>
      <c r="I45" s="587"/>
      <c r="J45" s="587"/>
      <c r="K45" s="1009"/>
      <c r="L45" s="592"/>
    </row>
    <row r="46" spans="2:13" s="15" customFormat="1">
      <c r="B46" s="561" t="s">
        <v>399</v>
      </c>
      <c r="C46" s="578">
        <v>32619.206674823999</v>
      </c>
      <c r="D46" s="578">
        <v>32550.962001616001</v>
      </c>
      <c r="E46" s="578">
        <v>34162.312756200001</v>
      </c>
      <c r="F46" s="578">
        <v>31715.984047008002</v>
      </c>
      <c r="G46" s="578">
        <v>33420.828353600002</v>
      </c>
      <c r="H46" s="578">
        <v>29401.733920000002</v>
      </c>
      <c r="I46" s="578">
        <v>28367.029440000002</v>
      </c>
      <c r="J46" s="578">
        <v>29545.355520000001</v>
      </c>
      <c r="K46" s="578">
        <v>29699.22696</v>
      </c>
      <c r="L46" s="592"/>
    </row>
    <row r="47" spans="2:13" s="15" customFormat="1">
      <c r="B47" s="561" t="s">
        <v>400</v>
      </c>
      <c r="C47" s="578">
        <v>356.493120648</v>
      </c>
      <c r="D47" s="578">
        <v>353.66113219200003</v>
      </c>
      <c r="E47" s="578">
        <v>354.66745232</v>
      </c>
      <c r="F47" s="578">
        <v>505.412410712</v>
      </c>
      <c r="G47" s="578">
        <v>467.50338880000004</v>
      </c>
      <c r="H47" s="578">
        <v>182.51848000000001</v>
      </c>
      <c r="I47" s="578">
        <v>209.8296</v>
      </c>
      <c r="J47" s="578">
        <v>176.00512000000001</v>
      </c>
      <c r="K47" s="578">
        <v>179.08176</v>
      </c>
      <c r="L47" s="592"/>
    </row>
    <row r="48" spans="2:13" s="15" customFormat="1">
      <c r="B48" s="561" t="s">
        <v>401</v>
      </c>
      <c r="C48" s="578">
        <v>12465.096454016</v>
      </c>
      <c r="D48" s="578">
        <v>12358.058236568</v>
      </c>
      <c r="E48" s="578">
        <v>12506.793509640002</v>
      </c>
      <c r="F48" s="578">
        <v>12402.917385024</v>
      </c>
      <c r="G48" s="578">
        <v>12240.6373848</v>
      </c>
      <c r="H48" s="578">
        <v>12921.7212</v>
      </c>
      <c r="I48" s="578">
        <v>13072.78184</v>
      </c>
      <c r="J48" s="578">
        <v>12947.449919999999</v>
      </c>
      <c r="K48" s="578">
        <v>8705.0364000000009</v>
      </c>
      <c r="L48" s="592"/>
    </row>
    <row r="49" spans="2:12" s="15" customFormat="1">
      <c r="B49" s="561" t="s">
        <v>402</v>
      </c>
      <c r="C49" s="578">
        <v>1900.7502793599999</v>
      </c>
      <c r="D49" s="578">
        <v>1908.07273848</v>
      </c>
      <c r="E49" s="578">
        <v>1953.4925567999999</v>
      </c>
      <c r="F49" s="578">
        <v>1965.7915567759999</v>
      </c>
      <c r="G49" s="578">
        <v>1965.458104</v>
      </c>
      <c r="H49" s="578">
        <v>2001.1179999999999</v>
      </c>
      <c r="I49" s="578">
        <v>2014.6738400000002</v>
      </c>
      <c r="J49" s="578">
        <v>2029.79856</v>
      </c>
      <c r="K49" s="578">
        <v>2015.60176</v>
      </c>
      <c r="L49" s="592"/>
    </row>
    <row r="50" spans="2:12" s="15" customFormat="1">
      <c r="B50" s="561" t="s">
        <v>403</v>
      </c>
      <c r="C50" s="578">
        <v>937.40089680000006</v>
      </c>
      <c r="D50" s="578">
        <v>952.19805759999997</v>
      </c>
      <c r="E50" s="578">
        <v>1045.3527792</v>
      </c>
      <c r="F50" s="578">
        <v>1117.0041303999999</v>
      </c>
      <c r="G50" s="578">
        <v>1200.5618144</v>
      </c>
      <c r="H50" s="578">
        <v>1694.9476000000002</v>
      </c>
      <c r="I50" s="578">
        <v>1452.1040800000001</v>
      </c>
      <c r="J50" s="578">
        <v>1535.8392799999999</v>
      </c>
      <c r="K50" s="578">
        <v>1819.7319199999999</v>
      </c>
      <c r="L50" s="592"/>
    </row>
    <row r="51" spans="2:12" s="15" customFormat="1">
      <c r="B51" s="558" t="s">
        <v>105</v>
      </c>
      <c r="C51" s="577">
        <v>48278.947425647995</v>
      </c>
      <c r="D51" s="577">
        <v>48122.952166456002</v>
      </c>
      <c r="E51" s="577">
        <v>50022.619054160001</v>
      </c>
      <c r="F51" s="577">
        <v>47707.109529919995</v>
      </c>
      <c r="G51" s="577">
        <v>49294.989045599999</v>
      </c>
      <c r="H51" s="577">
        <v>46202.039199999999</v>
      </c>
      <c r="I51" s="577">
        <v>45116.418800000007</v>
      </c>
      <c r="J51" s="577">
        <v>46234.448400000001</v>
      </c>
      <c r="K51" s="1009">
        <v>42418.678799999994</v>
      </c>
      <c r="L51" s="592"/>
    </row>
    <row r="52" spans="2:12" s="15" customFormat="1">
      <c r="B52" s="558" t="s">
        <v>107</v>
      </c>
      <c r="C52" s="577"/>
      <c r="D52" s="577"/>
      <c r="E52" s="577"/>
      <c r="F52" s="577"/>
      <c r="G52" s="577"/>
      <c r="H52" s="577"/>
      <c r="I52" s="577"/>
      <c r="J52" s="577"/>
      <c r="K52" s="1009"/>
      <c r="L52" s="592"/>
    </row>
    <row r="53" spans="2:12" s="15" customFormat="1">
      <c r="B53" s="561" t="s">
        <v>404</v>
      </c>
      <c r="C53" s="578">
        <v>6.7111942728000002</v>
      </c>
      <c r="D53" s="578">
        <v>4.6936383456000002</v>
      </c>
      <c r="E53" s="578">
        <v>11.813715977600001</v>
      </c>
      <c r="F53" s="578">
        <v>25.2559185</v>
      </c>
      <c r="G53" s="578">
        <v>32.868125836800004</v>
      </c>
      <c r="H53" s="578">
        <v>6.3087464970000005</v>
      </c>
      <c r="I53" s="578">
        <v>18.226294683999999</v>
      </c>
      <c r="J53" s="578">
        <v>17.814122348000001</v>
      </c>
      <c r="K53" s="578">
        <v>18.350758009</v>
      </c>
      <c r="L53" s="592"/>
    </row>
    <row r="54" spans="2:12" s="15" customFormat="1">
      <c r="B54" s="561" t="s">
        <v>405</v>
      </c>
      <c r="C54" s="578">
        <v>1988.6276377843701</v>
      </c>
      <c r="D54" s="578">
        <v>2125.5514448648</v>
      </c>
      <c r="E54" s="578">
        <v>2316.5674278442702</v>
      </c>
      <c r="F54" s="578">
        <v>2225.3202365880302</v>
      </c>
      <c r="G54" s="578">
        <v>2229.8305477432004</v>
      </c>
      <c r="H54" s="578">
        <v>2803.0787883509997</v>
      </c>
      <c r="I54" s="578">
        <v>2550.6077072529997</v>
      </c>
      <c r="J54" s="578">
        <v>2558.5632718389998</v>
      </c>
      <c r="K54" s="578">
        <v>2730.0205539696803</v>
      </c>
      <c r="L54" s="592"/>
    </row>
    <row r="55" spans="2:12" s="15" customFormat="1">
      <c r="B55" s="561" t="s">
        <v>399</v>
      </c>
      <c r="C55" s="578">
        <v>8766.5354899609301</v>
      </c>
      <c r="D55" s="578">
        <v>8668.2089667775999</v>
      </c>
      <c r="E55" s="578">
        <v>8882.9202300219113</v>
      </c>
      <c r="F55" s="578">
        <v>8430.316815445769</v>
      </c>
      <c r="G55" s="578">
        <v>9656.8124457907215</v>
      </c>
      <c r="H55" s="578">
        <v>16687.359739416639</v>
      </c>
      <c r="I55" s="578">
        <v>16536.945964823</v>
      </c>
      <c r="J55" s="578">
        <v>17882.919892040998</v>
      </c>
      <c r="K55" s="578">
        <v>16153.172391029</v>
      </c>
      <c r="L55" s="592"/>
    </row>
    <row r="56" spans="2:12" s="15" customFormat="1">
      <c r="B56" s="561" t="s">
        <v>401</v>
      </c>
      <c r="C56" s="578">
        <v>1804.74614910891</v>
      </c>
      <c r="D56" s="578">
        <v>1756.1210127135998</v>
      </c>
      <c r="E56" s="578">
        <v>1729.7106444864</v>
      </c>
      <c r="F56" s="578">
        <v>1774.0964119368</v>
      </c>
      <c r="G56" s="578">
        <v>1763.6970962512003</v>
      </c>
      <c r="H56" s="578">
        <v>1735.4238116260001</v>
      </c>
      <c r="I56" s="578">
        <v>1595.4230895400001</v>
      </c>
      <c r="J56" s="578">
        <v>1618.0068659240001</v>
      </c>
      <c r="K56" s="578">
        <v>1657.170503802</v>
      </c>
      <c r="L56" s="592"/>
    </row>
    <row r="57" spans="2:12" s="15" customFormat="1">
      <c r="B57" s="561" t="s">
        <v>402</v>
      </c>
      <c r="C57" s="578">
        <v>2939.3653151351</v>
      </c>
      <c r="D57" s="578">
        <v>3008.9999743655999</v>
      </c>
      <c r="E57" s="578">
        <v>3347.5493497552002</v>
      </c>
      <c r="F57" s="578">
        <v>2757.4239211248</v>
      </c>
      <c r="G57" s="578">
        <v>2641.8950542000002</v>
      </c>
      <c r="H57" s="578">
        <v>2821.4979562010003</v>
      </c>
      <c r="I57" s="578">
        <v>3028.7594674659999</v>
      </c>
      <c r="J57" s="578">
        <v>2874.8942805050001</v>
      </c>
      <c r="K57" s="578">
        <v>2757.3051218730002</v>
      </c>
      <c r="L57" s="592"/>
    </row>
    <row r="58" spans="2:12" s="15" customFormat="1">
      <c r="B58" s="561" t="s">
        <v>406</v>
      </c>
      <c r="C58" s="578">
        <v>3584.3371870800602</v>
      </c>
      <c r="D58" s="578">
        <v>3450.4414634908799</v>
      </c>
      <c r="E58" s="578">
        <v>3463.7538171152</v>
      </c>
      <c r="F58" s="578">
        <v>3452.7868228213501</v>
      </c>
      <c r="G58" s="578">
        <v>275.53233913280013</v>
      </c>
      <c r="H58" s="578">
        <v>188.04736436499999</v>
      </c>
      <c r="I58" s="578">
        <v>207.24188068199999</v>
      </c>
      <c r="J58" s="578">
        <v>244.05005048800001</v>
      </c>
      <c r="K58" s="578">
        <v>240.59380194400001</v>
      </c>
      <c r="L58" s="592"/>
    </row>
    <row r="59" spans="2:12" s="15" customFormat="1">
      <c r="B59" s="561" t="s">
        <v>403</v>
      </c>
      <c r="C59" s="578">
        <v>41.423167999999997</v>
      </c>
      <c r="D59" s="578">
        <v>51.640160000000002</v>
      </c>
      <c r="E59" s="578">
        <v>64.938239999999993</v>
      </c>
      <c r="F59" s="578">
        <v>66.53683199999999</v>
      </c>
      <c r="G59" s="578">
        <v>59.825760000000002</v>
      </c>
      <c r="H59" s="578">
        <v>63.558336000000004</v>
      </c>
      <c r="I59" s="578">
        <v>60.806815999999998</v>
      </c>
      <c r="J59" s="578">
        <v>64.628351999999992</v>
      </c>
      <c r="K59" s="578">
        <v>66.154399999999995</v>
      </c>
      <c r="L59" s="592"/>
    </row>
    <row r="60" spans="2:12" s="15" customFormat="1">
      <c r="B60" s="561" t="s">
        <v>407</v>
      </c>
      <c r="C60" s="578">
        <v>847.52783680000005</v>
      </c>
      <c r="D60" s="578">
        <v>598.70508888000006</v>
      </c>
      <c r="E60" s="578">
        <v>718.41534045280002</v>
      </c>
      <c r="F60" s="578">
        <v>689.43831999999998</v>
      </c>
      <c r="G60" s="578">
        <v>534.68882133652801</v>
      </c>
      <c r="H60" s="578">
        <v>306.08447055009174</v>
      </c>
      <c r="I60" s="578">
        <v>771.46190894155995</v>
      </c>
      <c r="J60" s="578">
        <v>828.84499238991987</v>
      </c>
      <c r="K60" s="578">
        <v>673.80239729552125</v>
      </c>
      <c r="L60" s="592"/>
    </row>
    <row r="61" spans="2:12" s="15" customFormat="1">
      <c r="B61" s="558" t="s">
        <v>112</v>
      </c>
      <c r="C61" s="577">
        <v>19979.27397814217</v>
      </c>
      <c r="D61" s="577">
        <v>19664.361749438078</v>
      </c>
      <c r="E61" s="577">
        <v>20535.668765653383</v>
      </c>
      <c r="F61" s="577">
        <v>19421.175278416751</v>
      </c>
      <c r="G61" s="577">
        <v>17195.15019029125</v>
      </c>
      <c r="H61" s="577">
        <v>24611.35921300673</v>
      </c>
      <c r="I61" s="577">
        <v>24769.47312938956</v>
      </c>
      <c r="J61" s="577">
        <v>26089.721827534915</v>
      </c>
      <c r="K61" s="1009">
        <v>24296.569927922199</v>
      </c>
      <c r="L61" s="592"/>
    </row>
    <row r="62" spans="2:12" s="15" customFormat="1">
      <c r="B62" s="558" t="s">
        <v>113</v>
      </c>
      <c r="C62" s="577">
        <v>68258.221403790172</v>
      </c>
      <c r="D62" s="577">
        <v>67787.313915894076</v>
      </c>
      <c r="E62" s="577">
        <v>70558.287819813384</v>
      </c>
      <c r="F62" s="577">
        <v>67128.284808336743</v>
      </c>
      <c r="G62" s="577">
        <v>66490.139235891256</v>
      </c>
      <c r="H62" s="577">
        <v>70813.398413006726</v>
      </c>
      <c r="I62" s="577">
        <v>69885.89192938956</v>
      </c>
      <c r="J62" s="577">
        <v>72324.170227534923</v>
      </c>
      <c r="K62" s="1009">
        <v>66715.248727922197</v>
      </c>
      <c r="L62" s="592"/>
    </row>
    <row r="63" spans="2:12" s="15" customFormat="1">
      <c r="B63" s="558" t="s">
        <v>114</v>
      </c>
      <c r="C63" s="577"/>
      <c r="D63" s="577"/>
      <c r="E63" s="577"/>
      <c r="F63" s="577"/>
      <c r="G63" s="577"/>
      <c r="H63" s="577"/>
      <c r="I63" s="577"/>
      <c r="J63" s="577"/>
      <c r="K63" s="1009"/>
      <c r="L63" s="592"/>
    </row>
    <row r="64" spans="2:12" s="15" customFormat="1">
      <c r="B64" s="561" t="s">
        <v>408</v>
      </c>
      <c r="C64" s="578">
        <v>1169.2240400000001</v>
      </c>
      <c r="D64" s="578">
        <v>1097.422</v>
      </c>
      <c r="E64" s="578">
        <v>1140.8326454518799</v>
      </c>
      <c r="F64" s="578">
        <v>1079.9639576000002</v>
      </c>
      <c r="G64" s="578">
        <v>1140.8766636</v>
      </c>
      <c r="H64" s="578">
        <v>1379.8930359210829</v>
      </c>
      <c r="I64" s="578">
        <v>1448.4587189528622</v>
      </c>
      <c r="J64" s="578">
        <v>1367.1871224222978</v>
      </c>
      <c r="K64" s="578">
        <v>1379.8756044304996</v>
      </c>
      <c r="L64" s="592"/>
    </row>
    <row r="65" spans="2:13">
      <c r="B65" s="561" t="s">
        <v>409</v>
      </c>
      <c r="C65" s="578">
        <v>24.796878204799999</v>
      </c>
      <c r="D65" s="578">
        <v>18.076000000000001</v>
      </c>
      <c r="E65" s="578">
        <v>23.466080000000002</v>
      </c>
      <c r="F65" s="578">
        <v>18.747318755200002</v>
      </c>
      <c r="G65" s="578">
        <v>36.457453363200003</v>
      </c>
      <c r="H65" s="578">
        <v>19.658080000000002</v>
      </c>
      <c r="I65" s="578">
        <v>25.84712</v>
      </c>
      <c r="J65" s="578">
        <v>19.521840000000001</v>
      </c>
      <c r="K65" s="578">
        <v>39.37724</v>
      </c>
      <c r="L65" s="592"/>
      <c r="M65" s="572"/>
    </row>
    <row r="66" spans="2:13">
      <c r="B66" s="561" t="s">
        <v>410</v>
      </c>
      <c r="C66" s="588"/>
      <c r="D66" s="588">
        <v>0</v>
      </c>
      <c r="E66" s="588">
        <v>0</v>
      </c>
      <c r="F66" s="588">
        <v>0</v>
      </c>
      <c r="G66" s="588">
        <v>0</v>
      </c>
      <c r="H66" s="588">
        <v>0</v>
      </c>
      <c r="I66" s="588">
        <v>0</v>
      </c>
      <c r="J66" s="588"/>
      <c r="K66" s="588">
        <v>0</v>
      </c>
      <c r="L66" s="601"/>
      <c r="M66" s="572"/>
    </row>
    <row r="67" spans="2:13">
      <c r="B67" s="561" t="s">
        <v>411</v>
      </c>
      <c r="C67" s="578">
        <v>5.734</v>
      </c>
      <c r="D67" s="578">
        <v>0.97799999999999998</v>
      </c>
      <c r="E67" s="578">
        <v>9.5999999999999992E-3</v>
      </c>
      <c r="F67" s="578">
        <v>1.2729999999999999</v>
      </c>
      <c r="G67" s="578">
        <v>3.0310000000000001</v>
      </c>
      <c r="H67" s="578">
        <v>4.0753599999999999</v>
      </c>
      <c r="I67" s="578">
        <v>4.2762399999999996</v>
      </c>
      <c r="J67" s="578">
        <v>8.6196800000000007</v>
      </c>
      <c r="K67" s="578">
        <v>8.5996800000000011</v>
      </c>
      <c r="L67" s="592"/>
      <c r="M67" s="572"/>
    </row>
    <row r="68" spans="2:13">
      <c r="B68" s="561" t="s">
        <v>412</v>
      </c>
      <c r="C68" s="578">
        <v>490.49613499999998</v>
      </c>
      <c r="D68" s="578">
        <v>459.72826300000003</v>
      </c>
      <c r="E68" s="578">
        <v>344.48656800000003</v>
      </c>
      <c r="F68" s="578">
        <v>451.91937100000001</v>
      </c>
      <c r="G68" s="578">
        <v>512.52140498827123</v>
      </c>
      <c r="H68" s="578">
        <v>691.76466073070048</v>
      </c>
      <c r="I68" s="578">
        <v>588.32219281545292</v>
      </c>
      <c r="J68" s="578">
        <v>580.12063673220382</v>
      </c>
      <c r="K68" s="578">
        <v>601.47320441497129</v>
      </c>
      <c r="L68" s="592"/>
      <c r="M68" s="572"/>
    </row>
    <row r="69" spans="2:13">
      <c r="B69" s="558" t="s">
        <v>120</v>
      </c>
      <c r="C69" s="577">
        <v>1690.2510532048</v>
      </c>
      <c r="D69" s="577">
        <v>1576.2042630000001</v>
      </c>
      <c r="E69" s="577">
        <v>1508.7948934518799</v>
      </c>
      <c r="F69" s="577">
        <v>1551.9036473552001</v>
      </c>
      <c r="G69" s="577">
        <v>1692.8865219514714</v>
      </c>
      <c r="H69" s="577">
        <v>2095.3911366517832</v>
      </c>
      <c r="I69" s="577">
        <v>2066.9042717683151</v>
      </c>
      <c r="J69" s="577">
        <v>1975.4492791545017</v>
      </c>
      <c r="K69" s="1009">
        <v>2029.3257288454711</v>
      </c>
      <c r="L69" s="592"/>
      <c r="M69" s="572"/>
    </row>
    <row r="70" spans="2:13">
      <c r="B70" s="558" t="s">
        <v>121</v>
      </c>
      <c r="C70" s="577">
        <v>6669.5985609999998</v>
      </c>
      <c r="D70" s="577">
        <v>6670.4884080000002</v>
      </c>
      <c r="E70" s="577">
        <v>6670.4884080000002</v>
      </c>
      <c r="F70" s="577">
        <v>6670.4884080000002</v>
      </c>
      <c r="G70" s="577">
        <v>6670.4884087033697</v>
      </c>
      <c r="H70" s="577">
        <v>6546.4280799999997</v>
      </c>
      <c r="I70" s="577">
        <v>6546.4280799999997</v>
      </c>
      <c r="J70" s="577">
        <v>6546.4280799999997</v>
      </c>
      <c r="K70" s="1009">
        <v>6546</v>
      </c>
      <c r="L70" s="592"/>
      <c r="M70" s="572"/>
    </row>
    <row r="71" spans="2:13">
      <c r="B71" s="574" t="s">
        <v>127</v>
      </c>
      <c r="C71" s="578"/>
      <c r="D71" s="578"/>
      <c r="E71" s="578"/>
      <c r="F71" s="578">
        <v>0</v>
      </c>
      <c r="G71" s="578">
        <v>6463.3199199999999</v>
      </c>
      <c r="H71" s="578">
        <v>6700.64015087384</v>
      </c>
      <c r="I71" s="578">
        <v>6761.2998348302408</v>
      </c>
      <c r="J71" s="578">
        <v>6813.5313815319996</v>
      </c>
      <c r="K71" s="578">
        <v>6828.0958874846392</v>
      </c>
      <c r="L71" s="592"/>
      <c r="M71" s="572"/>
    </row>
    <row r="72" spans="2:13">
      <c r="B72" s="574" t="s">
        <v>53</v>
      </c>
      <c r="C72" s="578"/>
      <c r="D72" s="578"/>
      <c r="E72" s="578"/>
      <c r="F72" s="578"/>
      <c r="G72" s="578"/>
      <c r="H72" s="578"/>
      <c r="I72" s="578"/>
      <c r="J72" s="578"/>
      <c r="K72" s="578">
        <v>0</v>
      </c>
      <c r="L72" s="592"/>
      <c r="M72" s="572"/>
    </row>
    <row r="73" spans="2:13" ht="22.5">
      <c r="B73" s="566" t="s">
        <v>122</v>
      </c>
      <c r="C73" s="589">
        <v>76618.071017994982</v>
      </c>
      <c r="D73" s="589">
        <v>76034.006586894087</v>
      </c>
      <c r="E73" s="589">
        <v>78737.571121265268</v>
      </c>
      <c r="F73" s="589">
        <v>75350.676863691944</v>
      </c>
      <c r="G73" s="589">
        <v>81316.834086546092</v>
      </c>
      <c r="H73" s="589">
        <v>86155.857780532344</v>
      </c>
      <c r="I73" s="589">
        <v>85260.524115988112</v>
      </c>
      <c r="J73" s="589">
        <v>87659.578968221424</v>
      </c>
      <c r="K73" s="1010">
        <v>82118.670344252314</v>
      </c>
      <c r="L73" s="602"/>
      <c r="M73" s="572"/>
    </row>
    <row r="74" spans="2:13">
      <c r="B74" s="567" t="s">
        <v>130</v>
      </c>
      <c r="C74" s="590">
        <v>7501.7644380050497</v>
      </c>
      <c r="D74" s="590">
        <v>7587.7220297779204</v>
      </c>
      <c r="E74" s="590">
        <v>6749.2579615770101</v>
      </c>
      <c r="F74" s="590">
        <v>8598.6858976776803</v>
      </c>
      <c r="G74" s="590">
        <v>9033.0262519409589</v>
      </c>
      <c r="H74" s="590">
        <v>7147.5922534548763</v>
      </c>
      <c r="I74" s="590">
        <v>6045.9601093078518</v>
      </c>
      <c r="J74" s="590">
        <v>4468.5227269245433</v>
      </c>
      <c r="K74" s="1011">
        <v>7534</v>
      </c>
      <c r="L74" s="602"/>
      <c r="M74" s="572"/>
    </row>
    <row r="75" spans="2:13">
      <c r="B75" s="605" t="s">
        <v>123</v>
      </c>
      <c r="C75" s="606">
        <v>84119.83545600003</v>
      </c>
      <c r="D75" s="606">
        <v>83621.728616672015</v>
      </c>
      <c r="E75" s="606">
        <v>85486.829082842276</v>
      </c>
      <c r="F75" s="606">
        <v>83949.36276136963</v>
      </c>
      <c r="G75" s="606">
        <v>90349.860338487051</v>
      </c>
      <c r="H75" s="606">
        <v>93303.450033987217</v>
      </c>
      <c r="I75" s="606">
        <v>91306.484225295964</v>
      </c>
      <c r="J75" s="606">
        <v>92128.101695145961</v>
      </c>
      <c r="K75" s="606">
        <v>89652.670344252314</v>
      </c>
      <c r="L75" s="592"/>
      <c r="M75" s="572"/>
    </row>
    <row r="76" spans="2:13">
      <c r="B76" s="572"/>
      <c r="C76" s="572"/>
      <c r="D76" s="572"/>
      <c r="E76" s="572"/>
      <c r="F76" s="572"/>
      <c r="G76" s="572"/>
      <c r="H76" s="572"/>
      <c r="I76" s="572"/>
      <c r="J76" s="572"/>
      <c r="L76" s="572"/>
    </row>
  </sheetData>
  <sheetProtection formatCells="0" formatColumns="0" formatRows="0" insertColumns="0" insertRows="0" insertHyperlinks="0" deleteColumns="0" deleteRows="0" sort="0" autoFilter="0" pivotTables="0"/>
  <mergeCells count="1">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pageSetUpPr fitToPage="1"/>
  </sheetPr>
  <dimension ref="A1:M63"/>
  <sheetViews>
    <sheetView showGridLines="0" showRowColHeaders="0" zoomScaleNormal="100" zoomScaleSheetLayoutView="70" workbookViewId="0"/>
  </sheetViews>
  <sheetFormatPr defaultColWidth="11.375" defaultRowHeight="11.25"/>
  <cols>
    <col min="1" max="1" width="2.375" style="28" customWidth="1"/>
    <col min="2" max="2" width="35.25" style="25" customWidth="1"/>
    <col min="3" max="4" width="10.25" style="25" customWidth="1"/>
    <col min="5" max="5" width="13.125" style="25" bestFit="1" customWidth="1"/>
    <col min="6" max="6" width="14.25" style="25" customWidth="1"/>
    <col min="7" max="7" width="10.25" style="25" customWidth="1"/>
    <col min="8" max="8" width="9" style="25" bestFit="1" customWidth="1"/>
    <col min="9" max="9" width="10.25" style="25" customWidth="1"/>
    <col min="10" max="10" width="3.125" style="25" customWidth="1"/>
    <col min="11" max="16384" width="11.375" style="25"/>
  </cols>
  <sheetData>
    <row r="1" spans="1:13" ht="5.25" customHeight="1"/>
    <row r="2" spans="1:13" s="44" customFormat="1" ht="12.75">
      <c r="A2" s="45"/>
      <c r="B2" s="1222" t="s">
        <v>784</v>
      </c>
      <c r="C2" s="1222"/>
      <c r="D2" s="1222"/>
      <c r="E2" s="1222"/>
      <c r="F2" s="1222"/>
      <c r="G2" s="1222"/>
      <c r="H2" s="1222"/>
    </row>
    <row r="3" spans="1:13" s="44" customFormat="1" ht="12.75">
      <c r="A3" s="45"/>
    </row>
    <row r="4" spans="1:13" s="3" customFormat="1" ht="18" customHeight="1">
      <c r="A4" s="4"/>
      <c r="B4" s="56" t="s">
        <v>584</v>
      </c>
      <c r="C4" s="4"/>
    </row>
    <row r="5" spans="1:13" s="118" customFormat="1"/>
    <row r="6" spans="1:13" s="116" customFormat="1">
      <c r="B6" s="1233"/>
      <c r="C6" s="1233"/>
      <c r="D6" s="1233"/>
      <c r="E6" s="1233"/>
      <c r="F6" s="1233"/>
      <c r="G6" s="1232"/>
      <c r="H6" s="1232"/>
    </row>
    <row r="7" spans="1:13" s="133" customFormat="1" ht="14.25">
      <c r="B7" s="892" t="s">
        <v>432</v>
      </c>
      <c r="C7" s="767"/>
      <c r="D7" s="767"/>
      <c r="E7" s="767"/>
      <c r="F7" s="767"/>
      <c r="G7" s="116"/>
      <c r="H7" s="609"/>
      <c r="I7" s="768" t="s">
        <v>43</v>
      </c>
      <c r="M7" s="1035"/>
    </row>
    <row r="8" spans="1:13" s="134" customFormat="1">
      <c r="B8" s="892"/>
      <c r="C8" s="767"/>
      <c r="D8" s="893"/>
      <c r="E8" s="893"/>
      <c r="F8" s="609" t="s">
        <v>425</v>
      </c>
      <c r="G8" s="609" t="s">
        <v>426</v>
      </c>
      <c r="H8" s="894" t="s">
        <v>220</v>
      </c>
      <c r="I8" s="893"/>
    </row>
    <row r="9" spans="1:13" s="134" customFormat="1">
      <c r="B9" s="892"/>
      <c r="C9" s="609"/>
      <c r="D9" s="609" t="s">
        <v>427</v>
      </c>
      <c r="E9" s="609" t="s">
        <v>428</v>
      </c>
      <c r="F9" s="609" t="s">
        <v>429</v>
      </c>
      <c r="G9" s="609" t="s">
        <v>430</v>
      </c>
      <c r="H9" s="894" t="s">
        <v>431</v>
      </c>
      <c r="I9" s="609" t="s">
        <v>427</v>
      </c>
    </row>
    <row r="10" spans="1:13" s="134" customFormat="1">
      <c r="B10" s="472" t="s">
        <v>46</v>
      </c>
      <c r="C10" s="609"/>
      <c r="D10" s="609" t="s">
        <v>1029</v>
      </c>
      <c r="E10" s="609" t="s">
        <v>1066</v>
      </c>
      <c r="F10" s="609" t="s">
        <v>1066</v>
      </c>
      <c r="G10" s="609" t="s">
        <v>1066</v>
      </c>
      <c r="H10" s="609" t="s">
        <v>1066</v>
      </c>
      <c r="I10" s="609" t="s">
        <v>438</v>
      </c>
    </row>
    <row r="11" spans="1:13" s="134" customFormat="1">
      <c r="B11" s="475" t="s">
        <v>433</v>
      </c>
      <c r="C11" s="895"/>
      <c r="D11" s="896">
        <v>19838</v>
      </c>
      <c r="E11" s="896">
        <v>738</v>
      </c>
      <c r="F11" s="896">
        <v>-3</v>
      </c>
      <c r="G11" s="896">
        <v>-1158</v>
      </c>
      <c r="H11" s="896"/>
      <c r="I11" s="896">
        <v>19838</v>
      </c>
    </row>
    <row r="12" spans="1:13" s="135" customFormat="1">
      <c r="A12" s="136"/>
      <c r="B12" s="472" t="s">
        <v>434</v>
      </c>
      <c r="C12" s="897"/>
      <c r="D12" s="898">
        <v>5702</v>
      </c>
      <c r="E12" s="898"/>
      <c r="F12" s="898"/>
      <c r="G12" s="898">
        <v>-100</v>
      </c>
      <c r="H12" s="898"/>
      <c r="I12" s="898">
        <v>5702</v>
      </c>
    </row>
    <row r="13" spans="1:13" s="134" customFormat="1" ht="22.5">
      <c r="B13" s="899" t="s">
        <v>436</v>
      </c>
      <c r="C13" s="897"/>
      <c r="D13" s="898">
        <v>4561</v>
      </c>
      <c r="E13" s="898"/>
      <c r="F13" s="898"/>
      <c r="G13" s="898">
        <v>-829</v>
      </c>
      <c r="H13" s="898"/>
      <c r="I13" s="898">
        <v>4561</v>
      </c>
    </row>
    <row r="14" spans="1:13" s="134" customFormat="1">
      <c r="B14" s="472" t="s">
        <v>435</v>
      </c>
      <c r="C14" s="897"/>
      <c r="D14" s="898">
        <v>853</v>
      </c>
      <c r="E14" s="898"/>
      <c r="F14" s="898"/>
      <c r="G14" s="898"/>
      <c r="H14" s="898">
        <v>-254</v>
      </c>
      <c r="I14" s="898">
        <v>853</v>
      </c>
    </row>
    <row r="15" spans="1:13" s="134" customFormat="1" ht="22.5">
      <c r="B15" s="1050" t="s">
        <v>437</v>
      </c>
      <c r="C15" s="900"/>
      <c r="D15" s="901">
        <v>29347</v>
      </c>
      <c r="E15" s="901">
        <v>738</v>
      </c>
      <c r="F15" s="901">
        <v>-3</v>
      </c>
      <c r="G15" s="901">
        <v>-2087</v>
      </c>
      <c r="H15" s="901">
        <v>-254</v>
      </c>
      <c r="I15" s="901">
        <v>30954</v>
      </c>
    </row>
    <row r="16" spans="1:13" s="134" customFormat="1" ht="9.75" customHeight="1">
      <c r="B16" s="519"/>
      <c r="C16" s="519"/>
      <c r="D16" s="519"/>
      <c r="E16" s="519"/>
      <c r="F16" s="519"/>
      <c r="G16" s="519"/>
      <c r="H16" s="519"/>
      <c r="I16" s="519"/>
    </row>
    <row r="17" spans="2:9" s="134" customFormat="1" ht="9.75" customHeight="1"/>
    <row r="18" spans="2:9" s="134" customFormat="1" ht="9.75" customHeight="1"/>
    <row r="19" spans="2:9" s="134" customFormat="1" ht="9.75" customHeight="1"/>
    <row r="20" spans="2:9" s="134" customFormat="1" ht="12" customHeight="1">
      <c r="B20" s="902" t="s">
        <v>1223</v>
      </c>
      <c r="I20" s="903" t="s">
        <v>143</v>
      </c>
    </row>
    <row r="21" spans="2:9" s="134" customFormat="1" ht="9.75" customHeight="1">
      <c r="B21" s="1052" t="s">
        <v>1260</v>
      </c>
      <c r="C21" s="904"/>
      <c r="D21" s="904"/>
      <c r="E21" s="905"/>
      <c r="F21" s="906"/>
      <c r="G21" s="906"/>
      <c r="H21" s="906"/>
      <c r="I21" s="906" t="s">
        <v>218</v>
      </c>
    </row>
    <row r="22" spans="2:9" s="134" customFormat="1" ht="11.1" customHeight="1">
      <c r="C22" s="904"/>
      <c r="D22" s="904"/>
      <c r="E22" s="905" t="s">
        <v>413</v>
      </c>
      <c r="F22" s="906"/>
      <c r="G22" s="906"/>
      <c r="H22" s="906" t="s">
        <v>414</v>
      </c>
      <c r="I22" s="907" t="s">
        <v>444</v>
      </c>
    </row>
    <row r="23" spans="2:9" s="134" customFormat="1">
      <c r="B23" s="1051" t="s">
        <v>415</v>
      </c>
      <c r="C23" s="908"/>
      <c r="D23" s="908"/>
      <c r="E23" s="908" t="s">
        <v>416</v>
      </c>
      <c r="F23" s="1012" t="s">
        <v>417</v>
      </c>
      <c r="G23" s="909" t="s">
        <v>418</v>
      </c>
      <c r="H23" s="909" t="s">
        <v>419</v>
      </c>
      <c r="I23" s="909" t="s">
        <v>445</v>
      </c>
    </row>
    <row r="24" spans="2:9" s="134" customFormat="1">
      <c r="B24" s="910" t="s">
        <v>67</v>
      </c>
      <c r="C24" s="910"/>
      <c r="D24" s="910"/>
      <c r="E24" s="910"/>
      <c r="F24" s="610"/>
      <c r="G24" s="911">
        <v>0</v>
      </c>
      <c r="H24" s="610"/>
      <c r="I24" s="610"/>
    </row>
    <row r="25" spans="2:9" s="134" customFormat="1">
      <c r="B25" s="912">
        <v>2012</v>
      </c>
      <c r="C25" s="912"/>
      <c r="D25" s="913" t="s">
        <v>19</v>
      </c>
      <c r="E25" s="913">
        <v>750</v>
      </c>
      <c r="F25" s="457" t="s">
        <v>439</v>
      </c>
      <c r="G25" s="912">
        <v>2022</v>
      </c>
      <c r="H25" s="914" t="s">
        <v>17</v>
      </c>
      <c r="I25" s="457">
        <v>6812</v>
      </c>
    </row>
    <row r="26" spans="2:9" s="135" customFormat="1">
      <c r="B26" s="912">
        <v>2013</v>
      </c>
      <c r="C26" s="912"/>
      <c r="D26" s="913" t="s">
        <v>22</v>
      </c>
      <c r="E26" s="913">
        <v>1250</v>
      </c>
      <c r="F26" s="457" t="s">
        <v>446</v>
      </c>
      <c r="G26" s="912">
        <v>2023</v>
      </c>
      <c r="H26" s="914" t="s">
        <v>38</v>
      </c>
      <c r="I26" s="457">
        <v>1250</v>
      </c>
    </row>
    <row r="27" spans="2:9" s="135" customFormat="1">
      <c r="B27" s="912">
        <v>2013</v>
      </c>
      <c r="C27" s="912"/>
      <c r="D27" s="913" t="s">
        <v>19</v>
      </c>
      <c r="E27" s="913">
        <v>750</v>
      </c>
      <c r="F27" s="457" t="s">
        <v>441</v>
      </c>
      <c r="G27" s="912">
        <v>2023</v>
      </c>
      <c r="H27" s="914" t="s">
        <v>38</v>
      </c>
      <c r="I27" s="457">
        <v>6812</v>
      </c>
    </row>
    <row r="28" spans="2:9" s="134" customFormat="1">
      <c r="B28" s="912">
        <v>2015</v>
      </c>
      <c r="C28" s="912"/>
      <c r="D28" s="913" t="s">
        <v>423</v>
      </c>
      <c r="E28" s="913">
        <v>1000</v>
      </c>
      <c r="F28" s="457" t="s">
        <v>442</v>
      </c>
      <c r="G28" s="912">
        <v>2025</v>
      </c>
      <c r="H28" s="914" t="s">
        <v>36</v>
      </c>
      <c r="I28" s="457">
        <v>951</v>
      </c>
    </row>
    <row r="29" spans="2:9" s="134" customFormat="1">
      <c r="B29" s="912">
        <v>2015</v>
      </c>
      <c r="C29" s="912"/>
      <c r="D29" s="913" t="s">
        <v>423</v>
      </c>
      <c r="E29" s="913">
        <v>3000</v>
      </c>
      <c r="F29" s="457" t="s">
        <v>424</v>
      </c>
      <c r="G29" s="912">
        <v>2025</v>
      </c>
      <c r="H29" s="914" t="s">
        <v>36</v>
      </c>
      <c r="I29" s="457">
        <v>2852</v>
      </c>
    </row>
    <row r="30" spans="2:9" s="134" customFormat="1">
      <c r="B30" s="912">
        <v>2016</v>
      </c>
      <c r="C30" s="912"/>
      <c r="D30" s="913" t="s">
        <v>20</v>
      </c>
      <c r="E30" s="913">
        <v>10000</v>
      </c>
      <c r="F30" s="457" t="s">
        <v>1277</v>
      </c>
      <c r="G30" s="912">
        <v>2026</v>
      </c>
      <c r="H30" s="914" t="s">
        <v>1224</v>
      </c>
      <c r="I30" s="457">
        <v>738</v>
      </c>
    </row>
    <row r="31" spans="2:9" s="134" customFormat="1">
      <c r="B31" s="610" t="s">
        <v>420</v>
      </c>
      <c r="C31" s="610"/>
      <c r="D31" s="610"/>
      <c r="E31" s="610"/>
      <c r="F31" s="610"/>
      <c r="G31" s="911">
        <v>0</v>
      </c>
      <c r="H31" s="915"/>
      <c r="I31" s="610">
        <v>19415</v>
      </c>
    </row>
    <row r="32" spans="2:9" s="134" customFormat="1">
      <c r="B32" s="910" t="s">
        <v>421</v>
      </c>
      <c r="C32" s="910"/>
      <c r="D32" s="910"/>
      <c r="E32" s="910"/>
      <c r="F32" s="610"/>
      <c r="G32" s="911">
        <v>0</v>
      </c>
      <c r="H32" s="610"/>
      <c r="I32" s="610"/>
    </row>
    <row r="33" spans="2:9" s="134" customFormat="1">
      <c r="B33" s="71">
        <v>1985</v>
      </c>
      <c r="C33" s="71"/>
      <c r="D33" s="913" t="s">
        <v>21</v>
      </c>
      <c r="E33" s="913">
        <v>215</v>
      </c>
      <c r="F33" s="457" t="s">
        <v>447</v>
      </c>
      <c r="G33" s="916">
        <v>0</v>
      </c>
      <c r="H33" s="914"/>
      <c r="I33" s="457">
        <v>1851</v>
      </c>
    </row>
    <row r="34" spans="2:9" s="134" customFormat="1">
      <c r="B34" s="71">
        <v>1986</v>
      </c>
      <c r="C34" s="71"/>
      <c r="D34" s="913" t="s">
        <v>21</v>
      </c>
      <c r="E34" s="913">
        <v>150</v>
      </c>
      <c r="F34" s="457" t="s">
        <v>448</v>
      </c>
      <c r="G34" s="916">
        <v>0</v>
      </c>
      <c r="H34" s="914"/>
      <c r="I34" s="457">
        <v>1722</v>
      </c>
    </row>
    <row r="35" spans="2:9" s="134" customFormat="1">
      <c r="B35" s="71">
        <v>1986</v>
      </c>
      <c r="C35" s="71"/>
      <c r="D35" s="913" t="s">
        <v>21</v>
      </c>
      <c r="E35" s="913">
        <v>200</v>
      </c>
      <c r="F35" s="457" t="s">
        <v>449</v>
      </c>
      <c r="G35" s="916">
        <v>0</v>
      </c>
      <c r="H35" s="914"/>
      <c r="I35" s="457">
        <v>1291</v>
      </c>
    </row>
    <row r="36" spans="2:9" s="134" customFormat="1">
      <c r="B36" s="70">
        <v>1999</v>
      </c>
      <c r="C36" s="70"/>
      <c r="D36" s="913" t="s">
        <v>20</v>
      </c>
      <c r="E36" s="913">
        <v>10000</v>
      </c>
      <c r="F36" s="457" t="s">
        <v>440</v>
      </c>
      <c r="G36" s="916">
        <v>0</v>
      </c>
      <c r="H36" s="914" t="s">
        <v>33</v>
      </c>
      <c r="I36" s="457">
        <v>738</v>
      </c>
    </row>
    <row r="37" spans="2:9" s="134" customFormat="1">
      <c r="B37" s="610" t="s">
        <v>420</v>
      </c>
      <c r="C37" s="610"/>
      <c r="D37" s="610"/>
      <c r="E37" s="610"/>
      <c r="F37" s="610"/>
      <c r="G37" s="911">
        <v>0</v>
      </c>
      <c r="H37" s="915"/>
      <c r="I37" s="610">
        <v>5602</v>
      </c>
    </row>
    <row r="38" spans="2:9" s="134" customFormat="1">
      <c r="B38" s="610" t="s">
        <v>422</v>
      </c>
      <c r="C38" s="610"/>
      <c r="D38" s="610"/>
      <c r="E38" s="610"/>
      <c r="F38" s="610"/>
      <c r="G38" s="911">
        <v>0</v>
      </c>
      <c r="H38" s="610"/>
      <c r="I38" s="610"/>
    </row>
    <row r="39" spans="2:9" s="134" customFormat="1">
      <c r="B39" s="70">
        <v>2007</v>
      </c>
      <c r="C39" s="70"/>
      <c r="D39" s="913" t="s">
        <v>18</v>
      </c>
      <c r="E39" s="917">
        <v>350</v>
      </c>
      <c r="F39" s="917" t="s">
        <v>443</v>
      </c>
      <c r="G39" s="916">
        <v>0</v>
      </c>
      <c r="H39" s="914" t="s">
        <v>17</v>
      </c>
      <c r="I39" s="457">
        <v>3732</v>
      </c>
    </row>
    <row r="40" spans="2:9" s="134" customFormat="1">
      <c r="B40" s="610" t="s">
        <v>420</v>
      </c>
      <c r="C40" s="610"/>
      <c r="D40" s="610"/>
      <c r="E40" s="610"/>
      <c r="F40" s="610"/>
      <c r="G40" s="911">
        <v>0</v>
      </c>
      <c r="H40" s="915"/>
      <c r="I40" s="610">
        <v>3732</v>
      </c>
    </row>
    <row r="41" spans="2:9" s="134" customFormat="1" ht="11.1" customHeight="1">
      <c r="B41" s="519"/>
      <c r="C41" s="519"/>
      <c r="D41" s="519"/>
      <c r="E41" s="519"/>
      <c r="F41" s="519"/>
      <c r="G41" s="519"/>
      <c r="H41" s="519"/>
      <c r="I41" s="519"/>
    </row>
    <row r="42" spans="2:9" s="134" customFormat="1" ht="11.1" customHeight="1"/>
    <row r="43" spans="2:9" s="27" customFormat="1" ht="11.1" customHeight="1"/>
    <row r="44" spans="2:9" s="27" customFormat="1" ht="11.1" customHeight="1"/>
    <row r="45" spans="2:9" s="27" customFormat="1" ht="15.75">
      <c r="B45" s="56" t="s">
        <v>141</v>
      </c>
    </row>
    <row r="46" spans="2:9" s="134" customFormat="1"/>
    <row r="47" spans="2:9" s="134" customFormat="1">
      <c r="B47" s="607" t="s">
        <v>140</v>
      </c>
      <c r="C47" s="607"/>
      <c r="D47" s="607"/>
      <c r="E47" s="607"/>
      <c r="F47" s="495" t="s">
        <v>143</v>
      </c>
    </row>
    <row r="48" spans="2:9" s="134" customFormat="1">
      <c r="B48" s="472"/>
      <c r="C48" s="472"/>
      <c r="D48" s="472"/>
      <c r="E48" s="472"/>
      <c r="F48" s="608" t="s">
        <v>131</v>
      </c>
    </row>
    <row r="49" spans="1:6" s="134" customFormat="1">
      <c r="B49" s="472" t="s">
        <v>132</v>
      </c>
      <c r="C49" s="472"/>
      <c r="D49" s="472"/>
      <c r="E49" s="472"/>
      <c r="F49" s="609" t="s">
        <v>1029</v>
      </c>
    </row>
    <row r="50" spans="1:6" s="134" customFormat="1">
      <c r="B50" s="475" t="s">
        <v>65</v>
      </c>
      <c r="C50" s="475"/>
      <c r="D50" s="475"/>
      <c r="E50" s="475"/>
      <c r="F50" s="610">
        <v>185509.12289846243</v>
      </c>
    </row>
    <row r="51" spans="1:6" s="134" customFormat="1">
      <c r="B51" s="479" t="s">
        <v>133</v>
      </c>
      <c r="C51" s="475"/>
      <c r="D51" s="475"/>
      <c r="E51" s="475"/>
      <c r="F51" s="610"/>
    </row>
    <row r="52" spans="1:6" s="134" customFormat="1">
      <c r="B52" s="477" t="s">
        <v>134</v>
      </c>
      <c r="C52" s="472"/>
      <c r="D52" s="472"/>
      <c r="E52" s="472"/>
      <c r="F52" s="457">
        <v>196890.7225</v>
      </c>
    </row>
    <row r="53" spans="1:6" s="134" customFormat="1">
      <c r="B53" s="477" t="s">
        <v>135</v>
      </c>
      <c r="C53" s="477"/>
      <c r="D53" s="477"/>
      <c r="E53" s="477"/>
      <c r="F53" s="457">
        <v>54155.302540123492</v>
      </c>
    </row>
    <row r="54" spans="1:6" s="134" customFormat="1">
      <c r="B54" s="477" t="s">
        <v>136</v>
      </c>
      <c r="C54" s="477"/>
      <c r="D54" s="477"/>
      <c r="E54" s="477"/>
      <c r="F54" s="457">
        <v>32079.255644786524</v>
      </c>
    </row>
    <row r="55" spans="1:6" s="134" customFormat="1">
      <c r="B55" s="477" t="s">
        <v>137</v>
      </c>
      <c r="C55" s="477"/>
      <c r="D55" s="477"/>
      <c r="E55" s="477"/>
      <c r="F55" s="457">
        <v>-15383.018827</v>
      </c>
    </row>
    <row r="56" spans="1:6" s="134" customFormat="1">
      <c r="B56" s="477" t="s">
        <v>138</v>
      </c>
      <c r="C56" s="477"/>
      <c r="D56" s="477"/>
      <c r="E56" s="477"/>
      <c r="F56" s="457">
        <v>242182.5501024705</v>
      </c>
    </row>
    <row r="57" spans="1:6" s="134" customFormat="1">
      <c r="B57" s="477" t="s">
        <v>139</v>
      </c>
      <c r="C57" s="477"/>
      <c r="D57" s="477"/>
      <c r="E57" s="477"/>
      <c r="F57" s="457">
        <v>2043383.5596501569</v>
      </c>
    </row>
    <row r="58" spans="1:6" s="134" customFormat="1">
      <c r="B58" s="477" t="s">
        <v>53</v>
      </c>
      <c r="C58" s="477"/>
      <c r="D58" s="477"/>
      <c r="E58" s="477"/>
      <c r="F58" s="457">
        <v>-6644.0843911942338</v>
      </c>
    </row>
    <row r="59" spans="1:6" s="134" customFormat="1">
      <c r="B59" s="479" t="s">
        <v>450</v>
      </c>
      <c r="C59" s="611"/>
      <c r="D59" s="611"/>
      <c r="E59" s="611"/>
      <c r="F59" s="918">
        <v>2546664.2872193428</v>
      </c>
    </row>
    <row r="60" spans="1:6" s="134" customFormat="1">
      <c r="B60" s="479" t="s">
        <v>451</v>
      </c>
      <c r="C60" s="611"/>
      <c r="D60" s="611"/>
      <c r="E60" s="611"/>
      <c r="F60" s="612">
        <v>7.284396448697858E-2</v>
      </c>
    </row>
    <row r="61" spans="1:6" s="134" customFormat="1" ht="11.1" customHeight="1"/>
    <row r="62" spans="1:6" s="134" customFormat="1" ht="11.1" customHeight="1"/>
    <row r="63" spans="1:6" s="118" customFormat="1">
      <c r="A63" s="132"/>
    </row>
  </sheetData>
  <sheetProtection formatCells="0" formatColumns="0" formatRows="0" insertColumns="0" insertRows="0" insertHyperlinks="0" deleteColumns="0" deleteRows="0" sort="0" autoFilter="0" pivotTables="0"/>
  <mergeCells count="3">
    <mergeCell ref="G6:H6"/>
    <mergeCell ref="B6:F6"/>
    <mergeCell ref="B2:H2"/>
  </mergeCells>
  <hyperlinks>
    <hyperlink ref="B2" location="Contents!A1" display="Back to index page"/>
  </hyperlinks>
  <pageMargins left="0.23622047244094491" right="0.23622047244094491" top="0.74803149606299213" bottom="0.74803149606299213" header="0.31496062992125984" footer="0.31496062992125984"/>
  <pageSetup paperSize="9" scale="7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asic Document" ma:contentTypeID="0x0101008CA0303931DA4548864745CBCC1039B600E8AE937E7C75B64DBCC1FC493E1D91990010516B61FAFC9D43BA558CE8BE263279" ma:contentTypeVersion="29" ma:contentTypeDescription="" ma:contentTypeScope="" ma:versionID="8b09f3fbdc9e18730a53226427998eca">
  <xsd:schema xmlns:xsd="http://www.w3.org/2001/XMLSchema" xmlns:xs="http://www.w3.org/2001/XMLSchema" xmlns:p="http://schemas.microsoft.com/office/2006/metadata/properties" xmlns:ns2="77f2df2d-0db9-4565-bc7a-00e15bf7859a" targetNamespace="http://schemas.microsoft.com/office/2006/metadata/properties" ma:root="true" ma:fieldsID="05a24f473bd224225fa6b3cbe729f790" ns2:_="">
    <xsd:import namespace="77f2df2d-0db9-4565-bc7a-00e15bf7859a"/>
    <xsd:element name="properties">
      <xsd:complexType>
        <xsd:sequence>
          <xsd:element name="documentManagement">
            <xsd:complexType>
              <xsd:all>
                <xsd:element ref="ns2:SecurityClassification" minOccurs="0"/>
                <xsd:element ref="ns2:fb9bf264b45b4d5f93f9199f8f12ff8d" minOccurs="0"/>
                <xsd:element ref="ns2:TaxCatchAll" minOccurs="0"/>
                <xsd:element ref="ns2:TaxCatchAllLabel" minOccurs="0"/>
                <xsd:element ref="ns2:_dlc_DocId" minOccurs="0"/>
                <xsd:element ref="ns2:_dlc_DocIdUrl" minOccurs="0"/>
                <xsd:element ref="ns2:_dlc_DocIdPersistId" minOccurs="0"/>
                <xsd:element ref="ns2: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4"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element name="fb9bf264b45b4d5f93f9199f8f12ff8d" ma:index="8" nillable="true" ma:taxonomy="true" ma:internalName="fb9bf264b45b4d5f93f9199f8f12ff8d" ma:taxonomyFieldName="DNBInformationCategory" ma:displayName="Information Category" ma:default="1;#Uklassifisert|53c3641f-e188-458b-ac4a-39fb9eb82013" ma:fieldId="{fb9bf264-b45b-4d5f-93f9-199f8f12ff8d}" ma:sspId="a79cd504-268f-47c3-8f79-0a7497beeec4" ma:termSetId="4dd16f0a-6625-4f81-a26d-17d7c416c41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ed1a9e0f-0128-4b9d-abe3-11dbecc6b145}" ma:internalName="TaxCatchAll" ma:showField="CatchAllData" ma:web="47d8a560-4f30-4f1f-8623-7ae180d543e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ed1a9e0f-0128-4b9d-abe3-11dbecc6b145}" ma:internalName="TaxCatchAllLabel" ma:readOnly="true" ma:showField="CatchAllDataLabel" ma:web="47d8a560-4f30-4f1f-8623-7ae180d543e1">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KeywordTaxHTField" ma:index="16" nillable="true" ma:taxonomy="true" ma:internalName="TaxKeywordTaxHTField" ma:taxonomyFieldName="TaxKeyword" ma:displayName="Enterprise Keywords" ma:fieldId="{23f27201-bee3-471e-b2e7-b64fd8b7ca38}" ma:taxonomyMulti="true" ma:sspId="a79cd504-268f-47c3-8f79-0a7497beeec4"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3.xml><?xml version="1.0" encoding="utf-8"?>
<p:properties xmlns:p="http://schemas.microsoft.com/office/2006/metadata/properties" xmlns:xsi="http://www.w3.org/2001/XMLSchema-instance" xmlns:pc="http://schemas.microsoft.com/office/infopath/2007/PartnerControls">
  <documentManagement>
    <fb9bf264b45b4d5f93f9199f8f12ff8d xmlns="77f2df2d-0db9-4565-bc7a-00e15bf7859a">
      <Terms xmlns="http://schemas.microsoft.com/office/infopath/2007/PartnerControls">
        <TermInfo xmlns="http://schemas.microsoft.com/office/infopath/2007/PartnerControls">
          <TermName xmlns="http://schemas.microsoft.com/office/infopath/2007/PartnerControls">Uklassifisert</TermName>
          <TermId xmlns="http://schemas.microsoft.com/office/infopath/2007/PartnerControls">53c3641f-e188-458b-ac4a-39fb9eb82013</TermId>
        </TermInfo>
      </Terms>
    </fb9bf264b45b4d5f93f9199f8f12ff8d>
    <TaxCatchAll xmlns="77f2df2d-0db9-4565-bc7a-00e15bf7859a">
      <Value>1</Value>
    </TaxCatchAll>
    <SecurityClassification xmlns="77f2df2d-0db9-4565-bc7a-00e15bf7859a" xsi:nil="true"/>
    <TaxKeywordTaxHTField xmlns="77f2df2d-0db9-4565-bc7a-00e15bf7859a">
      <Terms xmlns="http://schemas.microsoft.com/office/infopath/2007/PartnerControls"/>
    </TaxKeywordTaxHTField>
  </documentManagement>
</p:properties>
</file>

<file path=customXml/item4.xml><?xml version="1.0" encoding="utf-8"?>
<?mso-contentType ?>
<spe:Receivers xmlns:spe="http://schemas.microsoft.com/sharepoint/event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71DE9A-877A-44C4-BCBD-859A1FF29081}"/>
</file>

<file path=customXml/itemProps2.xml><?xml version="1.0" encoding="utf-8"?>
<ds:datastoreItem xmlns:ds="http://schemas.openxmlformats.org/officeDocument/2006/customXml" ds:itemID="{B99F15EE-B3B6-44DE-9494-795CC6B68F9A}"/>
</file>

<file path=customXml/itemProps3.xml><?xml version="1.0" encoding="utf-8"?>
<ds:datastoreItem xmlns:ds="http://schemas.openxmlformats.org/officeDocument/2006/customXml" ds:itemID="{54484F14-93FB-47A8-A077-F699EAE0C4ED}"/>
</file>

<file path=customXml/itemProps4.xml><?xml version="1.0" encoding="utf-8"?>
<ds:datastoreItem xmlns:ds="http://schemas.openxmlformats.org/officeDocument/2006/customXml" ds:itemID="{8D4E6CCA-6BD6-4DFE-A29F-016A9F95A312}"/>
</file>

<file path=customXml/itemProps5.xml><?xml version="1.0" encoding="utf-8"?>
<ds:datastoreItem xmlns:ds="http://schemas.openxmlformats.org/officeDocument/2006/customXml" ds:itemID="{B2D33ED2-0318-4016-8B7D-B5416EC2B8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40</vt:i4>
      </vt:variant>
    </vt:vector>
  </HeadingPairs>
  <TitlesOfParts>
    <vt:vector size="83" baseType="lpstr">
      <vt:lpstr>Front</vt:lpstr>
      <vt:lpstr>Contact information</vt:lpstr>
      <vt:lpstr>Contents</vt:lpstr>
      <vt:lpstr>A01</vt:lpstr>
      <vt:lpstr>A02</vt:lpstr>
      <vt:lpstr>A03</vt:lpstr>
      <vt:lpstr>A04</vt:lpstr>
      <vt:lpstr>A05</vt:lpstr>
      <vt:lpstr>A06</vt:lpstr>
      <vt:lpstr>A07</vt:lpstr>
      <vt:lpstr>A08</vt:lpstr>
      <vt:lpstr>A09</vt:lpstr>
      <vt:lpstr>A10</vt:lpstr>
      <vt:lpstr>A11</vt:lpstr>
      <vt:lpstr>A12</vt:lpstr>
      <vt:lpstr>A13</vt:lpstr>
      <vt:lpstr>A14</vt:lpstr>
      <vt:lpstr>A15</vt:lpstr>
      <vt:lpstr>A16</vt:lpstr>
      <vt:lpstr>A17</vt:lpstr>
      <vt:lpstr>A18</vt:lpstr>
      <vt:lpstr>A19</vt:lpstr>
      <vt:lpstr>A20</vt:lpstr>
      <vt:lpstr>A21</vt:lpstr>
      <vt:lpstr>A22</vt:lpstr>
      <vt:lpstr>CR1</vt:lpstr>
      <vt:lpstr>CR2</vt:lpstr>
      <vt:lpstr>CR3</vt:lpstr>
      <vt:lpstr>CR4</vt:lpstr>
      <vt:lpstr>CR5</vt:lpstr>
      <vt:lpstr>CR6</vt:lpstr>
      <vt:lpstr>CR7</vt:lpstr>
      <vt:lpstr>CR8</vt:lpstr>
      <vt:lpstr>CR9</vt:lpstr>
      <vt:lpstr>CCR1</vt:lpstr>
      <vt:lpstr>CCR2</vt:lpstr>
      <vt:lpstr>CCR3</vt:lpstr>
      <vt:lpstr>CCR4</vt:lpstr>
      <vt:lpstr>CCR5</vt:lpstr>
      <vt:lpstr>CCR6</vt:lpstr>
      <vt:lpstr>CCR8</vt:lpstr>
      <vt:lpstr>OR2</vt:lpstr>
      <vt:lpstr>Back</vt:lpstr>
      <vt:lpstr>'A01'!Print_Area</vt:lpstr>
      <vt:lpstr>'A02'!Print_Area</vt:lpstr>
      <vt:lpstr>'A03'!Print_Area</vt:lpstr>
      <vt:lpstr>'A04'!Print_Area</vt:lpstr>
      <vt:lpstr>'A05'!Print_Area</vt:lpstr>
      <vt:lpstr>'A06'!Print_Area</vt:lpstr>
      <vt:lpstr>'A07'!Print_Area</vt:lpstr>
      <vt:lpstr>'A08'!Print_Area</vt:lpstr>
      <vt:lpstr>'A09'!Print_Area</vt:lpstr>
      <vt:lpstr>'A10'!Print_Area</vt:lpstr>
      <vt:lpstr>'A11'!Print_Area</vt:lpstr>
      <vt:lpstr>'A12'!Print_Area</vt:lpstr>
      <vt:lpstr>'A13'!Print_Area</vt:lpstr>
      <vt:lpstr>'A14'!Print_Area</vt:lpstr>
      <vt:lpstr>'A15'!Print_Area</vt:lpstr>
      <vt:lpstr>'A16'!Print_Area</vt:lpstr>
      <vt:lpstr>'A17'!Print_Area</vt:lpstr>
      <vt:lpstr>'A18'!Print_Area</vt:lpstr>
      <vt:lpstr>'A19'!Print_Area</vt:lpstr>
      <vt:lpstr>'A20'!Print_Area</vt:lpstr>
      <vt:lpstr>'A21'!Print_Area</vt:lpstr>
      <vt:lpstr>'A22'!Print_Area</vt:lpstr>
      <vt:lpstr>'CCR1'!Print_Area</vt:lpstr>
      <vt:lpstr>'CCR2'!Print_Area</vt:lpstr>
      <vt:lpstr>'CCR3'!Print_Area</vt:lpstr>
      <vt:lpstr>'CCR4'!Print_Area</vt:lpstr>
      <vt:lpstr>'CCR5'!Print_Area</vt:lpstr>
      <vt:lpstr>'CCR6'!Print_Area</vt:lpstr>
      <vt:lpstr>'CCR8'!Print_Area</vt:lpstr>
      <vt:lpstr>Contents!Print_Area</vt:lpstr>
      <vt:lpstr>'CR1'!Print_Area</vt:lpstr>
      <vt:lpstr>'CR2'!Print_Area</vt:lpstr>
      <vt:lpstr>'CR3'!Print_Area</vt:lpstr>
      <vt:lpstr>'CR4'!Print_Area</vt:lpstr>
      <vt:lpstr>'CR5'!Print_Area</vt:lpstr>
      <vt:lpstr>'CR6'!Print_Area</vt:lpstr>
      <vt:lpstr>'CR7'!Print_Area</vt:lpstr>
      <vt:lpstr>'CR8'!Print_Area</vt:lpstr>
      <vt:lpstr>'CR9'!Print_Area</vt:lpstr>
      <vt:lpstr>'OR2'!Print_Area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2017-03-08T22:11:21Z</dcterms:created>
  <dcterms:modified xsi:type="dcterms:W3CDTF">2017-10-31T13:41:25Z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NBInformationCategory">
    <vt:lpwstr>1;#Uklassifisert|53c3641f-e188-458b-ac4a-39fb9eb82013</vt:lpwstr>
  </property>
  <property fmtid="{D5CDD505-2E9C-101B-9397-08002B2CF9AE}" pid="3" name="TaxKeyword">
    <vt:lpwstr/>
  </property>
  <property fmtid="{D5CDD505-2E9C-101B-9397-08002B2CF9AE}" pid="4" name="ContentTypeId">
    <vt:lpwstr>0x0101008CA0303931DA4548864745CBCC1039B600E8AE937E7C75B64DBCC1FC493E1D91990010516B61FAFC9D43BA558CE8BE263279</vt:lpwstr>
  </property>
</Properties>
</file>