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 yWindow="-15" windowWidth="20730" windowHeight="11760" tabRatio="841" activeTab="2"/>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ppendix" sheetId="11679" r:id="rId41"/>
    <sheet name="Sub_loans" sheetId="11680" r:id="rId42"/>
    <sheet name="Footnotes" sheetId="11681" r:id="rId43"/>
  </sheets>
  <externalReferences>
    <externalReference r:id="rId44"/>
    <externalReference r:id="rId45"/>
  </externalReferences>
  <definedNames>
    <definedName name="Formel" localSheetId="39">#REF!</definedName>
    <definedName name="_xlnm.Print_Area" localSheetId="30">'Asset Man.'!$A$1:$J$35</definedName>
    <definedName name="_xlnm.Print_Area" localSheetId="17">Cap.adeq!$A$1:$J$209</definedName>
    <definedName name="_xlnm.Print_Area" localSheetId="2">Contents!$A$1:$D$214</definedName>
    <definedName name="_xlnm.Print_Area" localSheetId="33">'DNB Group'!$A$1:$H$61</definedName>
    <definedName name="_xlnm.Print_Area" localSheetId="12">'EAD (1)'!$A$1:$J$422</definedName>
    <definedName name="_xlnm.Print_Area" localSheetId="7">'Expenses (1)'!$A$1:$J$79</definedName>
    <definedName name="_xlnm.Print_Area" localSheetId="8">'Expenses (2)'!$A$1:$E$49</definedName>
    <definedName name="_xlnm.Print_Area" localSheetId="20">'Fin perf (2)'!$A$1:$O$71</definedName>
    <definedName name="_xlnm.Print_Area" localSheetId="21">'Fin perf (3)'!$A$1:$J$24</definedName>
    <definedName name="_xlnm.Print_Area" localSheetId="0">Front!$A$1:$A$54</definedName>
    <definedName name="_xlnm.Print_Area" localSheetId="10">Impairment!$A$1:$J$78</definedName>
    <definedName name="_xlnm.Print_Area" localSheetId="24">LCI!$A$1:$J$282</definedName>
    <definedName name="_xlnm.Print_Area" localSheetId="29">Life!$A$1:$J$334</definedName>
    <definedName name="_xlnm.Print_Area" localSheetId="14">'Liq.&amp;funding (1)'!$A$1:$J$10</definedName>
    <definedName name="_xlnm.Print_Area" localSheetId="15">'Liq.&amp;funding (2)'!$A$1:$M$56</definedName>
    <definedName name="_xlnm.Print_Area" localSheetId="16">'Liq.&amp;funding (3)'!$A$1:$J$92</definedName>
    <definedName name="_xlnm.Print_Area" localSheetId="9">Loans!$A$1:$J$37</definedName>
    <definedName name="_xlnm.Print_Area" localSheetId="34">'Market shares'!$A$1:$J$58</definedName>
    <definedName name="_xlnm.Print_Area" localSheetId="5">NII!$A$1:$J$183</definedName>
    <definedName name="_xlnm.Print_Area" localSheetId="31">'Non-life'!$A$1:$J$33</definedName>
    <definedName name="_xlnm.Print_Area" localSheetId="38">Norw.economy!$A$1:$G$116</definedName>
    <definedName name="_xlnm.Print_Area" localSheetId="11">NPL!$A$1:$J$196</definedName>
    <definedName name="_xlnm.Print_Area" localSheetId="26">Other!$A$1:$J$20</definedName>
    <definedName name="_xlnm.Print_Area" localSheetId="22">'Personal cust'!$A$1:$J$181</definedName>
    <definedName name="_xlnm.Print_Area" localSheetId="4">'Results &amp; key fig.'!$A$1:$K$410</definedName>
    <definedName name="_xlnm.Print_Area" localSheetId="23">SME!$A$1:$J$85</definedName>
    <definedName name="_xlnm.Print_Area" localSheetId="39">'Write-downs med splitt (2)'!$A$1:$H$28</definedName>
    <definedName name="_xlnm.Print_Titles" localSheetId="41">Sub_loans!$A:$A,Sub_loans!$1:$3</definedName>
  </definedNames>
  <calcPr calcId="145621"/>
</workbook>
</file>

<file path=xl/calcChain.xml><?xml version="1.0" encoding="utf-8"?>
<calcChain xmlns="http://schemas.openxmlformats.org/spreadsheetml/2006/main">
  <c r="B436" i="11620" l="1"/>
  <c r="B435" i="11620"/>
  <c r="B434" i="11620" l="1"/>
  <c r="C434" i="11620" l="1"/>
  <c r="F434" i="11620" s="1"/>
  <c r="C435" i="11620"/>
  <c r="C436" i="11620"/>
  <c r="A1" i="11559"/>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<sst xmlns="http://schemas.openxmlformats.org/spreadsheetml/2006/main" count="4988" uniqueCount="1973">
  <si>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</si>
  <si>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</si>
  <si>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</si>
  <si>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</si>
  <si>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</si>
  <si>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</si>
  <si>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</si>
  <si>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</si>
  <si>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</si>
  <si>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</si>
  <si>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</si>
  <si>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</si>
  <si>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</si>
  <si>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</si>
  <si>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</si>
  <si>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</si>
  <si>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</si>
  <si>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</si>
  <si>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</si>
  <si>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</si>
  <si>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</si>
  <si>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</si>
  <si>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</si>
  <si>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</si>
  <si>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</si>
  <si>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</si>
  <si>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</si>
  <si>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</si>
  <si>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</si>
  <si>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</si>
  <si>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</si>
  <si>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</si>
  <si>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</si>
  <si>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</si>
  <si>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</si>
  <si>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</si>
  <si>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</si>
  <si>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</si>
  <si>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</si>
  <si>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</si>
  <si>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</si>
  <si>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</si>
  <si>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</si>
  <si>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</si>
  <si>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</si>
  <si>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</si>
  <si>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</si>
  <si>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</si>
  <si>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</si>
  <si>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</si>
  <si>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</si>
  <si>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</si>
  <si>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</si>
  <si>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</si>
  <si>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</si>
  <si>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</si>
  <si>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</si>
  <si>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</si>
  <si>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</si>
  <si>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</si>
  <si>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</si>
  <si>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</si>
  <si>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</si>
  <si>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</si>
  <si>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</si>
  <si>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</si>
  <si>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</si>
  <si>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</si>
  <si>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</si>
  <si>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</si>
  <si>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</si>
  <si>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</si>
  <si>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</si>
  <si>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</si>
  <si>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</si>
  <si>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</si>
  <si>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</si>
  <si>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</si>
  <si>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</si>
  <si>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</si>
  <si>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</si>
  <si>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</si>
  <si>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</si>
  <si>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</si>
  <si>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</si>
  <si>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</si>
  <si>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</si>
  <si>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</si>
  <si>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</si>
  <si>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</si>
  <si>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</si>
  <si>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</si>
  <si>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</si>
  <si>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</si>
  <si>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</si>
  <si>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</si>
  <si>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</si>
  <si>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</si>
  <si>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</si>
  <si>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</si>
  <si>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</si>
  <si>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</si>
  <si>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</si>
  <si>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</si>
  <si>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</si>
  <si>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</si>
  <si>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</si>
  <si>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</si>
  <si>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</si>
  <si>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</si>
  <si>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</si>
  <si>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</si>
  <si>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</si>
  <si>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</si>
  <si>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</si>
  <si>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</si>
  <si>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</si>
  <si>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</si>
  <si>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</si>
  <si>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</si>
  <si>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</si>
  <si>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</si>
  <si>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</si>
  <si>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</si>
  <si>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</si>
  <si>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</si>
  <si>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</si>
  <si>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</si>
  <si>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</si>
  <si>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</si>
  <si>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</si>
  <si>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</si>
  <si>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</si>
  <si>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</si>
  <si>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</si>
  <si>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</si>
  <si>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</si>
  <si>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</si>
  <si>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</si>
  <si>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</si>
  <si>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</si>
  <si>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</si>
  <si>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</si>
  <si>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</si>
  <si>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</si>
  <si>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</si>
  <si>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</si>
  <si>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</si>
  <si>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</si>
  <si>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</si>
  <si>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</si>
  <si>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</si>
  <si>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</si>
  <si>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</si>
  <si>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</si>
  <si>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</si>
  <si>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</si>
  <si>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</si>
  <si>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</si>
  <si>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</si>
  <si>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</si>
  <si>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</si>
  <si>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</si>
  <si>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</si>
  <si>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</si>
  <si>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</si>
  <si>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</si>
  <si>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</si>
  <si>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</si>
  <si>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</si>
  <si>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</si>
  <si>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</si>
  <si>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</si>
  <si>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</si>
  <si>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</si>
  <si>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</si>
  <si>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</si>
  <si>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</si>
  <si>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</si>
  <si>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</si>
  <si>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</si>
  <si>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</si>
  <si>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</si>
  <si>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</si>
  <si>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</si>
  <si>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Total income, other</t>
  </si>
  <si>
    <t>International</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</si>
  <si>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</si>
  <si>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</si>
  <si>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</si>
  <si>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</si>
  <si>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</si>
  <si>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</si>
  <si>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</si>
  <si>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</si>
  <si>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</si>
  <si>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</si>
  <si>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</si>
  <si>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</si>
  <si>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</si>
  <si>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</si>
  <si>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</si>
  <si>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</si>
  <si>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</si>
  <si>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</si>
  <si>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</si>
  <si>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</si>
  <si>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</si>
  <si>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</si>
  <si>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</si>
  <si>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</si>
  <si>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</si>
  <si>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</si>
  <si>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Amounts in 
NOK million</t>
  </si>
  <si>
    <t>2013</t>
  </si>
  <si>
    <t>Total including subordinated loans</t>
  </si>
  <si>
    <t>In addition: LTRO funding</t>
  </si>
  <si>
    <t>Customer assets under management at end of period (NOK billion)</t>
  </si>
  <si>
    <t>Commercial paper and bonds at fair value</t>
  </si>
  <si>
    <t>Change in</t>
  </si>
  <si>
    <t>per cent</t>
  </si>
  <si>
    <t>Expenses directly related to operations</t>
  </si>
  <si>
    <t>Basis swaps</t>
  </si>
  <si>
    <t>Services</t>
  </si>
  <si>
    <t>80 per cent of RWA, transitional rule</t>
  </si>
  <si>
    <t>Tier 1 capital ratio, transitional rules (%)</t>
  </si>
  <si>
    <t>Minimum capital requirement, transitional rules</t>
  </si>
  <si>
    <t>Risk-weighted volume, full IRB</t>
  </si>
  <si>
    <t>Minimum capital requirement, full IRB</t>
  </si>
  <si>
    <t>Tier 1 capital ratio, full IRB (%)</t>
  </si>
  <si>
    <t>Capital ratio, full IRB (%)</t>
  </si>
  <si>
    <t>IRB approach</t>
  </si>
  <si>
    <t>Standardised approach</t>
  </si>
  <si>
    <t>Market risk</t>
  </si>
  <si>
    <t>Specialised Lending (SL)</t>
  </si>
  <si>
    <t>Retail - mortgage loans</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</si>
  <si>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</si>
  <si>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</si>
  <si>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</si>
  <si>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</si>
  <si>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</si>
  <si>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</si>
  <si>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</si>
  <si>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</si>
  <si>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</si>
  <si>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</si>
  <si>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</si>
  <si>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</si>
  <si>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</si>
  <si>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</si>
  <si>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</si>
  <si>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</si>
  <si>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</si>
  <si>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</si>
  <si>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</si>
  <si>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</si>
  <si>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</si>
  <si>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</si>
  <si>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</si>
  <si>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</si>
  <si>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</si>
  <si>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</si>
  <si>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</si>
  <si>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</si>
  <si>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</si>
  <si>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</si>
  <si>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</si>
  <si>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</si>
  <si>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</si>
  <si>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</si>
  <si>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</si>
  <si>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</si>
  <si>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</si>
  <si>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</si>
  <si>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</si>
  <si>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</si>
  <si>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</si>
  <si>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</si>
  <si>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</si>
  <si>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</si>
  <si>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</si>
  <si>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</si>
  <si>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</si>
  <si>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</si>
  <si>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</si>
  <si>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</si>
  <si>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</si>
  <si>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</si>
  <si>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</si>
  <si>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Effect on pre-tax operating profit before impairment</t>
  </si>
  <si>
    <t>Total other expenses</t>
  </si>
  <si>
    <t>Recoveries on loans and guarantees previously written off</t>
  </si>
  <si>
    <t>volume</t>
  </si>
  <si>
    <t>Capital</t>
  </si>
  <si>
    <t>Nominal</t>
  </si>
  <si>
    <t>exposure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</si>
  <si>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</si>
  <si>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</si>
  <si>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</si>
  <si>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</si>
  <si>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</si>
  <si>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</si>
  <si>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</si>
  <si>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</si>
  <si>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</si>
  <si>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</si>
  <si>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</si>
  <si>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</si>
  <si>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</si>
  <si>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</si>
  <si>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at default</t>
  </si>
  <si>
    <t>RAROC, annualised (%)</t>
  </si>
  <si>
    <t>- Baltics and Poland</t>
  </si>
  <si>
    <t>Baltics and Poland</t>
  </si>
  <si>
    <t>Financial strength at end of period</t>
  </si>
  <si>
    <t>2010</t>
  </si>
  <si>
    <t>Dividend per share (NOK)</t>
  </si>
  <si>
    <t>Earnings per share excl. operations held for sale (NOK)</t>
  </si>
  <si>
    <t>Equity per share incl. allocated dividend at end of period (NOK)</t>
  </si>
  <si>
    <t>Guarantee fund levy</t>
  </si>
  <si>
    <t>Common equity Tier 1 capital</t>
  </si>
  <si>
    <t xml:space="preserve"> *) Of which Baltics and Poland</t>
  </si>
  <si>
    <t>Income-related costs</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</si>
  <si>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</si>
  <si>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</si>
  <si>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</si>
  <si>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</si>
  <si>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</si>
  <si>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</si>
  <si>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</si>
  <si>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</si>
  <si>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</si>
  <si>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</si>
  <si>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</si>
  <si>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</si>
  <si>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</si>
  <si>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</si>
  <si>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</si>
  <si>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</si>
  <si>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</si>
  <si>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</si>
  <si>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</si>
  <si>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</si>
  <si>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</si>
  <si>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</si>
  <si>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</si>
  <si>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</si>
  <si>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</si>
  <si>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</si>
  <si>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</si>
  <si>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</si>
  <si>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</si>
  <si>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</si>
  <si>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</si>
  <si>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</si>
  <si>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</si>
  <si>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</si>
  <si>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</si>
  <si>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</si>
  <si>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</si>
  <si>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ment/ </t>
  </si>
  <si>
    <t xml:space="preserve">guaranteed </t>
  </si>
  <si>
    <t>Due to central banks</t>
  </si>
  <si>
    <t>Securities</t>
  </si>
  <si>
    <t>Non-recurring effects</t>
  </si>
  <si>
    <t>Restructuring costs - employees</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</si>
  <si>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</si>
  <si>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</si>
  <si>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</si>
  <si>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</si>
  <si>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</si>
  <si>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</si>
  <si>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</si>
  <si>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</si>
  <si>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</si>
  <si>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</si>
  <si>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</si>
  <si>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</si>
  <si>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</si>
  <si>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</si>
  <si>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</si>
  <si>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1)  Other interest expenses include interest rate adjustments resulting from interest swaps entered into.</t>
  </si>
  <si>
    <t>DNB Bank ASA issues senior debt and subordinated debt. DNB Boligkreditt AS, which is a wholly owned subsidiary of DNB Bank ASA, issues covered bonds. DNB issues bonds through large public transactions and private placements.</t>
  </si>
  <si>
    <t>1)  Excluding assets in DNB Livsforsikring and encumbered securities. Including trading portfolio.</t>
  </si>
  <si>
    <t>1)  Based on DNB's risk classification system. The volumes represent the expected outstanding amount in the event of default.
PD = probability of default.</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</si>
  <si>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</si>
  <si>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</si>
  <si>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</si>
  <si>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</si>
  <si>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Total assets and customer assets under management.</t>
  </si>
  <si>
    <t>Total deposits from customers, assets under management and equity-linked bonds.</t>
  </si>
  <si>
    <t>Closing price at end of period less closing price at beginning of period, including dividends reinvested in DNB shares on the dividend payment date, relative to closing price at beginning of period.</t>
  </si>
  <si>
    <t>Closing price at end of period relative to annualised earnings per share.</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</si>
  <si>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</si>
  <si>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</si>
  <si>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</si>
  <si>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</si>
  <si>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</si>
  <si>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</si>
  <si>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</si>
  <si>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</si>
  <si>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</si>
  <si>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</si>
  <si>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</si>
  <si>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</si>
  <si>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</si>
  <si>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</si>
  <si>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</si>
  <si>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</si>
  <si>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</si>
  <si>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</si>
  <si>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</si>
  <si>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</si>
  <si>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</si>
  <si>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</si>
  <si>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</si>
  <si>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</si>
  <si>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</si>
  <si>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</si>
  <si>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</si>
  <si>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</si>
  <si>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</si>
  <si>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</si>
  <si>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</si>
  <si>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</si>
  <si>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</si>
  <si>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</si>
  <si>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</si>
  <si>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r>
      <t xml:space="preserve">Fair value of spreads, basis swap agreements </t>
    </r>
    <r>
      <rPr>
        <vertAlign val="superscript"/>
        <sz val="6.5"/>
        <color indexed="60"/>
        <rFont val="Arial"/>
        <family val="2"/>
      </rPr>
      <t>1)</t>
    </r>
  </si>
  <si>
    <r>
      <t xml:space="preserve">Impairment losses for goodwill and intangible assets </t>
    </r>
    <r>
      <rPr>
        <vertAlign val="superscript"/>
        <sz val="6.5"/>
        <color indexed="60"/>
        <rFont val="Arial"/>
        <family val="2"/>
      </rPr>
      <t>2)</t>
    </r>
  </si>
  <si>
    <r>
      <t xml:space="preserve">Other interest expenses </t>
    </r>
    <r>
      <rPr>
        <vertAlign val="superscript"/>
        <sz val="6.5"/>
        <color indexed="60"/>
        <rFont val="Arial"/>
        <family val="2"/>
      </rPr>
      <t xml:space="preserve">1) </t>
    </r>
  </si>
  <si>
    <t>2.5</t>
  </si>
  <si>
    <t>FX and interest rate instruments</t>
  </si>
  <si>
    <r>
      <t xml:space="preserve">Net gains on equity investments </t>
    </r>
    <r>
      <rPr>
        <vertAlign val="superscript"/>
        <sz val="6.5"/>
        <color indexed="60"/>
        <rFont val="Arial"/>
        <family val="2"/>
      </rPr>
      <t>1)</t>
    </r>
  </si>
  <si>
    <t>Corporate Banking Norway</t>
  </si>
  <si>
    <t>- adjusted for basis swaps</t>
  </si>
  <si>
    <t xml:space="preserve">2015 </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</si>
  <si>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</si>
  <si>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</si>
  <si>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</si>
  <si>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</si>
  <si>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</si>
  <si>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</si>
  <si>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</si>
  <si>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</si>
  <si>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</si>
  <si>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</si>
  <si>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</si>
  <si>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</si>
  <si>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r>
      <t xml:space="preserve">Impairment of loans and guarantees </t>
    </r>
    <r>
      <rPr>
        <b/>
        <vertAlign val="superscript"/>
        <sz val="6.5"/>
        <color indexed="60"/>
        <rFont val="Arial"/>
        <family val="2"/>
      </rPr>
      <t>*)</t>
    </r>
  </si>
  <si>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</si>
  <si>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</si>
  <si>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</si>
  <si>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</si>
  <si>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t>Securities issued or guaranteed by municipalities or public sector entities</t>
  </si>
  <si>
    <t>Additional capital requirements according to transitional rules</t>
  </si>
  <si>
    <t>Ordinary cost/income ratio</t>
  </si>
  <si>
    <t>Gross impaired loans and guarantees subject to individual impairment</t>
  </si>
  <si>
    <t>Commercial real estate</t>
  </si>
  <si>
    <t>Residential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</si>
  <si>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</si>
  <si>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</si>
  <si>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</si>
  <si>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</si>
  <si>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</si>
  <si>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</si>
  <si>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</si>
  <si>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</si>
  <si>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</si>
  <si>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</si>
  <si>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</si>
  <si>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</si>
  <si>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</si>
  <si>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</si>
  <si>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</si>
  <si>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</si>
  <si>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</si>
  <si>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</si>
  <si>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</si>
  <si>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</si>
  <si>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</si>
  <si>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</si>
  <si>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</si>
  <si>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</si>
  <si>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</si>
  <si>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</si>
  <si>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</si>
  <si>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</si>
  <si>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</si>
  <si>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</si>
  <si>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</si>
  <si>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</si>
  <si>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</si>
  <si>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</si>
  <si>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</si>
  <si>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</si>
  <si>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</si>
  <si>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Total net loans</t>
  </si>
  <si>
    <t>PD 3.00% -</t>
  </si>
  <si>
    <t>Total net exposure at default</t>
  </si>
  <si>
    <t xml:space="preserve">DNB Bank ASA </t>
  </si>
  <si>
    <t xml:space="preserve">DNB Group </t>
  </si>
  <si>
    <t xml:space="preserve">DNB Bank Group </t>
  </si>
  <si>
    <t>10.4</t>
  </si>
  <si>
    <t>8.7</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</si>
  <si>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</si>
  <si>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</si>
  <si>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</si>
  <si>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</si>
  <si>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</si>
  <si>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</si>
  <si>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</si>
  <si>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</si>
  <si>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</si>
  <si>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</si>
  <si>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</si>
  <si>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</si>
  <si>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</si>
  <si>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</si>
  <si>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</si>
  <si>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</si>
  <si>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</si>
  <si>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</si>
  <si>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Other net interest income</t>
  </si>
  <si>
    <t>Interest days</t>
  </si>
  <si>
    <t>Exchange rate movements</t>
  </si>
  <si>
    <t>Deposit spreads</t>
  </si>
  <si>
    <t>Lending spreads</t>
  </si>
  <si>
    <t>Deposit volumes</t>
  </si>
  <si>
    <t>Lending volumes</t>
  </si>
  <si>
    <t>- Mortgage loans</t>
  </si>
  <si>
    <t xml:space="preserve">Risk-weighted volume, transitional rules (NOK million) </t>
  </si>
  <si>
    <t>Primary capital  - DNB Group</t>
  </si>
  <si>
    <t>Tier 1 capital ratio, transitional rules, excluding 50 per cent of profit for the period (%)</t>
  </si>
  <si>
    <t>Capital ratio, transitional rules, excluding 50 per cent of profit for the period (%)</t>
  </si>
  <si>
    <t>Primary capital - including DNB Bank ASA and DNB Bank Group</t>
  </si>
  <si>
    <t>Common Equity Tier 1 capital incl. 50 per cent of profit for the period</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</si>
  <si>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</si>
  <si>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</si>
  <si>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</si>
  <si>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</si>
  <si>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</si>
  <si>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</si>
  <si>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</si>
  <si>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</si>
  <si>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</si>
  <si>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</si>
  <si>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</si>
  <si>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</si>
  <si>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</si>
  <si>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</si>
  <si>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</si>
  <si>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</si>
  <si>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</si>
  <si>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</si>
  <si>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</si>
  <si>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</si>
  <si>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</si>
  <si>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</si>
  <si>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</si>
  <si>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</si>
  <si>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</si>
  <si>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</si>
  <si>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</si>
  <si>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</si>
  <si>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</si>
  <si>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</si>
  <si>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</si>
  <si>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</si>
  <si>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</si>
  <si>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</si>
  <si>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</si>
  <si>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</si>
  <si>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t xml:space="preserve">Total assets owned or managed by DNB </t>
  </si>
  <si>
    <r>
      <t xml:space="preserve">Pension expenses </t>
    </r>
    <r>
      <rPr>
        <vertAlign val="superscript"/>
        <sz val="6.5"/>
        <color indexed="60"/>
        <rFont val="Arial"/>
        <family val="2"/>
      </rPr>
      <t>1)</t>
    </r>
  </si>
  <si>
    <r>
      <t xml:space="preserve">Restructuring expenses </t>
    </r>
    <r>
      <rPr>
        <vertAlign val="superscript"/>
        <sz val="6.5"/>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</si>
  <si>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</si>
  <si>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</si>
  <si>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</si>
  <si>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</si>
  <si>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</si>
  <si>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</si>
  <si>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</si>
  <si>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</si>
  <si>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</si>
  <si>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</si>
  <si>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3Q13</t>
  </si>
  <si>
    <t>Statements regarding DNB's relative market positions are, unless otherwise specified, based on internal DNB analyses.</t>
  </si>
  <si>
    <t>Information on the Internet</t>
  </si>
  <si>
    <t>DNB switchboard: +47 915 03000</t>
  </si>
  <si>
    <t>E-mail Investor Relations: investor.relations@dnb.no</t>
  </si>
  <si>
    <t>DNB ASA, P.O.Box 1600 Sentrum, N-0021 Oslo</t>
  </si>
  <si>
    <t>Address</t>
  </si>
  <si>
    <t>+47 4790 9878</t>
  </si>
  <si>
    <t>merete.stigen@dnb.no</t>
  </si>
  <si>
    <t>+47 4150 5201</t>
  </si>
  <si>
    <t>bjorn.erik.naess@dnb.no</t>
  </si>
  <si>
    <t>Bjørn Erik Næss, Chief Financial Officer</t>
  </si>
  <si>
    <t>For further information, please contact</t>
  </si>
  <si>
    <t>Rune Bjerke</t>
  </si>
  <si>
    <t>Group Chief Executive</t>
  </si>
  <si>
    <t>Contact information</t>
  </si>
  <si>
    <r>
      <t xml:space="preserve">IT expenses </t>
    </r>
    <r>
      <rPr>
        <vertAlign val="superscript"/>
        <sz val="6.5"/>
        <color indexed="60"/>
        <rFont val="Arial"/>
        <family val="2"/>
      </rPr>
      <t>2) 3)</t>
    </r>
  </si>
  <si>
    <r>
      <t>Other operating expenses</t>
    </r>
    <r>
      <rPr>
        <vertAlign val="superscript"/>
        <sz val="6.5"/>
        <rFont val="Arial"/>
        <family val="2"/>
      </rPr>
      <t xml:space="preserve"> 4)</t>
    </r>
  </si>
  <si>
    <r>
      <t xml:space="preserve">Impairment losses for goodwill </t>
    </r>
    <r>
      <rPr>
        <vertAlign val="superscript"/>
        <sz val="6.5"/>
        <rFont val="Arial"/>
        <family val="2"/>
      </rPr>
      <t>5)</t>
    </r>
  </si>
  <si>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</si>
  <si>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</si>
  <si>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</si>
  <si>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</si>
  <si>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</si>
  <si>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</si>
  <si>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</si>
  <si>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</si>
  <si>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</si>
  <si>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</si>
  <si>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</si>
  <si>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2)  See table 1.3.1 “Net other operating income” for specification.</t>
  </si>
  <si>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</si>
  <si>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</si>
  <si>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</si>
  <si>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</si>
  <si>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</si>
  <si>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</si>
  <si>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</si>
  <si>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</si>
  <si>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</si>
  <si>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</si>
  <si>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</si>
  <si>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</si>
  <si>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</si>
  <si>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</si>
  <si>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</si>
  <si>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</si>
  <si>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</si>
  <si>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</si>
  <si>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 xml:space="preserve">3)  Early termination of a contract related to IT operations in the Baltics amounted to NOK 148 million in the third quarter of 2013. </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</si>
  <si>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</si>
  <si>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</si>
  <si>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</si>
  <si>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</si>
  <si>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</si>
  <si>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</si>
  <si>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</si>
  <si>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</si>
  <si>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</si>
  <si>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</si>
  <si>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</si>
  <si>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</si>
  <si>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</si>
  <si>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</si>
  <si>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</si>
  <si>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</si>
  <si>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</si>
  <si>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</si>
  <si>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</si>
  <si>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</si>
  <si>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</si>
  <si>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</si>
  <si>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Changes in net interest income</t>
  </si>
  <si>
    <t>Changes in net other operating income</t>
  </si>
  <si>
    <t>Changes in operating expenses</t>
  </si>
  <si>
    <t>Changes in impairment of loans and guarantees</t>
  </si>
  <si>
    <t>Personal
customers</t>
  </si>
  <si>
    <t>DNB
Group</t>
  </si>
  <si>
    <t>Profit from repossessed operations</t>
  </si>
  <si>
    <t>Gains on fixed and intangible assets</t>
  </si>
  <si>
    <t>Eksportfinans ASA</t>
  </si>
  <si>
    <t>Unallocated impairment of loans and guarantees</t>
  </si>
  <si>
    <t>Ownership-related expenses (costs relating to shareholders, investor relations, strategic planning etc.)</t>
  </si>
  <si>
    <t>Unallocated personnel expenses</t>
  </si>
  <si>
    <t xml:space="preserve">Main average balance sheet items </t>
  </si>
  <si>
    <t>Other
operations/
eliminations</t>
  </si>
  <si>
    <t>Assets under management</t>
  </si>
  <si>
    <t>Other
operations</t>
  </si>
  <si>
    <t>Norwegian units</t>
  </si>
  <si>
    <t>Non-performing and doubtful loans and guarantees relative to total loans</t>
  </si>
  <si>
    <t>Individual impairment in relation to net loans, annualised</t>
  </si>
  <si>
    <t>International units</t>
  </si>
  <si>
    <t>1)  The figures are based on the financial accounts.</t>
  </si>
  <si>
    <t xml:space="preserve">Operating expenses </t>
  </si>
  <si>
    <t>Volumes (NOK billion):</t>
  </si>
  <si>
    <t>Spread income (NOK million):</t>
  </si>
  <si>
    <t>Spreads in per cent:</t>
  </si>
  <si>
    <t>Mortgages within 60 per cent of collateral value</t>
  </si>
  <si>
    <t>Mortgages between 60 and 80 per cent of collateral value</t>
  </si>
  <si>
    <t>Mortgages above 80 per cent of collateral value</t>
  </si>
  <si>
    <t>Total mortgages</t>
  </si>
  <si>
    <t>1)  Distribution of residential mortgages in the Personal customer segment within actual collateral categories.</t>
  </si>
  <si>
    <t>Risk grade</t>
  </si>
  <si>
    <t>Loan to value in per cent:</t>
  </si>
  <si>
    <t>0-40</t>
  </si>
  <si>
    <t>40-60</t>
  </si>
  <si>
    <t>60-75</t>
  </si>
  <si>
    <t>75-85</t>
  </si>
  <si>
    <t>&gt;85</t>
  </si>
  <si>
    <t>Development in loan to value</t>
  </si>
  <si>
    <t>Total loans (NOK billion)</t>
  </si>
  <si>
    <t>Average loans to customers</t>
  </si>
  <si>
    <t>Spreads measured against actual funding costs (per cent)</t>
  </si>
  <si>
    <t>1)  Residential mortgages in DNB Boligkreditt represented around 90 per cent of total residential mortgages to customers in Norway. The lending spreads measured against actual funding costs for the company are gross spreads before administrative expenses, risk cost and cost of capital.</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</si>
  <si>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</si>
  <si>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</si>
  <si>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</si>
  <si>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</si>
  <si>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Guarantees</t>
  </si>
  <si>
    <t>Total loans and guarantees</t>
  </si>
  <si>
    <t>Commercial paper issues during the period</t>
  </si>
  <si>
    <t>Bond issues during the period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</si>
  <si>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</si>
  <si>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</si>
  <si>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</si>
  <si>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</si>
  <si>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</si>
  <si>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</si>
  <si>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</si>
  <si>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</si>
  <si>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</si>
  <si>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</si>
  <si>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</si>
  <si>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t xml:space="preserve"> *)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</si>
  <si>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</si>
  <si>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</si>
  <si>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</si>
  <si>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</si>
  <si>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</si>
  <si>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</si>
  <si>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</si>
  <si>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</si>
  <si>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</si>
  <si>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</si>
  <si>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</si>
  <si>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</si>
  <si>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</si>
  <si>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</si>
  <si>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</si>
  <si>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</si>
  <si>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</si>
  <si>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</si>
  <si>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</si>
  <si>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</si>
  <si>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</si>
  <si>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</si>
  <si>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</si>
  <si>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</si>
  <si>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</si>
  <si>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</si>
  <si>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</si>
  <si>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</si>
  <si>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</si>
  <si>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</si>
  <si>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</si>
  <si>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</si>
  <si>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</si>
  <si>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</si>
  <si>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</si>
  <si>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</si>
  <si>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</si>
  <si>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</si>
  <si>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</si>
  <si>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</si>
  <si>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</si>
  <si>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</si>
  <si>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</si>
  <si>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</si>
  <si>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</si>
  <si>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</si>
  <si>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</si>
  <si>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</si>
  <si>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</si>
  <si>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</si>
  <si>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</si>
  <si>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</si>
  <si>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</si>
  <si>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</si>
  <si>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</si>
  <si>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</si>
  <si>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</si>
  <si>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</si>
  <si>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</si>
  <si>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</si>
  <si>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</si>
  <si>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</si>
  <si>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</si>
  <si>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</si>
  <si>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</si>
  <si>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</si>
  <si>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</si>
  <si>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</si>
  <si>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</si>
  <si>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</si>
  <si>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</si>
  <si>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</si>
  <si>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</si>
  <si>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</si>
  <si>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</si>
  <si>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</si>
  <si>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</si>
  <si>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</si>
  <si>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</si>
  <si>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</si>
  <si>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</si>
  <si>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</si>
  <si>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</si>
  <si>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</si>
  <si>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</si>
  <si>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</si>
  <si>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</si>
  <si>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</si>
  <si>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</si>
  <si>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</si>
  <si>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</si>
  <si>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</si>
  <si>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</si>
  <si>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</si>
  <si>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</si>
  <si>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</si>
  <si>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</si>
  <si>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</si>
  <si>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</si>
  <si>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</si>
  <si>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</si>
  <si>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</si>
  <si>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</si>
  <si>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</si>
  <si>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</si>
  <si>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</si>
  <si>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</si>
  <si>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</si>
  <si>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</si>
  <si>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</si>
  <si>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</si>
  <si>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</si>
  <si>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</si>
  <si>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</si>
  <si>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</si>
  <si>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</si>
  <si>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</si>
  <si>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</si>
  <si>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</si>
  <si>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</si>
  <si>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</si>
  <si>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</si>
  <si>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</si>
  <si>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</si>
  <si>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</si>
  <si>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</si>
  <si>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t>Institutional</t>
  </si>
  <si>
    <t>Retail</t>
  </si>
  <si>
    <t>Retail market</t>
  </si>
  <si>
    <t>Institutional clients</t>
  </si>
  <si>
    <t xml:space="preserve">- </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</si>
  <si>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</si>
  <si>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</si>
  <si>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</si>
  <si>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</si>
  <si>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</si>
  <si>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</si>
  <si>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</si>
  <si>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</si>
  <si>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</si>
  <si>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</si>
  <si>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</si>
  <si>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</si>
  <si>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</si>
  <si>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</si>
  <si>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</si>
  <si>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</si>
  <si>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</si>
  <si>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</si>
  <si>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</si>
  <si>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</si>
  <si>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</si>
  <si>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</si>
  <si>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</si>
  <si>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</si>
  <si>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</si>
  <si>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</si>
  <si>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</si>
  <si>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</si>
  <si>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</si>
  <si>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</si>
  <si>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</si>
  <si>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</si>
  <si>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</si>
  <si>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Total assets under management</t>
  </si>
  <si>
    <t>of which:</t>
  </si>
  <si>
    <t>total assets under management (external clients)</t>
  </si>
  <si>
    <t>mutual funds</t>
  </si>
  <si>
    <t>discretionary management</t>
  </si>
  <si>
    <t>total assets in DNB Livsforsikring</t>
  </si>
  <si>
    <t>3.1.3  Customer base</t>
  </si>
  <si>
    <t>3.1.4  Distribution network</t>
  </si>
  <si>
    <t>Provided by Norway Post (the Norwegian postal system):</t>
  </si>
  <si>
    <t>9 international branches</t>
  </si>
  <si>
    <t>DNB Luxembourg (subsidiary)</t>
  </si>
  <si>
    <t>Internet banking</t>
  </si>
  <si>
    <t>Telephone banking</t>
  </si>
  <si>
    <t>Online equities trading in 16 markets</t>
  </si>
  <si>
    <t>Online mutual fund trading</t>
  </si>
  <si>
    <t>3.1.5  DNB Bank ASA - credit ratings from international rating agencies</t>
  </si>
  <si>
    <t>Moody's</t>
  </si>
  <si>
    <t>Dominion Bond Rating Service</t>
  </si>
  <si>
    <t>Long-term</t>
  </si>
  <si>
    <t>Short-term</t>
  </si>
  <si>
    <t>As at 30 September 2013</t>
  </si>
  <si>
    <t>P-1</t>
  </si>
  <si>
    <t>A-1</t>
  </si>
  <si>
    <t>R-1 (high)</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</si>
  <si>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</si>
  <si>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</si>
  <si>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</si>
  <si>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</si>
  <si>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</si>
  <si>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</si>
  <si>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</si>
  <si>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</si>
  <si>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</si>
  <si>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</si>
  <si>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</si>
  <si>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</si>
  <si>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</si>
  <si>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</si>
  <si>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</si>
  <si>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</si>
  <si>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</si>
  <si>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</si>
  <si>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</si>
  <si>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</si>
  <si>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</si>
  <si>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</si>
  <si>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</si>
  <si>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 xml:space="preserve">Folketrygdfondet </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</si>
  <si>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</si>
  <si>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</si>
  <si>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</si>
  <si>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</si>
  <si>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</si>
  <si>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</si>
  <si>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</si>
  <si>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</si>
  <si>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</si>
  <si>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</si>
  <si>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</si>
  <si>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</si>
  <si>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</si>
  <si>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</si>
  <si>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</si>
  <si>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</si>
  <si>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</si>
  <si>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</si>
  <si>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</si>
  <si>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</si>
  <si>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</si>
  <si>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</si>
  <si>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</si>
  <si>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</si>
  <si>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</si>
  <si>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</si>
  <si>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</si>
  <si>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</si>
  <si>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</si>
  <si>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</si>
  <si>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</si>
  <si>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</si>
  <si>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</si>
  <si>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</si>
  <si>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</si>
  <si>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</si>
  <si>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</si>
  <si>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</si>
  <si>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</si>
  <si>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</si>
  <si>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</si>
  <si>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</si>
  <si>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</si>
  <si>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</si>
  <si>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</si>
  <si>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</si>
  <si>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</si>
  <si>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</si>
  <si>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</si>
  <si>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</si>
  <si>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</si>
  <si>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</si>
  <si>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</si>
  <si>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</si>
  <si>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</si>
  <si>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</si>
  <si>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</si>
  <si>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</si>
  <si>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</si>
  <si>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</si>
  <si>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</si>
  <si>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</si>
  <si>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Source: Norges Bank</t>
  </si>
  <si>
    <t>Net loans to principal customer groups, nominal amounts</t>
  </si>
  <si>
    <t>Residential real estate and private individuals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</si>
  <si>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</si>
  <si>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</si>
  <si>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</si>
  <si>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</si>
  <si>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</si>
  <si>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4Q13</t>
  </si>
  <si>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</si>
  <si>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</si>
  <si>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</si>
  <si>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</si>
  <si>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</si>
  <si>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</si>
  <si>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</si>
  <si>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</si>
  <si>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</si>
  <si>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</si>
  <si>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</si>
  <si>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</si>
  <si>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</si>
  <si>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</si>
  <si>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</si>
  <si>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</si>
  <si>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</si>
  <si>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</si>
  <si>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</si>
  <si>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</si>
  <si>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</si>
  <si>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</si>
  <si>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t>Total deposits</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</si>
  <si>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</si>
  <si>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</si>
  <si>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</si>
  <si>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</si>
  <si>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</si>
  <si>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</si>
  <si>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</si>
  <si>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</si>
  <si>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</si>
  <si>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</si>
  <si>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</si>
  <si>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</si>
  <si>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</si>
  <si>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</si>
  <si>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</si>
  <si>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</si>
  <si>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Hedging of net investments, net of tax</t>
  </si>
  <si>
    <t>Assets</t>
  </si>
  <si>
    <t>Liabilities and equity</t>
  </si>
  <si>
    <t>Mark-to-market changes and special items</t>
  </si>
  <si>
    <t>1.1.3  Mark-to-market changes and special items</t>
  </si>
  <si>
    <t>Interest rate spreads - split by segments</t>
  </si>
  <si>
    <t>Average volumes - split by segments</t>
  </si>
  <si>
    <t>Net interest income - split by segments</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</si>
  <si>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</si>
  <si>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</si>
  <si>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</si>
  <si>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</si>
  <si>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</si>
  <si>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</si>
  <si>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</si>
  <si>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</si>
  <si>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</si>
  <si>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</si>
  <si>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</si>
  <si>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</si>
  <si>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</si>
  <si>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</si>
  <si>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</si>
  <si>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</si>
  <si>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Minority interests</t>
  </si>
  <si>
    <t>1.1.5  Comprehensive income statement - quarterly figures</t>
  </si>
  <si>
    <t>1.1.6  Income statement - five years</t>
  </si>
  <si>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</si>
  <si>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</si>
  <si>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</si>
  <si>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</si>
  <si>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</si>
  <si>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</si>
  <si>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</si>
  <si>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</si>
  <si>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</si>
  <si>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</si>
  <si>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</si>
  <si>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</si>
  <si>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</si>
  <si>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</si>
  <si>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</si>
  <si>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</si>
  <si>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</si>
  <si>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</si>
  <si>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</si>
  <si>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</si>
  <si>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t>Impairment of investment property and fixed assets</t>
  </si>
  <si>
    <t>Actuarial gains and losses, net of tax</t>
  </si>
  <si>
    <t>Deposits adjusted for short-term money market investments</t>
  </si>
  <si>
    <t>2)  Fees also include system development fees and must be viewed relative to IT expenses.</t>
  </si>
  <si>
    <r>
      <t xml:space="preserve">1.7.3  Net non-performing and net doubtful loans and guarantees </t>
    </r>
    <r>
      <rPr>
        <b/>
        <u/>
        <vertAlign val="superscript"/>
        <sz val="12"/>
        <color theme="5"/>
        <rFont val="Arial"/>
        <family val="2"/>
      </rPr>
      <t>1)</t>
    </r>
  </si>
  <si>
    <t>Other restructuring costs and non-recurring effects</t>
  </si>
  <si>
    <t>2)  The breakdown into principal customer groups corresponds to the EU's standard industrial classification, NACE Rev.2.</t>
  </si>
  <si>
    <r>
      <t xml:space="preserve">Total IT expenses </t>
    </r>
    <r>
      <rPr>
        <b/>
        <vertAlign val="superscript"/>
        <sz val="6.5"/>
        <color indexed="60"/>
        <rFont val="Arial"/>
        <family val="2"/>
      </rPr>
      <t>3)</t>
    </r>
  </si>
  <si>
    <t>3.3.2  Operational structure</t>
  </si>
  <si>
    <t>Norwegian Government/Ministry of Trade, Industry and Fisheries</t>
  </si>
  <si>
    <t>Other shareholders</t>
  </si>
  <si>
    <t>Contents chapter 1 - Financial results DNB Group</t>
  </si>
  <si>
    <t xml:space="preserve">        Per cent</t>
  </si>
  <si>
    <t>2014</t>
  </si>
  <si>
    <t>2023</t>
  </si>
  <si>
    <t>2024</t>
  </si>
  <si>
    <t>&gt;2024</t>
  </si>
  <si>
    <t>Key figures, adjusted for basis swaps</t>
  </si>
  <si>
    <t>- International Corporates Division</t>
  </si>
  <si>
    <t>1)  Excluding impairment losses for goodwill and other intangible assets.</t>
  </si>
  <si>
    <t xml:space="preserve">Cost/income ratio (%) </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</si>
  <si>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</si>
  <si>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</si>
  <si>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</si>
  <si>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</si>
  <si>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</si>
  <si>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</si>
  <si>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</si>
  <si>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</si>
  <si>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</si>
  <si>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</si>
  <si>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</si>
  <si>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</si>
  <si>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</si>
  <si>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</si>
  <si>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</si>
  <si>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</si>
  <si>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</si>
  <si>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</si>
  <si>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</si>
  <si>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</si>
  <si>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</si>
  <si>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</si>
  <si>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</si>
  <si>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</si>
  <si>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</si>
  <si>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</si>
  <si>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1.2.5  Net interest income</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</si>
  <si>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</si>
  <si>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</si>
  <si>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</si>
  <si>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</si>
  <si>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</si>
  <si>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</si>
  <si>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</si>
  <si>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</si>
  <si>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r>
      <t xml:space="preserve">Net other operating income, total </t>
    </r>
    <r>
      <rPr>
        <vertAlign val="superscript"/>
        <sz val="6.5"/>
        <color indexed="60"/>
        <rFont val="Arial"/>
        <family val="2"/>
      </rPr>
      <t>2)</t>
    </r>
  </si>
  <si>
    <t>Net risk result, DNB Livsforsikring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</si>
  <si>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</si>
  <si>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</si>
  <si>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</si>
  <si>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</si>
  <si>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</si>
  <si>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</si>
  <si>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</si>
  <si>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</si>
  <si>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Marketing</t>
  </si>
  <si>
    <t>Contents chapter 1 - Financial results DNB Group (continued)</t>
  </si>
  <si>
    <t>Net fees and commissions</t>
  </si>
  <si>
    <t>Net financial items</t>
  </si>
  <si>
    <t>About 1 600 rural postmen</t>
  </si>
  <si>
    <t>Profit from investments accounted for by the equity method</t>
  </si>
  <si>
    <t>Investments accounted for by the equity method</t>
  </si>
  <si>
    <r>
      <t xml:space="preserve">Recorded return on assets </t>
    </r>
    <r>
      <rPr>
        <vertAlign val="superscript"/>
        <sz val="6.5"/>
        <color indexed="60"/>
        <rFont val="Arial"/>
        <family val="2"/>
      </rPr>
      <t>4) *)</t>
    </r>
  </si>
  <si>
    <t>4)  Excluding unrealised gains on financial instruments.</t>
  </si>
  <si>
    <t>Retained covered bonds</t>
  </si>
  <si>
    <t>Changes from 4Q13</t>
  </si>
  <si>
    <t>Changes from 3Q13</t>
  </si>
  <si>
    <r>
      <t xml:space="preserve">Owner's share of interest result  </t>
    </r>
    <r>
      <rPr>
        <vertAlign val="superscript"/>
        <sz val="6.5"/>
        <color indexed="60"/>
        <rFont val="Arial"/>
        <family val="2"/>
      </rPr>
      <t>2)</t>
    </r>
  </si>
  <si>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</si>
  <si>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</si>
  <si>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</si>
  <si>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r>
      <t xml:space="preserve">Profit from investments accounted for by the equity method </t>
    </r>
    <r>
      <rPr>
        <vertAlign val="superscript"/>
        <sz val="6.5"/>
        <color indexed="60"/>
        <rFont val="Arial"/>
        <family val="2"/>
      </rPr>
      <t>2)</t>
    </r>
  </si>
  <si>
    <t xml:space="preserve">Other costs </t>
  </si>
  <si>
    <t>Adjustments for unrealised losses/(gains) on debt recorded at fair value</t>
  </si>
  <si>
    <t>Impairment relative to average net loans to customers, 
annualised (%)</t>
  </si>
  <si>
    <t>Impairment relative to average net loans to customers, annualised (%)</t>
  </si>
  <si>
    <t xml:space="preserve">Risk products - defined contribution </t>
  </si>
  <si>
    <t>2)  Including the owner’s share of provisions for higher life expectancy.</t>
  </si>
  <si>
    <t>Syndicated loans during the period</t>
  </si>
  <si>
    <t>- issued by other institutions</t>
  </si>
  <si>
    <t xml:space="preserve">Asset- </t>
  </si>
  <si>
    <r>
      <t xml:space="preserve">Shareholdings </t>
    </r>
    <r>
      <rPr>
        <vertAlign val="superscript"/>
        <sz val="6.5"/>
        <color indexed="60"/>
        <rFont val="Arial"/>
        <family val="2"/>
      </rPr>
      <t>2)</t>
    </r>
  </si>
  <si>
    <r>
      <t xml:space="preserve">Commercial paper and bonds </t>
    </r>
    <r>
      <rPr>
        <vertAlign val="superscript"/>
        <sz val="6.5"/>
        <color indexed="60"/>
        <rFont val="Arial"/>
        <family val="2"/>
      </rPr>
      <t>2)</t>
    </r>
  </si>
  <si>
    <r>
      <t xml:space="preserve">Investment property </t>
    </r>
    <r>
      <rPr>
        <vertAlign val="superscript"/>
        <sz val="6.5"/>
        <color indexed="60"/>
        <rFont val="Arial"/>
        <family val="2"/>
      </rPr>
      <t>2)</t>
    </r>
  </si>
  <si>
    <r>
      <t xml:space="preserve">Investments in associated companies </t>
    </r>
    <r>
      <rPr>
        <vertAlign val="superscript"/>
        <sz val="6.5"/>
        <color indexed="60"/>
        <rFont val="Arial"/>
        <family val="2"/>
      </rPr>
      <t>2)</t>
    </r>
  </si>
  <si>
    <t>Visiting address: Dronning Eufemias gate 30, Bjørvika, 0191 Oslo</t>
  </si>
  <si>
    <t>1)  Volumes include accrued interest and fair value adjustments.</t>
  </si>
  <si>
    <r>
      <t xml:space="preserve">Loans adjusted for exchange rate movements </t>
    </r>
    <r>
      <rPr>
        <vertAlign val="superscript"/>
        <sz val="6.5"/>
        <color indexed="60"/>
        <rFont val="Arial"/>
        <family val="2"/>
      </rPr>
      <t>2)</t>
    </r>
  </si>
  <si>
    <t>3.3</t>
  </si>
  <si>
    <t>2Q14</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</si>
  <si>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</si>
  <si>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</si>
  <si>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</si>
  <si>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</si>
  <si>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</si>
  <si>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</si>
  <si>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</si>
  <si>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</si>
  <si>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t>Ratio of deposits to loans</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</si>
  <si>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</si>
  <si>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</si>
  <si>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</si>
  <si>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</si>
  <si>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</si>
  <si>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</si>
  <si>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</si>
  <si>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</si>
  <si>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</si>
  <si>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</si>
  <si>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</si>
  <si>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</si>
  <si>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</si>
  <si>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</si>
  <si>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r>
      <t xml:space="preserve">IT operating expenses </t>
    </r>
    <r>
      <rPr>
        <vertAlign val="superscript"/>
        <sz val="6.5"/>
        <rFont val="Arial"/>
        <family val="2"/>
      </rPr>
      <t>1)</t>
    </r>
  </si>
  <si>
    <t>Depreciation</t>
  </si>
  <si>
    <t>Total IT operating expenses</t>
  </si>
  <si>
    <t>Systems development expenses</t>
  </si>
  <si>
    <r>
      <t xml:space="preserve">Impairment </t>
    </r>
    <r>
      <rPr>
        <vertAlign val="superscript"/>
        <sz val="6.5"/>
        <rFont val="Arial"/>
        <family val="2"/>
      </rPr>
      <t>2)</t>
    </r>
  </si>
  <si>
    <t>Total systems development expenses</t>
  </si>
  <si>
    <t>Capitalised systems development expenses</t>
  </si>
  <si>
    <t>2)  Including impairment of systems development in the Baltics totalling NOK 500 million in the fourth quarter of 2013.</t>
  </si>
  <si>
    <t>2.8.4  DNB Livsforsikring Group - Financial performance (continued)</t>
  </si>
  <si>
    <t>1)  Early termination of a contract related to IT operations in the Baltics represented to NOK 148 million in the third quarter of 2013.</t>
  </si>
  <si>
    <t>Hotels and accomo-dation</t>
  </si>
  <si>
    <t>Other manu-facturing industries</t>
  </si>
  <si>
    <t>Forestry/ pulp and paper</t>
  </si>
  <si>
    <t>30 June 2013</t>
  </si>
  <si>
    <t>30 Sept. 2013</t>
  </si>
  <si>
    <t>31 Dec. 2013</t>
  </si>
  <si>
    <t>Leasing of warehouse/ logistics/ multi-purpose buildings</t>
  </si>
  <si>
    <t>Eastern Norway excl. Oslo/ Akershus</t>
  </si>
  <si>
    <t>Central/ Northern Norway</t>
  </si>
  <si>
    <t>Oslo/ Akershus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</si>
  <si>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</si>
  <si>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</si>
  <si>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</si>
  <si>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</si>
  <si>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</si>
  <si>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</si>
  <si>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</si>
  <si>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</si>
  <si>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</si>
  <si>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</si>
  <si>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</si>
  <si>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r>
      <t xml:space="preserve">2.3.2  SME - Risk classification of portfolio </t>
    </r>
    <r>
      <rPr>
        <b/>
        <vertAlign val="superscript"/>
        <sz val="8"/>
        <color theme="5"/>
        <rFont val="Arial"/>
        <family val="2"/>
      </rPr>
      <t>1)</t>
    </r>
  </si>
  <si>
    <r>
      <t xml:space="preserve">2.4.2  LCI - Risk classification of portfolio </t>
    </r>
    <r>
      <rPr>
        <b/>
        <vertAlign val="superscript"/>
        <sz val="8"/>
        <color theme="5"/>
        <rFont val="Arial"/>
        <family val="2"/>
      </rPr>
      <t>1)</t>
    </r>
  </si>
  <si>
    <t>2.4.4  LCI - Average volumes</t>
  </si>
  <si>
    <t>2.4.6  LCI - Nordic Corporates Division</t>
  </si>
  <si>
    <t>2.4.7  LCI - International Corporates Division</t>
  </si>
  <si>
    <t>2.4.8 LCI - Energy Division</t>
  </si>
  <si>
    <t>2.4.9  LCI - Shipping, Offshore and Logistics Division</t>
  </si>
  <si>
    <t>*)  Development in loan to value</t>
  </si>
  <si>
    <r>
      <t xml:space="preserve">2.2.2  Personal customers - Risk classification of portfolio </t>
    </r>
    <r>
      <rPr>
        <b/>
        <vertAlign val="superscript"/>
        <sz val="8"/>
        <color theme="5"/>
        <rFont val="Arial"/>
        <family val="2"/>
      </rPr>
      <t>1)</t>
    </r>
  </si>
  <si>
    <r>
      <t xml:space="preserve">2.2.6  Personal customers - Distribution of loan to value </t>
    </r>
    <r>
      <rPr>
        <b/>
        <u/>
        <vertAlign val="superscript"/>
        <sz val="12"/>
        <color indexed="25"/>
        <rFont val="Arial"/>
        <family val="2"/>
      </rPr>
      <t>1)</t>
    </r>
  </si>
  <si>
    <r>
      <t xml:space="preserve">2.2.7  DNB Boligkreditt - Average mortgage lending - volumes and spreads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</si>
  <si>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</si>
  <si>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</si>
  <si>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</si>
  <si>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</si>
  <si>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</si>
  <si>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</si>
  <si>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</si>
  <si>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</si>
  <si>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</si>
  <si>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</si>
  <si>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</si>
  <si>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</si>
  <si>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</si>
  <si>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</si>
  <si>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</si>
  <si>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</si>
  <si>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</si>
  <si>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</si>
  <si>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</si>
  <si>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</si>
  <si>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</si>
  <si>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</si>
  <si>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</si>
  <si>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</si>
  <si>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</si>
  <si>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</si>
  <si>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</si>
  <si>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</si>
  <si>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</si>
  <si>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</si>
  <si>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2)  Stable outlook.</t>
  </si>
  <si>
    <t>-</t>
  </si>
  <si>
    <t>1)  For more details, see table 1.1.4.</t>
  </si>
  <si>
    <t>Perpetual subordinated loan capital securities</t>
  </si>
  <si>
    <r>
      <t>Provisions for higher life expectancy, group pension</t>
    </r>
    <r>
      <rPr>
        <vertAlign val="superscript"/>
        <sz val="6.5"/>
        <color indexed="60"/>
        <rFont val="Arial"/>
        <family val="2"/>
      </rPr>
      <t xml:space="preserve"> 2)</t>
    </r>
  </si>
  <si>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t>
  </si>
  <si>
    <t>Retail store facility building loans</t>
  </si>
  <si>
    <t>Hotel building loans</t>
  </si>
  <si>
    <t>Shopping centre building loans</t>
  </si>
  <si>
    <t>Office premises building loans</t>
  </si>
  <si>
    <t>Deposits adjusted for exchange rate movements</t>
  </si>
  <si>
    <t>Third quarter 2015</t>
  </si>
  <si>
    <t>3Q14</t>
  </si>
  <si>
    <t>Changes from 2Q14</t>
  </si>
  <si>
    <t>Changes from 1Q14</t>
  </si>
  <si>
    <t>30 Sept. 2014</t>
  </si>
  <si>
    <t>As at 30 September 2014</t>
  </si>
  <si>
    <t>Total equity for capital adequacy purpose</t>
  </si>
  <si>
    <t>Merete Stigen, head of Group Financial Reporting</t>
  </si>
  <si>
    <t>Fax Investor Relations: +47 2248 1994</t>
  </si>
  <si>
    <r>
      <t xml:space="preserve">Depreciation and impairment of fixed and intangible assets </t>
    </r>
    <r>
      <rPr>
        <vertAlign val="superscript"/>
        <sz val="6.5"/>
        <rFont val="Arial"/>
        <family val="2"/>
      </rPr>
      <t xml:space="preserve">6) </t>
    </r>
  </si>
  <si>
    <t>Total depreciation and impairment of fixed and intangible assets</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</si>
  <si>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</si>
  <si>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</si>
  <si>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</si>
  <si>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</si>
  <si>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</si>
  <si>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</si>
  <si>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</si>
  <si>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full IRB (%)</t>
  </si>
  <si>
    <t>Common equity Tier 1 capital ratio, Basel III (%)</t>
  </si>
  <si>
    <t>risk</t>
  </si>
  <si>
    <t>Common equity Tier 1 capital ratio, transitional rules, excluding 50 per cent of profit for the period (%)</t>
  </si>
  <si>
    <t>Income from equity investments</t>
  </si>
  <si>
    <t xml:space="preserve">Share of group income </t>
  </si>
  <si>
    <t>Share of net group loans to customers</t>
  </si>
  <si>
    <t>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</si>
  <si>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</si>
  <si>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</si>
  <si>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</si>
  <si>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Pre-tax operating profit - new pension products</t>
    </r>
  </si>
  <si>
    <t>2.8.5  Reconciliation of the DNB Livsforsikring Group's and the DNB Group's financial statements</t>
  </si>
  <si>
    <t xml:space="preserve">Common portfolio </t>
  </si>
  <si>
    <t>New pension products</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</si>
  <si>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</si>
  <si>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</si>
  <si>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</si>
  <si>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Premium reserve</t>
  </si>
  <si>
    <t>Claims reserve</t>
  </si>
  <si>
    <t>financial assets, customers bearing the risk</t>
  </si>
  <si>
    <t>Mobile banking and SMS services</t>
  </si>
  <si>
    <t>DNB Savings Bank Foundation</t>
  </si>
  <si>
    <t>385 199 square kilometres</t>
  </si>
  <si>
    <t>1,8</t>
  </si>
  <si>
    <t>Pension expenses</t>
  </si>
  <si>
    <t>Due to transitional rules, the minimum capital adequacy requirements cannot be reduced below 80 per cent of the corresponding figure calculated according to the Basel I regulations.</t>
  </si>
  <si>
    <t>1)  Allocated capital corresponds to the segment's share of the recorded equity in DNB Livsforsikring. Capital is allocated to the various product areas based on estimated capital requirements according to Solvency II.</t>
  </si>
  <si>
    <r>
      <t xml:space="preserve">2.2.5  Personal customers - Residential mortgages, distribution of loans according to collateral value </t>
    </r>
    <r>
      <rPr>
        <b/>
        <u/>
        <vertAlign val="superscript"/>
        <sz val="12"/>
        <color indexed="25"/>
        <rFont val="Arial"/>
        <family val="2"/>
      </rPr>
      <t>1) 2)</t>
    </r>
  </si>
  <si>
    <t xml:space="preserve"> 2013</t>
  </si>
  <si>
    <t>Credit value adjustment risk (CVA)</t>
  </si>
  <si>
    <r>
      <t xml:space="preserve">Total non-performing and doubtful
  loans and guarantees </t>
    </r>
    <r>
      <rPr>
        <b/>
        <vertAlign val="superscript"/>
        <sz val="6.5"/>
        <rFont val="Arial"/>
        <family val="2"/>
      </rPr>
      <t>*)</t>
    </r>
  </si>
  <si>
    <t>Source: Real Estate Norway, Finn.no, Eiendomsverdi AS and Statistics Norway</t>
  </si>
  <si>
    <t>Unallocated IT and Operations expenses</t>
  </si>
  <si>
    <t xml:space="preserve">Credit institutions </t>
  </si>
  <si>
    <t>4 international representative offices</t>
  </si>
  <si>
    <t>Adjustments for unrealised losses/(gains) arising from the institution's own credit risk related to derivative liabilities</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</si>
  <si>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</si>
  <si>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t>Tier 1 capital ratio, Basel III (%)</t>
  </si>
  <si>
    <t>Capital ratio, Basel III (%)</t>
  </si>
  <si>
    <t>Risk-weighted volume, Basel III</t>
  </si>
  <si>
    <t>Minimum capital requirement, Basel III</t>
  </si>
  <si>
    <r>
      <t xml:space="preserve">Personal Banking Norway </t>
    </r>
    <r>
      <rPr>
        <vertAlign val="superscript"/>
        <sz val="6.5"/>
        <color indexed="60"/>
        <rFont val="Arial"/>
        <family val="2"/>
      </rPr>
      <t xml:space="preserve">1) </t>
    </r>
  </si>
  <si>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</si>
  <si>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</si>
  <si>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</si>
  <si>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</si>
  <si>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</si>
  <si>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</si>
  <si>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</si>
  <si>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CET1 capital ratio, future Basel III estimate (%)</t>
  </si>
  <si>
    <t>Total capital requirements according to Basel III</t>
  </si>
  <si>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</si>
  <si>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</si>
  <si>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</si>
  <si>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</si>
  <si>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</si>
  <si>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r>
      <t xml:space="preserve">Income DNB Pensjonstjenester </t>
    </r>
    <r>
      <rPr>
        <vertAlign val="superscript"/>
        <sz val="6.5"/>
        <color indexed="60"/>
        <rFont val="Arial"/>
        <family val="2"/>
      </rPr>
      <t>1)</t>
    </r>
  </si>
  <si>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</si>
  <si>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</si>
  <si>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Basel III </t>
  </si>
  <si>
    <t xml:space="preserve">The majority of the credit portfolios are reported according to the IRB approach. However, some portfolios are still subject to final IRB approval from Finanstilsynet. These are banks and financial institutions (DNB Bank) and large corporate clients rated by simulation models (DNB Bank). </t>
  </si>
  <si>
    <t>Defined benefit</t>
  </si>
  <si>
    <t>Paid-up policies, build-up of reserves completed</t>
  </si>
  <si>
    <t>Paid-up policies, build-up of reserves in progress</t>
  </si>
  <si>
    <t>**)  Details on commission and fee expenses etc. for product groups</t>
  </si>
  <si>
    <t>4Q14</t>
  </si>
  <si>
    <t>Changes from 3Q14</t>
  </si>
  <si>
    <t>31 Dec. 2014</t>
  </si>
  <si>
    <t>As at 31 December 2014</t>
  </si>
  <si>
    <t>1)  Included under "Net financial and risk result from DNB Livsforsikring Group" prior to 2Q14.</t>
  </si>
  <si>
    <t>Properties and premises</t>
  </si>
  <si>
    <t>Fees</t>
  </si>
  <si>
    <t>Some 220 000 corporate customers in Norway</t>
  </si>
  <si>
    <t>About 1 400 in-store postal outlets</t>
  </si>
  <si>
    <t>Some 1 100 000 life and pension insurance customers in Norway</t>
  </si>
  <si>
    <t>4.1.2  Government net financial liabilities 2014</t>
  </si>
  <si>
    <t>F 2018</t>
  </si>
  <si>
    <t>Shipping portfolio - crude oil sector</t>
  </si>
  <si>
    <t>Shipping portfolio - dry bulk sector</t>
  </si>
  <si>
    <t>Shipping portfolio - container sector</t>
  </si>
  <si>
    <t>The oil segment portfolio - Oil and gas sector</t>
  </si>
  <si>
    <t>The oil segment portfolio - Offshore sector</t>
  </si>
  <si>
    <t>The oil segment portfolio - Oilfield services sector</t>
  </si>
  <si>
    <t>Net non-performing and net doubful commitments</t>
  </si>
  <si>
    <t>*) Breakdown into sub-segments in the</t>
  </si>
  <si>
    <t>Shipping, Offshore and Logistics Division:</t>
  </si>
  <si>
    <t>Total Shipping, Offshore and Logistics Division</t>
  </si>
  <si>
    <t>Total risk classification portfolio - Shipping, Offshore and Logistics Division</t>
  </si>
  <si>
    <t>Per-sonal cus-tomers</t>
  </si>
  <si>
    <t>SME</t>
  </si>
  <si>
    <t>LCI</t>
  </si>
  <si>
    <t>Term subordinated loan capital</t>
  </si>
  <si>
    <t>Breakdown into oil related segments</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</si>
  <si>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</si>
  <si>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IT restructuring</t>
  </si>
  <si>
    <r>
      <t>Assets under management (NOK billion)</t>
    </r>
    <r>
      <rPr>
        <b/>
        <vertAlign val="superscript"/>
        <sz val="6.5"/>
        <rFont val="Arial"/>
        <family val="2"/>
      </rPr>
      <t xml:space="preserve"> 1)</t>
    </r>
  </si>
  <si>
    <r>
      <t>- of which DNB Livsforsikring Group</t>
    </r>
    <r>
      <rPr>
        <i/>
        <vertAlign val="superscript"/>
        <sz val="6.5"/>
        <color indexed="60"/>
        <rFont val="Arial"/>
        <family val="2"/>
      </rPr>
      <t xml:space="preserve"> 2)</t>
    </r>
  </si>
  <si>
    <t xml:space="preserve">1)  Assets under management and assets under operation at end of period. </t>
  </si>
  <si>
    <t>2)  Managed on behalf of the DNB Livsforsikring Group.</t>
  </si>
  <si>
    <t>As from the fourth quarter of 2014, it is assumed that properties will be sold and that deferred taxes will be calculated based on this assumption in the consolidated accounts. Comparable figures have been restated correspondingly.</t>
  </si>
  <si>
    <t>Deposits adjusted for short-term money market investments and exchange rate movements</t>
  </si>
  <si>
    <r>
      <t xml:space="preserve">Transportation by sea and pipelines and vessel construction </t>
    </r>
    <r>
      <rPr>
        <vertAlign val="superscript"/>
        <sz val="6.5"/>
        <color indexed="60"/>
        <rFont val="Arial"/>
        <family val="2"/>
      </rPr>
      <t>2)</t>
    </r>
  </si>
  <si>
    <r>
      <t xml:space="preserve">Manufacturing </t>
    </r>
    <r>
      <rPr>
        <vertAlign val="superscript"/>
        <sz val="6.5"/>
        <color indexed="60"/>
        <rFont val="Arial"/>
        <family val="2"/>
      </rPr>
      <t>2)</t>
    </r>
  </si>
  <si>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</si>
  <si>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</si>
  <si>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t xml:space="preserve">Defined benefit </t>
  </si>
  <si>
    <r>
      <t xml:space="preserve">Total group pension </t>
    </r>
    <r>
      <rPr>
        <vertAlign val="superscript"/>
        <sz val="6.5"/>
        <color indexed="60"/>
        <rFont val="Arial"/>
        <family val="2"/>
      </rPr>
      <t>1) *)</t>
    </r>
  </si>
  <si>
    <t>As at 31 March 2015</t>
  </si>
  <si>
    <t>1Q15</t>
  </si>
  <si>
    <t>2015</t>
  </si>
  <si>
    <t>Changes from 4Q14</t>
  </si>
  <si>
    <t>31 March 2015</t>
  </si>
  <si>
    <t>New/increased individual impairment</t>
  </si>
  <si>
    <t>Total new/increased individual impairment</t>
  </si>
  <si>
    <t>Reassessed individual impairment previous years</t>
  </si>
  <si>
    <t>4.11</t>
  </si>
  <si>
    <t>Appendix</t>
  </si>
  <si>
    <t>The crude oil sector</t>
  </si>
  <si>
    <t>The dry bulk sector</t>
  </si>
  <si>
    <t>The container sector</t>
  </si>
  <si>
    <t>The remaining SOL sectors</t>
  </si>
  <si>
    <t>12 sales offices for life and pension insurance</t>
  </si>
  <si>
    <t xml:space="preserve">5)  Impairment losses for goodwill of NOK 57 million relating to JSC DNB Bank were recorded in the fourth quarter of 2013.   </t>
  </si>
  <si>
    <t>32 insurance agents</t>
  </si>
  <si>
    <t>2) Impairment of systems development in the Baltics totalling NOK 500 million and impairment losses for goodwill of NOK 57 million relating to JSC DNB Bank were recorded in the fourth quarter of 2013.</t>
  </si>
  <si>
    <t>Portion attributable to additional Tier 1 capital holders</t>
  </si>
  <si>
    <t>Share premium</t>
  </si>
  <si>
    <t>Additional Tier 1 capital</t>
  </si>
  <si>
    <t>5.2 million</t>
  </si>
  <si>
    <t>M: 80.0  F: 84.1</t>
  </si>
  <si>
    <t>Current balance 2014</t>
  </si>
  <si>
    <t>GDP per capita 2014</t>
  </si>
  <si>
    <t>Gross domestic product 2014</t>
  </si>
  <si>
    <t>4.1.6  Composition of exports in 2014</t>
  </si>
  <si>
    <t xml:space="preserve"> 2014</t>
  </si>
  <si>
    <t>4.1.5  Composition of GDP in 2014</t>
  </si>
  <si>
    <r>
      <t xml:space="preserve">2.1.2  Extracts from income statement </t>
    </r>
    <r>
      <rPr>
        <b/>
        <u/>
        <vertAlign val="superscript"/>
        <sz val="12"/>
        <color theme="5"/>
        <rFont val="Arial"/>
        <family val="2"/>
      </rPr>
      <t>1)</t>
    </r>
  </si>
  <si>
    <r>
      <t>Traditional pension products</t>
    </r>
    <r>
      <rPr>
        <vertAlign val="superscript"/>
        <sz val="6"/>
        <color indexed="60"/>
        <rFont val="Arial"/>
        <family val="2"/>
      </rPr>
      <t xml:space="preserve"> 2)</t>
    </r>
  </si>
  <si>
    <r>
      <t>Other operations/ eliminations</t>
    </r>
    <r>
      <rPr>
        <vertAlign val="superscript"/>
        <sz val="6"/>
        <color indexed="60"/>
        <rFont val="Arial"/>
        <family val="2"/>
      </rPr>
      <t xml:space="preserve"> 3)</t>
    </r>
  </si>
  <si>
    <t>2)  See the tables 2.7.1, 2.7.2 and 2.8.4 for more information about Traditional pension products.</t>
  </si>
  <si>
    <t>3)  See the tables below for more information about other operations/eliminations.</t>
  </si>
  <si>
    <r>
      <t>Loans to customers</t>
    </r>
    <r>
      <rPr>
        <vertAlign val="superscript"/>
        <sz val="6"/>
        <color indexed="60"/>
        <rFont val="Arial"/>
        <family val="2"/>
      </rPr>
      <t xml:space="preserve"> 2)</t>
    </r>
  </si>
  <si>
    <r>
      <t>Deposits from customers</t>
    </r>
    <r>
      <rPr>
        <vertAlign val="superscript"/>
        <sz val="6"/>
        <color indexed="60"/>
        <rFont val="Arial"/>
        <family val="2"/>
      </rPr>
      <t xml:space="preserve"> 2)</t>
    </r>
  </si>
  <si>
    <r>
      <t>Allocated capital</t>
    </r>
    <r>
      <rPr>
        <vertAlign val="superscript"/>
        <sz val="6"/>
        <color indexed="60"/>
        <rFont val="Arial"/>
        <family val="2"/>
      </rPr>
      <t xml:space="preserve"> 3)</t>
    </r>
  </si>
  <si>
    <t>2)  Loans to customers include accrued interest, impairment and value adjustments. Correspondingly, deposits from customers include accrued interest and value adjustments.</t>
  </si>
  <si>
    <t>4)  Total operating expenses relative to total income.</t>
  </si>
  <si>
    <t>5)  Deposits from customers relative to loans to customers. Calculated on the basis of average balance sheet items.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</si>
  <si>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</si>
  <si>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</si>
  <si>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 xml:space="preserve">Return on allocated capital, annualised </t>
    </r>
    <r>
      <rPr>
        <vertAlign val="superscript"/>
        <sz val="6"/>
        <color indexed="60"/>
        <rFont val="Arial"/>
        <family val="2"/>
      </rPr>
      <t>3)</t>
    </r>
  </si>
  <si>
    <r>
      <t>2.1.1  Development - reporting segments</t>
    </r>
    <r>
      <rPr>
        <b/>
        <u/>
        <vertAlign val="superscript"/>
        <sz val="12"/>
        <color theme="5"/>
        <rFont val="Arial"/>
        <family val="2"/>
      </rPr>
      <t xml:space="preserve"> 1)</t>
    </r>
  </si>
  <si>
    <r>
      <t>2.2.1  Personal customers - Financial performance</t>
    </r>
    <r>
      <rPr>
        <b/>
        <u/>
        <vertAlign val="superscript"/>
        <sz val="12"/>
        <color theme="5"/>
        <rFont val="Arial"/>
        <family val="2"/>
      </rPr>
      <t xml:space="preserve"> 1)</t>
    </r>
  </si>
  <si>
    <r>
      <t xml:space="preserve">2.3.1  Small and medium-sized enterprises (SME) - Financial performance </t>
    </r>
    <r>
      <rPr>
        <b/>
        <u/>
        <vertAlign val="superscript"/>
        <sz val="12"/>
        <color theme="5"/>
        <rFont val="Arial"/>
        <family val="2"/>
      </rPr>
      <t>1)</t>
    </r>
  </si>
  <si>
    <r>
      <t xml:space="preserve">2.4.1  Large corporates and international customers (LCI) - Financial performance </t>
    </r>
    <r>
      <rPr>
        <b/>
        <u/>
        <vertAlign val="superscript"/>
        <sz val="12"/>
        <color theme="5"/>
        <rFont val="Arial"/>
        <family val="2"/>
      </rPr>
      <t>1)</t>
    </r>
  </si>
  <si>
    <t>Portion attributable to minority interests</t>
  </si>
  <si>
    <t xml:space="preserve">The Annual General Meeting on 23 April 2015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23 April 2015.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</si>
  <si>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r>
      <t xml:space="preserve">2.6.1 Other operations/eliminations - Financial performance </t>
    </r>
    <r>
      <rPr>
        <b/>
        <u/>
        <vertAlign val="superscript"/>
        <sz val="12"/>
        <color theme="5"/>
        <rFont val="Arial"/>
        <family val="2"/>
      </rPr>
      <t>1)</t>
    </r>
  </si>
  <si>
    <t>Total ordinary operations</t>
  </si>
  <si>
    <t>Funding costs on goodwill</t>
  </si>
  <si>
    <t>Effect from regulatory consolidation</t>
  </si>
  <si>
    <t>Total equity excluding profit for the period</t>
  </si>
  <si>
    <t xml:space="preserve">Large corporates and international customers </t>
  </si>
  <si>
    <r>
      <t xml:space="preserve">2015 </t>
    </r>
    <r>
      <rPr>
        <vertAlign val="superscript"/>
        <sz val="6.5"/>
        <color indexed="60"/>
        <rFont val="Arial"/>
        <family val="2"/>
      </rPr>
      <t>1)</t>
    </r>
  </si>
  <si>
    <t>Risk classification of portfolio according to sub-segments in the oil related segments:</t>
  </si>
  <si>
    <t>Disclosure for main features of regulatory capital instruments</t>
  </si>
  <si>
    <t>Portion attributable to shareholders</t>
  </si>
  <si>
    <t>1)  The figures encompass DNB Livsforsikring AS including subsidiaries as included in the DNB Group accounts before eliminations of intra-group transactions and balances.</t>
  </si>
  <si>
    <t>Total non-performing and doubtful
  loans and guarantees</t>
  </si>
  <si>
    <t xml:space="preserve">*)  Of which: </t>
  </si>
  <si>
    <r>
      <t xml:space="preserve">Total adjusted operating expenses </t>
    </r>
    <r>
      <rPr>
        <b/>
        <vertAlign val="superscript"/>
        <sz val="8"/>
        <color indexed="60"/>
        <rFont val="Arial"/>
        <family val="2"/>
      </rPr>
      <t>*)</t>
    </r>
  </si>
  <si>
    <t>50 per cent of interim profits for the year to date</t>
  </si>
  <si>
    <t>Currency-adjusted operating expenses</t>
  </si>
  <si>
    <r>
      <t xml:space="preserve">1.2.1  Net interest income - split by segments </t>
    </r>
    <r>
      <rPr>
        <b/>
        <u/>
        <vertAlign val="superscript"/>
        <sz val="12"/>
        <color theme="5"/>
        <rFont val="Arial"/>
        <family val="2"/>
      </rPr>
      <t>1)</t>
    </r>
  </si>
  <si>
    <r>
      <t xml:space="preserve">1.2.2  Average volumes - split by segments </t>
    </r>
    <r>
      <rPr>
        <b/>
        <u/>
        <vertAlign val="superscript"/>
        <sz val="12"/>
        <color theme="5"/>
        <rFont val="Arial"/>
        <family val="2"/>
      </rPr>
      <t>1)</t>
    </r>
  </si>
  <si>
    <t>2)  Excluding impaired loans.</t>
  </si>
  <si>
    <r>
      <t xml:space="preserve">2.2.4  Personal customers - Development in average volumes and interest rate spreads </t>
    </r>
    <r>
      <rPr>
        <b/>
        <u/>
        <vertAlign val="superscript"/>
        <sz val="12"/>
        <color theme="5"/>
        <rFont val="Arial"/>
        <family val="2"/>
      </rPr>
      <t>1)</t>
    </r>
  </si>
  <si>
    <r>
      <t xml:space="preserve">Loans to customers </t>
    </r>
    <r>
      <rPr>
        <vertAlign val="superscript"/>
        <sz val="6.5"/>
        <color indexed="60"/>
        <rFont val="Arial"/>
        <family val="2"/>
      </rPr>
      <t>2)</t>
    </r>
  </si>
  <si>
    <r>
      <t xml:space="preserve">Deposits from customers </t>
    </r>
    <r>
      <rPr>
        <vertAlign val="superscript"/>
        <sz val="6.5"/>
        <color indexed="60"/>
        <rFont val="Arial"/>
        <family val="2"/>
      </rPr>
      <t>2)</t>
    </r>
  </si>
  <si>
    <t>2)  Loans to and deposits from customers. Nominal values, excluding impaired loans.</t>
  </si>
  <si>
    <r>
      <t xml:space="preserve">2.3.4  SME - Development in average volumes and interest rate spreads </t>
    </r>
    <r>
      <rPr>
        <b/>
        <u/>
        <vertAlign val="superscript"/>
        <sz val="12"/>
        <color theme="5"/>
        <rFont val="Arial"/>
        <family val="2"/>
      </rPr>
      <t>1)</t>
    </r>
  </si>
  <si>
    <t>2)  Loans to customers include accrued interest and impairment losses. Amounts due from credit institutions are not included.</t>
  </si>
  <si>
    <t>3)  Deposits from customers include accrued interest. Amounts due to credit institutions are not included.</t>
  </si>
  <si>
    <r>
      <t xml:space="preserve">Loans to customers </t>
    </r>
    <r>
      <rPr>
        <i/>
        <vertAlign val="superscript"/>
        <sz val="6.5"/>
        <rFont val="Arial"/>
        <family val="2"/>
      </rPr>
      <t>2)</t>
    </r>
  </si>
  <si>
    <r>
      <t xml:space="preserve">Other </t>
    </r>
    <r>
      <rPr>
        <vertAlign val="superscript"/>
        <sz val="6.5"/>
        <rFont val="Arial"/>
        <family val="2"/>
      </rPr>
      <t>4)</t>
    </r>
  </si>
  <si>
    <r>
      <t xml:space="preserve">Deposits from customers </t>
    </r>
    <r>
      <rPr>
        <i/>
        <vertAlign val="superscript"/>
        <sz val="6.5"/>
        <rFont val="Arial"/>
        <family val="2"/>
      </rPr>
      <t>3)</t>
    </r>
  </si>
  <si>
    <t>2)  In connection with the revision of the Norwegian national accounts for 2014 in 4Q,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</si>
  <si>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 xml:space="preserve">1)  As of 1 January 2015, DNB Finans’ operations in Sweden are included in the Large corporates and international customers segment. Figures for previous periods have been adjusted correspondingly. </t>
  </si>
  <si>
    <t xml:space="preserve">1) As of 1 January 2015, DNB Finans’ operations in Sweden and Denmark are included in the Large corporates and international customers segment. Figures for previous periods have been adjusted correspondingly. </t>
  </si>
  <si>
    <r>
      <t xml:space="preserve">Baltics and Poland </t>
    </r>
    <r>
      <rPr>
        <vertAlign val="superscript"/>
        <sz val="6.5"/>
        <rFont val="Arial"/>
        <family val="2"/>
      </rPr>
      <t>4)</t>
    </r>
  </si>
  <si>
    <r>
      <t xml:space="preserve">2.4.11  LCI - Risk classification of portfolio according to sub-segments in the oil related segments </t>
    </r>
    <r>
      <rPr>
        <b/>
        <u/>
        <vertAlign val="superscript"/>
        <sz val="12"/>
        <color theme="5"/>
        <rFont val="Arial"/>
        <family val="2"/>
      </rPr>
      <t>1)</t>
    </r>
  </si>
  <si>
    <t>Due to changes in principles, some comparative figures have been restated. See further details in Accounting principles in the annual report for 2014.</t>
  </si>
  <si>
    <t xml:space="preserve">2012 </t>
  </si>
  <si>
    <t xml:space="preserve">2013 </t>
  </si>
  <si>
    <t xml:space="preserve">2)  Due to changes in principles, some comparative figures have been restated. See further details in Accounting principles in the annual report for 2014.
</t>
  </si>
  <si>
    <t>94-97</t>
  </si>
  <si>
    <t>Low</t>
  </si>
  <si>
    <t>Moderate</t>
  </si>
  <si>
    <t>High</t>
  </si>
  <si>
    <t xml:space="preserve">Share of </t>
  </si>
  <si>
    <t>loan to</t>
  </si>
  <si>
    <t>value in</t>
  </si>
  <si>
    <r>
      <t xml:space="preserve">per cent </t>
    </r>
    <r>
      <rPr>
        <vertAlign val="superscript"/>
        <sz val="6.5"/>
        <color indexed="60"/>
        <rFont val="Arial"/>
        <family val="2"/>
      </rPr>
      <t>*)</t>
    </r>
  </si>
  <si>
    <t>Return on equity represents the shareholders’ share of profit for the period relative to average equity.</t>
  </si>
  <si>
    <t xml:space="preserve">RAROC (Risk-Adjusted Return On Capital) is defined as risk-adjusted profits (shareholders’ share) relative to average equity. Risk-adjusted profits indicate the level of profits in a normalised situation. Among other things, recorded impairment losses on loans are replaced by normalised losses. </t>
  </si>
  <si>
    <t>The shareholders’ share of profit for the period relative to average risk-weighted volume.</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</si>
  <si>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</si>
  <si>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</si>
  <si>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The shareholders’ share of equity, excluding additional Tier 1 capital, at end of period relative to the number of shares.</t>
  </si>
  <si>
    <t>Share price at end of period relative to equity per share.</t>
  </si>
  <si>
    <t>Average equity is estimated on the basis of recorded equity including allocated dividend, but excluding additional Tier 1 capital. Thus this amount corresponds to the shareholders’ share of equity.</t>
  </si>
  <si>
    <t>MFS Investment Management</t>
  </si>
  <si>
    <t>SAFE Investment Company</t>
  </si>
  <si>
    <t>Blackrock Investments</t>
  </si>
  <si>
    <t>Fidelity Worldwide Investments</t>
  </si>
  <si>
    <t>Henderson Global Investors</t>
  </si>
  <si>
    <t>Vanguard Group</t>
  </si>
  <si>
    <t>Saudi Arabian Monetary Agency</t>
  </si>
  <si>
    <t>T Rowe Price Global Investments</t>
  </si>
  <si>
    <t>DNB Asset Management</t>
  </si>
  <si>
    <t>BNP Paribas Investment Partners</t>
  </si>
  <si>
    <t>Jupiter Asset Management</t>
  </si>
  <si>
    <t>Schroder Investment Management</t>
  </si>
  <si>
    <t>Storebrand Investments</t>
  </si>
  <si>
    <t>KLP</t>
  </si>
  <si>
    <t>Newton Investment Management</t>
  </si>
  <si>
    <t>Total drawn amount (NOK billion)</t>
  </si>
  <si>
    <t>Total exposure at default</t>
  </si>
  <si>
    <t>Total exposure at default (NOK billion)</t>
  </si>
  <si>
    <t>Discontinued table</t>
  </si>
  <si>
    <t>1)  Distribution of residential mortgages, recalibrated, in the Personal customers segment within actual collateral categories. The volumes represent the IRB-approved  mortgage portfolio and are the expected outstanding amount in the event of default.</t>
  </si>
  <si>
    <t>Development in loan to value per risk grade - before recalibration</t>
  </si>
  <si>
    <t>2.2.6  Personal customers - Distribution of loan to value (continued)</t>
  </si>
  <si>
    <r>
      <t xml:space="preserve">2.4.5  LCI - Development in average volumes and interest rate spreads </t>
    </r>
    <r>
      <rPr>
        <b/>
        <u/>
        <vertAlign val="superscript"/>
        <sz val="12"/>
        <color theme="5"/>
        <rFont val="Arial"/>
        <family val="2"/>
      </rPr>
      <t>1)</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</si>
  <si>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</si>
  <si>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</si>
  <si>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r>
      <t xml:space="preserve">Securities issued by financial corporates and ABS </t>
    </r>
    <r>
      <rPr>
        <vertAlign val="superscript"/>
        <sz val="6.5"/>
        <color indexed="60"/>
        <rFont val="Arial"/>
        <family val="2"/>
      </rPr>
      <t>3)</t>
    </r>
  </si>
  <si>
    <t>Comprehensive income statement - five years</t>
  </si>
  <si>
    <t>1.1.7  Comprehensive income statement - five years</t>
  </si>
  <si>
    <t>1.1.8  Full balance sheet - quarterly figures</t>
  </si>
  <si>
    <t>1.1.9  Balance sheet - five years</t>
  </si>
  <si>
    <t>1.1.10  Key figures - quarterly figures</t>
  </si>
  <si>
    <t>1.1.11  Key figures, adjusted for basis swaps</t>
  </si>
  <si>
    <t>1.1.12  Key figures - five years</t>
  </si>
  <si>
    <t>1.1.13  Key figures, adjusted for basis swaps - five years</t>
  </si>
  <si>
    <t>1.1.14  Key figures - definitions</t>
  </si>
  <si>
    <r>
      <t>Personal customers</t>
    </r>
    <r>
      <rPr>
        <vertAlign val="superscript"/>
        <sz val="6.5"/>
        <color indexed="60"/>
        <rFont val="Arial"/>
        <family val="2"/>
      </rPr>
      <t xml:space="preserve"> 1)</t>
    </r>
  </si>
  <si>
    <r>
      <t>Small and medium-sized enterprises</t>
    </r>
    <r>
      <rPr>
        <vertAlign val="superscript"/>
        <sz val="6.5"/>
        <color indexed="60"/>
        <rFont val="Arial"/>
        <family val="2"/>
      </rPr>
      <t xml:space="preserve"> 1)</t>
    </r>
  </si>
  <si>
    <r>
      <t xml:space="preserve">- Other units </t>
    </r>
    <r>
      <rPr>
        <vertAlign val="superscript"/>
        <sz val="6.5"/>
        <color indexed="60"/>
        <rFont val="Arial"/>
        <family val="2"/>
      </rPr>
      <t>1)</t>
    </r>
  </si>
  <si>
    <t>Issued before 31 December 2011</t>
  </si>
  <si>
    <t>N/A</t>
  </si>
  <si>
    <t>37. If yes, specify non-compliant features</t>
  </si>
  <si>
    <t>Yes</t>
  </si>
  <si>
    <t>No</t>
  </si>
  <si>
    <t>36. Non-compliant transitioned features</t>
  </si>
  <si>
    <t>Subordinated loans</t>
  </si>
  <si>
    <t>Additional Tier 1</t>
  </si>
  <si>
    <t>35. Position in subordination hierarchy in liquidation (specify
        instrument type immediately senior to instrument)</t>
  </si>
  <si>
    <t>See footnote 10</t>
  </si>
  <si>
    <t>See footnote 5</t>
  </si>
  <si>
    <t>34. If temporary write-down, description of revaluation mechanism</t>
  </si>
  <si>
    <t>Temporary</t>
  </si>
  <si>
    <t>NA</t>
  </si>
  <si>
    <t>33. If write-down, permanent or temporary</t>
  </si>
  <si>
    <t>Either full or partial</t>
  </si>
  <si>
    <t>Full and partial</t>
  </si>
  <si>
    <t>32. If write-down, full or partial</t>
  </si>
  <si>
    <t xml:space="preserve">31. If write-down, write-down trigger (s) </t>
  </si>
  <si>
    <t>30. Write-down features</t>
  </si>
  <si>
    <t>29. If convertible, specify issuer of instrument it converts into</t>
  </si>
  <si>
    <t>28. If convertible, specify instrument type convertible into</t>
  </si>
  <si>
    <t>27. If convertible, mandatory or optional conversion</t>
  </si>
  <si>
    <t>26. If convertible, conversion rate</t>
  </si>
  <si>
    <t>25. If convertible, fully or partially</t>
  </si>
  <si>
    <t>24. If convertible, conversion trigger(s)</t>
  </si>
  <si>
    <t>Non-convertible</t>
  </si>
  <si>
    <r>
      <t xml:space="preserve">23. Convertible or non-convertible </t>
    </r>
    <r>
      <rPr>
        <vertAlign val="superscript"/>
        <sz val="15"/>
        <color theme="1"/>
        <rFont val="Arial"/>
        <family val="2"/>
      </rPr>
      <t>4)</t>
    </r>
  </si>
  <si>
    <t xml:space="preserve">  Convertible or non-convertible</t>
  </si>
  <si>
    <r>
      <t xml:space="preserve">Non-cumulative </t>
    </r>
    <r>
      <rPr>
        <vertAlign val="superscript"/>
        <sz val="15"/>
        <color theme="1"/>
        <rFont val="Arial"/>
        <family val="2"/>
      </rPr>
      <t>6)</t>
    </r>
  </si>
  <si>
    <t>Cumulative</t>
  </si>
  <si>
    <t>Non-cumulative</t>
  </si>
  <si>
    <t>22. Non-cumulative or cumulative</t>
  </si>
  <si>
    <r>
      <t xml:space="preserve">Yes </t>
    </r>
    <r>
      <rPr>
        <vertAlign val="superscript"/>
        <sz val="15"/>
        <color theme="1"/>
        <rFont val="Arial"/>
        <family val="2"/>
      </rPr>
      <t>7)</t>
    </r>
  </si>
  <si>
    <t>21. Existence of a step-up or other incentive to redeem</t>
  </si>
  <si>
    <t>Partially discretionary</t>
  </si>
  <si>
    <t>Mandatory</t>
  </si>
  <si>
    <t>Fully discretionary</t>
  </si>
  <si>
    <r>
      <t xml:space="preserve">Mandatory </t>
    </r>
    <r>
      <rPr>
        <vertAlign val="superscript"/>
        <sz val="15"/>
        <color theme="1"/>
        <rFont val="Arial"/>
        <family val="2"/>
      </rPr>
      <t>3)</t>
    </r>
  </si>
  <si>
    <t xml:space="preserve">Fully discretionary </t>
  </si>
  <si>
    <t>20b. Fully discretionary, partially discretionary or mandatory (in terms of amount)</t>
  </si>
  <si>
    <t>20a. Fully discretionary, partially discretionary or mandatory (in terms of timing)</t>
  </si>
  <si>
    <t>19. Existence of a dividend stopper</t>
  </si>
  <si>
    <t>4.51%. From Feb. 2029 6m YEN Libor + 1.65% p.a.</t>
  </si>
  <si>
    <t>6m USD Libor + 13</t>
  </si>
  <si>
    <t>3-month NIBOR plus 170</t>
  </si>
  <si>
    <t>3%. Thereafter/  Reset period: EURO MS + 177</t>
  </si>
  <si>
    <t>4.75%. Thereafter/ Reset period: EURO MS+ 325</t>
  </si>
  <si>
    <t>5.75%. Fixed interest reset every 5 years at  5y USD MS + 407.5</t>
  </si>
  <si>
    <t>3m Nibor +325</t>
  </si>
  <si>
    <t>6.0116%.  Thereafter 3m Sterling Libor + 169.5 bp</t>
  </si>
  <si>
    <t>18. Coupon rate and any related index</t>
  </si>
  <si>
    <t>Fixed</t>
  </si>
  <si>
    <t>Floating</t>
  </si>
  <si>
    <t>Fixed to floating</t>
  </si>
  <si>
    <t>17. Fixed or floating dividend/coupon</t>
  </si>
  <si>
    <t xml:space="preserve">  Coupons/dividends</t>
  </si>
  <si>
    <t>Every 5 years thereafter</t>
  </si>
  <si>
    <t>Any interest payment date thereafter</t>
  </si>
  <si>
    <t>Any interest payment date after the interest payment date in June 2018</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</si>
  <si>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</si>
  <si>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</si>
  <si>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16. Subsequent call dates, if applicable</t>
  </si>
  <si>
    <t>February 2029</t>
  </si>
  <si>
    <t>5 years after issue</t>
  </si>
  <si>
    <t>August 1991</t>
  </si>
  <si>
    <t>November 1990</t>
  </si>
  <si>
    <t xml:space="preserve">The interest payment date in June 2018 </t>
  </si>
  <si>
    <t>26 September 2018.  Call at par</t>
  </si>
  <si>
    <t>8 March 2017. Call at par</t>
  </si>
  <si>
    <t>26 March 2020 at par</t>
  </si>
  <si>
    <t xml:space="preserve"> 26 February 2020 at par</t>
  </si>
  <si>
    <t>29 March 2017. The issuer has the right to call at par</t>
  </si>
  <si>
    <t>15. Optional call date, contingent call dates and redemption amount</t>
  </si>
  <si>
    <t>14. Issuer call subject to prior supervisory approval</t>
  </si>
  <si>
    <t>13. Original maturity date</t>
  </si>
  <si>
    <t>Perpetual</t>
  </si>
  <si>
    <t>Dated</t>
  </si>
  <si>
    <t>12. Perpetual or dated</t>
  </si>
  <si>
    <t>11. Original date of issuance</t>
  </si>
  <si>
    <t>Perpetual subordinated loan capital - amortised cost</t>
  </si>
  <si>
    <t>Subordinated loan capital - Fair value option</t>
  </si>
  <si>
    <t>Subordinated loan capital - amortised cost</t>
  </si>
  <si>
    <t>Shareholder's equity</t>
  </si>
  <si>
    <t>10. Accounting classification</t>
  </si>
  <si>
    <t>Redemption at par</t>
  </si>
  <si>
    <t>9b. Redemption price</t>
  </si>
  <si>
    <t>99.15</t>
  </si>
  <si>
    <t>99.548</t>
  </si>
  <si>
    <t>99.756</t>
  </si>
  <si>
    <t>Various</t>
  </si>
  <si>
    <t>9a. Issue price</t>
  </si>
  <si>
    <t>JPY 10 000, NOK 655</t>
  </si>
  <si>
    <t>USD 150, NOK 1 769</t>
  </si>
  <si>
    <t>USD 200, NOK 1 331</t>
  </si>
  <si>
    <t>USD 215, NOK 1 692</t>
  </si>
  <si>
    <t>EUR 750, NOK 5 898</t>
  </si>
  <si>
    <t>EUR 750, NOK 5 572</t>
  </si>
  <si>
    <t>USD 750, NOK 5 903</t>
  </si>
  <si>
    <t>NOK 2 150</t>
  </si>
  <si>
    <t>GBP 350, NOK 4 294</t>
  </si>
  <si>
    <t xml:space="preserve">9. Par value of instrument (amounts in millon in the relevant currency and in NOK million) </t>
  </si>
  <si>
    <t>Tier 2 subordinated debt</t>
  </si>
  <si>
    <t>Other additional Tier 1</t>
  </si>
  <si>
    <t>Other Additional Tier 1</t>
  </si>
  <si>
    <t>Common shares</t>
  </si>
  <si>
    <t>7. Instrument type</t>
  </si>
  <si>
    <t xml:space="preserve">Group </t>
  </si>
  <si>
    <t>Ind. company and group</t>
  </si>
  <si>
    <t xml:space="preserve">6. Eligible at ind. company/group/group &amp; ind. company level </t>
  </si>
  <si>
    <t>Tier 2</t>
  </si>
  <si>
    <t>Common Equity Tier 1</t>
  </si>
  <si>
    <t>5. Post-transitional rules</t>
  </si>
  <si>
    <t>4. Transitional rules</t>
  </si>
  <si>
    <t xml:space="preserve">  Regulatory treatment </t>
  </si>
  <si>
    <r>
      <t xml:space="preserve">English </t>
    </r>
    <r>
      <rPr>
        <vertAlign val="superscript"/>
        <sz val="15"/>
        <color theme="1"/>
        <rFont val="Arial"/>
        <family val="2"/>
      </rPr>
      <t>1)</t>
    </r>
  </si>
  <si>
    <r>
      <t xml:space="preserve">English </t>
    </r>
    <r>
      <rPr>
        <vertAlign val="superscript"/>
        <sz val="15"/>
        <color theme="1"/>
        <rFont val="Arial"/>
        <family val="2"/>
      </rPr>
      <t>2)</t>
    </r>
  </si>
  <si>
    <r>
      <t xml:space="preserve">English </t>
    </r>
    <r>
      <rPr>
        <vertAlign val="superscript"/>
        <sz val="15"/>
        <rFont val="Arial"/>
        <family val="2"/>
      </rPr>
      <t>9)</t>
    </r>
  </si>
  <si>
    <t>Norway</t>
  </si>
  <si>
    <t>3. Governing law for the instrument</t>
  </si>
  <si>
    <t>GB0042636166</t>
  </si>
  <si>
    <t>GB0040940875</t>
  </si>
  <si>
    <t>LU0001344653</t>
  </si>
  <si>
    <t>NO0010682511</t>
  </si>
  <si>
    <t>XS0974373515</t>
  </si>
  <si>
    <t>XS0754846235</t>
  </si>
  <si>
    <t>XS1207306652</t>
  </si>
  <si>
    <t>NO0010730708</t>
  </si>
  <si>
    <t>XS0285087358</t>
  </si>
  <si>
    <t>NO0010031479</t>
  </si>
  <si>
    <t>2. Unique identifier (e.g. CUSIP, ISIN, or Bloomberg identifier for private placement)</t>
  </si>
  <si>
    <t>DNB Bank ASA</t>
  </si>
  <si>
    <t>1. Issuer</t>
  </si>
  <si>
    <t>YEN loan</t>
  </si>
  <si>
    <t>USD loan</t>
  </si>
  <si>
    <t>NOK loan</t>
  </si>
  <si>
    <t>EUR loan 2013</t>
  </si>
  <si>
    <t>EUR loan 2012</t>
  </si>
  <si>
    <t>USD Notes</t>
  </si>
  <si>
    <t>NOK Notes</t>
  </si>
  <si>
    <t>GBP Notes</t>
  </si>
  <si>
    <t>Perpetual loans</t>
  </si>
  <si>
    <t>Ordinary shares</t>
  </si>
  <si>
    <t>Se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</si>
  <si>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</si>
  <si>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</si>
  <si>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</si>
  <si>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</si>
  <si>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</si>
  <si>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</si>
  <si>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</si>
  <si>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</si>
  <si>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</si>
  <si>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</si>
  <si>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Total equity excluding interim profits</t>
  </si>
  <si>
    <t>Non-eligible capital, DNB Livsforsikring</t>
  </si>
  <si>
    <t>Total eligible capital</t>
  </si>
  <si>
    <t>Value adjustments due to the requirements for prudent valuation (AVA)</t>
  </si>
  <si>
    <t>Total eligible capital incl. 50 per cent of profit for the 
period</t>
  </si>
  <si>
    <t>3)  Allocated capital for the segments is calculated based on the external capital adequacy requirement (Basel III) which must be met by the Group. Recorded capital is used for the Group. In consequence of stricter external capital requirements and the authorities’ signals of additional capital requirements for home mortgages, allocated capital to Personal customers were adjusted upwards in 2015. This resulted in a lower return on capital compared with the preceding periods.</t>
  </si>
  <si>
    <t>1)  Allocated capital corresponds to the external capital adequacy requirement (Basel III) which must be met by the Group.</t>
  </si>
  <si>
    <t>3)  Negative outlook.</t>
  </si>
  <si>
    <t>1)  Positive outlook.</t>
  </si>
  <si>
    <t xml:space="preserve">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 </t>
  </si>
  <si>
    <t>1)  The customer segments have recently been redefined.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</si>
  <si>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t>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</si>
  <si>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</si>
  <si>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</si>
  <si>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t>3)  The figures do not include salaries and indirect expenses.</t>
  </si>
  <si>
    <t>3m USD Libor + 15</t>
  </si>
  <si>
    <t>6m USD Libor + 25</t>
  </si>
  <si>
    <t>Exchange rate effects for units outside Norway</t>
  </si>
  <si>
    <t>Net additional Tier 1 capital instruments included in total equity</t>
  </si>
  <si>
    <t>Additional Tier 1 capital instruments</t>
  </si>
  <si>
    <t>Additional Tier 1 capital instruments included in total equity</t>
  </si>
  <si>
    <t>Net accrued interest on additional Tier 1 capital instruments</t>
  </si>
  <si>
    <t xml:space="preserve">Provisions for higher life expectancy, group pension </t>
  </si>
  <si>
    <t>1.14</t>
  </si>
  <si>
    <t>For definitions of selected key figures, see table 1.1.14</t>
  </si>
  <si>
    <t xml:space="preserve">Capital adequacy figures include 50 per cent of interim profits in all quarters. Annual figures are exclusive of dividend payments.
</t>
  </si>
  <si>
    <t>Rune Helland, head of Investor Relations</t>
  </si>
  <si>
    <t>rune.helland@dnb.no</t>
  </si>
  <si>
    <t>2Q15</t>
  </si>
  <si>
    <t xml:space="preserve">30 June </t>
  </si>
  <si>
    <t>Changes from 1Q15</t>
  </si>
  <si>
    <t>30 June 2015</t>
  </si>
  <si>
    <t>As at 30 June 2015</t>
  </si>
  <si>
    <t/>
  </si>
  <si>
    <r>
      <t xml:space="preserve">A1 </t>
    </r>
    <r>
      <rPr>
        <vertAlign val="superscript"/>
        <sz val="6.5"/>
        <color indexed="60"/>
        <rFont val="Arial"/>
        <family val="2"/>
      </rPr>
      <t>1)</t>
    </r>
  </si>
  <si>
    <r>
      <t xml:space="preserve">A1 </t>
    </r>
    <r>
      <rPr>
        <vertAlign val="superscript"/>
        <sz val="6.5"/>
        <color indexed="60"/>
        <rFont val="Arial"/>
        <family val="2"/>
      </rPr>
      <t>3)</t>
    </r>
  </si>
  <si>
    <r>
      <t xml:space="preserve">A1 </t>
    </r>
    <r>
      <rPr>
        <vertAlign val="superscript"/>
        <sz val="6.5"/>
        <color indexed="60"/>
        <rFont val="Arial"/>
        <family val="2"/>
      </rPr>
      <t>2)</t>
    </r>
  </si>
  <si>
    <r>
      <t xml:space="preserve">AA </t>
    </r>
    <r>
      <rPr>
        <vertAlign val="superscript"/>
        <sz val="6.5"/>
        <color indexed="60"/>
        <rFont val="Arial"/>
        <family val="2"/>
      </rPr>
      <t>2)</t>
    </r>
  </si>
  <si>
    <t>Full year figures</t>
  </si>
  <si>
    <r>
      <t xml:space="preserve">DNB Group </t>
    </r>
    <r>
      <rPr>
        <b/>
        <vertAlign val="superscript"/>
        <sz val="9"/>
        <color theme="5"/>
        <rFont val="Arial"/>
        <family val="2"/>
      </rPr>
      <t>3)</t>
    </r>
  </si>
  <si>
    <r>
      <t xml:space="preserve">*) of which international portfolio </t>
    </r>
    <r>
      <rPr>
        <b/>
        <vertAlign val="superscript"/>
        <sz val="9"/>
        <color theme="5"/>
        <rFont val="Arial"/>
        <family val="2"/>
      </rPr>
      <t>1) 2)</t>
    </r>
  </si>
  <si>
    <r>
      <t xml:space="preserve">*) of which commercial real estate </t>
    </r>
    <r>
      <rPr>
        <b/>
        <vertAlign val="superscript"/>
        <sz val="9"/>
        <color theme="5"/>
        <rFont val="Arial"/>
        <family val="2"/>
      </rPr>
      <t>1)</t>
    </r>
  </si>
  <si>
    <r>
      <t xml:space="preserve">Large corporates and international customers </t>
    </r>
    <r>
      <rPr>
        <b/>
        <vertAlign val="superscript"/>
        <sz val="9"/>
        <color theme="5"/>
        <rFont val="Arial"/>
        <family val="2"/>
      </rPr>
      <t>3)</t>
    </r>
  </si>
  <si>
    <r>
      <t xml:space="preserve">Exposure at default, breakdown of commercial real estate exposure </t>
    </r>
    <r>
      <rPr>
        <b/>
        <vertAlign val="superscript"/>
        <sz val="9"/>
        <color theme="5"/>
        <rFont val="Arial"/>
        <family val="2"/>
      </rPr>
      <t>1) 2)</t>
    </r>
  </si>
  <si>
    <r>
      <t xml:space="preserve">Exposure at default, geographic distribution of commercial real estate exposure </t>
    </r>
    <r>
      <rPr>
        <b/>
        <vertAlign val="superscript"/>
        <sz val="9"/>
        <color theme="5"/>
        <rFont val="Arial"/>
        <family val="2"/>
      </rPr>
      <t>1) 2)</t>
    </r>
  </si>
  <si>
    <r>
      <t xml:space="preserve">Risk classification of portfolio </t>
    </r>
    <r>
      <rPr>
        <b/>
        <vertAlign val="superscript"/>
        <sz val="9"/>
        <color theme="5"/>
        <rFont val="Arial"/>
        <family val="2"/>
      </rPr>
      <t>1)</t>
    </r>
  </si>
  <si>
    <r>
      <t xml:space="preserve">Retail customers </t>
    </r>
    <r>
      <rPr>
        <b/>
        <vertAlign val="superscript"/>
        <sz val="9"/>
        <color theme="5"/>
        <rFont val="Arial"/>
        <family val="2"/>
      </rPr>
      <t>1)</t>
    </r>
  </si>
  <si>
    <r>
      <t xml:space="preserve">Corporate customers </t>
    </r>
    <r>
      <rPr>
        <b/>
        <vertAlign val="superscript"/>
        <sz val="9"/>
        <color theme="5"/>
        <rFont val="Arial"/>
        <family val="2"/>
      </rPr>
      <t>1)</t>
    </r>
  </si>
  <si>
    <t>2.8.13  DNB Forsikring - Financial performance</t>
  </si>
  <si>
    <t>total assets in DNB Forsikring</t>
  </si>
  <si>
    <t>3.1.2  Assets under management in DNB Asset Management, DNB Livsforsikring and DNB Forsikring</t>
  </si>
  <si>
    <t>USD 499.5 billion</t>
  </si>
  <si>
    <t>USD 42.3 billion or 9.4 per cent of GDP</t>
  </si>
  <si>
    <t>USD 96 704</t>
  </si>
  <si>
    <t>Source: OECD Economic Outlook No. 97, June 2015</t>
  </si>
  <si>
    <r>
      <t xml:space="preserve">Credit institutions </t>
    </r>
    <r>
      <rPr>
        <vertAlign val="superscript"/>
        <sz val="6.5"/>
        <color indexed="60"/>
        <rFont val="Arial"/>
        <family val="2"/>
      </rPr>
      <t>*)</t>
    </r>
  </si>
  <si>
    <t>*) Of wihch repo trading volumes</t>
  </si>
  <si>
    <t>First quarter 2016</t>
  </si>
  <si>
    <t>Second quarter 2016</t>
  </si>
  <si>
    <t>Third quarter 2016</t>
  </si>
  <si>
    <t>+47 2326 8400</t>
  </si>
  <si>
    <t>62 post office counters</t>
  </si>
  <si>
    <t>DNB Bank Polska (subsidiary)</t>
  </si>
  <si>
    <t>Financial calendar</t>
  </si>
  <si>
    <t>Capital markets day</t>
  </si>
  <si>
    <t>25 November 2015</t>
  </si>
  <si>
    <t>4 February 2016</t>
  </si>
  <si>
    <t>26 April 2016</t>
  </si>
  <si>
    <t>Annual general meeting 2016</t>
  </si>
  <si>
    <t>Ex-dividend date 2016</t>
  </si>
  <si>
    <t>27 April 2016</t>
  </si>
  <si>
    <t>28 April 2016</t>
  </si>
  <si>
    <t>12 July 2016</t>
  </si>
  <si>
    <t>27 October 2016</t>
  </si>
  <si>
    <t xml:space="preserve">4) Provisions of NOK 157 million were reversed in the fourth quarter of 2013. </t>
  </si>
  <si>
    <t>YTD 2015</t>
  </si>
  <si>
    <t>Serving 2.1 million private individuals throughout Norway, of whom 1.9 million use one of the Group's Internet banks and 1.9 million use the Internet in active 
communication (e-dialogue customers)</t>
  </si>
  <si>
    <t xml:space="preserve">Restructuring costs and non-recurring effects </t>
  </si>
  <si>
    <t>Fourth quarter and preliminary results 2015</t>
  </si>
  <si>
    <t>DNB Forsikring:</t>
  </si>
  <si>
    <t>Assets under management in DNB Asset Management, DNB Livsforsikring and DNB Forsikring</t>
  </si>
  <si>
    <t>Net insurance result, DNB Forsikring</t>
  </si>
  <si>
    <t>Insurance liabilities, DNB Forsikring</t>
  </si>
  <si>
    <t>Total assets under management for external clients in DNB Asset Management, DNB Livsforsikring and DNB Forsikring.</t>
  </si>
  <si>
    <t>Net premium income/insurance claims, DNB Forsikring</t>
  </si>
  <si>
    <t>2)  Excluding impairment losses for goodwill and intangible assets.</t>
  </si>
  <si>
    <t>3)  The provision ratio includes individual and collective impairment as a percentage of gross non-performing and gross doubtful loans and guarantees.</t>
  </si>
  <si>
    <r>
      <t>Cost/income ratio</t>
    </r>
    <r>
      <rPr>
        <vertAlign val="superscript"/>
        <sz val="6.5"/>
        <color indexed="60"/>
        <rFont val="Arial"/>
        <family val="2"/>
      </rPr>
      <t xml:space="preserve"> 2) </t>
    </r>
  </si>
  <si>
    <r>
      <t>Provision ratio (per cent)</t>
    </r>
    <r>
      <rPr>
        <vertAlign val="superscript"/>
        <sz val="6.5"/>
        <color indexed="60"/>
        <rFont val="Arial"/>
        <family val="2"/>
      </rPr>
      <t xml:space="preserve"> 3)</t>
    </r>
  </si>
  <si>
    <r>
      <t>Cost/income ratio</t>
    </r>
    <r>
      <rPr>
        <vertAlign val="superscript"/>
        <sz val="6.5"/>
        <color indexed="60"/>
        <rFont val="Arial"/>
        <family val="2"/>
      </rPr>
      <t xml:space="preserve"> 2)</t>
    </r>
  </si>
  <si>
    <r>
      <t xml:space="preserve">Securities </t>
    </r>
    <r>
      <rPr>
        <vertAlign val="superscript"/>
        <sz val="6"/>
        <color indexed="60"/>
        <rFont val="Arial"/>
        <family val="2"/>
      </rPr>
      <t>1)</t>
    </r>
  </si>
  <si>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</si>
  <si>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</si>
  <si>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1)   Including available repo collateral.</t>
  </si>
  <si>
    <t>2)  Collateralisation in excess of the regulatory minimum. Uncommitted, rating-supportive overcollateralisation forms part of this volume.</t>
  </si>
  <si>
    <t>3)  Estimate.</t>
  </si>
  <si>
    <t>EUR</t>
  </si>
  <si>
    <t xml:space="preserve">2)  Including securities received in reverse repo transactions from 31 March 2015. </t>
  </si>
  <si>
    <t>2)  Callable after five years.</t>
  </si>
  <si>
    <r>
      <t xml:space="preserve">Additional Tier 1 capital and Tier 2 loans </t>
    </r>
    <r>
      <rPr>
        <vertAlign val="superscript"/>
        <sz val="6.5"/>
        <color indexed="60"/>
        <rFont val="Arial"/>
        <family val="2"/>
      </rPr>
      <t>2)</t>
    </r>
  </si>
  <si>
    <t xml:space="preserve">3)  Including hold-to-maturity portfolio. </t>
  </si>
  <si>
    <t>Bank deposits</t>
  </si>
  <si>
    <t>Senior unsecured debt</t>
  </si>
  <si>
    <r>
      <t xml:space="preserve">A+ </t>
    </r>
    <r>
      <rPr>
        <b/>
        <vertAlign val="superscript"/>
        <sz val="6.5"/>
        <rFont val="Arial"/>
        <family val="2"/>
      </rPr>
      <t>3)</t>
    </r>
  </si>
  <si>
    <r>
      <t xml:space="preserve">A+ </t>
    </r>
    <r>
      <rPr>
        <vertAlign val="superscript"/>
        <sz val="6.5"/>
        <color indexed="60"/>
        <rFont val="Arial"/>
        <family val="2"/>
      </rPr>
      <t>2)</t>
    </r>
  </si>
  <si>
    <r>
      <t xml:space="preserve">A+ </t>
    </r>
    <r>
      <rPr>
        <vertAlign val="superscript"/>
        <sz val="6.5"/>
        <rFont val="Arial"/>
        <family val="2"/>
      </rPr>
      <t>2)</t>
    </r>
  </si>
  <si>
    <t>Total including Tier 1 capital and Tier 2 loans</t>
  </si>
  <si>
    <t>4)  Poland was reported as a part of Baltics and Poland for 2013. Poland is included in the category "Other" as from 1 January 2014.</t>
  </si>
  <si>
    <t>SEK loan</t>
  </si>
  <si>
    <t>XS1239410043</t>
  </si>
  <si>
    <t>XS1239410712</t>
  </si>
  <si>
    <t>SEK 3000</t>
  </si>
  <si>
    <t>SEK 1000</t>
  </si>
  <si>
    <t>28 May 2015</t>
  </si>
  <si>
    <t>28 May 2025</t>
  </si>
  <si>
    <t>Interest date falling in or nearest to May 2025</t>
  </si>
  <si>
    <t>28 May 2020. Call at par.</t>
  </si>
  <si>
    <t>3-month STIBOR + 140</t>
  </si>
  <si>
    <t>1.97 %</t>
  </si>
  <si>
    <r>
      <t>1.10.3  Common equity Tier 1 capital ratio</t>
    </r>
    <r>
      <rPr>
        <b/>
        <u/>
        <vertAlign val="superscript"/>
        <sz val="12"/>
        <color theme="5"/>
        <rFont val="Arial"/>
        <family val="2"/>
      </rPr>
      <t>1)</t>
    </r>
  </si>
  <si>
    <t>Common equity Tier 1 capital ratio (graphs)</t>
  </si>
  <si>
    <t>Capital Management &amp; Research</t>
  </si>
  <si>
    <t>3)  Average weights used by Swedish banks on corporate loans and loans secured by real estate.</t>
  </si>
  <si>
    <t>As from the fourth quarter of 2014, it is assumed that properties will be sold and deferred taxes will be calculated based on this assumption in the consolidated accounts. Comparable figures have been restated correspondingly.</t>
  </si>
  <si>
    <t>3Q15</t>
  </si>
  <si>
    <t>Changes from 2Q15</t>
  </si>
  <si>
    <t xml:space="preserve">30 Sept. </t>
  </si>
  <si>
    <t>1)  Includes non-performing loans and guarantees and loans and guarantees subject to individual impairment. Comparable figures as at 30 September 2014 in parentheses.</t>
  </si>
  <si>
    <t>30 Sept. 2015</t>
  </si>
  <si>
    <t>Percentage distribution as at 30 September 2015</t>
  </si>
  <si>
    <t>1.8.10  The Group's exposure to the PIIGS countries as at 30 September 2015</t>
  </si>
  <si>
    <t>1.9.3  Redemption profile as at 30 September 2015</t>
  </si>
  <si>
    <t>A total overview of subordinated loans as at 30 September 2015 can be found in the appendix on page 94-97.</t>
  </si>
  <si>
    <t>1.9.4  Asset encumbrance as at 30 September 2015</t>
  </si>
  <si>
    <t>1.9.5  Additional assets available for secured funding as at 30 September 2015</t>
  </si>
  <si>
    <t>30 September 2015</t>
  </si>
  <si>
    <t>As at 30 September 2015</t>
  </si>
  <si>
    <t>2Q15-3Q15</t>
  </si>
  <si>
    <t>3Q14-3Q15</t>
  </si>
  <si>
    <t>2.2.3  Personal customers - Exposure at default according to sector as at 30 Sept. 2015</t>
  </si>
  <si>
    <t>Loan to value per risk grade as at 30 September 2015 - recalibrated</t>
  </si>
  <si>
    <t>2.3.3  SME - Exposure at default according to sector as at 30 Sept. 2015</t>
  </si>
  <si>
    <t>2.4.3  LCI - Exposure at default according to sector as at 30 September 2015</t>
  </si>
  <si>
    <r>
      <t xml:space="preserve">2.8.7  DNB Livsforsikring Group - Financial exposure per sub-portfolio as at
30 September 2015 </t>
    </r>
    <r>
      <rPr>
        <b/>
        <u/>
        <vertAlign val="superscript"/>
        <sz val="12"/>
        <color theme="5"/>
        <rFont val="Arial"/>
        <family val="2"/>
      </rPr>
      <t>1)</t>
    </r>
  </si>
  <si>
    <t>3.4.2  Ownership according to investor category as at 30 September 2015</t>
  </si>
  <si>
    <r>
      <t xml:space="preserve">Allocations to policyholders, products with guaranteed 
returns </t>
    </r>
    <r>
      <rPr>
        <vertAlign val="superscript"/>
        <sz val="6.5"/>
        <color indexed="60"/>
        <rFont val="Arial"/>
        <family val="2"/>
      </rPr>
      <t>2)</t>
    </r>
  </si>
  <si>
    <r>
      <t>Impairment losses on loans and guarantees</t>
    </r>
    <r>
      <rPr>
        <vertAlign val="superscript"/>
        <sz val="6.5"/>
        <color indexed="60"/>
        <rFont val="Arial"/>
        <family val="2"/>
      </rPr>
      <t xml:space="preserve"> 2)</t>
    </r>
  </si>
  <si>
    <t>2)  Including collective impairment.</t>
  </si>
  <si>
    <r>
      <t>Profit from repossessed operations</t>
    </r>
    <r>
      <rPr>
        <vertAlign val="superscript"/>
        <sz val="6.5"/>
        <color indexed="60"/>
        <rFont val="Arial"/>
        <family val="2"/>
      </rPr>
      <t xml:space="preserve"> 3)</t>
    </r>
  </si>
  <si>
    <t>3)  Profits from repossessed operations which are fully consolidated in the DNB Group are presented net under ”Profit from repossessed operations” under the various segments.</t>
  </si>
  <si>
    <r>
      <t>Deposits from customers</t>
    </r>
    <r>
      <rPr>
        <vertAlign val="superscript"/>
        <sz val="6.5"/>
        <color indexed="60"/>
        <rFont val="Arial"/>
        <family val="2"/>
      </rPr>
      <t xml:space="preserve"> 4)</t>
    </r>
  </si>
  <si>
    <r>
      <t>Loans to customers</t>
    </r>
    <r>
      <rPr>
        <vertAlign val="superscript"/>
        <sz val="6.5"/>
        <color indexed="60"/>
        <rFont val="Arial"/>
        <family val="2"/>
      </rPr>
      <t xml:space="preserve"> 4)</t>
    </r>
  </si>
  <si>
    <t>4)  Loans to customers include accrued interest and impairment. Correspondingly, deposits from customers include accrued interest.</t>
  </si>
  <si>
    <t xml:space="preserve">5)  Allocated capital corresponds to the external capital adequacy requirement (Basel III) which must be met by the Group. In consequence of stricter external capital requirements and the authorities’ signals of additional capital requirements for home mortgages, allocated capital to Personal customers were adjusted upwards in the first quarter of 2015. This resulted in a lower return on capital compared with the preceding quarters.  </t>
  </si>
  <si>
    <r>
      <t>Return on allocated capital, annualised</t>
    </r>
    <r>
      <rPr>
        <vertAlign val="superscript"/>
        <sz val="6.5"/>
        <color indexed="60"/>
        <rFont val="Arial"/>
        <family val="2"/>
      </rPr>
      <t xml:space="preserve"> 5)</t>
    </r>
  </si>
  <si>
    <t>5)  Allocated capital corresponds to the external capital adequacy requirement (Basel III) which must be met by the Group.</t>
  </si>
  <si>
    <t>3)  Profits from repossessed operations which are fully consolidated in the DNB Group are presented net under "Profit from repossessed operations" under the various segments.</t>
  </si>
  <si>
    <r>
      <t>Allocated capital</t>
    </r>
    <r>
      <rPr>
        <vertAlign val="superscript"/>
        <sz val="6.5"/>
        <color indexed="60"/>
        <rFont val="Arial"/>
        <family val="2"/>
      </rPr>
      <t xml:space="preserve"> 5)</t>
    </r>
  </si>
  <si>
    <t xml:space="preserve">3)  Profits from repossessed operations which are fully consolidated in the DNB Group are presented net under  "Profit from repossessed operations" under the various segments. </t>
  </si>
  <si>
    <r>
      <t xml:space="preserve">Return on allocated capital, annualised </t>
    </r>
    <r>
      <rPr>
        <vertAlign val="superscript"/>
        <sz val="6.5"/>
        <color indexed="60"/>
        <rFont val="Arial"/>
        <family val="2"/>
      </rPr>
      <t>5)</t>
    </r>
  </si>
  <si>
    <t xml:space="preserve">3)  Profits from repossessed operations which are fully consolidated in the DNB Group are presented net under  ”Profit from repossessed operations” under the relevant segments. </t>
  </si>
  <si>
    <t>Performance-based pay</t>
  </si>
  <si>
    <t xml:space="preserve">1) In consequence of the upward adjustment of life expectancy assumptions, it will be necessary to strengthen the premium reserve for group pensions. The total required increase in reserves for the portfolio as at 30 September 2015 was NOK 11.6 billion. It will be possible to use returns in excess of the guaranteed rate of return, in addition to the profit in the risk result, to cover the required increase in reserves. However, it will not be possible to use excess returns on one contract to strengthen reserves on other contracts. Furthermore, DNB’s shareholder contribution for each contract must be minimum 20 per cent. The shareholder contribution will be affected by the average return achieved during the 2014-2020 period. Provided that the expected return is achieved, DNB will have to cover approximately 21 per cent of the total required increase in reserves. DNB’s share will represent approximately NOK 2.8 billion. With respect to public sector operations, it is expected that most of the portfolio will be transferred by 1 January 2016. For this portfolio, the build-up of reserves must be completed at the time the individual customers transfer their portfolios. </t>
  </si>
  <si>
    <t>30 June.</t>
  </si>
  <si>
    <t>117 domestic branches</t>
  </si>
  <si>
    <t>About 1 150 in-store banking outlets, provided by NorgesGruppen</t>
  </si>
  <si>
    <t>125 DNB Eiendom sales offices</t>
  </si>
  <si>
    <t>Approximately 480 000 mutual fund customers in Norway and 271 institutional asset management clients in Norway and Sweden</t>
  </si>
  <si>
    <t>79 branches in the Baltics</t>
  </si>
  <si>
    <t>thor.tellefsen@dnb.no</t>
  </si>
  <si>
    <t>+47 2326 8404</t>
  </si>
  <si>
    <t>3.2.1  DNB's market shares in Norway as at 30 June 2015</t>
  </si>
  <si>
    <t>Large Corporates and International</t>
  </si>
  <si>
    <t>Wealth Management</t>
  </si>
  <si>
    <t>Products</t>
  </si>
  <si>
    <t>IT and Operations</t>
  </si>
  <si>
    <r>
      <t xml:space="preserve">Other entities </t>
    </r>
    <r>
      <rPr>
        <vertAlign val="superscript"/>
        <sz val="6.5"/>
        <color indexed="60"/>
        <rFont val="Arial"/>
        <family val="2"/>
      </rPr>
      <t>2)</t>
    </r>
  </si>
  <si>
    <t>31 Aug.</t>
  </si>
  <si>
    <t>Thor Tellefsen, Investor Relations/Long Funding</t>
  </si>
  <si>
    <t>1)   The number of full-time positions was reduced by 74 in the Call Centre and the branch network in the third quarter of 2015, while there was an increase of 39 full-time positions in DNB Eiendom.  A number of employees were transferred to other units in the Group.</t>
  </si>
  <si>
    <t>2)   52 full-time positions from other units in the Group were transferred to IT and Operations in the third quarter of 2015.  There was a similar increase in new employees in Norway and abroad.</t>
  </si>
  <si>
    <r>
      <t xml:space="preserve">1.9.6  Liquid assets as at 30 September 2015 </t>
    </r>
    <r>
      <rPr>
        <b/>
        <u/>
        <vertAlign val="superscript"/>
        <sz val="12"/>
        <color indexed="25"/>
        <rFont val="Arial"/>
        <family val="2"/>
      </rPr>
      <t>1)</t>
    </r>
  </si>
  <si>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such as in the third quarter of 2015,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</si>
  <si>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t>6 306 USD/NOK   (Average 2014)</t>
  </si>
  <si>
    <t>1)  As of 19 October 2015</t>
  </si>
  <si>
    <r>
      <t xml:space="preserve">Aa2 </t>
    </r>
    <r>
      <rPr>
        <vertAlign val="superscript"/>
        <sz val="6.5"/>
        <color indexed="60"/>
        <rFont val="Arial"/>
        <family val="2"/>
      </rPr>
      <t>2)</t>
    </r>
  </si>
  <si>
    <r>
      <t xml:space="preserve">AA (low) </t>
    </r>
    <r>
      <rPr>
        <vertAlign val="superscript"/>
        <sz val="6.5"/>
        <rFont val="Arial"/>
        <family val="2"/>
      </rPr>
      <t>2)</t>
    </r>
  </si>
  <si>
    <t>R-1 (middle)</t>
  </si>
  <si>
    <r>
      <t>Aa3</t>
    </r>
    <r>
      <rPr>
        <vertAlign val="superscript"/>
        <sz val="6.5"/>
        <color indexed="60"/>
        <rFont val="Arial"/>
        <family val="2"/>
      </rPr>
      <t xml:space="preserve"> 2)</t>
    </r>
  </si>
  <si>
    <r>
      <t xml:space="preserve">AA </t>
    </r>
    <r>
      <rPr>
        <vertAlign val="superscript"/>
        <sz val="6.5"/>
        <color indexed="60"/>
        <rFont val="Arial"/>
        <family val="2"/>
      </rPr>
      <t>3)</t>
    </r>
  </si>
  <si>
    <t xml:space="preserve">2)  The reduction is a consequence of improved segmentation quality, whereby some volumes have been transferred to other sectors. </t>
  </si>
  <si>
    <t xml:space="preserve">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
  </si>
  <si>
    <t xml:space="preserve">2) Moody’s and Standard &amp; Poor’s downgrades of Eksportfinans’ credit rating in the fourth quarter of 2011 resulted in sizeable unrealised gains on the company’s long-term funding. The effect of such unrealised gains on DNB’s holding, after tax, represented NOK 11.8 billion in the fourth quarter of 2011. After reviewing the fair value of the company in connection with the closing of the annual accounts, DNB wrote down the value by an amount corresponding to unrealised gains on Eksportfinans’ own debt in the fourth quarter of 2011. In 2012, 2013, 2014 and 2015, the required rate of return in the market was reduced, and Eksportfinans had sizeable unrealised losses on own debt. The impairment loss recorded by DNB in the fourth quarter of 2011 was reversed by an amount corresponding to these unrealised losses. Reversals totalling NOK 149 million were made in the first nine months of 2015. The remaining impairment loss was NOK 195 million at end-September 2015. The impairment loss in 2011 and subsequent reversals have been reported on the line ”Profit from companies accounted for by the equity method” along with DNB’s share of profits from the company.
</t>
  </si>
  <si>
    <t xml:space="preserve">Other operations/eliminations include IT and Operations, HR (Human Resources), Group Finance including Group Treasury, Risk Management, Corporate Communications, the partially owned company Eksportfinans, investments in IT infrastructure and shareholder-related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</si>
  <si>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r>
      <t>2.1.4  Main average balance sheet items and key figures</t>
    </r>
    <r>
      <rPr>
        <b/>
        <u/>
        <vertAlign val="superscript"/>
        <sz val="12"/>
        <color theme="5"/>
        <rFont val="Arial"/>
        <family val="2"/>
      </rPr>
      <t xml:space="preserve"> 1)</t>
    </r>
  </si>
  <si>
    <t>2.1.3  Other operations/eliminations</t>
  </si>
  <si>
    <r>
      <t xml:space="preserve">Total impairment in relation to average volumes, annualised </t>
    </r>
    <r>
      <rPr>
        <vertAlign val="superscript"/>
        <sz val="6.5"/>
        <color indexed="60"/>
        <rFont val="Arial"/>
        <family val="2"/>
      </rPr>
      <t>2)</t>
    </r>
  </si>
  <si>
    <r>
      <t xml:space="preserve">Total impairment in relation to average volumes, annualised </t>
    </r>
    <r>
      <rPr>
        <vertAlign val="superscript"/>
        <sz val="6.5"/>
        <color indexed="60"/>
        <rFont val="Arial"/>
        <family val="2"/>
      </rPr>
      <t>3)</t>
    </r>
  </si>
  <si>
    <t>NOK 13 636 million as at 30 September 2015 (14 921)</t>
  </si>
  <si>
    <t>5)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</si>
  <si>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r>
      <t>Common equity Tier 1 capital ratio, transitional rules (%)</t>
    </r>
    <r>
      <rPr>
        <b/>
        <vertAlign val="superscript"/>
        <sz val="6.5"/>
        <color indexed="60"/>
        <rFont val="Arial"/>
        <family val="2"/>
      </rPr>
      <t>1)</t>
    </r>
  </si>
  <si>
    <t xml:space="preserve">Average loan to value  </t>
  </si>
  <si>
    <r>
      <t xml:space="preserve">Loan to value in NOK billion </t>
    </r>
    <r>
      <rPr>
        <vertAlign val="superscript"/>
        <sz val="6.5"/>
        <color indexed="60"/>
        <rFont val="Arial"/>
        <family val="2"/>
      </rPr>
      <t>2)</t>
    </r>
  </si>
  <si>
    <r>
      <t xml:space="preserve">Loan to value in per cent </t>
    </r>
    <r>
      <rPr>
        <vertAlign val="superscript"/>
        <sz val="6.5"/>
        <color indexed="60"/>
        <rFont val="Arial"/>
        <family val="2"/>
      </rPr>
      <t>2)</t>
    </r>
  </si>
  <si>
    <r>
      <t>Net interest income from loans to customers</t>
    </r>
    <r>
      <rPr>
        <b/>
        <vertAlign val="superscript"/>
        <sz val="6.5"/>
        <rFont val="Arial"/>
        <family val="2"/>
      </rPr>
      <t xml:space="preserve"> 2) 3)</t>
    </r>
  </si>
  <si>
    <r>
      <t xml:space="preserve">Loans to customers </t>
    </r>
    <r>
      <rPr>
        <b/>
        <vertAlign val="superscript"/>
        <sz val="6.5"/>
        <rFont val="Arial"/>
        <family val="2"/>
      </rPr>
      <t>4)</t>
    </r>
  </si>
  <si>
    <r>
      <t xml:space="preserve">Deposits from customers </t>
    </r>
    <r>
      <rPr>
        <b/>
        <vertAlign val="superscript"/>
        <sz val="6.5"/>
        <rFont val="Arial"/>
        <family val="2"/>
      </rPr>
      <t>4)</t>
    </r>
  </si>
  <si>
    <r>
      <t xml:space="preserve">1.2.3  Interest rate spreads - split by segments </t>
    </r>
    <r>
      <rPr>
        <b/>
        <u/>
        <vertAlign val="superscript"/>
        <sz val="12"/>
        <color indexed="25"/>
        <rFont val="Arial"/>
        <family val="2"/>
      </rPr>
      <t>1) 5)</t>
    </r>
  </si>
  <si>
    <r>
      <t xml:space="preserve">Total lending </t>
    </r>
    <r>
      <rPr>
        <b/>
        <vertAlign val="superscript"/>
        <sz val="6.5"/>
        <color indexed="60"/>
        <rFont val="Arial"/>
        <family val="2"/>
      </rPr>
      <t>3)</t>
    </r>
  </si>
  <si>
    <r>
      <t xml:space="preserve">Combined spread - weighted total average </t>
    </r>
    <r>
      <rPr>
        <b/>
        <vertAlign val="superscript"/>
        <sz val="6.5"/>
        <color indexed="60"/>
        <rFont val="Arial"/>
        <family val="2"/>
      </rPr>
      <t>3)</t>
    </r>
  </si>
  <si>
    <t>4)  Average nominal amount, excluding impaired loans.</t>
  </si>
  <si>
    <t>5)  Spreads are calculated based on money market rates and do not include additional funding costs related to liquidity measures.</t>
  </si>
  <si>
    <t>3)  Margin calculations for finance leases were adjusted in the third quarter of 2015. Figures for previous periods have been restated accordingly.</t>
  </si>
  <si>
    <t>1)  Margin calculations for finance leases were adjusted in the third quarter of 2015. Figures for previous periods have been restated accordingly.</t>
  </si>
  <si>
    <t>2)  The customer segments have recently been redefined.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</si>
  <si>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r>
      <t xml:space="preserve">1.2.6  Changes in net interest income </t>
    </r>
    <r>
      <rPr>
        <b/>
        <u/>
        <vertAlign val="superscript"/>
        <sz val="12"/>
        <color theme="5"/>
        <rFont val="Arial"/>
        <family val="2"/>
      </rPr>
      <t>1)</t>
    </r>
  </si>
  <si>
    <r>
      <t xml:space="preserve">Lending spreads </t>
    </r>
    <r>
      <rPr>
        <vertAlign val="superscript"/>
        <sz val="6.5"/>
        <color indexed="60"/>
        <rFont val="Arial"/>
        <family val="2"/>
      </rPr>
      <t>3)</t>
    </r>
  </si>
  <si>
    <t>Non-eligible capital, insurance</t>
  </si>
  <si>
    <t xml:space="preserve">Expected losses exceeding actual losses,
IRB portfolios </t>
  </si>
  <si>
    <t xml:space="preserve">Deferred tax assets that are not due to
 temporary differences </t>
  </si>
  <si>
    <t xml:space="preserve">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
  </si>
  <si>
    <t>1)  Common equity Tier 1 capital includes 50 per cent of interim profits in all quarters, apart from the leverage ratio figures. Annual  figures are exclusive of dividend payments. A 10 percentage point change in retained earnings corresponds to a 15 basis point change in the CET1 ratio at end-September 2015.</t>
  </si>
  <si>
    <t>Disclosure of main features of regulatory capital instruments as at 30 September 2015</t>
  </si>
  <si>
    <t>8. Amount recognised in regulatory capital (in NOK million as at 30 September 2015)</t>
  </si>
  <si>
    <t>Disclosure of main features of regulatory capital instruments as at 30 September 2015 - Footnotes</t>
  </si>
  <si>
    <t>1)  DNB Bank, the DNB Bank Group and the DNB Group reported CET1 ratios of 13.9, 13.1 and 13.4 per cent, respectively, as at 30 September 2015, including 70 per cent of interim profits.</t>
  </si>
  <si>
    <t>1)  The DNB Group reported a CET1 ratio of 13.4 per cent, as at 30 September 2015, including 70 per cent of interim profits.</t>
  </si>
  <si>
    <t>2)  The total commitment (EAD) is included within the actual collateral category.</t>
  </si>
  <si>
    <t>Unallocated net interest income</t>
  </si>
  <si>
    <t>1)  In consequence of the restructuring process in DNB, sizeable provisions for restructuring costs were made in the third quarter of 2013. In addition, a reduction in pension commitments for employees who were granted severance packages was estimated, resulting in lower pension expenses. In the fourth quarter of 2014, a plan amendment was recorded for the pension scheme in the Norwegian Public Service Pension Fund, which reduced costs by NOK 93 million.</t>
  </si>
  <si>
    <t xml:space="preserve">6) Impairment of capitalised systems development in the Baltics totalling NOK 500 million was recorded in the fourth quarter of 2013. </t>
  </si>
  <si>
    <r>
      <t xml:space="preserve">Large corporates and international customers </t>
    </r>
    <r>
      <rPr>
        <b/>
        <vertAlign val="superscript"/>
        <sz val="9"/>
        <color theme="5"/>
        <rFont val="Arial"/>
        <family val="2"/>
      </rPr>
      <t>1) 2)</t>
    </r>
  </si>
  <si>
    <r>
      <t xml:space="preserve">Small and medium-sized enterprises </t>
    </r>
    <r>
      <rPr>
        <b/>
        <vertAlign val="superscript"/>
        <sz val="9"/>
        <color theme="5"/>
        <rFont val="Arial"/>
        <family val="2"/>
      </rPr>
      <t>1) 2)</t>
    </r>
  </si>
  <si>
    <r>
      <t xml:space="preserve">Personal customers </t>
    </r>
    <r>
      <rPr>
        <b/>
        <vertAlign val="superscript"/>
        <sz val="9"/>
        <color theme="5"/>
        <rFont val="Arial"/>
        <family val="2"/>
      </rPr>
      <t>1) 2)</t>
    </r>
  </si>
  <si>
    <r>
      <t xml:space="preserve">DNB Group </t>
    </r>
    <r>
      <rPr>
        <b/>
        <vertAlign val="superscript"/>
        <sz val="9"/>
        <color theme="5"/>
        <rFont val="Arial"/>
        <family val="2"/>
      </rPr>
      <t>1)</t>
    </r>
  </si>
  <si>
    <r>
      <t xml:space="preserve">Customer segments </t>
    </r>
    <r>
      <rPr>
        <b/>
        <vertAlign val="superscript"/>
        <sz val="9"/>
        <color theme="5"/>
        <rFont val="Arial"/>
        <family val="2"/>
      </rPr>
      <t>1)</t>
    </r>
  </si>
  <si>
    <t>2)  As from 30 September 2013.</t>
  </si>
  <si>
    <t>68.4  (M: 70.8  F: 68.0)</t>
  </si>
  <si>
    <t>3)  Excluding the sale of non-performing loan portfolios, the ratio was minus 0.17 for YTD 2015.</t>
  </si>
  <si>
    <t>2)  Excluding the sale of non-performing loan portfolios, the ratio was minus 0.18 for 3Q15.</t>
  </si>
  <si>
    <r>
      <t xml:space="preserve">Combined weighted total average spread for lending and deposits (%) </t>
    </r>
    <r>
      <rPr>
        <vertAlign val="superscript"/>
        <sz val="6"/>
        <color indexed="60"/>
        <rFont val="Arial"/>
        <family val="2"/>
      </rPr>
      <t>1)</t>
    </r>
  </si>
  <si>
    <r>
      <t xml:space="preserve">Average spread for ordinary lending to customers (%) </t>
    </r>
    <r>
      <rPr>
        <vertAlign val="superscript"/>
        <sz val="6"/>
        <color indexed="60"/>
        <rFont val="Arial"/>
        <family val="2"/>
      </rPr>
      <t>1)</t>
    </r>
  </si>
  <si>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</si>
  <si>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</si>
  <si>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Common equity Tier 1 capital at end of period (NOK million)</t>
    </r>
    <r>
      <rPr>
        <vertAlign val="superscript"/>
        <sz val="6"/>
        <color indexed="60"/>
        <rFont val="Arial"/>
        <family val="2"/>
      </rPr>
      <t>2)</t>
    </r>
  </si>
  <si>
    <t>2)  Including 50 per cent of profit for the period, except for the fourth quarter figures.</t>
  </si>
  <si>
    <r>
      <t xml:space="preserve">Common Equity Tier 1 capital ratio, transitional
 rules (%) </t>
    </r>
    <r>
      <rPr>
        <vertAlign val="superscript"/>
        <sz val="6"/>
        <color indexed="60"/>
        <rFont val="Arial"/>
        <family val="2"/>
      </rPr>
      <t>2) 3)</t>
    </r>
  </si>
  <si>
    <t>3)  The DNB Group reported a CET1 ratio of 13.4 per cent, as at 30 September 2015, including 70 per cent of interim profits.</t>
  </si>
  <si>
    <t>3.4.1  Major shareholders as at 30 September 2015</t>
  </si>
  <si>
    <t>JPMorgan Asset Management</t>
  </si>
  <si>
    <r>
      <t xml:space="preserve">Common Equity Tier 1 capital ratio, transitional rules (%) </t>
    </r>
    <r>
      <rPr>
        <vertAlign val="superscript"/>
        <sz val="6"/>
        <color indexed="60"/>
        <rFont val="Arial"/>
        <family val="2"/>
      </rPr>
      <t>2) 3)</t>
    </r>
  </si>
  <si>
    <r>
      <t xml:space="preserve">Common equity Tier 1 capital at end of period (NOK million) </t>
    </r>
    <r>
      <rPr>
        <vertAlign val="superscript"/>
        <sz val="6"/>
        <color indexed="60"/>
        <rFont val="Arial"/>
        <family val="2"/>
      </rPr>
      <t>2)</t>
    </r>
  </si>
  <si>
    <t xml:space="preserve">Other corporate customers </t>
  </si>
  <si>
    <t xml:space="preserve">2) Year to date figures include 50 per cent of profit for the period. </t>
  </si>
  <si>
    <t>2)  The calculations from end-June 2015 have been altered in accordance with the proposed new rules.</t>
  </si>
  <si>
    <t>See next page for a graphic depiction of Development in loan to 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</si>
</sst>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147">
    <numFmt numFmtId="41" formatCode="_ * #,##0_ ;_ * \-#,##0_ ;_ * &quot;-&quot;_ ;_ @_ "/>
    <numFmt numFmtId="43" formatCode="_ * #,##0.00_ ;_ * \-#,##0.00_ ;_ * &quot;-&quot;??_ ;_ @_ "/>
    <numFmt numFmtId="164" formatCode="_-* #,##0_-;\-* #,##0_-;_-* &quot;-&quot;_-;_-@_-"/>
    <numFmt numFmtId="165" formatCode="_(&quot;$&quot;* #,##0_);_(&quot;$&quot;* \(#,##0\);_(&quot;$&quot;* &quot;-&quot;_);_(@_)"/>
    <numFmt numFmtId="166" formatCode="_(* #,##0_);_(* \(#,##0\);_(* &quot;-&quot;_);_(@_)"/>
    <numFmt numFmtId="167" formatCode="_(* #,##0.00_);_(* \(#,##0.00\);_(* &quot;-&quot;??_);_(@_)"/>
    <numFmt numFmtId="168" formatCode="General_)"/>
    <numFmt numFmtId="169" formatCode="0\.00_);\(0\.00\)"/>
    <numFmt numFmtId="170" formatCode="0\.0_);\(0\.0\)"/>
    <numFmt numFmtId="171" formatCode="_(* #,##0_);_(* \(#,##0\);_(* &quot;0&quot;_);_(@_)"/>
    <numFmt numFmtId="172" formatCode="_(* #,##0_);_(* \(#,##0\);_(* &quot;0&quot;??_);_(@_)"/>
    <numFmt numFmtId="173" formatCode="@&quot; &quot;"/>
    <numFmt numFmtId="174" formatCode="_(* #,##0_);_(* \(#,##0\);_(* &quot;&quot;_);_(@_)"/>
    <numFmt numFmtId="175" formatCode="@_)"/>
    <numFmt numFmtId="176" formatCode="_(* #,##0_);_(* \(#,##0\);_(* &quot;&quot;??_);_(@_)"/>
    <numFmt numFmtId="177" formatCode="0\.00_);\(0\.00\);\-_)"/>
    <numFmt numFmtId="178" formatCode="0.0"/>
    <numFmt numFmtId="179" formatCode="#,##0_);\(#,##0\);0_)"/>
    <numFmt numFmtId="180" formatCode="#,##0;\(#,##0\)"/>
    <numFmt numFmtId="181" formatCode="#,##0.0_);\(#,##0.0\)"/>
    <numFmt numFmtId="182" formatCode="&quot;£&quot;_(#,##0.00_);&quot;£&quot;\(#,##0.00\)"/>
    <numFmt numFmtId="183" formatCode="#,##0.0_)\x;\(#,##0.0\)\x"/>
    <numFmt numFmtId="184" formatCode="#,##0.0_)_x;\(#,##0.0\)_x"/>
    <numFmt numFmtId="185" formatCode="0.0_)\%;\(0.0\)\%"/>
    <numFmt numFmtId="186" formatCode="#,##0.0_)_%;\(#,##0.0\)_%"/>
    <numFmt numFmtId="187" formatCode="0.00%;\(0.00\)%"/>
    <numFmt numFmtId="188" formatCode="###0;\(###0\)"/>
    <numFmt numFmtId="189" formatCode="###0.0;\(###0.0\)"/>
    <numFmt numFmtId="190" formatCode="###0.0&quot;x&quot;;\(###0.0\)&quot;x&quot;"/>
    <numFmt numFmtId="191" formatCode="###0.0_x;\(###0.0\)_x"/>
    <numFmt numFmtId="192" formatCode="0\A"/>
    <numFmt numFmtId="193" formatCode="\$0.00;\(\$0.00\)"/>
    <numFmt numFmtId="194" formatCode="_-* #,##0_-;\(#,##0\);_-* &quot;–&quot;_-;_-@_-"/>
    <numFmt numFmtId="195" formatCode="#,##0;\(#,##0\);\–;@"/>
    <numFmt numFmtId="196" formatCode="0.0&quot;  &quot;"/>
    <numFmt numFmtId="197" formatCode="0.000"/>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0.0_);\(#,##0.0\);&quot;&quot;"/>
    <numFmt numFmtId="270" formatCode="0.0_);\(0.0\);&quot;&quot;"/>
    <numFmt numFmtId="271" formatCode="0.00_);\(0.00\);&quot;&quot;"/>
    <numFmt numFmtId="272" formatCode="0\.00_);\(0\.00\);&quot;&quot;"/>
    <numFmt numFmtId="273" formatCode="_(* #,##0.00_);_(* \(#,##0.00\);_(* &quot;-&quot;_);_(@_)"/>
    <numFmt numFmtId="274" formatCode="0.0\ %"/>
    <numFmt numFmtId="275" formatCode="_(* #,##0_);_(* \(#,##0\);_(* &quot;-&quot;?_);_(@_)"/>
    <numFmt numFmtId="276" formatCode="0.0_);\(0.0\);_(* &quot;0,0&quot;_);_(@_)"/>
    <numFmt numFmtId="277" formatCode="#,##0_)"/>
    <numFmt numFmtId="278" formatCode="&quot;3.&quot;@"/>
    <numFmt numFmtId="279" formatCode="_ * #,##0_ ;_ * \-#,##0_ ;_ * &quot;-&quot;??_ ;_ @_ "/>
    <numFmt numFmtId="280" formatCode="#,##0.00_);\(#,##0.00\)"/>
    <numFmt numFmtId="281" formatCode="&quot;4.&quot;@"/>
    <numFmt numFmtId="282" formatCode="\(0&quot;%)&quot;"/>
    <numFmt numFmtId="283" formatCode="_(* #,##0.0_);_(* \(#,##0.00\);_(* &quot;-&quot;??_);_(@_)"/>
    <numFmt numFmtId="284" formatCode="&quot;fl&quot;#,##0_);\(&quot;fl&quot;#,##0\)"/>
    <numFmt numFmtId="285" formatCode="&quot;fl&quot;#,##0_);[Red]\(&quot;fl&quot;#,##0\)"/>
    <numFmt numFmtId="286" formatCode="&quot;fl&quot;#,##0.00_);\(&quot;fl&quot;#,##0.00\)"/>
    <numFmt numFmtId="287" formatCode="_([$€-2]\ * #.##0.00_);_([$€-2]\ * \(#.##0.00\);_([$€-2]\ * &quot;-&quot;??_)"/>
    <numFmt numFmtId="288" formatCode="_-&quot;$&quot;* #,##0.00_-;\-&quot;$&quot;* #,##0.00_-;_-&quot;$&quot;* &quot;-&quot;??_-;_-@_-"/>
    <numFmt numFmtId="289" formatCode="_-&quot;$&quot;* #,##0_-;\-&quot;$&quot;* #,##0_-;_-&quot;$&quot;* &quot;-&quot;_-;_-@_-"/>
    <numFmt numFmtId="290" formatCode="#,###"/>
    <numFmt numFmtId="291" formatCode="#,###;\-#,###"/>
    <numFmt numFmtId="292" formatCode="yyyy\-mm\-dd"/>
    <numFmt numFmtId="293" formatCode="yyyy\-mm\-dd\ h:mm:ss"/>
    <numFmt numFmtId="294" formatCode="&quot;Yes&quot;;&quot;Yes&quot;;&quot;No&quot;"/>
    <numFmt numFmtId="295" formatCode="0.0000%"/>
    <numFmt numFmtId="296" formatCode="0000"/>
    <numFmt numFmtId="297" formatCode="#.0,,,"/>
    <numFmt numFmtId="298" formatCode="_(* #,##0.0_);_(* \(#,##0.0\);_(* &quot;0,0&quot;_);_(@_)"/>
    <numFmt numFmtId="299" formatCode="#&quot;%&quot;"/>
    <numFmt numFmtId="300" formatCode="[$-809]d\ mmmm\ yyyy;@"/>
    <numFmt numFmtId="301" formatCode="_(&quot;kr&quot;* #,##0.00_);_(&quot;kr&quot;* \(#,##0.00\);_(&quot;kr&quot;* &quot;-&quot;??_);_(@_)"/>
    <numFmt numFmtId="302" formatCode="_(&quot;kr&quot;* #,##0_);_(&quot;kr&quot;* \(#,##0\);_(&quot;kr&quot;* &quot;-&quot;_);_(@_)"/>
    <numFmt numFmtId="303" formatCode="_(&quot;$&quot;* #,##0.00_);_(&quot;$&quot;* \(#,##0.00\);_(&quot;$&quot;* &quot;-&quot;??_);_(@_)"/>
    <numFmt numFmtId="304" formatCode="_-* #,##0.00_-;\-* #,##0.00_-;_-* &quot;-&quot;??_-;_-@_-"/>
    <numFmt numFmtId="305" formatCode="_-* #,##0.00_р_._-;\-* #,##0.00_р_._-;_-* &quot;-&quot;??_р_._-;_-@_-"/>
    <numFmt numFmtId="306" formatCode="_ * #,##0.00000_ ;_ * \-#,##0.00000_ ;_ * &quot;-&quot;??_ ;_ @_ "/>
    <numFmt numFmtId="307" formatCode="_(* #,##0.000_);_(* \(#,##0.000\);_(* &quot;-&quot;_);_(@_)"/>
    <numFmt numFmtId="308" formatCode="_(* #,##0_);_(* \(#,##0\);0_)"/>
  </numFmts>
  <fonts count="3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sz val="8"/>
      <color theme="1"/>
      <name val="Arial"/>
      <family val="2"/>
    </font>
    <font>
      <b/>
      <i/>
      <sz val="6.5"/>
      <name val="Arial"/>
      <family val="2"/>
    </font>
    <font>
      <u/>
      <sz val="6.5"/>
      <name val="Arial"/>
      <family val="2"/>
    </font>
    <font>
      <sz val="10"/>
      <color theme="0"/>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60"/>
      <name val="Arial"/>
      <family val="2"/>
    </font>
    <font>
      <b/>
      <u/>
      <sz val="10"/>
      <color theme="5"/>
      <name val="Arial"/>
      <family val="2"/>
    </font>
    <font>
      <b/>
      <u/>
      <vertAlign val="superscript"/>
      <sz val="10"/>
      <color theme="5"/>
      <name val="Arial"/>
      <family val="2"/>
    </font>
    <font>
      <u/>
      <sz val="10"/>
      <color theme="10"/>
      <name val="Arial"/>
      <family val="2"/>
    </font>
    <font>
      <b/>
      <u/>
      <sz val="10"/>
      <color rgb="FFFF0000"/>
      <name val="Arial"/>
      <family val="2"/>
    </font>
    <font>
      <b/>
      <vertAlign val="superscript"/>
      <sz val="8"/>
      <color indexed="60"/>
      <name val="Arial"/>
      <family val="2"/>
    </font>
    <font>
      <i/>
      <sz val="15"/>
      <name val="Arial"/>
      <family val="2"/>
    </font>
    <font>
      <b/>
      <sz val="6.5"/>
      <color theme="0"/>
      <name val="Arial"/>
      <family val="2"/>
    </font>
    <font>
      <sz val="11"/>
      <color theme="1"/>
      <name val="Arial"/>
      <family val="2"/>
    </font>
    <font>
      <sz val="18"/>
      <color theme="1"/>
      <name val="Arial"/>
      <family val="2"/>
    </font>
    <font>
      <sz val="15"/>
      <color theme="1"/>
      <name val="Arial"/>
      <family val="2"/>
    </font>
    <font>
      <vertAlign val="superscript"/>
      <sz val="15"/>
      <color theme="1"/>
      <name val="Arial"/>
      <family val="2"/>
    </font>
    <font>
      <b/>
      <sz val="15"/>
      <color theme="1"/>
      <name val="Arial"/>
      <family val="2"/>
    </font>
    <font>
      <vertAlign val="superscript"/>
      <sz val="15"/>
      <name val="Arial"/>
      <family val="2"/>
    </font>
    <font>
      <b/>
      <sz val="13"/>
      <color theme="1"/>
      <name val="Arial"/>
      <family val="2"/>
    </font>
    <font>
      <b/>
      <sz val="11"/>
      <color theme="1"/>
      <name val="Arial"/>
      <family val="2"/>
    </font>
    <font>
      <b/>
      <sz val="14"/>
      <color theme="1"/>
      <name val="Arial"/>
      <family val="2"/>
    </font>
    <font>
      <b/>
      <sz val="20"/>
      <color rgb="FF007272"/>
      <name val="Arial"/>
      <family val="2"/>
    </font>
    <font>
      <sz val="15"/>
      <color rgb="FF333333"/>
      <name val="Arial"/>
      <family val="2"/>
    </font>
    <font>
      <sz val="15"/>
      <color rgb="FF000000"/>
      <name val="Arial"/>
      <family val="2"/>
    </font>
    <font>
      <b/>
      <u/>
      <sz val="20"/>
      <color rgb="FF007272"/>
      <name val="Arial"/>
      <family val="2"/>
    </font>
    <font>
      <b/>
      <sz val="20"/>
      <color theme="1"/>
      <name val="Arial"/>
      <family val="2"/>
    </font>
    <font>
      <sz val="20"/>
      <color theme="1"/>
      <name val="Arial"/>
      <family val="2"/>
    </font>
    <font>
      <b/>
      <u/>
      <sz val="10"/>
      <color theme="0"/>
      <name val="Arial"/>
      <family val="2"/>
    </font>
    <font>
      <b/>
      <sz val="9"/>
      <color theme="5"/>
      <name val="Arial"/>
      <family val="2"/>
    </font>
    <font>
      <b/>
      <vertAlign val="superscript"/>
      <sz val="9"/>
      <color theme="5"/>
      <name val="Arial"/>
      <family val="2"/>
    </font>
    <font>
      <b/>
      <sz val="9"/>
      <color indexed="59"/>
      <name val="Arial"/>
      <family val="2"/>
    </font>
    <font>
      <sz val="7"/>
      <color rgb="FFFF0000"/>
      <name val="Arial"/>
      <family val="2"/>
    </font>
    <font>
      <sz val="11"/>
      <color rgb="FFFF0000"/>
      <name val="Arial"/>
      <family val="2"/>
    </font>
    <font>
      <b/>
      <sz val="8"/>
      <color rgb="FFFF0000"/>
      <name val="Arial"/>
      <family val="2"/>
    </font>
    <font>
      <b/>
      <sz val="18"/>
      <color theme="3"/>
      <name val="Calibri"/>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theme="0"/>
      <name val="Calibri"/>
      <family val="2"/>
      <scheme val="minor"/>
    </font>
    <font>
      <sz val="10"/>
      <name val="Arial Cyr"/>
      <charset val="204"/>
    </font>
    <font>
      <sz val="10"/>
      <name val="Arial"/>
      <family val="2"/>
    </font>
  </fonts>
  <fills count="87">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3">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style="hair">
        <color auto="1"/>
      </left>
      <right style="hair">
        <color auto="1"/>
      </right>
      <top style="hair">
        <color auto="1"/>
      </top>
      <bottom/>
      <diagonal/>
    </border>
    <border>
      <left/>
      <right/>
      <top style="hair">
        <color indexed="64"/>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hair">
        <color auto="1"/>
      </top>
      <bottom/>
      <diagonal/>
    </border>
  </borders>
  <cellStyleXfs count="1452">
    <xf numFmtId="0" fontId="0" fillId="0" borderId="0" applyProtection="0"/>
    <xf numFmtId="9" fontId="100" fillId="0" borderId="0">
      <alignment horizontal="right"/>
    </xf>
    <xf numFmtId="1" fontId="101" fillId="0" borderId="0" applyFont="0" applyFill="0" applyBorder="0" applyAlignment="0" applyProtection="0">
      <protection locked="0"/>
    </xf>
    <xf numFmtId="0" fontId="89" fillId="0" borderId="0"/>
    <xf numFmtId="200" fontId="27" fillId="0" borderId="0" applyFont="0" applyFill="0" applyBorder="0" applyAlignment="0" applyProtection="0"/>
    <xf numFmtId="201" fontId="27"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3" fillId="0" borderId="0" applyFont="0" applyFill="0" applyBorder="0" applyAlignment="0" applyProtection="0"/>
    <xf numFmtId="0" fontId="23" fillId="0" borderId="0" applyNumberFormat="0" applyFill="0" applyBorder="0" applyAlignment="0" applyProtection="0"/>
    <xf numFmtId="0" fontId="89" fillId="0" borderId="0" applyNumberFormat="0" applyFill="0" applyBorder="0" applyAlignment="0" applyProtection="0"/>
    <xf numFmtId="181" fontId="8" fillId="0" borderId="0" applyFont="0" applyFill="0" applyBorder="0" applyAlignment="0" applyProtection="0"/>
    <xf numFmtId="181" fontId="23" fillId="0" borderId="0" applyFont="0" applyFill="0" applyBorder="0" applyAlignment="0" applyProtection="0"/>
    <xf numFmtId="181" fontId="55" fillId="0" borderId="0" applyFont="0" applyFill="0" applyBorder="0" applyAlignment="0" applyProtection="0"/>
    <xf numFmtId="181" fontId="23" fillId="0" borderId="0" applyFont="0" applyFill="0" applyBorder="0" applyAlignment="0" applyProtection="0"/>
    <xf numFmtId="181" fontId="89"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82" fontId="8" fillId="0" borderId="0" applyFont="0" applyFill="0" applyBorder="0" applyAlignment="0" applyProtection="0"/>
    <xf numFmtId="182" fontId="23" fillId="0" borderId="0" applyFont="0" applyFill="0" applyBorder="0" applyAlignment="0" applyProtection="0"/>
    <xf numFmtId="182" fontId="55" fillId="0" borderId="0" applyFont="0" applyFill="0" applyBorder="0" applyAlignment="0" applyProtection="0"/>
    <xf numFmtId="182" fontId="23" fillId="0" borderId="0" applyFont="0" applyFill="0" applyBorder="0" applyAlignment="0" applyProtection="0"/>
    <xf numFmtId="182" fontId="89" fillId="0" borderId="0" applyFont="0" applyFill="0" applyBorder="0" applyAlignment="0" applyProtection="0"/>
    <xf numFmtId="203" fontId="27" fillId="0" borderId="0" applyFont="0" applyFill="0" applyBorder="0" applyAlignment="0" applyProtection="0"/>
    <xf numFmtId="203" fontId="27" fillId="0" borderId="0" applyFont="0" applyFill="0" applyBorder="0" applyAlignment="0" applyProtection="0"/>
    <xf numFmtId="182" fontId="8" fillId="0" borderId="0" applyFont="0" applyFill="0" applyBorder="0" applyAlignment="0" applyProtection="0"/>
    <xf numFmtId="182" fontId="23" fillId="0" borderId="0" applyFont="0" applyFill="0" applyBorder="0" applyAlignment="0" applyProtection="0"/>
    <xf numFmtId="182" fontId="55" fillId="0" borderId="0" applyFont="0" applyFill="0" applyBorder="0" applyAlignment="0" applyProtection="0"/>
    <xf numFmtId="182" fontId="23" fillId="0" borderId="0" applyFont="0" applyFill="0" applyBorder="0" applyAlignment="0" applyProtection="0"/>
    <xf numFmtId="182" fontId="89" fillId="0" borderId="0" applyFont="0" applyFill="0" applyBorder="0" applyAlignment="0" applyProtection="0"/>
    <xf numFmtId="39" fontId="8" fillId="0" borderId="0" applyFont="0" applyFill="0" applyBorder="0" applyAlignment="0" applyProtection="0"/>
    <xf numFmtId="39" fontId="23" fillId="0" borderId="0" applyFont="0" applyFill="0" applyBorder="0" applyAlignment="0" applyProtection="0"/>
    <xf numFmtId="39" fontId="55" fillId="0" borderId="0" applyFont="0" applyFill="0" applyBorder="0" applyAlignment="0" applyProtection="0"/>
    <xf numFmtId="39" fontId="23" fillId="0" borderId="0" applyFont="0" applyFill="0" applyBorder="0" applyAlignment="0" applyProtection="0"/>
    <xf numFmtId="39" fontId="89" fillId="0" borderId="0" applyFont="0" applyFill="0" applyBorder="0" applyAlignment="0" applyProtection="0"/>
    <xf numFmtId="204" fontId="27" fillId="0" borderId="0" applyFont="0" applyFill="0" applyBorder="0" applyAlignment="0" applyProtection="0"/>
    <xf numFmtId="204" fontId="27" fillId="0" borderId="0" applyFont="0" applyFill="0" applyBorder="0" applyAlignment="0" applyProtection="0"/>
    <xf numFmtId="205" fontId="27" fillId="0" borderId="0" applyFont="0" applyFill="0" applyBorder="0" applyAlignment="0" applyProtection="0"/>
    <xf numFmtId="0" fontId="23"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89" fillId="2" borderId="0" applyNumberFormat="0" applyFon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3" fontId="8" fillId="0" borderId="0" applyFont="0" applyFill="0" applyBorder="0" applyAlignment="0" applyProtection="0"/>
    <xf numFmtId="183" fontId="23" fillId="0" borderId="0" applyFont="0" applyFill="0" applyBorder="0" applyAlignment="0" applyProtection="0"/>
    <xf numFmtId="183" fontId="55" fillId="0" borderId="0" applyFont="0" applyFill="0" applyBorder="0" applyAlignment="0" applyProtection="0"/>
    <xf numFmtId="183" fontId="23" fillId="0" borderId="0" applyFont="0" applyFill="0" applyBorder="0" applyAlignment="0" applyProtection="0"/>
    <xf numFmtId="183" fontId="89"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184" fontId="8" fillId="0" borderId="0" applyFont="0" applyFill="0" applyBorder="0" applyAlignment="0" applyProtection="0"/>
    <xf numFmtId="184" fontId="23" fillId="0" borderId="0" applyFont="0" applyFill="0" applyBorder="0" applyAlignment="0" applyProtection="0"/>
    <xf numFmtId="184" fontId="55" fillId="0" borderId="0" applyFont="0" applyFill="0" applyBorder="0" applyAlignment="0" applyProtection="0"/>
    <xf numFmtId="184" fontId="23" fillId="0" borderId="0" applyFont="0" applyFill="0" applyBorder="0" applyAlignment="0" applyProtection="0"/>
    <xf numFmtId="184" fontId="89" fillId="0" borderId="0" applyFont="0" applyFill="0" applyBorder="0" applyAlignment="0" applyProtection="0"/>
    <xf numFmtId="207" fontId="27" fillId="0" borderId="0" applyFont="0" applyFill="0" applyBorder="0" applyProtection="0">
      <alignment horizontal="right"/>
    </xf>
    <xf numFmtId="207" fontId="27" fillId="0" borderId="0" applyFont="0" applyFill="0" applyBorder="0" applyProtection="0">
      <alignment horizontal="right"/>
    </xf>
    <xf numFmtId="0" fontId="89" fillId="0" borderId="0" applyFont="0" applyFill="0" applyBorder="0" applyAlignment="0" applyProtection="0"/>
    <xf numFmtId="0" fontId="23" fillId="0" borderId="0" applyNumberFormat="0" applyFill="0" applyBorder="0" applyAlignment="0" applyProtection="0"/>
    <xf numFmtId="185" fontId="8" fillId="0" borderId="0" applyFont="0" applyFill="0" applyBorder="0" applyAlignment="0" applyProtection="0"/>
    <xf numFmtId="185" fontId="23" fillId="0" borderId="0" applyFont="0" applyFill="0" applyBorder="0" applyAlignment="0" applyProtection="0"/>
    <xf numFmtId="185" fontId="55" fillId="0" borderId="0" applyFont="0" applyFill="0" applyBorder="0" applyAlignment="0" applyProtection="0"/>
    <xf numFmtId="185" fontId="23" fillId="0" borderId="0" applyFont="0" applyFill="0" applyBorder="0" applyAlignment="0" applyProtection="0"/>
    <xf numFmtId="185" fontId="89" fillId="0" borderId="0" applyFont="0" applyFill="0" applyBorder="0" applyAlignment="0" applyProtection="0"/>
    <xf numFmtId="186" fontId="8" fillId="0" borderId="0" applyFont="0" applyFill="0" applyBorder="0" applyAlignment="0" applyProtection="0"/>
    <xf numFmtId="186" fontId="23" fillId="0" borderId="0" applyFont="0" applyFill="0" applyBorder="0" applyAlignment="0" applyProtection="0"/>
    <xf numFmtId="186" fontId="55" fillId="0" borderId="0" applyFont="0" applyFill="0" applyBorder="0" applyAlignment="0" applyProtection="0"/>
    <xf numFmtId="186" fontId="23" fillId="0" borderId="0" applyFont="0" applyFill="0" applyBorder="0" applyAlignment="0" applyProtection="0"/>
    <xf numFmtId="186" fontId="89" fillId="0" borderId="0" applyFont="0" applyFill="0" applyBorder="0" applyAlignment="0" applyProtection="0"/>
    <xf numFmtId="186" fontId="24" fillId="0" borderId="0" applyFill="0" applyProtection="0">
      <alignment horizontal="center"/>
    </xf>
    <xf numFmtId="186" fontId="8" fillId="0" borderId="0" applyFont="0" applyFill="0" applyBorder="0" applyAlignment="0" applyProtection="0"/>
    <xf numFmtId="186" fontId="23" fillId="0" borderId="0" applyFont="0" applyFill="0" applyBorder="0" applyAlignment="0" applyProtection="0"/>
    <xf numFmtId="186" fontId="55" fillId="0" borderId="0" applyFont="0" applyFill="0" applyBorder="0" applyAlignment="0" applyProtection="0"/>
    <xf numFmtId="186" fontId="23" fillId="0" borderId="0" applyFont="0" applyFill="0" applyBorder="0" applyAlignment="0" applyProtection="0"/>
    <xf numFmtId="186" fontId="8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103" fillId="0" borderId="0" applyNumberFormat="0" applyFill="0" applyBorder="0" applyProtection="0">
      <alignment vertical="top"/>
    </xf>
    <xf numFmtId="0" fontId="103" fillId="0" borderId="0" applyNumberFormat="0" applyFill="0" applyBorder="0" applyProtection="0">
      <alignment vertical="top"/>
    </xf>
    <xf numFmtId="0" fontId="88" fillId="0" borderId="1" applyNumberFormat="0" applyFill="0" applyAlignment="0" applyProtection="0"/>
    <xf numFmtId="0" fontId="104" fillId="0" borderId="2" applyNumberFormat="0" applyFill="0" applyProtection="0">
      <alignment horizontal="center"/>
    </xf>
    <xf numFmtId="0" fontId="104" fillId="0" borderId="0" applyNumberFormat="0" applyFill="0" applyBorder="0" applyProtection="0">
      <alignment horizontal="left"/>
    </xf>
    <xf numFmtId="0" fontId="105" fillId="0" borderId="0" applyNumberFormat="0" applyFill="0" applyBorder="0" applyProtection="0">
      <alignment horizontal="centerContinuous"/>
    </xf>
    <xf numFmtId="0" fontId="23" fillId="0" borderId="0" applyNumberFormat="0" applyFill="0" applyBorder="0" applyAlignment="0" applyProtection="0"/>
    <xf numFmtId="0" fontId="23" fillId="0" borderId="0" applyNumberFormat="0" applyFill="0" applyBorder="0" applyAlignment="0" applyProtection="0"/>
    <xf numFmtId="0" fontId="71" fillId="0" borderId="3" applyNumberFormat="0" applyFill="0" applyAlignment="0" applyProtection="0"/>
    <xf numFmtId="181" fontId="89" fillId="0" borderId="0"/>
    <xf numFmtId="0" fontId="72" fillId="0" borderId="4" applyNumberFormat="0" applyFill="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8"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74" fillId="0" borderId="5" applyNumberFormat="0" applyFill="0" applyAlignment="0" applyProtection="0"/>
    <xf numFmtId="0" fontId="74" fillId="0" borderId="0" applyNumberFormat="0" applyFill="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73" fillId="14" borderId="0" applyNumberFormat="0" applyBorder="0" applyAlignment="0" applyProtection="0"/>
    <xf numFmtId="0" fontId="73" fillId="7" borderId="0" applyNumberFormat="0" applyBorder="0" applyAlignment="0" applyProtection="0"/>
    <xf numFmtId="0" fontId="73" fillId="10"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4"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10"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9" borderId="0" applyNumberFormat="0" applyBorder="0" applyAlignment="0" applyProtection="0"/>
    <xf numFmtId="180" fontId="25" fillId="23" borderId="0" applyNumberFormat="0" applyFont="0" applyBorder="0" applyAlignment="0">
      <alignment horizontal="right"/>
    </xf>
    <xf numFmtId="180" fontId="25" fillId="23" borderId="0" applyNumberFormat="0" applyFont="0" applyBorder="0" applyAlignment="0">
      <alignment horizontal="right"/>
    </xf>
    <xf numFmtId="180" fontId="56" fillId="23" borderId="0" applyNumberFormat="0" applyFont="0" applyBorder="0" applyAlignment="0">
      <alignment horizontal="right"/>
    </xf>
    <xf numFmtId="180" fontId="25" fillId="23" borderId="0" applyNumberFormat="0" applyFont="0" applyBorder="0" applyAlignment="0">
      <alignment horizontal="right"/>
    </xf>
    <xf numFmtId="192" fontId="26" fillId="23" borderId="6" applyFont="0">
      <alignment horizontal="right"/>
    </xf>
    <xf numFmtId="192" fontId="26" fillId="23" borderId="6" applyFont="0">
      <alignment horizontal="right"/>
    </xf>
    <xf numFmtId="192" fontId="57" fillId="23" borderId="6" applyFont="0">
      <alignment horizontal="right"/>
    </xf>
    <xf numFmtId="192" fontId="26" fillId="23" borderId="6" applyFont="0">
      <alignment horizontal="right"/>
    </xf>
    <xf numFmtId="0" fontId="27" fillId="0" borderId="0" applyNumberFormat="0" applyFill="0" applyBorder="0" applyAlignment="0" applyProtection="0"/>
    <xf numFmtId="0" fontId="27" fillId="0" borderId="0" applyNumberFormat="0" applyFill="0" applyBorder="0" applyAlignment="0" applyProtection="0"/>
    <xf numFmtId="0" fontId="58" fillId="0" borderId="0" applyNumberFormat="0" applyFill="0" applyBorder="0" applyAlignment="0" applyProtection="0"/>
    <xf numFmtId="0" fontId="27" fillId="0" borderId="0" applyNumberFormat="0" applyFill="0" applyBorder="0" applyAlignment="0" applyProtection="0"/>
    <xf numFmtId="0" fontId="107" fillId="0" borderId="0"/>
    <xf numFmtId="0" fontId="76" fillId="0" borderId="0" applyNumberFormat="0" applyFill="0" applyBorder="0" applyAlignment="0" applyProtection="0"/>
    <xf numFmtId="0" fontId="23" fillId="0" borderId="0" applyNumberFormat="0" applyFill="0" applyBorder="0" applyAlignment="0" applyProtection="0"/>
    <xf numFmtId="0" fontId="90" fillId="0" borderId="0" applyNumberFormat="0" applyFill="0" applyBorder="0" applyAlignment="0" applyProtection="0"/>
    <xf numFmtId="0" fontId="77" fillId="4" borderId="0" applyNumberFormat="0" applyBorder="0" applyAlignment="0" applyProtection="0"/>
    <xf numFmtId="0" fontId="108" fillId="24" borderId="7" applyNumberFormat="0" applyAlignment="0" applyProtection="0"/>
    <xf numFmtId="0" fontId="109" fillId="0" borderId="0" applyNumberFormat="0" applyFill="0" applyBorder="0" applyAlignment="0" applyProtection="0"/>
    <xf numFmtId="0" fontId="28" fillId="0" borderId="0" applyNumberFormat="0" applyFill="0" applyBorder="0" applyAlignment="0"/>
    <xf numFmtId="0" fontId="110" fillId="25" borderId="0" applyNumberFormat="0" applyBorder="0"/>
    <xf numFmtId="0" fontId="92" fillId="0" borderId="0" applyNumberFormat="0" applyFill="0" applyBorder="0">
      <alignment horizontal="left"/>
    </xf>
    <xf numFmtId="0" fontId="77" fillId="6" borderId="0" applyNumberFormat="0" applyBorder="0" applyAlignment="0" applyProtection="0"/>
    <xf numFmtId="0" fontId="93" fillId="0" borderId="0"/>
    <xf numFmtId="0" fontId="111" fillId="0" borderId="8" applyNumberFormat="0" applyFont="0" applyFill="0" applyAlignment="0" applyProtection="0"/>
    <xf numFmtId="0" fontId="111" fillId="0" borderId="9" applyNumberFormat="0" applyFont="0" applyFill="0" applyAlignment="0" applyProtection="0"/>
    <xf numFmtId="208" fontId="112" fillId="0" borderId="0" applyFont="0" applyFill="0" applyBorder="0" applyAlignment="0" applyProtection="0"/>
    <xf numFmtId="2" fontId="27" fillId="26" borderId="0" applyNumberFormat="0" applyFont="0" applyBorder="0" applyAlignment="0" applyProtection="0"/>
    <xf numFmtId="2" fontId="27" fillId="26" borderId="0" applyNumberFormat="0" applyFont="0" applyBorder="0" applyAlignment="0" applyProtection="0"/>
    <xf numFmtId="2" fontId="58" fillId="26" borderId="0" applyNumberFormat="0" applyFont="0" applyBorder="0" applyAlignment="0" applyProtection="0"/>
    <xf numFmtId="2" fontId="27" fillId="26" borderId="0" applyNumberFormat="0" applyFont="0" applyBorder="0" applyAlignment="0" applyProtection="0"/>
    <xf numFmtId="0" fontId="51" fillId="27" borderId="6" applyNumberFormat="0" applyFont="0" applyBorder="0" applyAlignment="0">
      <alignment horizontal="center"/>
    </xf>
    <xf numFmtId="209" fontId="113" fillId="0" borderId="0" applyFont="0" applyFill="0" applyBorder="0" applyProtection="0">
      <alignment horizontal="center" vertical="center"/>
    </xf>
    <xf numFmtId="0" fontId="87" fillId="28" borderId="10" applyNumberFormat="0" applyAlignment="0" applyProtection="0"/>
    <xf numFmtId="189" fontId="8" fillId="0" borderId="0"/>
    <xf numFmtId="189" fontId="23" fillId="0" borderId="0"/>
    <xf numFmtId="189" fontId="55" fillId="0" borderId="0"/>
    <xf numFmtId="189" fontId="23" fillId="0" borderId="0"/>
    <xf numFmtId="189" fontId="89" fillId="0" borderId="0"/>
    <xf numFmtId="0" fontId="114" fillId="0" borderId="0">
      <alignment horizontal="right"/>
    </xf>
    <xf numFmtId="0" fontId="89" fillId="0" borderId="0" applyFont="0" applyFill="0" applyBorder="0" applyProtection="0">
      <alignment horizontal="right"/>
    </xf>
    <xf numFmtId="210" fontId="113" fillId="0" borderId="0" applyFont="0" applyFill="0" applyBorder="0" applyProtection="0">
      <alignment horizontal="right"/>
    </xf>
    <xf numFmtId="211" fontId="115" fillId="0" borderId="0" applyFont="0" applyFill="0" applyBorder="0" applyAlignment="0" applyProtection="0">
      <alignment horizontal="right"/>
    </xf>
    <xf numFmtId="212" fontId="115" fillId="0" borderId="0" applyFont="0" applyFill="0" applyBorder="0" applyAlignment="0" applyProtection="0"/>
    <xf numFmtId="211" fontId="115" fillId="0" borderId="0" applyFont="0" applyFill="0" applyBorder="0" applyAlignment="0" applyProtection="0">
      <alignment horizontal="right"/>
    </xf>
    <xf numFmtId="213" fontId="115" fillId="0" borderId="0" applyFont="0" applyFill="0" applyBorder="0" applyAlignment="0" applyProtection="0">
      <alignment horizontal="right"/>
    </xf>
    <xf numFmtId="214" fontId="115" fillId="0" borderId="0" applyFont="0" applyFill="0" applyBorder="0" applyAlignment="0" applyProtection="0"/>
    <xf numFmtId="213" fontId="115" fillId="0" borderId="0" applyFont="0" applyFill="0" applyBorder="0" applyAlignment="0" applyProtection="0">
      <alignment horizontal="right"/>
    </xf>
    <xf numFmtId="215" fontId="115" fillId="0" borderId="0" applyFont="0" applyFill="0" applyBorder="0" applyAlignment="0" applyProtection="0"/>
    <xf numFmtId="216" fontId="115"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59" fillId="0" borderId="0" applyFont="0" applyFill="0" applyBorder="0" applyAlignment="0" applyProtection="0"/>
    <xf numFmtId="3" fontId="29" fillId="0" borderId="0" applyFont="0" applyFill="0" applyBorder="0" applyAlignment="0" applyProtection="0"/>
    <xf numFmtId="0" fontId="116" fillId="0" borderId="0"/>
    <xf numFmtId="0" fontId="30" fillId="0" borderId="0" applyNumberFormat="0" applyFill="0" applyBorder="0">
      <alignment horizontal="right"/>
    </xf>
    <xf numFmtId="0" fontId="117" fillId="0" borderId="0">
      <alignment horizontal="left"/>
    </xf>
    <xf numFmtId="0" fontId="118" fillId="0" borderId="0"/>
    <xf numFmtId="0" fontId="119" fillId="0" borderId="0">
      <alignment horizontal="left"/>
    </xf>
    <xf numFmtId="217" fontId="111" fillId="0" borderId="0" applyFont="0" applyFill="0" applyBorder="0" applyAlignment="0" applyProtection="0">
      <protection locked="0"/>
    </xf>
    <xf numFmtId="218" fontId="111" fillId="0" borderId="0" applyFont="0" applyFill="0" applyBorder="0" applyAlignment="0" applyProtection="0">
      <protection locked="0"/>
    </xf>
    <xf numFmtId="219" fontId="89" fillId="0" borderId="0" applyFont="0" applyFill="0" applyBorder="0" applyProtection="0">
      <alignment horizontal="right"/>
    </xf>
    <xf numFmtId="220" fontId="115" fillId="0" borderId="0" applyFont="0" applyFill="0" applyBorder="0" applyAlignment="0" applyProtection="0">
      <alignment horizontal="right"/>
    </xf>
    <xf numFmtId="221" fontId="115" fillId="0" borderId="0" applyFont="0" applyFill="0" applyBorder="0" applyAlignment="0" applyProtection="0">
      <alignment horizontal="right"/>
    </xf>
    <xf numFmtId="222" fontId="120" fillId="0" borderId="0" applyFont="0" applyFill="0" applyBorder="0" applyAlignment="0" applyProtection="0"/>
    <xf numFmtId="221" fontId="115" fillId="0" borderId="0" applyFont="0" applyFill="0" applyBorder="0" applyAlignment="0" applyProtection="0">
      <alignment horizontal="right"/>
    </xf>
    <xf numFmtId="0" fontId="120" fillId="0" borderId="0" applyFont="0" applyFill="0" applyBorder="0" applyAlignment="0" applyProtection="0"/>
    <xf numFmtId="223" fontId="115" fillId="0" borderId="0" applyFont="0" applyFill="0" applyBorder="0" applyAlignment="0" applyProtection="0"/>
    <xf numFmtId="0" fontId="121" fillId="0" borderId="0" applyFont="0" applyFill="0" applyBorder="0" applyAlignment="0" applyProtection="0">
      <alignment vertical="center"/>
    </xf>
    <xf numFmtId="0" fontId="121" fillId="0" borderId="0" applyFont="0" applyFill="0" applyBorder="0" applyAlignment="0" applyProtection="0">
      <alignment vertical="center"/>
    </xf>
    <xf numFmtId="224" fontId="113" fillId="29" borderId="0" applyFont="0" applyFill="0" applyBorder="0" applyAlignment="0" applyProtection="0">
      <alignment vertical="center"/>
    </xf>
    <xf numFmtId="14" fontId="122" fillId="0" borderId="0"/>
    <xf numFmtId="225" fontId="115" fillId="0" borderId="0" applyFont="0" applyFill="0" applyBorder="0" applyAlignment="0" applyProtection="0"/>
    <xf numFmtId="0" fontId="115" fillId="0" borderId="0" applyFont="0" applyFill="0" applyBorder="0" applyAlignment="0" applyProtection="0"/>
    <xf numFmtId="225" fontId="115" fillId="0" borderId="0" applyFont="0" applyFill="0" applyBorder="0" applyAlignment="0" applyProtection="0"/>
    <xf numFmtId="168" fontId="111" fillId="0" borderId="0" applyFont="0" applyFill="0" applyBorder="0" applyProtection="0">
      <alignment horizontal="right"/>
    </xf>
    <xf numFmtId="188" fontId="8" fillId="0" borderId="0"/>
    <xf numFmtId="188" fontId="23" fillId="0" borderId="0"/>
    <xf numFmtId="188" fontId="55" fillId="0" borderId="0"/>
    <xf numFmtId="188" fontId="23" fillId="0" borderId="0"/>
    <xf numFmtId="188" fontId="89" fillId="0" borderId="0"/>
    <xf numFmtId="249" fontId="89" fillId="0" borderId="0" applyFont="0" applyFill="0" applyBorder="0" applyAlignment="0" applyProtection="0"/>
    <xf numFmtId="226" fontId="89" fillId="0" borderId="0" applyFont="0" applyFill="0" applyBorder="0" applyAlignment="0" applyProtection="0"/>
    <xf numFmtId="193" fontId="31" fillId="0" borderId="0" applyFont="0" applyFill="0" applyBorder="0" applyAlignment="0" applyProtection="0">
      <alignment horizontal="right"/>
    </xf>
    <xf numFmtId="193" fontId="31" fillId="0" borderId="0" applyFont="0" applyFill="0" applyBorder="0" applyAlignment="0" applyProtection="0">
      <alignment horizontal="right"/>
    </xf>
    <xf numFmtId="193" fontId="60" fillId="0" borderId="0" applyFont="0" applyFill="0" applyBorder="0" applyAlignment="0" applyProtection="0">
      <alignment horizontal="right"/>
    </xf>
    <xf numFmtId="193" fontId="31" fillId="0" borderId="0" applyFont="0" applyFill="0" applyBorder="0" applyAlignment="0" applyProtection="0">
      <alignment horizontal="right"/>
    </xf>
    <xf numFmtId="227" fontId="115" fillId="0" borderId="11" applyNumberFormat="0" applyFont="0" applyFill="0" applyAlignment="0" applyProtection="0"/>
    <xf numFmtId="165" fontId="123" fillId="0" borderId="0" applyFill="0" applyBorder="0" applyAlignment="0" applyProtection="0"/>
    <xf numFmtId="228" fontId="124" fillId="0" borderId="0" applyBorder="0" applyAlignment="0">
      <alignment horizontal="left"/>
    </xf>
    <xf numFmtId="167" fontId="89" fillId="0" borderId="0" applyFont="0" applyFill="0" applyBorder="0" applyAlignment="0" applyProtection="0"/>
    <xf numFmtId="0" fontId="125" fillId="4" borderId="0" applyNumberFormat="0" applyBorder="0" applyAlignment="0" applyProtection="0"/>
    <xf numFmtId="198" fontId="126" fillId="0" borderId="0" applyFont="0" applyFill="0" applyBorder="0" applyAlignment="0" applyProtection="0"/>
    <xf numFmtId="0" fontId="76" fillId="0" borderId="0" applyNumberFormat="0" applyFill="0" applyBorder="0" applyAlignment="0" applyProtection="0"/>
    <xf numFmtId="196" fontId="27" fillId="30" borderId="12" applyNumberFormat="0" applyFont="0" applyBorder="0" applyAlignment="0" applyProtection="0">
      <alignment horizontal="right"/>
    </xf>
    <xf numFmtId="196" fontId="27" fillId="30" borderId="12" applyNumberFormat="0" applyFont="0" applyBorder="0" applyAlignment="0" applyProtection="0">
      <alignment horizontal="right"/>
    </xf>
    <xf numFmtId="196" fontId="58" fillId="30" borderId="12" applyNumberFormat="0" applyFont="0" applyBorder="0" applyAlignment="0" applyProtection="0">
      <alignment horizontal="right"/>
    </xf>
    <xf numFmtId="196" fontId="27" fillId="30" borderId="12" applyNumberFormat="0" applyFont="0" applyBorder="0" applyAlignment="0" applyProtection="0">
      <alignment horizontal="right"/>
    </xf>
    <xf numFmtId="197" fontId="94" fillId="31" borderId="13">
      <protection locked="0"/>
    </xf>
    <xf numFmtId="3" fontId="94" fillId="31" borderId="13">
      <alignment wrapText="1"/>
      <protection locked="0"/>
    </xf>
    <xf numFmtId="0" fontId="127" fillId="32" borderId="14">
      <alignment horizontal="center" vertical="center"/>
    </xf>
    <xf numFmtId="0" fontId="3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28" fillId="0" borderId="0">
      <alignment horizontal="left"/>
    </xf>
    <xf numFmtId="0" fontId="129" fillId="0" borderId="0">
      <alignment horizontal="left"/>
    </xf>
    <xf numFmtId="0" fontId="111" fillId="0" borderId="0" applyFill="0" applyBorder="0" applyProtection="0">
      <alignment horizontal="left"/>
    </xf>
    <xf numFmtId="0" fontId="130" fillId="0" borderId="0" applyNumberFormat="0" applyFill="0" applyBorder="0" applyProtection="0">
      <alignment horizontal="left"/>
    </xf>
    <xf numFmtId="0" fontId="111" fillId="0" borderId="0" applyFill="0" applyBorder="0" applyProtection="0">
      <alignment horizontal="left"/>
    </xf>
    <xf numFmtId="1" fontId="27" fillId="0" borderId="0" applyNumberFormat="0" applyBorder="0" applyAlignment="0" applyProtection="0"/>
    <xf numFmtId="1" fontId="27" fillId="0" borderId="0" applyNumberFormat="0" applyBorder="0" applyAlignment="0" applyProtection="0"/>
    <xf numFmtId="1" fontId="58" fillId="0" borderId="0" applyNumberFormat="0" applyBorder="0" applyAlignment="0" applyProtection="0"/>
    <xf numFmtId="1" fontId="27" fillId="0" borderId="0" applyNumberFormat="0" applyBorder="0" applyAlignment="0" applyProtection="0"/>
    <xf numFmtId="0" fontId="131" fillId="0" borderId="0" applyNumberFormat="0" applyFill="0" applyBorder="0" applyAlignment="0" applyProtection="0"/>
    <xf numFmtId="3" fontId="27" fillId="0" borderId="15">
      <alignment horizontal="right" vertical="center" indent="1"/>
      <protection locked="0"/>
    </xf>
    <xf numFmtId="194" fontId="33" fillId="0" borderId="0">
      <alignment vertical="center"/>
    </xf>
    <xf numFmtId="0" fontId="78" fillId="7" borderId="0" applyNumberFormat="0" applyBorder="0" applyAlignment="0" applyProtection="0"/>
    <xf numFmtId="0" fontId="132" fillId="5" borderId="0" applyNumberFormat="0" applyBorder="0" applyAlignment="0" applyProtection="0"/>
    <xf numFmtId="0" fontId="94" fillId="33" borderId="0" applyNumberFormat="0" applyBorder="0">
      <alignment vertical="top"/>
    </xf>
    <xf numFmtId="0" fontId="93" fillId="0" borderId="16" applyNumberFormat="0" applyFont="0" applyFill="0" applyAlignment="0" applyProtection="0"/>
    <xf numFmtId="49" fontId="34" fillId="0" borderId="0">
      <alignment horizontal="right"/>
    </xf>
    <xf numFmtId="49" fontId="34" fillId="0" borderId="0">
      <alignment horizontal="right"/>
    </xf>
    <xf numFmtId="49" fontId="62" fillId="0" borderId="0">
      <alignment horizontal="right"/>
    </xf>
    <xf numFmtId="49" fontId="34" fillId="0" borderId="0">
      <alignment horizontal="right"/>
    </xf>
    <xf numFmtId="49" fontId="35" fillId="0" borderId="0">
      <alignment horizontal="right"/>
    </xf>
    <xf numFmtId="194" fontId="36" fillId="0" borderId="0">
      <alignment vertical="center"/>
    </xf>
    <xf numFmtId="199" fontId="23" fillId="34" borderId="17" applyNumberFormat="0" applyFont="0" applyBorder="0" applyAlignment="0" applyProtection="0"/>
    <xf numFmtId="229" fontId="115" fillId="0" borderId="0" applyFont="0" applyFill="0" applyBorder="0" applyAlignment="0" applyProtection="0">
      <alignment horizontal="right"/>
    </xf>
    <xf numFmtId="181" fontId="133" fillId="34" borderId="0" applyNumberFormat="0" applyFont="0" applyAlignment="0"/>
    <xf numFmtId="0" fontId="134" fillId="0" borderId="0" applyProtection="0">
      <alignment horizontal="right"/>
    </xf>
    <xf numFmtId="0" fontId="135" fillId="0" borderId="0">
      <alignment horizontal="left"/>
    </xf>
    <xf numFmtId="0" fontId="135" fillId="0" borderId="0">
      <alignment horizontal="left"/>
    </xf>
    <xf numFmtId="0" fontId="136" fillId="0" borderId="18">
      <alignment horizontal="center"/>
    </xf>
    <xf numFmtId="0" fontId="137" fillId="0" borderId="19" applyNumberFormat="0" applyFill="0" applyAlignment="0" applyProtection="0"/>
    <xf numFmtId="0" fontId="138" fillId="0" borderId="0">
      <alignment horizontal="left"/>
    </xf>
    <xf numFmtId="0" fontId="139" fillId="0" borderId="20">
      <alignment horizontal="left" vertical="top"/>
    </xf>
    <xf numFmtId="0" fontId="140" fillId="0" borderId="21" applyNumberFormat="0" applyFill="0" applyAlignment="0" applyProtection="0"/>
    <xf numFmtId="0" fontId="141" fillId="0" borderId="0">
      <alignment horizontal="left"/>
    </xf>
    <xf numFmtId="0" fontId="142" fillId="0" borderId="20">
      <alignment horizontal="left" vertical="top"/>
    </xf>
    <xf numFmtId="0" fontId="143" fillId="0" borderId="22" applyNumberFormat="0" applyFill="0" applyAlignment="0" applyProtection="0"/>
    <xf numFmtId="0" fontId="144" fillId="0" borderId="0">
      <alignment horizontal="left"/>
    </xf>
    <xf numFmtId="0" fontId="143" fillId="0" borderId="0" applyNumberFormat="0" applyFill="0" applyBorder="0" applyAlignment="0" applyProtection="0"/>
    <xf numFmtId="0" fontId="37" fillId="0" borderId="0"/>
    <xf numFmtId="0" fontId="3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5" fillId="8" borderId="7" applyNumberFormat="0" applyAlignment="0" applyProtection="0"/>
    <xf numFmtId="0" fontId="39" fillId="35" borderId="0" applyNumberFormat="0" applyFont="0" applyBorder="0" applyAlignment="0" applyProtection="0"/>
    <xf numFmtId="0" fontId="39" fillId="35" borderId="0" applyNumberFormat="0" applyFont="0" applyBorder="0" applyAlignment="0" applyProtection="0"/>
    <xf numFmtId="0" fontId="65" fillId="35" borderId="0" applyNumberFormat="0" applyFont="0" applyBorder="0" applyAlignment="0" applyProtection="0"/>
    <xf numFmtId="0" fontId="39" fillId="35" borderId="0" applyNumberFormat="0" applyFont="0" applyBorder="0" applyAlignment="0" applyProtection="0"/>
    <xf numFmtId="230" fontId="120" fillId="0" borderId="0" applyFill="0" applyBorder="0" applyProtection="0"/>
    <xf numFmtId="231" fontId="120" fillId="0" borderId="0" applyFill="0" applyBorder="0" applyProtection="0"/>
    <xf numFmtId="0" fontId="120" fillId="0" borderId="0" applyFill="0" applyBorder="0" applyProtection="0"/>
    <xf numFmtId="232" fontId="120" fillId="0" borderId="0" applyFill="0" applyBorder="0" applyProtection="0"/>
    <xf numFmtId="233" fontId="120" fillId="0" borderId="0" applyFill="0" applyBorder="0" applyProtection="0"/>
    <xf numFmtId="0" fontId="89" fillId="2" borderId="0" applyNumberFormat="0" applyFont="0" applyBorder="0" applyAlignment="0">
      <protection locked="0"/>
    </xf>
    <xf numFmtId="0" fontId="89" fillId="2" borderId="0" applyNumberFormat="0" applyFont="0" applyBorder="0" applyAlignment="0">
      <protection locked="0"/>
    </xf>
    <xf numFmtId="0" fontId="79" fillId="0" borderId="0" applyNumberFormat="0" applyFill="0" applyBorder="0" applyAlignment="0" applyProtection="0"/>
    <xf numFmtId="0" fontId="80" fillId="36" borderId="23" applyNumberFormat="0" applyAlignment="0" applyProtection="0"/>
    <xf numFmtId="0" fontId="81" fillId="2" borderId="7" applyNumberFormat="0" applyAlignment="0" applyProtection="0"/>
    <xf numFmtId="0" fontId="146" fillId="0" borderId="24" applyNumberFormat="0" applyFill="0" applyAlignment="0" applyProtection="0"/>
    <xf numFmtId="0" fontId="147" fillId="0" borderId="0" applyNumberFormat="0" applyBorder="0">
      <alignment vertical="top" wrapText="1"/>
    </xf>
    <xf numFmtId="0" fontId="95" fillId="0" borderId="17" applyNumberFormat="0" applyFill="0" applyBorder="0">
      <alignment horizontal="center"/>
    </xf>
    <xf numFmtId="234" fontId="89"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167" fontId="23" fillId="0" borderId="0" applyFont="0" applyFill="0" applyBorder="0" applyAlignment="0" applyProtection="0"/>
    <xf numFmtId="0" fontId="148" fillId="28" borderId="10" applyNumberFormat="0" applyAlignment="0" applyProtection="0"/>
    <xf numFmtId="0" fontId="96" fillId="0" borderId="17" applyNumberFormat="0" applyFill="0" applyBorder="0">
      <alignment horizontal="left"/>
    </xf>
    <xf numFmtId="0" fontId="40" fillId="0" borderId="0"/>
    <xf numFmtId="199" fontId="132" fillId="0" borderId="0"/>
    <xf numFmtId="0" fontId="20" fillId="11" borderId="16" applyNumberFormat="0" applyFont="0" applyAlignment="0" applyProtection="0"/>
    <xf numFmtId="164" fontId="89" fillId="0" borderId="0" applyFont="0" applyFill="0" applyBorder="0" applyAlignment="0" applyProtection="0"/>
    <xf numFmtId="164" fontId="27" fillId="0" borderId="0" applyFont="0" applyFill="0" applyBorder="0" applyAlignment="0" applyProtection="0"/>
    <xf numFmtId="37" fontId="89" fillId="0" borderId="0" applyFont="0" applyFill="0" applyBorder="0" applyAlignment="0" applyProtection="0"/>
    <xf numFmtId="235" fontId="89" fillId="0" borderId="0" applyFont="0" applyFill="0" applyBorder="0" applyAlignment="0" applyProtection="0"/>
    <xf numFmtId="190" fontId="8" fillId="0" borderId="0"/>
    <xf numFmtId="234" fontId="113" fillId="0" borderId="0" applyFont="0" applyFill="0" applyBorder="0" applyProtection="0">
      <alignment horizontal="right"/>
    </xf>
    <xf numFmtId="190" fontId="89" fillId="0" borderId="0"/>
    <xf numFmtId="190" fontId="89" fillId="0" borderId="0"/>
    <xf numFmtId="190" fontId="89" fillId="0" borderId="0"/>
    <xf numFmtId="190" fontId="89" fillId="0" borderId="0"/>
    <xf numFmtId="190" fontId="89" fillId="0" borderId="0"/>
    <xf numFmtId="190" fontId="89" fillId="0" borderId="0"/>
    <xf numFmtId="190" fontId="23" fillId="0" borderId="0"/>
    <xf numFmtId="190" fontId="55" fillId="0" borderId="0"/>
    <xf numFmtId="190" fontId="23" fillId="0" borderId="0"/>
    <xf numFmtId="190" fontId="89" fillId="0" borderId="0"/>
    <xf numFmtId="190" fontId="89" fillId="0" borderId="0"/>
    <xf numFmtId="190" fontId="89" fillId="0" borderId="0"/>
    <xf numFmtId="190" fontId="89" fillId="0" borderId="0"/>
    <xf numFmtId="190" fontId="89" fillId="0" borderId="0"/>
    <xf numFmtId="190" fontId="89" fillId="0" borderId="0"/>
    <xf numFmtId="236" fontId="93" fillId="0" borderId="0" applyFont="0" applyFill="0" applyBorder="0" applyAlignment="0" applyProtection="0"/>
    <xf numFmtId="237" fontId="115" fillId="0" borderId="0" applyFont="0" applyFill="0" applyBorder="0" applyAlignment="0" applyProtection="0">
      <alignment horizontal="right"/>
    </xf>
    <xf numFmtId="0" fontId="149" fillId="2" borderId="0" applyNumberFormat="0" applyBorder="0" applyAlignment="0" applyProtection="0"/>
    <xf numFmtId="0" fontId="82" fillId="2" borderId="0" applyNumberFormat="0" applyBorder="0" applyAlignment="0" applyProtection="0"/>
    <xf numFmtId="0" fontId="121" fillId="0" borderId="0" applyNumberFormat="0" applyFont="0" applyFill="0" applyBorder="0" applyAlignment="0" applyProtection="0">
      <alignment vertical="center"/>
    </xf>
    <xf numFmtId="0" fontId="150" fillId="0" borderId="0"/>
    <xf numFmtId="191" fontId="8" fillId="0" borderId="0"/>
    <xf numFmtId="191" fontId="23" fillId="0" borderId="0"/>
    <xf numFmtId="191" fontId="55" fillId="0" borderId="0"/>
    <xf numFmtId="191" fontId="23" fillId="0" borderId="0"/>
    <xf numFmtId="191" fontId="89" fillId="0" borderId="0"/>
    <xf numFmtId="0" fontId="151" fillId="0" borderId="0" applyNumberForma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0" fillId="0" borderId="0"/>
    <xf numFmtId="0" fontId="23" fillId="0" borderId="0"/>
    <xf numFmtId="0" fontId="83" fillId="0" borderId="0"/>
    <xf numFmtId="37" fontId="39" fillId="0" borderId="0"/>
    <xf numFmtId="0" fontId="225" fillId="0" borderId="0"/>
    <xf numFmtId="0" fontId="23" fillId="0" borderId="0" applyProtection="0"/>
    <xf numFmtId="0" fontId="23" fillId="0" borderId="0"/>
    <xf numFmtId="0" fontId="55" fillId="0" borderId="0" applyProtection="0"/>
    <xf numFmtId="0" fontId="226" fillId="0" borderId="0"/>
    <xf numFmtId="0" fontId="224" fillId="0" borderId="0"/>
    <xf numFmtId="0" fontId="23" fillId="0" borderId="0" applyProtection="0"/>
    <xf numFmtId="0" fontId="89" fillId="0" borderId="0"/>
    <xf numFmtId="0" fontId="89" fillId="0" borderId="0"/>
    <xf numFmtId="0" fontId="89" fillId="0" borderId="0"/>
    <xf numFmtId="0" fontId="89" fillId="0" borderId="0"/>
    <xf numFmtId="2" fontId="39" fillId="0" borderId="0" applyBorder="0" applyProtection="0"/>
    <xf numFmtId="2" fontId="39" fillId="0" borderId="0" applyBorder="0" applyProtection="0"/>
    <xf numFmtId="2" fontId="65" fillId="0" borderId="0" applyBorder="0" applyProtection="0"/>
    <xf numFmtId="2" fontId="39" fillId="0" borderId="0" applyBorder="0" applyProtection="0"/>
    <xf numFmtId="0" fontId="23" fillId="0" borderId="0" applyBorder="0"/>
    <xf numFmtId="0" fontId="23" fillId="0" borderId="0"/>
    <xf numFmtId="0" fontId="8" fillId="0" borderId="0" applyProtection="0"/>
    <xf numFmtId="0" fontId="8" fillId="0" borderId="0"/>
    <xf numFmtId="0" fontId="8" fillId="0" borderId="0"/>
    <xf numFmtId="0" fontId="23" fillId="0" borderId="0"/>
    <xf numFmtId="0" fontId="23" fillId="0" borderId="0"/>
    <xf numFmtId="0" fontId="23" fillId="0" borderId="0"/>
    <xf numFmtId="0" fontId="152" fillId="0" borderId="0"/>
    <xf numFmtId="0" fontId="153" fillId="0" borderId="0"/>
    <xf numFmtId="0" fontId="154" fillId="0" borderId="0"/>
    <xf numFmtId="0" fontId="41" fillId="0" borderId="25"/>
    <xf numFmtId="17" fontId="113" fillId="0" borderId="0" applyFont="0" applyFill="0" applyBorder="0" applyProtection="0">
      <alignment horizontal="right"/>
    </xf>
    <xf numFmtId="0" fontId="155" fillId="2" borderId="0" applyNumberFormat="0" applyBorder="0" applyAlignment="0" applyProtection="0"/>
    <xf numFmtId="0" fontId="80" fillId="24" borderId="23" applyNumberFormat="0" applyAlignment="0" applyProtection="0"/>
    <xf numFmtId="0" fontId="156" fillId="0" borderId="19" applyNumberFormat="0" applyFill="0" applyAlignment="0" applyProtection="0"/>
    <xf numFmtId="0" fontId="157" fillId="0" borderId="21" applyNumberFormat="0" applyFill="0" applyAlignment="0" applyProtection="0"/>
    <xf numFmtId="0" fontId="158" fillId="0" borderId="22" applyNumberFormat="0" applyFill="0" applyAlignment="0" applyProtection="0"/>
    <xf numFmtId="0" fontId="158" fillId="0" borderId="0" applyNumberFormat="0" applyFill="0" applyBorder="0" applyAlignment="0" applyProtection="0"/>
    <xf numFmtId="0" fontId="42" fillId="0" borderId="0" applyNumberFormat="0" applyFill="0" applyBorder="0">
      <alignment horizontal="left"/>
    </xf>
    <xf numFmtId="0" fontId="42" fillId="0" borderId="0" applyNumberFormat="0" applyFill="0" applyBorder="0">
      <alignment horizontal="left"/>
    </xf>
    <xf numFmtId="0" fontId="66" fillId="0" borderId="0" applyNumberFormat="0" applyFill="0" applyBorder="0">
      <alignment horizontal="left"/>
    </xf>
    <xf numFmtId="0" fontId="42" fillId="0" borderId="0" applyNumberFormat="0" applyFill="0" applyBorder="0">
      <alignment horizontal="left"/>
    </xf>
    <xf numFmtId="0" fontId="159" fillId="0" borderId="0" applyFill="0" applyBorder="0" applyProtection="0">
      <alignment horizontal="left"/>
    </xf>
    <xf numFmtId="0" fontId="160" fillId="0" borderId="0" applyFill="0" applyBorder="0" applyProtection="0">
      <alignment horizontal="left"/>
    </xf>
    <xf numFmtId="1" fontId="161" fillId="0" borderId="0" applyProtection="0">
      <alignment horizontal="right" vertical="center"/>
    </xf>
    <xf numFmtId="0" fontId="75" fillId="3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38"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65" fillId="11" borderId="16" applyNumberFormat="0" applyFont="0" applyAlignment="0" applyProtection="0"/>
    <xf numFmtId="0" fontId="39" fillId="11" borderId="16" applyNumberFormat="0" applyFont="0" applyAlignment="0" applyProtection="0"/>
    <xf numFmtId="0" fontId="84" fillId="0" borderId="0" applyNumberFormat="0" applyFill="0" applyBorder="0" applyAlignment="0" applyProtection="0"/>
    <xf numFmtId="168" fontId="162" fillId="0" borderId="18">
      <alignment vertical="center"/>
    </xf>
    <xf numFmtId="238" fontId="113" fillId="0" borderId="0" applyFont="0" applyFill="0" applyBorder="0" applyProtection="0">
      <alignment horizontal="right"/>
    </xf>
    <xf numFmtId="239" fontId="89" fillId="0" borderId="0" applyFont="0" applyFill="0" applyBorder="0" applyProtection="0">
      <alignment horizontal="right"/>
    </xf>
    <xf numFmtId="17" fontId="89" fillId="0" borderId="0" applyFont="0" applyFill="0" applyBorder="0" applyProtection="0">
      <alignment horizontal="right"/>
    </xf>
    <xf numFmtId="240" fontId="111" fillId="0" borderId="0" applyFont="0" applyFill="0" applyBorder="0" applyProtection="0">
      <alignment horizontal="right"/>
    </xf>
    <xf numFmtId="241" fontId="120" fillId="0" borderId="0" applyFont="0" applyFill="0" applyBorder="0" applyAlignment="0" applyProtection="0"/>
    <xf numFmtId="187" fontId="24" fillId="0" borderId="0">
      <protection locked="0"/>
    </xf>
    <xf numFmtId="9" fontId="27" fillId="0" borderId="0" applyFont="0" applyFill="0" applyBorder="0" applyAlignment="0" applyProtection="0"/>
    <xf numFmtId="0" fontId="43" fillId="0" borderId="0"/>
    <xf numFmtId="178" fontId="89" fillId="0" borderId="0"/>
    <xf numFmtId="9" fontId="8" fillId="0" borderId="0" applyFont="0" applyFill="0" applyBorder="0" applyAlignment="0" applyProtection="0"/>
    <xf numFmtId="9" fontId="55" fillId="0" borderId="0" applyFont="0" applyFill="0" applyBorder="0" applyAlignment="0" applyProtection="0"/>
    <xf numFmtId="9" fontId="179" fillId="0" borderId="0" applyFont="0" applyFill="0" applyBorder="0" applyAlignment="0" applyProtection="0"/>
    <xf numFmtId="9" fontId="23" fillId="0" borderId="0" applyFont="0" applyFill="0" applyBorder="0" applyAlignment="0" applyProtection="0"/>
    <xf numFmtId="9" fontId="55" fillId="0" borderId="0" applyFont="0" applyFill="0" applyBorder="0" applyAlignment="0" applyProtection="0"/>
    <xf numFmtId="9" fontId="23" fillId="0" borderId="0" applyFont="0" applyFill="0" applyBorder="0" applyAlignment="0" applyProtection="0"/>
    <xf numFmtId="9" fontId="89" fillId="0" borderId="0" applyFont="0" applyFill="0" applyBorder="0" applyAlignment="0" applyProtection="0"/>
    <xf numFmtId="9" fontId="23" fillId="0" borderId="0" applyFont="0" applyFill="0" applyBorder="0" applyAlignment="0" applyProtection="0"/>
    <xf numFmtId="9" fontId="225" fillId="0" borderId="0" applyFont="0" applyFill="0" applyBorder="0" applyAlignment="0" applyProtection="0"/>
    <xf numFmtId="0" fontId="23" fillId="39" borderId="13" applyNumberFormat="0">
      <alignment vertical="top" wrapText="1"/>
    </xf>
    <xf numFmtId="0" fontId="23" fillId="39" borderId="13" applyNumberFormat="0">
      <alignment vertical="top" wrapText="1"/>
    </xf>
    <xf numFmtId="0" fontId="23" fillId="39" borderId="13" applyNumberFormat="0">
      <alignment vertical="top" wrapText="1"/>
    </xf>
    <xf numFmtId="0" fontId="23" fillId="39" borderId="13" applyNumberFormat="0">
      <alignment vertical="top" wrapText="1"/>
    </xf>
    <xf numFmtId="242" fontId="113" fillId="0" borderId="0" applyFont="0" applyFill="0" applyBorder="0" applyAlignment="0" applyProtection="0">
      <alignment horizontal="right"/>
    </xf>
    <xf numFmtId="178" fontId="39" fillId="21" borderId="26" applyNumberFormat="0" applyFont="0" applyBorder="0" applyAlignment="0" applyProtection="0">
      <alignment horizontal="center"/>
    </xf>
    <xf numFmtId="178" fontId="39" fillId="21" borderId="26" applyNumberFormat="0" applyFont="0" applyBorder="0" applyAlignment="0" applyProtection="0">
      <alignment horizontal="center"/>
    </xf>
    <xf numFmtId="178" fontId="65" fillId="21" borderId="26" applyNumberFormat="0" applyFont="0" applyBorder="0" applyAlignment="0" applyProtection="0">
      <alignment horizontal="center"/>
    </xf>
    <xf numFmtId="178" fontId="39" fillId="21" borderId="26" applyNumberFormat="0" applyFont="0" applyBorder="0" applyAlignment="0" applyProtection="0">
      <alignment horizontal="center"/>
    </xf>
    <xf numFmtId="0" fontId="129" fillId="0" borderId="27">
      <alignment vertical="center"/>
    </xf>
    <xf numFmtId="0" fontId="122" fillId="0" borderId="28"/>
    <xf numFmtId="0" fontId="93" fillId="32" borderId="0" applyNumberFormat="0" applyFont="0" applyBorder="0" applyAlignment="0" applyProtection="0"/>
    <xf numFmtId="1" fontId="43" fillId="40" borderId="0" applyNumberFormat="0" applyFont="0" applyBorder="0" applyAlignment="0">
      <alignment horizontal="left"/>
    </xf>
    <xf numFmtId="0" fontId="89" fillId="24" borderId="29" applyNumberFormat="0" applyFont="0" applyBorder="0" applyAlignment="0" applyProtection="0"/>
    <xf numFmtId="165" fontId="112" fillId="0" borderId="0" applyFill="0" applyBorder="0" applyAlignment="0" applyProtection="0"/>
    <xf numFmtId="0" fontId="85" fillId="36" borderId="7" applyNumberFormat="0" applyAlignment="0" applyProtection="0"/>
    <xf numFmtId="0" fontId="89" fillId="0" borderId="0"/>
    <xf numFmtId="0" fontId="97" fillId="0" borderId="0"/>
    <xf numFmtId="0" fontId="8" fillId="0" borderId="0" applyFont="0" applyFill="0" applyBorder="0" applyAlignment="0" applyProtection="0"/>
    <xf numFmtId="0" fontId="23" fillId="0" borderId="0" applyFont="0" applyFill="0" applyBorder="0" applyAlignment="0" applyProtection="0"/>
    <xf numFmtId="0" fontId="55" fillId="0" borderId="0" applyFont="0" applyFill="0" applyBorder="0" applyAlignment="0" applyProtection="0"/>
    <xf numFmtId="0" fontId="23" fillId="0" borderId="0" applyFon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3" fillId="0" borderId="0" applyNumberFormat="0" applyFon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8" fontId="3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3" fillId="0" borderId="0" applyNumberFormat="0" applyFont="0" applyBorder="0" applyAlignment="0" applyProtection="0"/>
    <xf numFmtId="0" fontId="213" fillId="0" borderId="0" applyNumberFormat="0" applyFont="0" applyBorder="0" applyAlignment="0" applyProtection="0"/>
    <xf numFmtId="0" fontId="23" fillId="0" borderId="0" applyNumberForma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52" fontId="23" fillId="0" borderId="0" applyFont="0" applyFill="0" applyBorder="0" applyAlignment="0" applyProtection="0"/>
    <xf numFmtId="0" fontId="23" fillId="0" borderId="0" applyFont="0" applyFill="0" applyBorder="0" applyAlignment="0" applyProtection="0"/>
    <xf numFmtId="253" fontId="23" fillId="0" borderId="0" applyFont="0" applyFill="0" applyBorder="0" applyAlignment="0" applyProtection="0"/>
    <xf numFmtId="0" fontId="9" fillId="0" borderId="0" applyNumberFormat="0" applyFill="0" applyBorder="0" applyAlignment="0" applyProtection="0">
      <alignment vertical="top"/>
      <protection locked="0"/>
    </xf>
    <xf numFmtId="0" fontId="23"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14" fillId="0" borderId="0"/>
    <xf numFmtId="0" fontId="214" fillId="0" borderId="0"/>
    <xf numFmtId="0" fontId="23" fillId="0" borderId="0"/>
    <xf numFmtId="0" fontId="23" fillId="0" borderId="0"/>
    <xf numFmtId="0" fontId="23" fillId="0" borderId="0"/>
    <xf numFmtId="0" fontId="23" fillId="0" borderId="0"/>
    <xf numFmtId="0" fontId="214" fillId="0" borderId="0"/>
    <xf numFmtId="0" fontId="23" fillId="0" borderId="0" applyNumberFormat="0" applyFill="0" applyBorder="0" applyAlignment="0" applyProtection="0"/>
    <xf numFmtId="0" fontId="214" fillId="0" borderId="0"/>
    <xf numFmtId="0" fontId="23" fillId="24" borderId="29" applyNumberFormat="0" applyFont="0" applyBorder="0" applyAlignment="0" applyProtection="0"/>
    <xf numFmtId="0" fontId="23" fillId="24" borderId="29" applyNumberFormat="0" applyFont="0" applyBorder="0" applyAlignment="0" applyProtection="0"/>
    <xf numFmtId="0" fontId="23" fillId="24" borderId="29" applyNumberFormat="0" applyFont="0" applyBorder="0" applyAlignment="0" applyProtection="0"/>
    <xf numFmtId="0" fontId="23" fillId="24" borderId="29" applyNumberFormat="0" applyFont="0" applyBorder="0" applyAlignment="0" applyProtection="0"/>
    <xf numFmtId="0" fontId="215" fillId="0" borderId="0" applyFont="0" applyFill="0" applyBorder="0" applyAlignment="0" applyProtection="0"/>
    <xf numFmtId="0" fontId="215" fillId="0" borderId="0" applyFont="0" applyFill="0" applyBorder="0" applyAlignment="0" applyProtection="0"/>
    <xf numFmtId="0" fontId="215" fillId="0" borderId="0" applyFont="0" applyFill="0" applyBorder="0" applyAlignment="0" applyProtection="0"/>
    <xf numFmtId="254" fontId="215"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95" fontId="44" fillId="0" borderId="0" applyNumberFormat="0" applyFill="0" applyBorder="0" applyAlignment="0" applyProtection="0">
      <alignment horizontal="right" vertical="center" wrapText="1"/>
    </xf>
    <xf numFmtId="0" fontId="45" fillId="0" borderId="0" applyNumberFormat="0" applyFill="0" applyBorder="0" applyAlignment="0" applyProtection="0"/>
    <xf numFmtId="0" fontId="46" fillId="0" borderId="0" applyNumberFormat="0" applyFill="0" applyBorder="0" applyAlignment="0" applyProtection="0">
      <protection locked="0"/>
    </xf>
    <xf numFmtId="0" fontId="47" fillId="0" borderId="12" applyNumberFormat="0" applyFill="0" applyProtection="0">
      <alignment horizontal="right"/>
    </xf>
    <xf numFmtId="0" fontId="47" fillId="0" borderId="12" applyNumberFormat="0" applyFill="0" applyProtection="0">
      <alignment horizontal="right"/>
    </xf>
    <xf numFmtId="0" fontId="67" fillId="0" borderId="12" applyNumberFormat="0" applyFill="0" applyProtection="0">
      <alignment horizontal="right"/>
    </xf>
    <xf numFmtId="0" fontId="47" fillId="0" borderId="12" applyNumberFormat="0" applyFill="0" applyProtection="0">
      <alignment horizontal="right"/>
    </xf>
    <xf numFmtId="0" fontId="160" fillId="0" borderId="0"/>
    <xf numFmtId="0" fontId="86" fillId="0" borderId="30" applyNumberFormat="0" applyFill="0" applyAlignment="0" applyProtection="0"/>
    <xf numFmtId="0" fontId="98" fillId="0" borderId="18" applyNumberFormat="0" applyFill="0" applyBorder="0">
      <alignment horizontal="left"/>
    </xf>
    <xf numFmtId="0" fontId="79" fillId="0" borderId="31" applyNumberFormat="0" applyFill="0" applyAlignment="0" applyProtection="0"/>
    <xf numFmtId="243" fontId="113" fillId="41" borderId="17" applyNumberFormat="0" applyBorder="0">
      <alignment horizontal="center" vertical="center"/>
      <protection locked="0"/>
    </xf>
    <xf numFmtId="0" fontId="163" fillId="0" borderId="0" applyFill="0" applyBorder="0" applyProtection="0">
      <alignment horizontal="center" vertical="center"/>
    </xf>
    <xf numFmtId="0" fontId="47" fillId="0" borderId="32" applyNumberFormat="0" applyProtection="0">
      <alignment horizontal="right"/>
    </xf>
    <xf numFmtId="0" fontId="47" fillId="0" borderId="32" applyNumberFormat="0" applyProtection="0">
      <alignment horizontal="right"/>
    </xf>
    <xf numFmtId="0" fontId="67" fillId="0" borderId="32" applyNumberFormat="0" applyProtection="0">
      <alignment horizontal="right"/>
    </xf>
    <xf numFmtId="0" fontId="47" fillId="0" borderId="32" applyNumberFormat="0" applyProtection="0">
      <alignment horizontal="right"/>
    </xf>
    <xf numFmtId="0" fontId="48" fillId="0" borderId="18" applyNumberFormat="0" applyFill="0" applyProtection="0"/>
    <xf numFmtId="0" fontId="48" fillId="0" borderId="18" applyNumberFormat="0" applyFill="0" applyProtection="0"/>
    <xf numFmtId="0" fontId="68" fillId="0" borderId="18" applyNumberFormat="0" applyFill="0" applyProtection="0"/>
    <xf numFmtId="0" fontId="48" fillId="0" borderId="18" applyNumberFormat="0" applyFill="0" applyProtection="0"/>
    <xf numFmtId="227" fontId="164" fillId="0" borderId="18" applyBorder="0" applyProtection="0">
      <alignment horizontal="right" vertical="center"/>
    </xf>
    <xf numFmtId="0" fontId="165" fillId="42" borderId="0" applyBorder="0" applyProtection="0">
      <alignment horizontal="centerContinuous" vertical="center"/>
    </xf>
    <xf numFmtId="0" fontId="165" fillId="43" borderId="18" applyBorder="0" applyProtection="0">
      <alignment horizontal="centerContinuous" vertical="center"/>
    </xf>
    <xf numFmtId="0" fontId="164" fillId="0" borderId="0" applyBorder="0" applyProtection="0">
      <alignment vertical="center"/>
    </xf>
    <xf numFmtId="0" fontId="91" fillId="0" borderId="0" applyBorder="0" applyProtection="0">
      <alignment horizontal="left"/>
    </xf>
    <xf numFmtId="0" fontId="130" fillId="0" borderId="0" applyNumberFormat="0" applyFill="0" applyBorder="0" applyProtection="0">
      <alignment horizontal="left"/>
    </xf>
    <xf numFmtId="0" fontId="163" fillId="0" borderId="0" applyFill="0" applyBorder="0" applyProtection="0"/>
    <xf numFmtId="0" fontId="141" fillId="0" borderId="0" applyNumberFormat="0" applyFill="0" applyBorder="0" applyProtection="0"/>
    <xf numFmtId="0" fontId="49" fillId="0" borderId="0">
      <alignment vertical="center"/>
    </xf>
    <xf numFmtId="0" fontId="49" fillId="0" borderId="0">
      <alignment vertical="center"/>
    </xf>
    <xf numFmtId="0" fontId="69" fillId="0" borderId="0">
      <alignment vertical="center"/>
    </xf>
    <xf numFmtId="0" fontId="49" fillId="0" borderId="0">
      <alignment vertical="center"/>
    </xf>
    <xf numFmtId="0" fontId="50" fillId="0" borderId="0">
      <alignment vertical="center"/>
    </xf>
    <xf numFmtId="0" fontId="33" fillId="0" borderId="0">
      <alignment vertical="center"/>
    </xf>
    <xf numFmtId="0" fontId="36" fillId="0" borderId="0">
      <alignment vertical="center"/>
    </xf>
    <xf numFmtId="0" fontId="36" fillId="0" borderId="0">
      <alignment vertical="center"/>
    </xf>
    <xf numFmtId="0" fontId="63" fillId="0" borderId="0">
      <alignment vertical="center"/>
    </xf>
    <xf numFmtId="0" fontId="36" fillId="0" borderId="0">
      <alignment vertical="center"/>
    </xf>
    <xf numFmtId="0" fontId="163" fillId="0" borderId="0" applyFill="0" applyBorder="0" applyProtection="0">
      <alignment horizontal="left"/>
    </xf>
    <xf numFmtId="0" fontId="27" fillId="0" borderId="20" applyFill="0" applyBorder="0" applyProtection="0">
      <alignment horizontal="left" vertical="top"/>
    </xf>
    <xf numFmtId="0" fontId="51" fillId="0" borderId="0">
      <alignment horizontal="centerContinuous"/>
    </xf>
    <xf numFmtId="0" fontId="89" fillId="36" borderId="33" applyNumberFormat="0" applyAlignment="0" applyProtection="0">
      <alignment vertical="center"/>
    </xf>
    <xf numFmtId="0" fontId="166" fillId="36" borderId="34" applyNumberFormat="0" applyAlignment="0" applyProtection="0">
      <alignment vertical="center"/>
    </xf>
    <xf numFmtId="0" fontId="89" fillId="0" borderId="33" applyNumberFormat="0" applyProtection="0">
      <alignment horizontal="centerContinuous" vertical="center"/>
    </xf>
    <xf numFmtId="0" fontId="89" fillId="12" borderId="0" applyNumberFormat="0" applyBorder="0" applyAlignment="0" applyProtection="0">
      <alignment vertical="center"/>
    </xf>
    <xf numFmtId="0" fontId="89" fillId="36" borderId="0" applyNumberFormat="0" applyBorder="0" applyAlignment="0" applyProtection="0">
      <alignment vertical="center"/>
    </xf>
    <xf numFmtId="49" fontId="113" fillId="0" borderId="18">
      <alignment vertical="center"/>
    </xf>
    <xf numFmtId="0" fontId="99" fillId="0" borderId="0" applyNumberFormat="0" applyFill="0" applyBorder="0">
      <alignment horizontal="left"/>
    </xf>
    <xf numFmtId="224" fontId="113" fillId="0" borderId="0" applyFont="0" applyFill="0" applyBorder="0" applyProtection="0">
      <alignment horizontal="left"/>
    </xf>
    <xf numFmtId="224" fontId="167" fillId="0" borderId="0" applyFont="0" applyFill="0" applyBorder="0" applyProtection="0">
      <alignment horizontal="left"/>
    </xf>
    <xf numFmtId="0" fontId="168" fillId="0" borderId="0" applyNumberFormat="0" applyFill="0" applyBorder="0" applyProtection="0"/>
    <xf numFmtId="0" fontId="168" fillId="0" borderId="0" applyNumberFormat="0" applyFill="0" applyBorder="0" applyProtection="0"/>
    <xf numFmtId="0" fontId="169" fillId="0" borderId="0" applyNumberFormat="0" applyFill="0" applyBorder="0" applyProtection="0"/>
    <xf numFmtId="0" fontId="169" fillId="0" borderId="0" applyNumberFormat="0" applyFill="0" applyBorder="0" applyProtection="0"/>
    <xf numFmtId="0" fontId="168" fillId="0" borderId="0" applyNumberFormat="0" applyFill="0" applyBorder="0" applyProtection="0"/>
    <xf numFmtId="0" fontId="168" fillId="0" borderId="0"/>
    <xf numFmtId="0" fontId="87" fillId="28" borderId="10" applyNumberFormat="0" applyAlignment="0" applyProtection="0"/>
    <xf numFmtId="0" fontId="93"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2" fillId="42" borderId="0" applyBorder="0"/>
    <xf numFmtId="0" fontId="173" fillId="0" borderId="0" applyNumberFormat="0" applyFill="0" applyBorder="0" applyAlignment="0" applyProtection="0"/>
    <xf numFmtId="244" fontId="113" fillId="0" borderId="0" applyNumberFormat="0" applyFill="0" applyBorder="0" applyProtection="0">
      <alignment vertical="top"/>
    </xf>
    <xf numFmtId="0" fontId="169" fillId="0" borderId="0"/>
    <xf numFmtId="0" fontId="168" fillId="0" borderId="0"/>
    <xf numFmtId="0" fontId="86" fillId="0" borderId="35" applyNumberFormat="0" applyFill="0" applyAlignment="0" applyProtection="0"/>
    <xf numFmtId="230" fontId="174" fillId="0" borderId="0" applyFill="0" applyBorder="0" applyProtection="0"/>
    <xf numFmtId="245" fontId="174" fillId="0" borderId="0" applyFill="0" applyBorder="0" applyProtection="0"/>
    <xf numFmtId="0" fontId="147" fillId="0" borderId="35" applyNumberFormat="0" applyFill="0" applyAlignment="0" applyProtection="0"/>
    <xf numFmtId="168" fontId="51" fillId="44" borderId="0">
      <alignment horizontal="center"/>
    </xf>
    <xf numFmtId="41" fontId="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0" fontId="175" fillId="0" borderId="0">
      <alignment horizontal="fill"/>
    </xf>
    <xf numFmtId="0" fontId="176" fillId="24" borderId="23" applyNumberFormat="0" applyAlignment="0" applyProtection="0"/>
    <xf numFmtId="0" fontId="106"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9" borderId="0" applyNumberFormat="0" applyBorder="0" applyAlignment="0" applyProtection="0"/>
    <xf numFmtId="246" fontId="89"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xf numFmtId="244" fontId="113" fillId="36" borderId="0" applyNumberFormat="0" applyBorder="0" applyProtection="0">
      <alignment horizontal="centerContinuous" vertical="center"/>
    </xf>
    <xf numFmtId="248" fontId="89" fillId="0" borderId="0" applyFont="0" applyFill="0" applyBorder="0" applyAlignment="0" applyProtection="0"/>
    <xf numFmtId="250" fontId="89" fillId="0" borderId="0" applyFont="0" applyFill="0" applyBorder="0" applyAlignment="0" applyProtection="0"/>
    <xf numFmtId="1" fontId="51" fillId="0" borderId="6" applyFill="0" applyProtection="0">
      <alignment horizontal="right"/>
    </xf>
    <xf numFmtId="1" fontId="51" fillId="0" borderId="6" applyFill="0" applyProtection="0">
      <alignment horizontal="right"/>
    </xf>
    <xf numFmtId="1" fontId="70" fillId="0" borderId="6" applyFill="0" applyProtection="0">
      <alignment horizontal="right"/>
    </xf>
    <xf numFmtId="1" fontId="51" fillId="0" borderId="6" applyFill="0" applyProtection="0">
      <alignment horizontal="right"/>
    </xf>
    <xf numFmtId="247" fontId="112" fillId="0" borderId="0" applyFont="0" applyFill="0" applyBorder="0" applyAlignment="0" applyProtection="0"/>
    <xf numFmtId="0" fontId="8" fillId="0" borderId="0"/>
    <xf numFmtId="0" fontId="8" fillId="0" borderId="0" applyProtection="0"/>
    <xf numFmtId="0" fontId="9" fillId="0" borderId="0" applyNumberFormat="0" applyFill="0" applyBorder="0" applyAlignment="0" applyProtection="0">
      <alignment vertical="top"/>
      <protection locked="0"/>
    </xf>
    <xf numFmtId="0" fontId="238" fillId="24" borderId="7" applyNumberFormat="0" applyAlignment="0" applyProtection="0"/>
    <xf numFmtId="0" fontId="32" fillId="0" borderId="0" applyNumberFormat="0" applyFill="0" applyBorder="0" applyAlignment="0" applyProtection="0">
      <alignment vertical="top"/>
      <protection locked="0"/>
    </xf>
    <xf numFmtId="0" fontId="78" fillId="5" borderId="0" applyNumberFormat="0" applyBorder="0" applyAlignment="0" applyProtection="0"/>
    <xf numFmtId="1" fontId="239" fillId="0" borderId="0" applyNumberFormat="0">
      <alignment horizontal="right"/>
    </xf>
    <xf numFmtId="0" fontId="240" fillId="0" borderId="50" applyFill="0" applyBorder="0" applyAlignment="0" applyProtection="0"/>
    <xf numFmtId="167" fontId="8" fillId="0" borderId="0" applyFont="0" applyFill="0" applyBorder="0" applyAlignment="0" applyProtection="0"/>
    <xf numFmtId="0" fontId="241" fillId="0" borderId="24" applyNumberFormat="0" applyFill="0" applyAlignment="0" applyProtection="0"/>
    <xf numFmtId="0" fontId="8" fillId="11" borderId="16" applyNumberFormat="0" applyFont="0" applyAlignment="0" applyProtection="0"/>
    <xf numFmtId="0" fontId="79" fillId="0" borderId="0" applyNumberForma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0" fontId="8" fillId="0" borderId="0" applyProtection="0"/>
    <xf numFmtId="0" fontId="38" fillId="0" borderId="0" applyNumberFormat="0" applyFill="0" applyBorder="0" applyAlignment="0" applyProtection="0">
      <alignment vertical="top"/>
      <protection locked="0"/>
    </xf>
    <xf numFmtId="0" fontId="8" fillId="0" borderId="0" applyBorder="0"/>
    <xf numFmtId="0" fontId="8" fillId="0" borderId="0" applyProtection="0"/>
    <xf numFmtId="0" fontId="8" fillId="0" borderId="0"/>
    <xf numFmtId="0" fontId="8" fillId="0" borderId="0"/>
    <xf numFmtId="0" fontId="8" fillId="0" borderId="0"/>
    <xf numFmtId="0" fontId="8" fillId="0" borderId="0"/>
    <xf numFmtId="0" fontId="8" fillId="0" borderId="0" applyProtection="0"/>
    <xf numFmtId="43" fontId="8" fillId="0" borderId="0" applyFont="0" applyFill="0" applyBorder="0" applyAlignment="0" applyProtection="0"/>
    <xf numFmtId="167"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267" fillId="0" borderId="0" applyProtection="0"/>
    <xf numFmtId="0" fontId="269" fillId="0" borderId="0"/>
    <xf numFmtId="167" fontId="26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269" fillId="0" borderId="0" applyFont="0" applyFill="0" applyBorder="0" applyAlignment="0" applyProtection="0"/>
    <xf numFmtId="0" fontId="269" fillId="0" borderId="0"/>
    <xf numFmtId="0" fontId="224" fillId="0" borderId="0"/>
    <xf numFmtId="167" fontId="269" fillId="0" borderId="0" applyFont="0" applyFill="0" applyBorder="0" applyAlignment="0" applyProtection="0"/>
    <xf numFmtId="0" fontId="269" fillId="0" borderId="0"/>
    <xf numFmtId="0" fontId="8" fillId="0" borderId="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8" fillId="2" borderId="0" applyNumberFormat="0" applyFon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8" fillId="0" borderId="66" applyNumberFormat="0" applyFill="0" applyAlignment="0" applyProtection="0"/>
    <xf numFmtId="0" fontId="8" fillId="0" borderId="0" applyNumberFormat="0" applyFill="0" applyBorder="0" applyAlignment="0" applyProtection="0"/>
    <xf numFmtId="0" fontId="8" fillId="0" borderId="0" applyNumberFormat="0" applyFill="0" applyBorder="0" applyAlignment="0" applyProtection="0"/>
    <xf numFmtId="181" fontId="8" fillId="0" borderId="0"/>
    <xf numFmtId="0" fontId="8" fillId="0" borderId="0" applyNumberFormat="0" applyFill="0" applyBorder="0" applyAlignment="0" applyProtection="0"/>
    <xf numFmtId="189" fontId="8" fillId="0" borderId="0"/>
    <xf numFmtId="189" fontId="8" fillId="0" borderId="0"/>
    <xf numFmtId="189" fontId="8" fillId="0" borderId="0"/>
    <xf numFmtId="189" fontId="8" fillId="0" borderId="0"/>
    <xf numFmtId="0" fontId="8" fillId="0" borderId="0" applyFont="0" applyFill="0" applyBorder="0" applyProtection="0">
      <alignment horizontal="right"/>
    </xf>
    <xf numFmtId="219" fontId="8" fillId="0" borderId="0" applyFont="0" applyFill="0" applyBorder="0" applyProtection="0">
      <alignment horizontal="right"/>
    </xf>
    <xf numFmtId="188" fontId="8" fillId="0" borderId="0"/>
    <xf numFmtId="188" fontId="8" fillId="0" borderId="0"/>
    <xf numFmtId="188" fontId="8" fillId="0" borderId="0"/>
    <xf numFmtId="188" fontId="8" fillId="0" borderId="0"/>
    <xf numFmtId="197" fontId="94" fillId="31" borderId="67">
      <protection locked="0"/>
    </xf>
    <xf numFmtId="3" fontId="94" fillId="31" borderId="67">
      <alignment wrapText="1"/>
      <protection locked="0"/>
    </xf>
    <xf numFmtId="0" fontId="127" fillId="32" borderId="68">
      <alignment horizontal="center" vertical="center"/>
    </xf>
    <xf numFmtId="199" fontId="8" fillId="34" borderId="17" applyNumberFormat="0" applyFont="0" applyBorder="0" applyAlignment="0" applyProtection="0"/>
    <xf numFmtId="0" fontId="8" fillId="2" borderId="0" applyNumberFormat="0" applyFont="0" applyBorder="0" applyAlignment="0">
      <protection locked="0"/>
    </xf>
    <xf numFmtId="0" fontId="8" fillId="2" borderId="0" applyNumberFormat="0" applyFont="0" applyBorder="0" applyAlignment="0">
      <protection locked="0"/>
    </xf>
    <xf numFmtId="43" fontId="225" fillId="0" borderId="0" applyFont="0" applyFill="0" applyBorder="0" applyAlignment="0" applyProtection="0"/>
    <xf numFmtId="43" fontId="225" fillId="0" borderId="0" applyFont="0" applyFill="0" applyBorder="0" applyAlignment="0" applyProtection="0"/>
    <xf numFmtId="37" fontId="8" fillId="0" borderId="0" applyFont="0" applyFill="0" applyBorder="0" applyAlignment="0" applyProtection="0"/>
    <xf numFmtId="235" fontId="8" fillId="0" borderId="0" applyFont="0" applyFill="0" applyBorder="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1" fontId="8" fillId="0" borderId="0"/>
    <xf numFmtId="191" fontId="8" fillId="0" borderId="0"/>
    <xf numFmtId="191" fontId="8" fillId="0" borderId="0"/>
    <xf numFmtId="19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3" fillId="0" borderId="0"/>
    <xf numFmtId="0" fontId="8" fillId="0" borderId="0"/>
    <xf numFmtId="0" fontId="8" fillId="0" borderId="0" applyProtection="0"/>
    <xf numFmtId="0" fontId="8" fillId="0" borderId="0" applyProtection="0"/>
    <xf numFmtId="0" fontId="8" fillId="0" borderId="0"/>
    <xf numFmtId="0" fontId="8" fillId="0" borderId="0"/>
    <xf numFmtId="0" fontId="8" fillId="0" borderId="0"/>
    <xf numFmtId="0" fontId="8" fillId="0" borderId="0"/>
    <xf numFmtId="239" fontId="8" fillId="0" borderId="0" applyFont="0" applyFill="0" applyBorder="0" applyProtection="0">
      <alignment horizontal="right"/>
    </xf>
    <xf numFmtId="17" fontId="8" fillId="0" borderId="0" applyFont="0" applyFill="0" applyBorder="0" applyProtection="0">
      <alignment horizontal="right"/>
    </xf>
    <xf numFmtId="178"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9" borderId="67" applyNumberFormat="0">
      <alignment vertical="top" wrapText="1"/>
    </xf>
    <xf numFmtId="0" fontId="8" fillId="39" borderId="67" applyNumberFormat="0">
      <alignment vertical="top" wrapText="1"/>
    </xf>
    <xf numFmtId="0" fontId="8" fillId="39" borderId="67" applyNumberFormat="0">
      <alignment vertical="top" wrapText="1"/>
    </xf>
    <xf numFmtId="0" fontId="8" fillId="39" borderId="67" applyNumberFormat="0">
      <alignment vertical="top"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2" fontId="8" fillId="0" borderId="0" applyFont="0" applyFill="0" applyBorder="0" applyAlignment="0" applyProtection="0"/>
    <xf numFmtId="0" fontId="8" fillId="0" borderId="0" applyFont="0" applyFill="0" applyBorder="0" applyAlignment="0" applyProtection="0"/>
    <xf numFmtId="253" fontId="8" fillId="0" borderId="0" applyFon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36" borderId="33" applyNumberFormat="0" applyAlignment="0" applyProtection="0">
      <alignment vertical="center"/>
    </xf>
    <xf numFmtId="0" fontId="8" fillId="0" borderId="33" applyNumberFormat="0" applyProtection="0">
      <alignment horizontal="centerContinuous" vertical="center"/>
    </xf>
    <xf numFmtId="0" fontId="8" fillId="12" borderId="0" applyNumberFormat="0" applyBorder="0" applyAlignment="0" applyProtection="0">
      <alignment vertical="center"/>
    </xf>
    <xf numFmtId="0" fontId="8" fillId="36" borderId="0" applyNumberFormat="0" applyBorder="0" applyAlignment="0" applyProtection="0">
      <alignment vertical="center"/>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38" fillId="0" borderId="0" applyNumberFormat="0" applyFill="0" applyBorder="0" applyAlignment="0" applyProtection="0">
      <alignment vertical="top"/>
      <protection locked="0"/>
    </xf>
    <xf numFmtId="0" fontId="8" fillId="0" borderId="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39" borderId="70" applyNumberFormat="0">
      <alignment vertical="top" wrapText="1"/>
    </xf>
    <xf numFmtId="0" fontId="8" fillId="39" borderId="70" applyNumberFormat="0">
      <alignment vertical="top" wrapText="1"/>
    </xf>
    <xf numFmtId="0" fontId="88" fillId="0" borderId="69" applyNumberFormat="0" applyFill="0" applyAlignment="0" applyProtection="0"/>
    <xf numFmtId="197" fontId="94" fillId="31" borderId="70">
      <protection locked="0"/>
    </xf>
    <xf numFmtId="0" fontId="8" fillId="39" borderId="70" applyNumberFormat="0">
      <alignment vertical="top" wrapText="1"/>
    </xf>
    <xf numFmtId="167" fontId="8" fillId="0" borderId="0" applyFont="0" applyFill="0" applyBorder="0" applyAlignment="0" applyProtection="0"/>
    <xf numFmtId="0" fontId="8" fillId="0" borderId="0"/>
    <xf numFmtId="0" fontId="88" fillId="0" borderId="69" applyNumberFormat="0" applyFill="0" applyAlignment="0" applyProtection="0"/>
    <xf numFmtId="3" fontId="94" fillId="31" borderId="70">
      <alignment wrapText="1"/>
      <protection locked="0"/>
    </xf>
    <xf numFmtId="0" fontId="127" fillId="32" borderId="71">
      <alignment horizontal="center" vertical="center"/>
    </xf>
    <xf numFmtId="0" fontId="8" fillId="39" borderId="70" applyNumberFormat="0">
      <alignment vertical="top" wrapText="1"/>
    </xf>
    <xf numFmtId="0" fontId="271" fillId="0" borderId="0"/>
    <xf numFmtId="0" fontId="271" fillId="0" borderId="0"/>
    <xf numFmtId="43" fontId="226" fillId="0" borderId="0" applyFont="0" applyFill="0" applyBorder="0" applyAlignment="0" applyProtection="0"/>
    <xf numFmtId="43" fontId="226" fillId="0" borderId="0" applyFont="0" applyFill="0" applyBorder="0" applyAlignment="0" applyProtection="0"/>
    <xf numFmtId="0" fontId="27" fillId="0" borderId="0"/>
    <xf numFmtId="0" fontId="273" fillId="0" borderId="0"/>
    <xf numFmtId="43" fontId="226" fillId="0" borderId="0" applyFont="0" applyFill="0" applyBorder="0" applyAlignment="0" applyProtection="0"/>
    <xf numFmtId="0" fontId="7" fillId="0" borderId="0"/>
    <xf numFmtId="43" fontId="224" fillId="0" borderId="0" applyFont="0" applyFill="0" applyBorder="0" applyAlignment="0" applyProtection="0"/>
    <xf numFmtId="0" fontId="8" fillId="0" borderId="0"/>
    <xf numFmtId="0" fontId="8" fillId="0" borderId="0" applyProtection="0"/>
    <xf numFmtId="167" fontId="8" fillId="0" borderId="0" applyFont="0" applyFill="0" applyBorder="0" applyAlignment="0" applyProtection="0"/>
    <xf numFmtId="9" fontId="8" fillId="0" borderId="0" applyFont="0" applyFill="0" applyBorder="0" applyAlignment="0" applyProtection="0"/>
    <xf numFmtId="0" fontId="88" fillId="0" borderId="1" applyNumberFormat="0" applyFill="0" applyAlignment="0" applyProtection="0"/>
    <xf numFmtId="0" fontId="88" fillId="0" borderId="1" applyNumberFormat="0" applyFill="0" applyAlignment="0" applyProtection="0"/>
    <xf numFmtId="0" fontId="88" fillId="0" borderId="1" applyNumberFormat="0" applyFill="0" applyAlignment="0" applyProtection="0"/>
    <xf numFmtId="0" fontId="8" fillId="0" borderId="0"/>
    <xf numFmtId="0" fontId="8" fillId="0" borderId="0"/>
    <xf numFmtId="0" fontId="6" fillId="0" borderId="0"/>
    <xf numFmtId="0" fontId="47" fillId="0" borderId="12" applyNumberFormat="0" applyFill="0" applyProtection="0">
      <alignment horizontal="right"/>
    </xf>
    <xf numFmtId="0" fontId="93" fillId="0" borderId="16" applyNumberFormat="0" applyFont="0" applyFill="0" applyAlignment="0" applyProtection="0"/>
    <xf numFmtId="0" fontId="47" fillId="0" borderId="12" applyNumberFormat="0" applyFill="0" applyProtection="0">
      <alignment horizontal="right"/>
    </xf>
    <xf numFmtId="0" fontId="93" fillId="0" borderId="16" applyNumberFormat="0" applyFont="0" applyFill="0" applyAlignment="0" applyProtection="0"/>
    <xf numFmtId="0" fontId="98" fillId="0" borderId="18" applyNumberFormat="0" applyFill="0" applyBorder="0">
      <alignment horizontal="left"/>
    </xf>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167" fontId="8" fillId="0" borderId="0" applyFont="0" applyFill="0" applyBorder="0" applyAlignment="0" applyProtection="0"/>
    <xf numFmtId="0" fontId="93" fillId="0" borderId="16" applyNumberFormat="0" applyFont="0" applyFill="0" applyAlignment="0" applyProtection="0"/>
    <xf numFmtId="0" fontId="93" fillId="0" borderId="16" applyNumberFormat="0" applyFont="0" applyFill="0" applyAlignment="0" applyProtection="0"/>
    <xf numFmtId="167" fontId="8" fillId="0" borderId="0" applyFont="0" applyFill="0" applyBorder="0" applyAlignment="0" applyProtection="0"/>
    <xf numFmtId="0" fontId="47" fillId="0" borderId="12" applyNumberFormat="0" applyFill="0" applyProtection="0">
      <alignment horizontal="right"/>
    </xf>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93" fillId="0" borderId="16" applyNumberFormat="0" applyFont="0" applyFill="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0" fontId="93" fillId="0" borderId="16" applyNumberFormat="0" applyFont="0" applyFill="0" applyAlignment="0" applyProtection="0"/>
    <xf numFmtId="0" fontId="47" fillId="0" borderId="12" applyNumberFormat="0" applyFill="0" applyProtection="0">
      <alignment horizontal="right"/>
    </xf>
    <xf numFmtId="167" fontId="8" fillId="0" borderId="0" applyFont="0" applyFill="0" applyBorder="0" applyAlignment="0" applyProtection="0"/>
    <xf numFmtId="167" fontId="8" fillId="0" borderId="0" applyFont="0" applyFill="0" applyBorder="0" applyAlignment="0" applyProtection="0"/>
    <xf numFmtId="0" fontId="49" fillId="0" borderId="0">
      <alignment vertical="center"/>
    </xf>
    <xf numFmtId="167" fontId="8" fillId="0" borderId="0" applyFont="0" applyFill="0" applyBorder="0" applyAlignment="0" applyProtection="0"/>
    <xf numFmtId="0" fontId="48" fillId="0" borderId="18" applyNumberFormat="0" applyFill="0" applyProtection="0"/>
    <xf numFmtId="0" fontId="98" fillId="0" borderId="18" applyNumberFormat="0" applyFill="0" applyBorder="0">
      <alignment horizontal="left"/>
    </xf>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48" fillId="0" borderId="18" applyNumberFormat="0" applyFill="0" applyProtection="0"/>
    <xf numFmtId="0" fontId="93" fillId="0" borderId="16" applyNumberFormat="0" applyFont="0" applyFill="0" applyAlignment="0" applyProtection="0"/>
    <xf numFmtId="0" fontId="8" fillId="0" borderId="0"/>
    <xf numFmtId="168" fontId="31" fillId="0" borderId="0" applyFill="0" applyBorder="0" applyAlignment="0"/>
    <xf numFmtId="283" fontId="31" fillId="0" borderId="0" applyFill="0" applyBorder="0" applyAlignment="0"/>
    <xf numFmtId="283" fontId="31" fillId="0" borderId="0" applyFill="0" applyBorder="0" applyAlignment="0"/>
    <xf numFmtId="288" fontId="8" fillId="0" borderId="0" applyFont="0" applyFill="0" applyBorder="0" applyAlignment="0" applyProtection="0"/>
    <xf numFmtId="0" fontId="37" fillId="0" borderId="77" applyNumberFormat="0" applyAlignment="0" applyProtection="0">
      <alignment horizontal="left" vertical="center"/>
    </xf>
    <xf numFmtId="0" fontId="93" fillId="0" borderId="16" applyNumberFormat="0" applyFont="0" applyFill="0" applyAlignment="0" applyProtection="0"/>
    <xf numFmtId="0" fontId="288" fillId="0" borderId="0">
      <protection locked="0"/>
    </xf>
    <xf numFmtId="0" fontId="288" fillId="0" borderId="0">
      <protection locked="0"/>
    </xf>
    <xf numFmtId="0" fontId="288" fillId="0" borderId="0">
      <protection locked="0"/>
    </xf>
    <xf numFmtId="0" fontId="288" fillId="0" borderId="0">
      <protection locked="0"/>
    </xf>
    <xf numFmtId="0" fontId="288" fillId="0" borderId="0">
      <protection locked="0"/>
    </xf>
    <xf numFmtId="0" fontId="288" fillId="0" borderId="0">
      <protection locked="0"/>
    </xf>
    <xf numFmtId="287" fontId="8" fillId="0" borderId="0" applyNumberFormat="0" applyFont="0" applyFill="0" applyBorder="0" applyAlignment="0" applyProtection="0"/>
    <xf numFmtId="168" fontId="31" fillId="0" borderId="0" applyFill="0" applyBorder="0" applyAlignment="0"/>
    <xf numFmtId="286" fontId="31" fillId="0" borderId="0" applyFill="0" applyBorder="0" applyAlignment="0"/>
    <xf numFmtId="168" fontId="31" fillId="0" borderId="0" applyFill="0" applyBorder="0" applyAlignment="0"/>
    <xf numFmtId="0" fontId="289" fillId="0" borderId="0">
      <protection locked="0"/>
    </xf>
    <xf numFmtId="0" fontId="8" fillId="0" borderId="0" applyFont="0" applyFill="0" applyBorder="0" applyAlignment="0" applyProtection="0"/>
    <xf numFmtId="0" fontId="288" fillId="0" borderId="0">
      <protection locked="0"/>
    </xf>
    <xf numFmtId="38" fontId="39" fillId="0" borderId="76">
      <alignment vertical="center"/>
    </xf>
    <xf numFmtId="168" fontId="31" fillId="0" borderId="0" applyFont="0" applyFill="0" applyBorder="0" applyAlignment="0" applyProtection="0"/>
    <xf numFmtId="0" fontId="287" fillId="0" borderId="0"/>
    <xf numFmtId="0" fontId="287" fillId="0" borderId="0"/>
    <xf numFmtId="283" fontId="31" fillId="0" borderId="0" applyFont="0" applyFill="0" applyBorder="0" applyAlignment="0" applyProtection="0"/>
    <xf numFmtId="286" fontId="31" fillId="0" borderId="0" applyFill="0" applyBorder="0" applyAlignment="0"/>
    <xf numFmtId="285" fontId="31" fillId="0" borderId="0" applyFill="0" applyBorder="0" applyAlignment="0"/>
    <xf numFmtId="284" fontId="31" fillId="0" borderId="0" applyFill="0" applyBorder="0" applyAlignment="0"/>
    <xf numFmtId="197" fontId="31" fillId="0" borderId="0" applyFill="0" applyBorder="0" applyAlignment="0"/>
    <xf numFmtId="168" fontId="31" fillId="0" borderId="0" applyFill="0" applyBorder="0" applyAlignment="0"/>
    <xf numFmtId="283" fontId="31" fillId="0" borderId="0" applyFill="0" applyBorder="0" applyAlignment="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8" fillId="0" borderId="0" applyFont="0" applyFill="0" applyBorder="0" applyAlignment="0" applyProtection="0"/>
    <xf numFmtId="0" fontId="47" fillId="0" borderId="12" applyNumberFormat="0" applyFill="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8" fillId="0" borderId="0" applyFont="0" applyFill="0" applyBorder="0" applyAlignment="0" applyProtection="0"/>
    <xf numFmtId="0" fontId="8" fillId="0" borderId="0" applyNumberFormat="0" applyFill="0" applyBorder="0" applyAlignment="0" applyProtection="0"/>
    <xf numFmtId="0" fontId="47" fillId="0" borderId="12" applyNumberFormat="0" applyFill="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3" fillId="0" borderId="16" applyNumberFormat="0" applyFont="0" applyFill="0" applyAlignment="0" applyProtection="0"/>
    <xf numFmtId="0" fontId="226" fillId="48" borderId="0" applyNumberFormat="0" applyBorder="0" applyAlignment="0" applyProtection="0"/>
    <xf numFmtId="0" fontId="285" fillId="47" borderId="0" applyNumberFormat="0" applyBorder="0" applyAlignment="0" applyProtection="0"/>
    <xf numFmtId="0" fontId="226" fillId="0" borderId="0"/>
    <xf numFmtId="167" fontId="8" fillId="0" borderId="0" applyFont="0" applyFill="0" applyBorder="0" applyAlignment="0" applyProtection="0"/>
    <xf numFmtId="9" fontId="8" fillId="0" borderId="0" applyFont="0" applyFill="0" applyBorder="0" applyAlignment="0" applyProtection="0"/>
    <xf numFmtId="43" fontId="224" fillId="0" borderId="0" applyFont="0" applyFill="0" applyBorder="0" applyAlignment="0" applyProtection="0"/>
    <xf numFmtId="43" fontId="6" fillId="0" borderId="0" applyFont="0" applyFill="0" applyBorder="0" applyAlignment="0" applyProtection="0"/>
    <xf numFmtId="167" fontId="8" fillId="0" borderId="0" applyFont="0" applyFill="0" applyBorder="0" applyAlignment="0" applyProtection="0"/>
    <xf numFmtId="0" fontId="47" fillId="0" borderId="12" applyNumberFormat="0" applyFill="0" applyProtection="0">
      <alignment horizontal="right"/>
    </xf>
    <xf numFmtId="196" fontId="27" fillId="30" borderId="12" applyNumberFormat="0" applyFont="0" applyBorder="0" applyAlignment="0" applyProtection="0">
      <alignment horizontal="right"/>
    </xf>
    <xf numFmtId="0" fontId="47" fillId="0" borderId="12" applyNumberFormat="0" applyFill="0" applyProtection="0">
      <alignment horizontal="right"/>
    </xf>
    <xf numFmtId="0" fontId="8" fillId="0" borderId="0"/>
    <xf numFmtId="0" fontId="98" fillId="0" borderId="18" applyNumberFormat="0" applyFill="0" applyBorder="0">
      <alignment horizontal="left"/>
    </xf>
    <xf numFmtId="0" fontId="47" fillId="0" borderId="12" applyNumberFormat="0" applyFill="0" applyProtection="0">
      <alignment horizontal="right"/>
    </xf>
    <xf numFmtId="9" fontId="224" fillId="0" borderId="0" applyFont="0" applyFill="0" applyBorder="0" applyAlignment="0" applyProtection="0"/>
    <xf numFmtId="0" fontId="47" fillId="0" borderId="12" applyNumberFormat="0" applyFill="0" applyProtection="0">
      <alignment horizontal="right"/>
    </xf>
    <xf numFmtId="0" fontId="48" fillId="0" borderId="18" applyNumberFormat="0" applyFill="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0" fontId="93" fillId="0" borderId="0"/>
    <xf numFmtId="0" fontId="8" fillId="0" borderId="0" applyProtection="0"/>
    <xf numFmtId="0" fontId="8" fillId="0" borderId="0"/>
    <xf numFmtId="167" fontId="8" fillId="0" borderId="0" applyFont="0" applyFill="0" applyBorder="0" applyAlignment="0" applyProtection="0"/>
    <xf numFmtId="0" fontId="48" fillId="0" borderId="18" applyNumberFormat="0" applyFill="0" applyProtection="0"/>
    <xf numFmtId="0" fontId="98" fillId="0" borderId="18" applyNumberFormat="0" applyFill="0" applyBorder="0">
      <alignment horizontal="left"/>
    </xf>
    <xf numFmtId="0" fontId="98" fillId="0" borderId="18" applyNumberFormat="0" applyFill="0" applyBorder="0">
      <alignment horizontal="left"/>
    </xf>
    <xf numFmtId="196" fontId="27" fillId="30" borderId="12" applyNumberFormat="0" applyFont="0" applyBorder="0" applyAlignment="0" applyProtection="0">
      <alignment horizontal="right"/>
    </xf>
    <xf numFmtId="0" fontId="47" fillId="0" borderId="12" applyNumberFormat="0" applyFill="0" applyProtection="0">
      <alignment horizontal="right"/>
    </xf>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93" fillId="0" borderId="16" applyNumberFormat="0" applyFont="0" applyFill="0" applyAlignment="0" applyProtection="0"/>
    <xf numFmtId="196" fontId="27" fillId="30" borderId="12" applyNumberFormat="0" applyFont="0" applyBorder="0" applyAlignment="0" applyProtection="0">
      <alignment horizontal="right"/>
    </xf>
    <xf numFmtId="9" fontId="224" fillId="0" borderId="0" applyFont="0" applyFill="0" applyBorder="0" applyAlignment="0" applyProtection="0"/>
    <xf numFmtId="0" fontId="224" fillId="0" borderId="0"/>
    <xf numFmtId="167" fontId="8" fillId="0" borderId="0" applyFont="0" applyFill="0" applyBorder="0" applyAlignment="0" applyProtection="0"/>
    <xf numFmtId="0" fontId="93" fillId="0" borderId="16" applyNumberFormat="0" applyFont="0" applyFill="0" applyAlignment="0" applyProtection="0"/>
    <xf numFmtId="43" fontId="224" fillId="0" borderId="0" applyFon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0" fontId="93" fillId="0" borderId="16" applyNumberFormat="0" applyFont="0" applyFill="0" applyAlignment="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0" fontId="93" fillId="0" borderId="16" applyNumberFormat="0" applyFont="0" applyFill="0" applyAlignment="0" applyProtection="0"/>
    <xf numFmtId="167" fontId="8" fillId="0" borderId="0" applyFont="0" applyFill="0" applyBorder="0" applyAlignment="0" applyProtection="0"/>
    <xf numFmtId="0" fontId="47" fillId="0" borderId="12" applyNumberFormat="0" applyFill="0" applyProtection="0">
      <alignment horizontal="right"/>
    </xf>
    <xf numFmtId="41" fontId="8" fillId="0" borderId="0" applyFont="0" applyFill="0" applyBorder="0" applyAlignment="0" applyProtection="0"/>
    <xf numFmtId="286" fontId="31" fillId="0" borderId="0" applyFill="0" applyBorder="0" applyAlignment="0"/>
    <xf numFmtId="168" fontId="31" fillId="0" borderId="0" applyFill="0" applyBorder="0" applyAlignment="0"/>
    <xf numFmtId="289" fontId="8" fillId="0" borderId="0" applyFont="0" applyFill="0" applyBorder="0" applyAlignment="0" applyProtection="0"/>
    <xf numFmtId="0" fontId="37" fillId="0" borderId="6">
      <alignment horizontal="left" vertical="center"/>
    </xf>
    <xf numFmtId="49" fontId="34" fillId="0" borderId="0">
      <alignment horizontal="right"/>
    </xf>
    <xf numFmtId="0" fontId="288" fillId="0" borderId="0">
      <protection locked="0"/>
    </xf>
    <xf numFmtId="0" fontId="288" fillId="0" borderId="0">
      <protection locked="0"/>
    </xf>
    <xf numFmtId="0" fontId="288" fillId="0" borderId="0">
      <protection locked="0"/>
    </xf>
    <xf numFmtId="283" fontId="31" fillId="0" borderId="0" applyFill="0" applyBorder="0" applyAlignment="0"/>
    <xf numFmtId="283" fontId="31" fillId="0" borderId="0" applyFill="0" applyBorder="0" applyAlignment="0"/>
    <xf numFmtId="0" fontId="289" fillId="0" borderId="0">
      <protection locked="0"/>
    </xf>
    <xf numFmtId="0" fontId="8" fillId="0" borderId="0" applyFont="0" applyFill="0" applyBorder="0" applyAlignment="0" applyProtection="0"/>
    <xf numFmtId="14" fontId="94" fillId="0" borderId="0" applyFill="0" applyBorder="0" applyAlignment="0"/>
    <xf numFmtId="0" fontId="286" fillId="0" borderId="0"/>
    <xf numFmtId="0" fontId="286" fillId="0" borderId="0"/>
    <xf numFmtId="168" fontId="31" fillId="0" borderId="0" applyFill="0" applyBorder="0" applyAlignment="0"/>
    <xf numFmtId="283" fontId="31" fillId="0" borderId="0" applyFill="0" applyBorder="0" applyAlignment="0"/>
    <xf numFmtId="0" fontId="8" fillId="0" borderId="0" applyFont="0" applyFill="0" applyBorder="0" applyAlignment="0" applyProtection="0"/>
    <xf numFmtId="0" fontId="8" fillId="0" borderId="0" applyNumberForma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0" fontId="47" fillId="0" borderId="12" applyNumberFormat="0" applyFill="0" applyProtection="0">
      <alignment horizontal="right"/>
    </xf>
    <xf numFmtId="0" fontId="48" fillId="0" borderId="18" applyNumberFormat="0" applyFill="0" applyProtection="0"/>
    <xf numFmtId="43" fontId="226" fillId="0" borderId="0" applyFont="0" applyFill="0" applyBorder="0" applyAlignment="0" applyProtection="0"/>
    <xf numFmtId="0" fontId="93" fillId="0" borderId="16" applyNumberFormat="0" applyFont="0" applyFill="0" applyAlignment="0" applyProtection="0"/>
    <xf numFmtId="0" fontId="98" fillId="0" borderId="18" applyNumberFormat="0" applyFill="0" applyBorder="0">
      <alignment horizontal="left"/>
    </xf>
    <xf numFmtId="0" fontId="48" fillId="0" borderId="18" applyNumberFormat="0" applyFill="0" applyProtection="0"/>
    <xf numFmtId="196" fontId="27" fillId="30" borderId="12" applyNumberFormat="0" applyFont="0" applyBorder="0" applyAlignment="0" applyProtection="0">
      <alignment horizontal="right"/>
    </xf>
    <xf numFmtId="0" fontId="47" fillId="0" borderId="12" applyNumberFormat="0" applyFill="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167" fontId="8" fillId="0" borderId="0" applyFont="0" applyFill="0" applyBorder="0" applyAlignment="0" applyProtection="0"/>
    <xf numFmtId="0" fontId="93" fillId="0" borderId="16" applyNumberFormat="0" applyFont="0" applyFill="0" applyAlignment="0" applyProtection="0"/>
    <xf numFmtId="0" fontId="93" fillId="0" borderId="16" applyNumberFormat="0" applyFont="0" applyFill="0" applyAlignment="0" applyProtection="0"/>
    <xf numFmtId="0" fontId="93" fillId="0" borderId="16" applyNumberFormat="0" applyFont="0" applyFill="0" applyAlignment="0" applyProtection="0"/>
    <xf numFmtId="0" fontId="47" fillId="0" borderId="12" applyNumberFormat="0" applyFill="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8" fillId="0" borderId="0"/>
    <xf numFmtId="202" fontId="27" fillId="0" borderId="0" applyFont="0" applyFill="0" applyBorder="0" applyAlignment="0" applyProtection="0"/>
    <xf numFmtId="202" fontId="27"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203" fontId="27" fillId="0" borderId="0" applyFont="0" applyFill="0" applyBorder="0" applyAlignment="0" applyProtection="0"/>
    <xf numFmtId="203" fontId="27"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204" fontId="27" fillId="0" borderId="0" applyFont="0" applyFill="0" applyBorder="0" applyAlignment="0" applyProtection="0"/>
    <xf numFmtId="204" fontId="27"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207" fontId="27" fillId="0" borderId="0" applyFont="0" applyFill="0" applyBorder="0" applyProtection="0">
      <alignment horizontal="right"/>
    </xf>
    <xf numFmtId="207" fontId="27" fillId="0" borderId="0" applyFont="0" applyFill="0" applyBorder="0" applyProtection="0">
      <alignment horizontal="right"/>
    </xf>
    <xf numFmtId="184" fontId="8" fillId="0" borderId="0" applyFont="0" applyFill="0" applyBorder="0" applyAlignment="0" applyProtection="0"/>
    <xf numFmtId="184" fontId="8" fillId="0" borderId="0" applyFon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290" fillId="3" borderId="0" applyNumberFormat="0" applyBorder="0" applyAlignment="0" applyProtection="0"/>
    <xf numFmtId="0" fontId="290" fillId="4" borderId="0" applyNumberFormat="0" applyBorder="0" applyAlignment="0" applyProtection="0"/>
    <xf numFmtId="0" fontId="290" fillId="5" borderId="0" applyNumberFormat="0" applyBorder="0" applyAlignment="0" applyProtection="0"/>
    <xf numFmtId="0" fontId="290" fillId="6" borderId="0" applyNumberFormat="0" applyBorder="0" applyAlignment="0" applyProtection="0"/>
    <xf numFmtId="0" fontId="290" fillId="7" borderId="0" applyNumberFormat="0" applyBorder="0" applyAlignment="0" applyProtection="0"/>
    <xf numFmtId="0" fontId="290" fillId="8" borderId="0" applyNumberFormat="0" applyBorder="0" applyAlignment="0" applyProtection="0"/>
    <xf numFmtId="0" fontId="291" fillId="3" borderId="0" applyNumberFormat="0" applyBorder="0" applyAlignment="0" applyProtection="0"/>
    <xf numFmtId="0" fontId="291" fillId="4" borderId="0" applyNumberFormat="0" applyBorder="0" applyAlignment="0" applyProtection="0"/>
    <xf numFmtId="0" fontId="291" fillId="5" borderId="0" applyNumberFormat="0" applyBorder="0" applyAlignment="0" applyProtection="0"/>
    <xf numFmtId="0" fontId="291" fillId="6" borderId="0" applyNumberFormat="0" applyBorder="0" applyAlignment="0" applyProtection="0"/>
    <xf numFmtId="0" fontId="291" fillId="7" borderId="0" applyNumberFormat="0" applyBorder="0" applyAlignment="0" applyProtection="0"/>
    <xf numFmtId="0" fontId="291" fillId="8" borderId="0" applyNumberFormat="0" applyBorder="0" applyAlignment="0" applyProtection="0"/>
    <xf numFmtId="0" fontId="73" fillId="7"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290" fillId="9" borderId="0" applyNumberFormat="0" applyBorder="0" applyAlignment="0" applyProtection="0"/>
    <xf numFmtId="0" fontId="290" fillId="10" borderId="0" applyNumberFormat="0" applyBorder="0" applyAlignment="0" applyProtection="0"/>
    <xf numFmtId="0" fontId="290" fillId="13" borderId="0" applyNumberFormat="0" applyBorder="0" applyAlignment="0" applyProtection="0"/>
    <xf numFmtId="0" fontId="290" fillId="6" borderId="0" applyNumberFormat="0" applyBorder="0" applyAlignment="0" applyProtection="0"/>
    <xf numFmtId="0" fontId="290" fillId="9" borderId="0" applyNumberFormat="0" applyBorder="0" applyAlignment="0" applyProtection="0"/>
    <xf numFmtId="0" fontId="290" fillId="14"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6" borderId="0" applyNumberFormat="0" applyBorder="0" applyAlignment="0" applyProtection="0"/>
    <xf numFmtId="0" fontId="291" fillId="9" borderId="0" applyNumberFormat="0" applyBorder="0" applyAlignment="0" applyProtection="0"/>
    <xf numFmtId="0" fontId="291" fillId="14" borderId="0" applyNumberFormat="0" applyBorder="0" applyAlignment="0" applyProtection="0"/>
    <xf numFmtId="0" fontId="75" fillId="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10" borderId="0" applyNumberFormat="0" applyBorder="0" applyAlignment="0" applyProtection="0"/>
    <xf numFmtId="0" fontId="292" fillId="15" borderId="0" applyNumberFormat="0" applyBorder="0" applyAlignment="0" applyProtection="0"/>
    <xf numFmtId="0" fontId="292" fillId="10" borderId="0" applyNumberFormat="0" applyBorder="0" applyAlignment="0" applyProtection="0"/>
    <xf numFmtId="0" fontId="292" fillId="13"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18" borderId="0" applyNumberFormat="0" applyBorder="0" applyAlignment="0" applyProtection="0"/>
    <xf numFmtId="0" fontId="293" fillId="15" borderId="0" applyNumberFormat="0" applyBorder="0" applyAlignment="0" applyProtection="0"/>
    <xf numFmtId="0" fontId="293" fillId="10" borderId="0" applyNumberFormat="0" applyBorder="0" applyAlignment="0" applyProtection="0"/>
    <xf numFmtId="0" fontId="293" fillId="13"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8" borderId="0" applyNumberFormat="0" applyBorder="0" applyAlignment="0" applyProtection="0"/>
    <xf numFmtId="0" fontId="75" fillId="3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38" borderId="0" applyNumberFormat="0" applyBorder="0" applyAlignment="0" applyProtection="0"/>
    <xf numFmtId="0" fontId="75" fillId="21" borderId="0" applyNumberFormat="0" applyBorder="0" applyAlignment="0" applyProtection="0"/>
    <xf numFmtId="0" fontId="292" fillId="20" borderId="0" applyNumberFormat="0" applyBorder="0" applyAlignment="0" applyProtection="0"/>
    <xf numFmtId="0" fontId="292" fillId="21" borderId="0" applyNumberFormat="0" applyBorder="0" applyAlignment="0" applyProtection="0"/>
    <xf numFmtId="0" fontId="292" fillId="22"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19" borderId="0" applyNumberFormat="0" applyBorder="0" applyAlignment="0" applyProtection="0"/>
    <xf numFmtId="0" fontId="77" fillId="6" borderId="0" applyNumberFormat="0" applyBorder="0" applyAlignment="0" applyProtection="0"/>
    <xf numFmtId="290" fontId="8" fillId="49" borderId="0">
      <alignment horizontal="right" vertical="center" indent="1"/>
    </xf>
    <xf numFmtId="290" fontId="8" fillId="50" borderId="0">
      <alignment horizontal="right" vertical="center" indent="1"/>
    </xf>
    <xf numFmtId="291" fontId="147" fillId="51" borderId="0">
      <alignment horizontal="right" vertical="center" indent="1"/>
    </xf>
    <xf numFmtId="0" fontId="85" fillId="36" borderId="7" applyNumberFormat="0" applyAlignment="0" applyProtection="0"/>
    <xf numFmtId="291" fontId="24" fillId="52" borderId="0">
      <alignment horizontal="right" vertical="center" indent="1"/>
    </xf>
    <xf numFmtId="291" fontId="8" fillId="42" borderId="0">
      <alignment horizontal="right" vertical="center" indent="1"/>
    </xf>
    <xf numFmtId="49" fontId="24" fillId="53" borderId="0">
      <alignment horizontal="right"/>
    </xf>
    <xf numFmtId="291" fontId="24" fillId="54" borderId="0">
      <alignment horizontal="right" vertical="center" indent="1"/>
    </xf>
    <xf numFmtId="3" fontId="8" fillId="55" borderId="0">
      <alignment horizontal="left"/>
    </xf>
    <xf numFmtId="0" fontId="294" fillId="31" borderId="0">
      <alignment horizontal="center" vertical="center"/>
    </xf>
    <xf numFmtId="0" fontId="104" fillId="56" borderId="0">
      <alignment horizontal="center" wrapText="1"/>
    </xf>
    <xf numFmtId="0" fontId="295" fillId="8" borderId="7" applyNumberFormat="0" applyAlignment="0" applyProtection="0"/>
    <xf numFmtId="0" fontId="296" fillId="24" borderId="23" applyNumberFormat="0" applyAlignment="0" applyProtection="0"/>
    <xf numFmtId="292" fontId="8" fillId="0" borderId="0" applyFont="0" applyFill="0" applyBorder="0" applyAlignment="0" applyProtection="0"/>
    <xf numFmtId="293" fontId="8" fillId="0" borderId="0" applyFont="0" applyFill="0" applyBorder="0" applyAlignment="0" applyProtection="0"/>
    <xf numFmtId="4" fontId="8" fillId="0" borderId="0" applyFont="0" applyFill="0" applyBorder="0" applyAlignment="0" applyProtection="0"/>
    <xf numFmtId="0" fontId="297" fillId="5" borderId="0" applyNumberFormat="0" applyBorder="0" applyAlignment="0" applyProtection="0"/>
    <xf numFmtId="0" fontId="8" fillId="29" borderId="0">
      <protection locked="0"/>
    </xf>
    <xf numFmtId="0" fontId="8" fillId="29" borderId="17">
      <alignment horizontal="right"/>
      <protection locked="0"/>
    </xf>
    <xf numFmtId="3" fontId="27" fillId="34" borderId="17">
      <alignment horizontal="right" vertical="center" indent="1"/>
    </xf>
    <xf numFmtId="294" fontId="27" fillId="34" borderId="17">
      <alignment horizontal="center" vertical="center"/>
    </xf>
    <xf numFmtId="3" fontId="27" fillId="34" borderId="17">
      <alignment horizontal="center" vertical="center"/>
    </xf>
    <xf numFmtId="295" fontId="27" fillId="34" borderId="17">
      <alignment horizontal="right" vertical="center" indent="1"/>
    </xf>
    <xf numFmtId="49" fontId="27" fillId="34" borderId="17">
      <alignment horizontal="left" vertical="center" indent="1"/>
    </xf>
    <xf numFmtId="0" fontId="298" fillId="57" borderId="17">
      <alignment horizontal="center" vertical="center" wrapText="1"/>
    </xf>
    <xf numFmtId="0" fontId="298" fillId="58" borderId="17">
      <alignment horizontal="center" vertical="center" wrapText="1"/>
    </xf>
    <xf numFmtId="0" fontId="298" fillId="57" borderId="17">
      <alignment horizontal="center" vertical="center" wrapText="1"/>
    </xf>
    <xf numFmtId="0" fontId="27" fillId="0" borderId="0">
      <alignment horizontal="left" vertical="center" wrapText="1"/>
    </xf>
    <xf numFmtId="0" fontId="27" fillId="0" borderId="0">
      <alignment vertical="center"/>
    </xf>
    <xf numFmtId="0" fontId="299" fillId="31" borderId="17">
      <alignment vertical="center"/>
    </xf>
    <xf numFmtId="294" fontId="27" fillId="0" borderId="17">
      <alignment horizontal="center" vertical="center"/>
      <protection locked="0"/>
    </xf>
    <xf numFmtId="3" fontId="27" fillId="0" borderId="17">
      <alignment horizontal="center" vertical="center"/>
      <protection locked="0"/>
    </xf>
    <xf numFmtId="295" fontId="27" fillId="0" borderId="17">
      <alignment horizontal="right" vertical="center" indent="1"/>
      <protection locked="0"/>
    </xf>
    <xf numFmtId="3" fontId="27" fillId="50" borderId="17">
      <alignment horizontal="right" vertical="center" indent="1"/>
      <protection locked="0"/>
    </xf>
    <xf numFmtId="49" fontId="27" fillId="0" borderId="17">
      <alignment horizontal="left" vertical="center" indent="1"/>
      <protection locked="0"/>
    </xf>
    <xf numFmtId="49" fontId="27" fillId="59" borderId="0">
      <alignment horizontal="left"/>
    </xf>
    <xf numFmtId="49" fontId="27" fillId="59" borderId="0">
      <alignment horizontal="center" vertical="center"/>
    </xf>
    <xf numFmtId="0" fontId="91" fillId="0" borderId="0">
      <alignment horizontal="left" vertical="center"/>
    </xf>
    <xf numFmtId="0" fontId="17" fillId="0" borderId="0">
      <alignment horizontal="left" vertical="center"/>
    </xf>
    <xf numFmtId="0" fontId="27" fillId="0" borderId="0">
      <alignment horizontal="left" vertical="center" wrapText="1"/>
    </xf>
    <xf numFmtId="0" fontId="27" fillId="60" borderId="0">
      <alignment horizontal="left" vertical="center" wrapText="1"/>
    </xf>
    <xf numFmtId="0" fontId="27" fillId="0" borderId="0">
      <alignment horizontal="left" vertical="center" wrapText="1"/>
    </xf>
    <xf numFmtId="0" fontId="78" fillId="7" borderId="0" applyNumberFormat="0" applyBorder="0" applyAlignment="0" applyProtection="0"/>
    <xf numFmtId="0" fontId="71" fillId="0" borderId="3" applyNumberFormat="0" applyFill="0" applyAlignment="0" applyProtection="0"/>
    <xf numFmtId="0" fontId="137" fillId="0" borderId="19" applyNumberFormat="0" applyFill="0" applyAlignment="0" applyProtection="0"/>
    <xf numFmtId="0" fontId="72" fillId="0" borderId="4" applyNumberFormat="0" applyFill="0" applyAlignment="0" applyProtection="0"/>
    <xf numFmtId="0" fontId="140" fillId="0" borderId="21"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3" fontId="8" fillId="39" borderId="0">
      <alignment horizontal="left"/>
    </xf>
    <xf numFmtId="3" fontId="177" fillId="59" borderId="0">
      <alignment horizontal="center"/>
    </xf>
    <xf numFmtId="3" fontId="8" fillId="39" borderId="0">
      <alignment horizontal="left"/>
    </xf>
    <xf numFmtId="3" fontId="8" fillId="0" borderId="0" applyFont="0" applyFill="0" applyBorder="0" applyAlignment="0" applyProtection="0"/>
    <xf numFmtId="0" fontId="300" fillId="0" borderId="24" applyNumberFormat="0" applyFill="0" applyAlignment="0" applyProtection="0"/>
    <xf numFmtId="0" fontId="301" fillId="28" borderId="10" applyNumberFormat="0" applyAlignment="0" applyProtection="0"/>
    <xf numFmtId="0" fontId="10" fillId="31" borderId="0">
      <alignment horizontal="center" wrapText="1"/>
    </xf>
    <xf numFmtId="0" fontId="79" fillId="0" borderId="31" applyNumberFormat="0" applyFill="0" applyAlignment="0" applyProtection="0"/>
    <xf numFmtId="0" fontId="302" fillId="0" borderId="19" applyNumberFormat="0" applyFill="0" applyAlignment="0" applyProtection="0"/>
    <xf numFmtId="0" fontId="303" fillId="0" borderId="21" applyNumberFormat="0" applyFill="0" applyAlignment="0" applyProtection="0"/>
    <xf numFmtId="0" fontId="304" fillId="0" borderId="22" applyNumberFormat="0" applyFill="0" applyAlignment="0" applyProtection="0"/>
    <xf numFmtId="0" fontId="304" fillId="0" borderId="0" applyNumberFormat="0" applyFill="0" applyBorder="0" applyAlignment="0" applyProtection="0"/>
    <xf numFmtId="0" fontId="82" fillId="2" borderId="0" applyNumberFormat="0" applyBorder="0" applyAlignment="0" applyProtection="0"/>
    <xf numFmtId="0" fontId="305" fillId="2" borderId="0" applyNumberFormat="0" applyBorder="0" applyAlignment="0" applyProtection="0"/>
    <xf numFmtId="0" fontId="8" fillId="0" borderId="0" applyProtection="0"/>
    <xf numFmtId="0" fontId="73" fillId="0" borderId="0"/>
    <xf numFmtId="0" fontId="73" fillId="0" borderId="0"/>
    <xf numFmtId="0" fontId="8" fillId="0" borderId="0" applyProtection="0"/>
    <xf numFmtId="0" fontId="73" fillId="0" borderId="0"/>
    <xf numFmtId="0" fontId="306" fillId="0" borderId="0"/>
    <xf numFmtId="0" fontId="73" fillId="0" borderId="0"/>
    <xf numFmtId="0" fontId="73" fillId="0" borderId="0"/>
    <xf numFmtId="0" fontId="73" fillId="0" borderId="0"/>
    <xf numFmtId="0" fontId="73" fillId="0" borderId="0"/>
    <xf numFmtId="0" fontId="73" fillId="0" borderId="0"/>
    <xf numFmtId="0" fontId="8" fillId="0" borderId="0">
      <alignment wrapText="1"/>
    </xf>
    <xf numFmtId="0" fontId="307" fillId="11" borderId="16" applyNumberFormat="0" applyFont="0" applyAlignment="0" applyProtection="0"/>
    <xf numFmtId="0" fontId="308" fillId="24" borderId="7" applyNumberFormat="0" applyAlignment="0" applyProtection="0"/>
    <xf numFmtId="0" fontId="80" fillId="36" borderId="23" applyNumberFormat="0" applyAlignment="0" applyProtection="0"/>
    <xf numFmtId="9" fontId="8" fillId="0" borderId="0" applyFont="0" applyFill="0" applyBorder="0" applyAlignment="0" applyProtection="0"/>
    <xf numFmtId="0" fontId="309" fillId="0" borderId="35" applyNumberFormat="0" applyFill="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84" fillId="0" borderId="0" applyNumberFormat="0" applyFill="0" applyBorder="0" applyAlignment="0" applyProtection="0"/>
    <xf numFmtId="0" fontId="86" fillId="0" borderId="30" applyNumberFormat="0" applyFill="0" applyAlignment="0" applyProtection="0"/>
    <xf numFmtId="0" fontId="86" fillId="0" borderId="35" applyNumberFormat="0" applyFill="0" applyAlignment="0" applyProtection="0"/>
    <xf numFmtId="167" fontId="8" fillId="0" borderId="0" applyFont="0" applyFill="0" applyBorder="0" applyAlignment="0" applyProtection="0"/>
    <xf numFmtId="0" fontId="312" fillId="0" borderId="0" applyNumberFormat="0" applyFill="0" applyBorder="0" applyAlignment="0" applyProtection="0"/>
    <xf numFmtId="0" fontId="313" fillId="11" borderId="16" applyNumberFormat="0" applyFont="0" applyAlignment="0" applyProtection="0"/>
    <xf numFmtId="296" fontId="8" fillId="0" borderId="0" applyFont="0" applyFill="0" applyBorder="0" applyAlignment="0" applyProtection="0"/>
    <xf numFmtId="0" fontId="314" fillId="4" borderId="0" applyNumberFormat="0" applyBorder="0" applyAlignment="0" applyProtection="0"/>
    <xf numFmtId="0" fontId="293" fillId="20" borderId="0" applyNumberFormat="0" applyBorder="0" applyAlignment="0" applyProtection="0"/>
    <xf numFmtId="0" fontId="293" fillId="21" borderId="0" applyNumberFormat="0" applyBorder="0" applyAlignment="0" applyProtection="0"/>
    <xf numFmtId="0" fontId="293" fillId="22"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9" borderId="0" applyNumberFormat="0" applyBorder="0" applyAlignment="0" applyProtection="0"/>
    <xf numFmtId="0" fontId="315" fillId="8" borderId="7" applyNumberFormat="0" applyAlignment="0" applyProtection="0"/>
    <xf numFmtId="0" fontId="316" fillId="24" borderId="23" applyNumberFormat="0" applyAlignment="0" applyProtection="0"/>
    <xf numFmtId="0" fontId="317" fillId="24" borderId="7" applyNumberFormat="0" applyAlignment="0" applyProtection="0"/>
    <xf numFmtId="0" fontId="318" fillId="0" borderId="19" applyNumberFormat="0" applyFill="0" applyAlignment="0" applyProtection="0"/>
    <xf numFmtId="0" fontId="319" fillId="0" borderId="21" applyNumberFormat="0" applyFill="0" applyAlignment="0" applyProtection="0"/>
    <xf numFmtId="0" fontId="320" fillId="0" borderId="22" applyNumberFormat="0" applyFill="0" applyAlignment="0" applyProtection="0"/>
    <xf numFmtId="0" fontId="320" fillId="0" borderId="0" applyNumberFormat="0" applyFill="0" applyBorder="0" applyAlignment="0" applyProtection="0"/>
    <xf numFmtId="0" fontId="321" fillId="0" borderId="35" applyNumberFormat="0" applyFill="0" applyAlignment="0" applyProtection="0"/>
    <xf numFmtId="0" fontId="322" fillId="28" borderId="10" applyNumberFormat="0" applyAlignment="0" applyProtection="0"/>
    <xf numFmtId="0" fontId="323" fillId="0" borderId="0" applyNumberFormat="0" applyFill="0" applyBorder="0" applyAlignment="0" applyProtection="0"/>
    <xf numFmtId="0" fontId="324" fillId="2" borderId="0" applyNumberFormat="0" applyBorder="0" applyAlignment="0" applyProtection="0"/>
    <xf numFmtId="0" fontId="325" fillId="4" borderId="0" applyNumberFormat="0" applyBorder="0" applyAlignment="0" applyProtection="0"/>
    <xf numFmtId="0" fontId="326" fillId="0" borderId="0" applyNumberFormat="0" applyFill="0" applyBorder="0" applyAlignment="0" applyProtection="0"/>
    <xf numFmtId="0" fontId="327" fillId="11" borderId="16" applyNumberFormat="0" applyFont="0" applyAlignment="0" applyProtection="0"/>
    <xf numFmtId="0" fontId="328" fillId="0" borderId="24" applyNumberFormat="0" applyFill="0" applyAlignment="0" applyProtection="0"/>
    <xf numFmtId="0" fontId="329" fillId="0" borderId="0" applyNumberFormat="0" applyFill="0" applyBorder="0" applyAlignment="0" applyProtection="0"/>
    <xf numFmtId="0" fontId="330" fillId="5" borderId="0" applyNumberFormat="0" applyBorder="0" applyAlignment="0" applyProtection="0"/>
    <xf numFmtId="167" fontId="8" fillId="0" borderId="0" applyFont="0" applyFill="0" applyBorder="0" applyAlignment="0" applyProtection="0"/>
    <xf numFmtId="0" fontId="88" fillId="0" borderId="69" applyNumberFormat="0" applyFill="0" applyAlignment="0" applyProtection="0"/>
    <xf numFmtId="0" fontId="88" fillId="0" borderId="69" applyNumberFormat="0" applyFill="0" applyAlignment="0" applyProtection="0"/>
    <xf numFmtId="0" fontId="88" fillId="0" borderId="69"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334" fillId="0" borderId="0" applyNumberFormat="0" applyFill="0" applyBorder="0" applyAlignment="0" applyProtection="0"/>
    <xf numFmtId="0" fontId="3" fillId="0" borderId="0"/>
    <xf numFmtId="0" fontId="224" fillId="61" borderId="0">
      <alignment horizontal="right"/>
    </xf>
    <xf numFmtId="0" fontId="17" fillId="62" borderId="0"/>
    <xf numFmtId="0" fontId="2" fillId="4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84" borderId="0" applyNumberFormat="0" applyBorder="0" applyAlignment="0" applyProtection="0"/>
    <xf numFmtId="0" fontId="2" fillId="68" borderId="0" applyNumberFormat="0" applyBorder="0" applyAlignment="0" applyProtection="0"/>
    <xf numFmtId="0" fontId="2" fillId="75" borderId="0" applyNumberFormat="0" applyBorder="0" applyAlignment="0" applyProtection="0"/>
    <xf numFmtId="0" fontId="2" fillId="79" borderId="0" applyNumberFormat="0" applyBorder="0" applyAlignment="0" applyProtection="0"/>
    <xf numFmtId="0" fontId="2" fillId="81" borderId="0" applyNumberFormat="0" applyBorder="0" applyAlignment="0" applyProtection="0"/>
    <xf numFmtId="0" fontId="2" fillId="85" borderId="0" applyNumberFormat="0" applyBorder="0" applyAlignment="0" applyProtection="0"/>
    <xf numFmtId="0" fontId="369" fillId="69" borderId="0" applyNumberFormat="0" applyBorder="0" applyAlignment="0" applyProtection="0"/>
    <xf numFmtId="0" fontId="369" fillId="72" borderId="0" applyNumberFormat="0" applyBorder="0" applyAlignment="0" applyProtection="0"/>
    <xf numFmtId="0" fontId="369" fillId="76" borderId="0" applyNumberFormat="0" applyBorder="0" applyAlignment="0" applyProtection="0"/>
    <xf numFmtId="0" fontId="369" fillId="80" borderId="0" applyNumberFormat="0" applyBorder="0" applyAlignment="0" applyProtection="0"/>
    <xf numFmtId="0" fontId="369" fillId="82" borderId="0" applyNumberFormat="0" applyBorder="0" applyAlignment="0" applyProtection="0"/>
    <xf numFmtId="0" fontId="369" fillId="86" borderId="0" applyNumberFormat="0" applyBorder="0" applyAlignment="0" applyProtection="0"/>
    <xf numFmtId="0" fontId="369" fillId="67" borderId="0" applyNumberFormat="0" applyBorder="0" applyAlignment="0" applyProtection="0"/>
    <xf numFmtId="0" fontId="369" fillId="70" borderId="0" applyNumberFormat="0" applyBorder="0" applyAlignment="0" applyProtection="0"/>
    <xf numFmtId="0" fontId="369" fillId="73" borderId="0" applyNumberFormat="0" applyBorder="0" applyAlignment="0" applyProtection="0"/>
    <xf numFmtId="0" fontId="369" fillId="77" borderId="0" applyNumberFormat="0" applyBorder="0" applyAlignment="0" applyProtection="0"/>
    <xf numFmtId="0" fontId="369" fillId="83" borderId="0" applyNumberFormat="0" applyBorder="0" applyAlignment="0" applyProtection="0"/>
    <xf numFmtId="0" fontId="364" fillId="63" borderId="0" applyNumberFormat="0" applyBorder="0" applyAlignment="0" applyProtection="0"/>
    <xf numFmtId="0" fontId="367" fillId="65" borderId="98" applyNumberFormat="0" applyAlignment="0" applyProtection="0"/>
    <xf numFmtId="166" fontId="8" fillId="0" borderId="0" applyFont="0" applyFill="0" applyBorder="0" applyAlignment="0" applyProtection="0"/>
    <xf numFmtId="301" fontId="8" fillId="0" borderId="0" applyFont="0" applyFill="0" applyBorder="0" applyAlignment="0" applyProtection="0"/>
    <xf numFmtId="302" fontId="8" fillId="0" borderId="0" applyFont="0" applyFill="0" applyBorder="0" applyAlignment="0" applyProtection="0"/>
    <xf numFmtId="303" fontId="8" fillId="0" borderId="0" applyFont="0" applyFill="0" applyBorder="0" applyAlignment="0" applyProtection="0"/>
    <xf numFmtId="0" fontId="363" fillId="47" borderId="0" applyNumberFormat="0" applyBorder="0" applyAlignment="0" applyProtection="0"/>
    <xf numFmtId="0" fontId="362" fillId="0" borderId="97" applyNumberFormat="0" applyFill="0" applyAlignment="0" applyProtection="0"/>
    <xf numFmtId="0" fontId="362" fillId="0" borderId="0" applyNumberFormat="0" applyFill="0" applyBorder="0" applyAlignment="0" applyProtection="0"/>
    <xf numFmtId="0" fontId="368" fillId="0" borderId="100" applyNumberFormat="0" applyFill="0" applyAlignment="0" applyProtection="0"/>
    <xf numFmtId="0" fontId="365" fillId="64" borderId="0" applyNumberFormat="0" applyBorder="0" applyAlignment="0" applyProtection="0"/>
    <xf numFmtId="0" fontId="8" fillId="0" borderId="0"/>
    <xf numFmtId="0" fontId="8" fillId="66" borderId="101" applyNumberFormat="0" applyFont="0" applyAlignment="0" applyProtection="0"/>
    <xf numFmtId="0" fontId="366" fillId="65" borderId="99" applyNumberFormat="0" applyAlignment="0" applyProtection="0"/>
    <xf numFmtId="0" fontId="361" fillId="0" borderId="0" applyNumberFormat="0" applyFill="0" applyBorder="0" applyAlignment="0" applyProtection="0"/>
    <xf numFmtId="0" fontId="1" fillId="0" borderId="0"/>
    <xf numFmtId="43" fontId="1" fillId="0" borderId="0" applyFont="0" applyFill="0" applyBorder="0" applyAlignment="0" applyProtection="0"/>
    <xf numFmtId="304" fontId="8" fillId="0" borderId="0" applyFont="0" applyFill="0" applyBorder="0" applyAlignment="0" applyProtection="0"/>
    <xf numFmtId="43" fontId="39" fillId="0" borderId="0" applyFont="0" applyFill="0" applyBorder="0" applyAlignment="0" applyProtection="0"/>
    <xf numFmtId="0" fontId="39" fillId="0" borderId="0" applyNumberFormat="0" applyFill="0" applyBorder="0" applyAlignment="0" applyProtection="0"/>
    <xf numFmtId="43" fontId="224" fillId="0" borderId="0" applyFont="0" applyFill="0" applyBorder="0" applyAlignment="0" applyProtection="0"/>
    <xf numFmtId="43" fontId="8" fillId="0" borderId="0" applyFont="0" applyFill="0" applyBorder="0" applyAlignment="0" applyProtection="0"/>
    <xf numFmtId="197" fontId="94" fillId="31" borderId="94">
      <protection locked="0"/>
    </xf>
    <xf numFmtId="3" fontId="94" fillId="31" borderId="94">
      <alignment wrapText="1"/>
      <protection locked="0"/>
    </xf>
    <xf numFmtId="0" fontId="127" fillId="32" borderId="93">
      <alignment horizontal="center" vertical="center"/>
    </xf>
    <xf numFmtId="0" fontId="9" fillId="0" borderId="0" applyNumberFormat="0" applyFill="0" applyBorder="0" applyAlignment="0" applyProtection="0">
      <alignment vertical="top"/>
      <protection locked="0"/>
    </xf>
    <xf numFmtId="0" fontId="81" fillId="8" borderId="7" applyNumberFormat="0" applyAlignment="0" applyProtection="0"/>
    <xf numFmtId="167" fontId="8"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304" fontId="93" fillId="0" borderId="0" applyFont="0" applyFill="0" applyBorder="0" applyAlignment="0" applyProtection="0"/>
    <xf numFmtId="43" fontId="2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4" fillId="66" borderId="101" applyNumberFormat="0" applyFont="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1" fillId="0" borderId="0"/>
    <xf numFmtId="0" fontId="93" fillId="0" borderId="0"/>
    <xf numFmtId="0" fontId="1" fillId="0" borderId="0"/>
    <xf numFmtId="0" fontId="1" fillId="0" borderId="0"/>
    <xf numFmtId="0" fontId="1" fillId="0" borderId="0"/>
    <xf numFmtId="0" fontId="1" fillId="0" borderId="0"/>
    <xf numFmtId="0" fontId="224" fillId="0" borderId="0"/>
    <xf numFmtId="0" fontId="224" fillId="0" borderId="0"/>
    <xf numFmtId="0" fontId="224" fillId="0" borderId="0"/>
    <xf numFmtId="0" fontId="73" fillId="11" borderId="16" applyNumberFormat="0" applyFont="0" applyAlignment="0" applyProtection="0"/>
    <xf numFmtId="9" fontId="224" fillId="0" borderId="0" applyFont="0" applyFill="0" applyBorder="0" applyAlignment="0" applyProtection="0"/>
    <xf numFmtId="0" fontId="8" fillId="39" borderId="94" applyNumberFormat="0">
      <alignment vertical="top" wrapText="1"/>
    </xf>
    <xf numFmtId="0" fontId="8" fillId="39" borderId="94" applyNumberFormat="0">
      <alignment vertical="top" wrapText="1"/>
    </xf>
    <xf numFmtId="0" fontId="8" fillId="0" borderId="0" applyNumberForma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370" fillId="0" borderId="0"/>
    <xf numFmtId="305" fontId="370" fillId="0" borderId="0" applyFont="0" applyFill="0" applyBorder="0" applyAlignment="0" applyProtection="0"/>
    <xf numFmtId="43" fontId="371" fillId="0" borderId="0" applyFont="0" applyFill="0" applyBorder="0" applyAlignment="0" applyProtection="0"/>
  </cellStyleXfs>
  <cellXfs count="2646">
    <xf numFmtId="0" fontId="0" fillId="0" borderId="0" xfId="0"/>
    <xf numFmtId="0" fontId="10" fillId="0" borderId="0" xfId="392" applyFont="1" applyAlignment="1">
      <alignment vertical="center"/>
    </xf>
    <xf numFmtId="0" fontId="11" fillId="0" borderId="0" xfId="392" applyFont="1" applyAlignment="1">
      <alignment vertical="center"/>
    </xf>
    <xf numFmtId="0" fontId="10" fillId="0" borderId="0" xfId="392" applyFont="1"/>
    <xf numFmtId="0" fontId="11" fillId="0" borderId="0" xfId="392" applyFont="1" applyBorder="1" applyAlignment="1">
      <alignment vertical="center"/>
    </xf>
    <xf numFmtId="0" fontId="14" fillId="0" borderId="0" xfId="392" applyFont="1" applyAlignment="1">
      <alignment vertical="center"/>
    </xf>
    <xf numFmtId="0" fontId="15" fillId="0" borderId="0" xfId="392" applyFont="1"/>
    <xf numFmtId="0" fontId="10" fillId="0" borderId="0" xfId="392" applyFont="1" applyBorder="1"/>
    <xf numFmtId="0" fontId="11" fillId="0" borderId="0" xfId="392" applyFont="1" applyAlignment="1"/>
    <xf numFmtId="166" fontId="13" fillId="0" borderId="36" xfId="392" applyNumberFormat="1" applyFont="1" applyFill="1" applyBorder="1" applyAlignment="1">
      <alignment vertical="center"/>
    </xf>
    <xf numFmtId="166" fontId="13" fillId="0" borderId="37" xfId="392" applyNumberFormat="1" applyFont="1" applyFill="1" applyBorder="1" applyAlignment="1">
      <alignment vertical="center"/>
    </xf>
    <xf numFmtId="171" fontId="13" fillId="0" borderId="37" xfId="392" applyNumberFormat="1" applyFont="1" applyFill="1" applyBorder="1" applyAlignment="1">
      <alignment vertical="center"/>
    </xf>
    <xf numFmtId="166" fontId="13" fillId="0" borderId="38" xfId="392" applyNumberFormat="1" applyFont="1" applyFill="1" applyBorder="1" applyAlignment="1">
      <alignment vertical="center"/>
    </xf>
    <xf numFmtId="0" fontId="52" fillId="0" borderId="0" xfId="392" applyFont="1" applyFill="1"/>
    <xf numFmtId="0" fontId="52" fillId="0" borderId="0" xfId="392" applyFont="1" applyFill="1" applyBorder="1"/>
    <xf numFmtId="0" fontId="19" fillId="0" borderId="0" xfId="392" applyFont="1" applyBorder="1" applyAlignment="1">
      <alignment horizontal="left" vertical="center"/>
    </xf>
    <xf numFmtId="173" fontId="13" fillId="0" borderId="39" xfId="392" applyNumberFormat="1" applyFont="1" applyFill="1" applyBorder="1" applyAlignment="1">
      <alignment horizontal="right" vertical="center"/>
    </xf>
    <xf numFmtId="173" fontId="13" fillId="0" borderId="39" xfId="392" applyNumberFormat="1" applyFont="1" applyBorder="1" applyAlignment="1">
      <alignment horizontal="right" vertical="center"/>
    </xf>
    <xf numFmtId="0" fontId="53" fillId="0" borderId="40" xfId="392" applyFont="1" applyBorder="1" applyAlignment="1">
      <alignment horizontal="left" vertical="center"/>
    </xf>
    <xf numFmtId="173" fontId="13" fillId="0" borderId="36" xfId="392" applyNumberFormat="1" applyFont="1" applyFill="1" applyBorder="1" applyAlignment="1">
      <alignment horizontal="right" vertical="center"/>
    </xf>
    <xf numFmtId="0" fontId="13" fillId="0" borderId="41" xfId="392" applyFont="1" applyFill="1" applyBorder="1" applyAlignment="1">
      <alignment horizontal="left" vertical="center" indent="1"/>
    </xf>
    <xf numFmtId="166" fontId="13" fillId="0" borderId="37" xfId="392" applyNumberFormat="1" applyFont="1" applyBorder="1" applyAlignment="1">
      <alignment vertical="center"/>
    </xf>
    <xf numFmtId="0" fontId="12" fillId="0" borderId="41" xfId="392" quotePrefix="1" applyFont="1" applyFill="1" applyBorder="1" applyAlignment="1">
      <alignment horizontal="left" vertical="center" indent="1"/>
    </xf>
    <xf numFmtId="0" fontId="12" fillId="0" borderId="41" xfId="392" applyFont="1" applyFill="1" applyBorder="1" applyAlignment="1">
      <alignment horizontal="left" vertical="center" indent="1"/>
    </xf>
    <xf numFmtId="0" fontId="13" fillId="0" borderId="41" xfId="392" applyFont="1" applyFill="1" applyBorder="1" applyAlignment="1">
      <alignment horizontal="left" indent="1"/>
    </xf>
    <xf numFmtId="166" fontId="13" fillId="0" borderId="37" xfId="392" applyNumberFormat="1" applyFont="1" applyFill="1" applyBorder="1" applyAlignment="1"/>
    <xf numFmtId="171" fontId="13" fillId="0" borderId="37" xfId="392" applyNumberFormat="1" applyFont="1" applyFill="1" applyBorder="1" applyAlignment="1"/>
    <xf numFmtId="166" fontId="13" fillId="0" borderId="37" xfId="392" applyNumberFormat="1" applyFont="1" applyBorder="1" applyAlignment="1"/>
    <xf numFmtId="179" fontId="13" fillId="0" borderId="37" xfId="392" applyNumberFormat="1" applyFont="1" applyFill="1" applyBorder="1" applyAlignment="1">
      <alignment vertical="center"/>
    </xf>
    <xf numFmtId="0" fontId="13" fillId="0" borderId="42" xfId="392" applyFont="1" applyFill="1" applyBorder="1" applyAlignment="1">
      <alignment horizontal="left" vertical="center" indent="1"/>
    </xf>
    <xf numFmtId="0" fontId="13" fillId="0" borderId="40" xfId="392" applyFont="1" applyBorder="1" applyAlignment="1">
      <alignment horizontal="left" vertical="center"/>
    </xf>
    <xf numFmtId="0" fontId="13" fillId="0" borderId="42" xfId="392" applyFont="1" applyBorder="1" applyAlignment="1">
      <alignment horizontal="left" vertical="center"/>
    </xf>
    <xf numFmtId="171" fontId="13" fillId="0" borderId="38" xfId="392" applyNumberFormat="1" applyFont="1" applyFill="1" applyBorder="1" applyAlignment="1">
      <alignment vertical="center"/>
    </xf>
    <xf numFmtId="0" fontId="22" fillId="0" borderId="43" xfId="392" applyFont="1" applyBorder="1" applyAlignment="1">
      <alignment horizontal="left" vertical="center"/>
    </xf>
    <xf numFmtId="166" fontId="22" fillId="0" borderId="39" xfId="392" applyNumberFormat="1" applyFont="1" applyFill="1" applyBorder="1" applyAlignment="1">
      <alignment vertical="center"/>
    </xf>
    <xf numFmtId="171" fontId="14" fillId="0" borderId="0" xfId="392" applyNumberFormat="1" applyFont="1" applyAlignment="1">
      <alignment vertical="center"/>
    </xf>
    <xf numFmtId="171" fontId="11" fillId="0" borderId="0" xfId="392" applyNumberFormat="1" applyFont="1" applyAlignment="1">
      <alignment vertical="center"/>
    </xf>
    <xf numFmtId="0" fontId="13" fillId="0" borderId="41" xfId="392" applyFont="1" applyBorder="1" applyAlignment="1">
      <alignment horizontal="left" vertical="center" indent="1"/>
    </xf>
    <xf numFmtId="0" fontId="13" fillId="0" borderId="42" xfId="392" applyFont="1" applyBorder="1" applyAlignment="1">
      <alignment horizontal="left" vertical="center" indent="1"/>
    </xf>
    <xf numFmtId="0" fontId="22" fillId="0" borderId="0" xfId="392" applyFont="1" applyBorder="1" applyAlignment="1">
      <alignment horizontal="left" vertical="center"/>
    </xf>
    <xf numFmtId="166" fontId="22" fillId="0" borderId="0" xfId="392" applyNumberFormat="1" applyFont="1" applyFill="1" applyBorder="1" applyAlignment="1">
      <alignment vertical="center"/>
    </xf>
    <xf numFmtId="0" fontId="13" fillId="0" borderId="0" xfId="392" applyFont="1" applyBorder="1" applyAlignment="1">
      <alignment horizontal="left" vertical="center"/>
    </xf>
    <xf numFmtId="166" fontId="13" fillId="0" borderId="0" xfId="392" applyNumberFormat="1" applyFont="1" applyFill="1" applyBorder="1" applyAlignment="1">
      <alignment vertical="center"/>
    </xf>
    <xf numFmtId="171" fontId="11" fillId="0" borderId="0" xfId="392" applyNumberFormat="1" applyFont="1" applyBorder="1" applyAlignment="1">
      <alignment vertical="center"/>
    </xf>
    <xf numFmtId="171" fontId="22" fillId="0" borderId="0" xfId="392" applyNumberFormat="1" applyFont="1" applyFill="1" applyBorder="1" applyAlignment="1">
      <alignment vertical="center"/>
    </xf>
    <xf numFmtId="166" fontId="22" fillId="0" borderId="0" xfId="392" applyNumberFormat="1" applyFont="1" applyBorder="1" applyAlignment="1">
      <alignment vertical="center"/>
    </xf>
    <xf numFmtId="0" fontId="16" fillId="0" borderId="0" xfId="392" applyFont="1" applyBorder="1" applyAlignment="1">
      <alignment horizontal="left" vertical="center"/>
    </xf>
    <xf numFmtId="166" fontId="16" fillId="0" borderId="0" xfId="392" applyNumberFormat="1" applyFont="1" applyFill="1" applyBorder="1" applyAlignment="1">
      <alignment horizontal="right" vertical="center"/>
    </xf>
    <xf numFmtId="171" fontId="16" fillId="0" borderId="0" xfId="392" applyNumberFormat="1" applyFont="1" applyFill="1" applyBorder="1" applyAlignment="1">
      <alignment vertical="center"/>
    </xf>
    <xf numFmtId="166" fontId="16" fillId="0" borderId="0" xfId="392" applyNumberFormat="1" applyFont="1" applyBorder="1" applyAlignment="1">
      <alignment horizontal="right" vertical="center"/>
    </xf>
    <xf numFmtId="0" fontId="180" fillId="0" borderId="0" xfId="392" applyFont="1" applyFill="1"/>
    <xf numFmtId="0" fontId="183" fillId="0" borderId="0" xfId="392" applyFont="1" applyAlignment="1">
      <alignment vertical="center"/>
    </xf>
    <xf numFmtId="0" fontId="152" fillId="0" borderId="0" xfId="392" applyFont="1" applyAlignment="1">
      <alignment vertical="center"/>
    </xf>
    <xf numFmtId="0" fontId="181" fillId="0" borderId="0" xfId="392" applyFont="1" applyFill="1" applyBorder="1" applyAlignment="1" applyProtection="1">
      <alignment horizontal="left" vertical="center"/>
      <protection locked="0"/>
    </xf>
    <xf numFmtId="0" fontId="152" fillId="0" borderId="0" xfId="392" applyFont="1" applyAlignment="1"/>
    <xf numFmtId="166" fontId="181" fillId="0" borderId="0" xfId="392" applyNumberFormat="1" applyFont="1" applyFill="1" applyBorder="1" applyAlignment="1" applyProtection="1">
      <alignment vertical="center"/>
      <protection locked="0"/>
    </xf>
    <xf numFmtId="166" fontId="181" fillId="0" borderId="0" xfId="392" applyNumberFormat="1" applyFont="1" applyBorder="1" applyAlignment="1" applyProtection="1">
      <alignment vertical="center"/>
      <protection locked="0"/>
    </xf>
    <xf numFmtId="0" fontId="183" fillId="0" borderId="0" xfId="392" applyFont="1"/>
    <xf numFmtId="0" fontId="187" fillId="0" borderId="0" xfId="392" applyFont="1" applyBorder="1"/>
    <xf numFmtId="0" fontId="152" fillId="0" borderId="0" xfId="392" applyFont="1"/>
    <xf numFmtId="0" fontId="188" fillId="0" borderId="0" xfId="392" applyFont="1"/>
    <xf numFmtId="0" fontId="187" fillId="0" borderId="0" xfId="392" applyFont="1"/>
    <xf numFmtId="0" fontId="23" fillId="0" borderId="0" xfId="392" applyFont="1"/>
    <xf numFmtId="0" fontId="23" fillId="0" borderId="0" xfId="0" applyFont="1"/>
    <xf numFmtId="0" fontId="18" fillId="0" borderId="0" xfId="0" applyFont="1"/>
    <xf numFmtId="0" fontId="18" fillId="0" borderId="0" xfId="392" applyFont="1"/>
    <xf numFmtId="0" fontId="189" fillId="29" borderId="0" xfId="0" applyFont="1" applyFill="1"/>
    <xf numFmtId="0" fontId="189" fillId="0" borderId="0" xfId="0" applyFont="1" applyFill="1"/>
    <xf numFmtId="0" fontId="190" fillId="0" borderId="0" xfId="392" applyFont="1" applyBorder="1" applyAlignment="1">
      <alignment horizontal="left" vertical="center"/>
    </xf>
    <xf numFmtId="0" fontId="191" fillId="0" borderId="0" xfId="392" applyFont="1" applyBorder="1" applyAlignment="1">
      <alignment vertical="center"/>
    </xf>
    <xf numFmtId="0" fontId="190" fillId="0" borderId="44" xfId="392" applyFont="1" applyBorder="1" applyAlignment="1">
      <alignment horizontal="left" vertical="center"/>
    </xf>
    <xf numFmtId="0" fontId="191" fillId="0" borderId="44" xfId="392" applyFont="1" applyBorder="1" applyAlignment="1">
      <alignment vertical="center"/>
    </xf>
    <xf numFmtId="0" fontId="189" fillId="29" borderId="0" xfId="0" applyFont="1" applyFill="1" applyBorder="1"/>
    <xf numFmtId="0" fontId="194" fillId="29" borderId="45" xfId="0" applyFont="1" applyFill="1" applyBorder="1" applyProtection="1">
      <protection locked="0"/>
    </xf>
    <xf numFmtId="0" fontId="189" fillId="29" borderId="45" xfId="0" applyFont="1" applyFill="1" applyBorder="1" applyProtection="1">
      <protection locked="0"/>
    </xf>
    <xf numFmtId="172" fontId="189" fillId="29" borderId="45" xfId="1451" applyNumberFormat="1" applyFont="1" applyFill="1" applyBorder="1" applyProtection="1">
      <protection locked="0"/>
    </xf>
    <xf numFmtId="0" fontId="189" fillId="29" borderId="0" xfId="0" applyFont="1" applyFill="1" applyBorder="1" applyProtection="1">
      <protection locked="0"/>
    </xf>
    <xf numFmtId="172" fontId="189" fillId="29" borderId="0" xfId="1451" applyNumberFormat="1" applyFont="1" applyFill="1" applyBorder="1" applyProtection="1">
      <protection locked="0"/>
    </xf>
    <xf numFmtId="0" fontId="195" fillId="29" borderId="0" xfId="0" applyFont="1" applyFill="1"/>
    <xf numFmtId="0" fontId="181" fillId="29" borderId="0" xfId="0" applyFont="1" applyFill="1"/>
    <xf numFmtId="0" fontId="181" fillId="0" borderId="0" xfId="0" applyFont="1" applyFill="1"/>
    <xf numFmtId="0" fontId="184" fillId="29" borderId="0" xfId="0" applyFont="1" applyFill="1"/>
    <xf numFmtId="171" fontId="181" fillId="29" borderId="0" xfId="0" applyNumberFormat="1" applyFont="1" applyFill="1"/>
    <xf numFmtId="0" fontId="197" fillId="0" borderId="0" xfId="392" applyFont="1" applyFill="1"/>
    <xf numFmtId="0" fontId="186" fillId="0" borderId="0" xfId="392" applyFont="1" applyAlignment="1">
      <alignment vertical="center"/>
    </xf>
    <xf numFmtId="0" fontId="198" fillId="0" borderId="0" xfId="392" applyFont="1" applyAlignment="1">
      <alignment vertical="center"/>
    </xf>
    <xf numFmtId="166" fontId="186" fillId="0" borderId="0" xfId="392" applyNumberFormat="1" applyFont="1" applyAlignment="1">
      <alignment vertical="center"/>
    </xf>
    <xf numFmtId="0" fontId="186" fillId="0" borderId="0" xfId="392" applyFont="1" applyBorder="1" applyAlignment="1">
      <alignment vertical="center"/>
    </xf>
    <xf numFmtId="0" fontId="198" fillId="0" borderId="0" xfId="392" applyFont="1" applyBorder="1" applyAlignment="1">
      <alignment vertical="center"/>
    </xf>
    <xf numFmtId="0" fontId="196" fillId="0" borderId="0" xfId="392" applyFont="1" applyBorder="1" applyAlignment="1">
      <alignment vertical="center"/>
    </xf>
    <xf numFmtId="0" fontId="199" fillId="0" borderId="0" xfId="392" applyFont="1" applyBorder="1" applyAlignment="1">
      <alignment vertical="center"/>
    </xf>
    <xf numFmtId="0" fontId="152" fillId="0" borderId="0" xfId="392" applyFont="1" applyBorder="1" applyAlignment="1">
      <alignment vertical="center"/>
    </xf>
    <xf numFmtId="0" fontId="183" fillId="0" borderId="0" xfId="392" applyFont="1" applyBorder="1" applyAlignment="1">
      <alignment vertical="center"/>
    </xf>
    <xf numFmtId="0" fontId="40" fillId="0" borderId="0" xfId="392" applyFont="1" applyAlignment="1">
      <alignment vertical="center"/>
    </xf>
    <xf numFmtId="166" fontId="23" fillId="0" borderId="0" xfId="392" applyNumberFormat="1" applyFont="1"/>
    <xf numFmtId="0" fontId="201" fillId="0" borderId="0" xfId="392" applyFont="1" applyBorder="1" applyAlignment="1">
      <alignment vertical="center"/>
    </xf>
    <xf numFmtId="171" fontId="192" fillId="0" borderId="0" xfId="392" applyNumberFormat="1" applyFont="1" applyBorder="1" applyAlignment="1"/>
    <xf numFmtId="171" fontId="192" fillId="0" borderId="0" xfId="392" applyNumberFormat="1" applyFont="1" applyFill="1" applyBorder="1" applyAlignment="1"/>
    <xf numFmtId="0" fontId="23" fillId="0" borderId="0" xfId="392" applyFont="1" applyBorder="1"/>
    <xf numFmtId="0" fontId="201" fillId="0" borderId="0" xfId="392" applyFont="1" applyAlignment="1">
      <alignment vertical="center"/>
    </xf>
    <xf numFmtId="168" fontId="182" fillId="0" borderId="0" xfId="392" applyNumberFormat="1" applyFont="1" applyBorder="1" applyAlignment="1">
      <alignment horizontal="center" vertical="center"/>
    </xf>
    <xf numFmtId="0" fontId="181" fillId="0" borderId="0" xfId="392" applyFont="1" applyBorder="1" applyAlignment="1">
      <alignment horizontal="left" vertical="center"/>
    </xf>
    <xf numFmtId="0" fontId="181" fillId="0" borderId="0" xfId="392" applyFont="1" applyFill="1" applyBorder="1" applyAlignment="1">
      <alignment horizontal="left" vertical="center"/>
    </xf>
    <xf numFmtId="170" fontId="181" fillId="0" borderId="0" xfId="1451" applyNumberFormat="1" applyFont="1" applyBorder="1" applyAlignment="1">
      <alignment horizontal="right" vertical="center"/>
    </xf>
    <xf numFmtId="170" fontId="181" fillId="0" borderId="0" xfId="1451" applyNumberFormat="1" applyFont="1" applyFill="1" applyBorder="1" applyAlignment="1">
      <alignment horizontal="right" vertical="center"/>
    </xf>
    <xf numFmtId="0" fontId="152" fillId="0" borderId="0" xfId="392" applyFont="1" applyFill="1" applyBorder="1" applyAlignment="1">
      <alignment vertical="center"/>
    </xf>
    <xf numFmtId="0" fontId="203" fillId="0" borderId="0" xfId="392" applyFont="1" applyBorder="1" applyAlignment="1">
      <alignment vertical="center"/>
    </xf>
    <xf numFmtId="170" fontId="181" fillId="0" borderId="0" xfId="392" applyNumberFormat="1" applyFont="1" applyBorder="1" applyAlignment="1">
      <alignment vertical="center"/>
    </xf>
    <xf numFmtId="170" fontId="181" fillId="0" borderId="0" xfId="392" applyNumberFormat="1" applyFont="1" applyFill="1" applyBorder="1" applyAlignment="1">
      <alignment vertical="center"/>
    </xf>
    <xf numFmtId="171" fontId="183" fillId="0" borderId="0" xfId="392" applyNumberFormat="1" applyFont="1" applyAlignment="1">
      <alignment vertical="center"/>
    </xf>
    <xf numFmtId="0" fontId="188" fillId="0" borderId="0" xfId="392" applyFont="1" applyAlignment="1">
      <alignment vertical="center"/>
    </xf>
    <xf numFmtId="171" fontId="183" fillId="0" borderId="0" xfId="392" applyNumberFormat="1" applyFont="1" applyBorder="1" applyAlignment="1">
      <alignment vertical="center"/>
    </xf>
    <xf numFmtId="166" fontId="184" fillId="0" borderId="0" xfId="392" applyNumberFormat="1" applyFont="1" applyFill="1" applyBorder="1" applyAlignment="1">
      <alignment vertical="center"/>
    </xf>
    <xf numFmtId="166" fontId="204" fillId="0" borderId="0" xfId="392" applyNumberFormat="1" applyFont="1" applyBorder="1" applyAlignment="1">
      <alignment vertical="center"/>
    </xf>
    <xf numFmtId="0" fontId="205" fillId="0" borderId="0" xfId="392" applyFont="1"/>
    <xf numFmtId="171" fontId="192" fillId="0" borderId="0" xfId="392" applyNumberFormat="1" applyFont="1" applyBorder="1" applyAlignment="1">
      <alignment vertical="center"/>
    </xf>
    <xf numFmtId="0" fontId="204" fillId="0" borderId="0" xfId="392" applyFont="1" applyAlignment="1">
      <alignment vertical="center"/>
    </xf>
    <xf numFmtId="0" fontId="186" fillId="0" borderId="0" xfId="392" applyFont="1" applyAlignment="1" applyProtection="1">
      <alignment horizontal="left"/>
      <protection locked="0"/>
    </xf>
    <xf numFmtId="0" fontId="183" fillId="0" borderId="0" xfId="392" applyFont="1" applyProtection="1">
      <protection locked="0"/>
    </xf>
    <xf numFmtId="0" fontId="183" fillId="0" borderId="0" xfId="392" applyFont="1" applyBorder="1" applyProtection="1">
      <protection locked="0"/>
    </xf>
    <xf numFmtId="0" fontId="23" fillId="0" borderId="0" xfId="390" applyFont="1"/>
    <xf numFmtId="0" fontId="23" fillId="0" borderId="0" xfId="390" applyFont="1" applyBorder="1"/>
    <xf numFmtId="0" fontId="183" fillId="0" borderId="0" xfId="392" applyFont="1" applyBorder="1"/>
    <xf numFmtId="0" fontId="34" fillId="0" borderId="0" xfId="391" applyFont="1" applyAlignment="1">
      <alignment vertical="center"/>
    </xf>
    <xf numFmtId="0" fontId="34" fillId="0" borderId="0" xfId="391" applyFont="1" applyAlignment="1"/>
    <xf numFmtId="0" fontId="34" fillId="0" borderId="0" xfId="391" applyFont="1" applyBorder="1" applyAlignment="1"/>
    <xf numFmtId="0" fontId="23" fillId="0" borderId="0" xfId="393" applyFont="1" applyFill="1"/>
    <xf numFmtId="0" fontId="23" fillId="0" borderId="0" xfId="392" applyFont="1" applyFill="1"/>
    <xf numFmtId="0" fontId="27" fillId="0" borderId="0" xfId="0" applyFont="1"/>
    <xf numFmtId="0" fontId="90" fillId="0" borderId="0" xfId="0" applyFont="1" applyBorder="1"/>
    <xf numFmtId="37" fontId="90" fillId="0" borderId="0" xfId="593" applyNumberFormat="1" applyFont="1" applyFill="1" applyBorder="1"/>
    <xf numFmtId="0" fontId="205" fillId="0" borderId="0" xfId="392" applyFont="1" applyAlignment="1">
      <alignment vertical="center"/>
    </xf>
    <xf numFmtId="0" fontId="208" fillId="0" borderId="0" xfId="392" applyFont="1" applyAlignment="1">
      <alignment vertical="center"/>
    </xf>
    <xf numFmtId="0" fontId="208" fillId="0" borderId="0" xfId="392" applyFont="1" applyBorder="1" applyAlignment="1">
      <alignment vertical="center"/>
    </xf>
    <xf numFmtId="1" fontId="192" fillId="0" borderId="0" xfId="392" applyNumberFormat="1" applyFont="1" applyAlignment="1">
      <alignment horizontal="left" vertical="center"/>
    </xf>
    <xf numFmtId="0" fontId="209" fillId="0" borderId="0" xfId="392" applyFont="1"/>
    <xf numFmtId="0" fontId="189" fillId="0" borderId="42" xfId="392" applyFont="1" applyBorder="1" applyAlignment="1">
      <alignment horizontal="left" vertical="center" indent="1"/>
    </xf>
    <xf numFmtId="0" fontId="210" fillId="0" borderId="0" xfId="0" applyFont="1"/>
    <xf numFmtId="0" fontId="152" fillId="0" borderId="0" xfId="393" applyFont="1" applyAlignment="1">
      <alignment vertical="center"/>
    </xf>
    <xf numFmtId="0" fontId="40" fillId="0" borderId="0" xfId="393" applyFont="1" applyAlignment="1">
      <alignment vertical="center"/>
    </xf>
    <xf numFmtId="0" fontId="152" fillId="0" borderId="0" xfId="393" applyFont="1" applyBorder="1" applyAlignment="1">
      <alignment vertical="center"/>
    </xf>
    <xf numFmtId="0" fontId="23" fillId="0" borderId="0" xfId="393" applyFont="1"/>
    <xf numFmtId="0" fontId="27" fillId="0" borderId="0" xfId="392" applyFont="1" applyAlignment="1">
      <alignment vertical="center"/>
    </xf>
    <xf numFmtId="0" fontId="206" fillId="0" borderId="0" xfId="392" applyFont="1" applyAlignment="1">
      <alignment vertical="center"/>
    </xf>
    <xf numFmtId="0" fontId="204" fillId="0" borderId="0" xfId="392" applyFont="1" applyFill="1" applyBorder="1" applyAlignment="1">
      <alignment horizontal="left" vertical="center"/>
    </xf>
    <xf numFmtId="166" fontId="204" fillId="0" borderId="0" xfId="392" applyNumberFormat="1" applyFont="1" applyFill="1" applyBorder="1" applyAlignment="1">
      <alignment vertical="center"/>
    </xf>
    <xf numFmtId="166" fontId="204" fillId="0" borderId="37" xfId="392" applyNumberFormat="1" applyFont="1" applyBorder="1" applyAlignment="1">
      <alignment vertical="center"/>
    </xf>
    <xf numFmtId="2" fontId="211" fillId="0" borderId="0" xfId="392" applyNumberFormat="1" applyFont="1"/>
    <xf numFmtId="166" fontId="200" fillId="0" borderId="39" xfId="392" applyNumberFormat="1" applyFont="1" applyFill="1" applyBorder="1" applyAlignment="1">
      <alignment vertical="center"/>
    </xf>
    <xf numFmtId="0" fontId="204" fillId="0" borderId="0" xfId="392" applyFont="1" applyFill="1" applyBorder="1" applyAlignment="1">
      <alignment horizontal="left" vertical="center" indent="2"/>
    </xf>
    <xf numFmtId="0" fontId="204" fillId="0" borderId="0" xfId="392" applyFont="1" applyFill="1" applyBorder="1" applyAlignment="1">
      <alignment horizontal="left" vertical="center" indent="1"/>
    </xf>
    <xf numFmtId="0" fontId="27" fillId="0" borderId="0" xfId="392" applyFont="1" applyFill="1" applyBorder="1" applyAlignment="1">
      <alignment horizontal="left" vertical="center" indent="2"/>
    </xf>
    <xf numFmtId="166" fontId="204" fillId="0" borderId="38" xfId="392" applyNumberFormat="1" applyFont="1" applyBorder="1" applyAlignment="1">
      <alignment vertical="center"/>
    </xf>
    <xf numFmtId="166" fontId="204" fillId="0" borderId="0" xfId="392" applyNumberFormat="1" applyFont="1" applyAlignment="1">
      <alignment vertical="center"/>
    </xf>
    <xf numFmtId="175" fontId="204" fillId="0" borderId="36" xfId="392" applyNumberFormat="1" applyFont="1" applyBorder="1" applyAlignment="1">
      <alignment horizontal="right"/>
    </xf>
    <xf numFmtId="175" fontId="189" fillId="0" borderId="36" xfId="392" applyNumberFormat="1" applyFont="1" applyBorder="1" applyAlignment="1">
      <alignment horizontal="right"/>
    </xf>
    <xf numFmtId="175" fontId="189" fillId="0" borderId="36" xfId="392" applyNumberFormat="1" applyFont="1" applyFill="1" applyBorder="1" applyAlignment="1">
      <alignment horizontal="right"/>
    </xf>
    <xf numFmtId="173" fontId="189" fillId="0" borderId="37" xfId="392" applyNumberFormat="1" applyFont="1" applyFill="1" applyBorder="1" applyAlignment="1">
      <alignment horizontal="right"/>
    </xf>
    <xf numFmtId="173" fontId="189" fillId="0" borderId="36" xfId="392" applyNumberFormat="1" applyFont="1" applyFill="1" applyBorder="1" applyAlignment="1">
      <alignment horizontal="right" wrapText="1"/>
    </xf>
    <xf numFmtId="173" fontId="190" fillId="0" borderId="36" xfId="392" applyNumberFormat="1" applyFont="1" applyFill="1" applyBorder="1" applyAlignment="1">
      <alignment horizontal="right" wrapText="1"/>
    </xf>
    <xf numFmtId="175" fontId="189" fillId="0" borderId="37" xfId="392" applyNumberFormat="1" applyFont="1" applyBorder="1" applyAlignment="1">
      <alignment horizontal="right"/>
    </xf>
    <xf numFmtId="175" fontId="189" fillId="0" borderId="37" xfId="392" applyNumberFormat="1" applyFont="1" applyFill="1" applyBorder="1" applyAlignment="1">
      <alignment horizontal="right"/>
    </xf>
    <xf numFmtId="173" fontId="189" fillId="0" borderId="37" xfId="392" applyNumberFormat="1" applyFont="1" applyFill="1" applyBorder="1" applyAlignment="1">
      <alignment horizontal="right" wrapText="1"/>
    </xf>
    <xf numFmtId="175" fontId="190" fillId="0" borderId="37" xfId="392" applyNumberFormat="1" applyFont="1" applyFill="1" applyBorder="1" applyAlignment="1">
      <alignment horizontal="right"/>
    </xf>
    <xf numFmtId="49" fontId="189" fillId="0" borderId="38" xfId="392" applyNumberFormat="1" applyFont="1" applyFill="1" applyBorder="1" applyAlignment="1">
      <alignment horizontal="right"/>
    </xf>
    <xf numFmtId="175" fontId="189" fillId="0" borderId="36" xfId="392" applyNumberFormat="1" applyFont="1" applyFill="1" applyBorder="1" applyAlignment="1">
      <alignment horizontal="right" vertical="center"/>
    </xf>
    <xf numFmtId="175" fontId="189" fillId="0" borderId="38" xfId="392" applyNumberFormat="1" applyFont="1" applyFill="1" applyBorder="1" applyAlignment="1">
      <alignment horizontal="right" vertical="center"/>
    </xf>
    <xf numFmtId="0" fontId="189" fillId="0" borderId="40" xfId="392" applyFont="1" applyBorder="1" applyAlignment="1">
      <alignment horizontal="left" vertical="center"/>
    </xf>
    <xf numFmtId="0" fontId="189" fillId="0" borderId="42" xfId="392" applyFont="1" applyBorder="1" applyAlignment="1">
      <alignment horizontal="left" vertical="center"/>
    </xf>
    <xf numFmtId="0" fontId="189" fillId="0" borderId="43" xfId="392" applyFont="1" applyBorder="1" applyAlignment="1">
      <alignment horizontal="left" vertical="center"/>
    </xf>
    <xf numFmtId="0" fontId="189" fillId="0" borderId="41" xfId="392" applyFont="1" applyBorder="1" applyAlignment="1">
      <alignment horizontal="left" vertical="center" indent="1"/>
    </xf>
    <xf numFmtId="0" fontId="189" fillId="0" borderId="41" xfId="392" applyFont="1" applyBorder="1" applyAlignment="1">
      <alignment horizontal="left" vertical="center"/>
    </xf>
    <xf numFmtId="0" fontId="194" fillId="0" borderId="43" xfId="392" applyFont="1" applyBorder="1" applyAlignment="1">
      <alignment horizontal="left" vertical="center"/>
    </xf>
    <xf numFmtId="0" fontId="200" fillId="0" borderId="0" xfId="392" applyFont="1" applyBorder="1" applyAlignment="1">
      <alignment horizontal="left" vertical="center"/>
    </xf>
    <xf numFmtId="0" fontId="189" fillId="29" borderId="45" xfId="0" applyFont="1" applyFill="1" applyBorder="1"/>
    <xf numFmtId="171" fontId="189" fillId="29" borderId="36" xfId="1451" applyNumberFormat="1" applyFont="1" applyFill="1" applyBorder="1"/>
    <xf numFmtId="0" fontId="189" fillId="29" borderId="44" xfId="0" applyFont="1" applyFill="1" applyBorder="1"/>
    <xf numFmtId="171" fontId="189" fillId="29" borderId="38" xfId="1451" applyNumberFormat="1" applyFont="1" applyFill="1" applyBorder="1"/>
    <xf numFmtId="0" fontId="194" fillId="29" borderId="13" xfId="0" applyFont="1" applyFill="1" applyBorder="1"/>
    <xf numFmtId="171" fontId="194" fillId="29" borderId="39" xfId="1451" applyNumberFormat="1" applyFont="1" applyFill="1" applyBorder="1"/>
    <xf numFmtId="171" fontId="189" fillId="29" borderId="37" xfId="1451" applyNumberFormat="1" applyFont="1" applyFill="1" applyBorder="1"/>
    <xf numFmtId="171" fontId="194" fillId="29" borderId="36" xfId="1451" applyNumberFormat="1" applyFont="1" applyFill="1" applyBorder="1"/>
    <xf numFmtId="0" fontId="189" fillId="29" borderId="44" xfId="0" applyFont="1" applyFill="1" applyBorder="1" applyAlignment="1"/>
    <xf numFmtId="0" fontId="194" fillId="29" borderId="0" xfId="0" applyFont="1" applyFill="1" applyBorder="1"/>
    <xf numFmtId="171" fontId="194" fillId="29" borderId="37" xfId="1451" applyNumberFormat="1" applyFont="1" applyFill="1" applyBorder="1"/>
    <xf numFmtId="0" fontId="189" fillId="29" borderId="0" xfId="0" quotePrefix="1" applyFont="1" applyFill="1"/>
    <xf numFmtId="0" fontId="194" fillId="29" borderId="0" xfId="0" applyFont="1" applyFill="1"/>
    <xf numFmtId="0" fontId="194" fillId="29" borderId="44" xfId="0" applyFont="1" applyFill="1" applyBorder="1"/>
    <xf numFmtId="0" fontId="190" fillId="29" borderId="44" xfId="0" applyFont="1" applyFill="1" applyBorder="1"/>
    <xf numFmtId="0" fontId="182" fillId="0" borderId="45" xfId="392" applyFont="1" applyBorder="1" applyAlignment="1" applyProtection="1">
      <alignment horizontal="left" vertical="center"/>
      <protection locked="0"/>
    </xf>
    <xf numFmtId="0" fontId="192" fillId="29" borderId="0" xfId="0" applyFont="1" applyFill="1" applyBorder="1"/>
    <xf numFmtId="0" fontId="192" fillId="29" borderId="0" xfId="0" applyFont="1" applyFill="1" applyBorder="1" applyAlignment="1" applyProtection="1">
      <alignment horizontal="left" vertical="top"/>
      <protection locked="0"/>
    </xf>
    <xf numFmtId="0" fontId="192" fillId="29" borderId="0" xfId="0" applyFont="1" applyFill="1" applyBorder="1" applyAlignment="1" applyProtection="1">
      <alignment horizontal="left"/>
      <protection locked="0"/>
    </xf>
    <xf numFmtId="0" fontId="192" fillId="29" borderId="0" xfId="0" applyFont="1" applyFill="1" applyBorder="1" applyProtection="1">
      <protection locked="0"/>
    </xf>
    <xf numFmtId="0" fontId="182" fillId="0" borderId="0" xfId="392" applyFont="1" applyBorder="1" applyAlignment="1" applyProtection="1">
      <alignment horizontal="left" vertical="center"/>
      <protection locked="0"/>
    </xf>
    <xf numFmtId="0" fontId="192" fillId="29" borderId="0" xfId="0" applyFont="1" applyFill="1" applyBorder="1" applyAlignment="1" applyProtection="1">
      <alignment wrapText="1"/>
      <protection locked="0"/>
    </xf>
    <xf numFmtId="0" fontId="192" fillId="29" borderId="0" xfId="0" applyNumberFormat="1" applyFont="1" applyFill="1" applyBorder="1" applyAlignment="1" applyProtection="1">
      <alignment horizontal="left"/>
      <protection locked="0"/>
    </xf>
    <xf numFmtId="0" fontId="192" fillId="29" borderId="44" xfId="0" applyNumberFormat="1" applyFont="1" applyFill="1" applyBorder="1" applyAlignment="1" applyProtection="1">
      <alignment horizontal="left"/>
      <protection locked="0"/>
    </xf>
    <xf numFmtId="0" fontId="184" fillId="0" borderId="45" xfId="392" applyFont="1" applyBorder="1" applyAlignment="1" applyProtection="1">
      <alignment horizontal="left"/>
      <protection locked="0"/>
    </xf>
    <xf numFmtId="0" fontId="189" fillId="0" borderId="0" xfId="0" applyFont="1" applyFill="1" applyBorder="1"/>
    <xf numFmtId="0" fontId="211" fillId="0" borderId="0" xfId="393" applyFont="1" applyFill="1" applyBorder="1" applyAlignment="1">
      <alignment horizontal="left" vertical="center"/>
    </xf>
    <xf numFmtId="0" fontId="27" fillId="45" borderId="0" xfId="393" applyFont="1" applyFill="1" applyAlignment="1">
      <alignment horizontal="left"/>
    </xf>
    <xf numFmtId="0" fontId="189" fillId="29" borderId="0" xfId="0" applyFont="1" applyFill="1" applyBorder="1" applyAlignment="1"/>
    <xf numFmtId="0" fontId="192" fillId="29" borderId="0" xfId="0" applyFont="1" applyFill="1" applyBorder="1" applyAlignment="1" applyProtection="1">
      <protection locked="0"/>
    </xf>
    <xf numFmtId="0" fontId="227" fillId="0" borderId="0" xfId="392" applyFont="1" applyAlignment="1">
      <alignment vertical="center"/>
    </xf>
    <xf numFmtId="0" fontId="23" fillId="0" borderId="0" xfId="374" applyFill="1"/>
    <xf numFmtId="14" fontId="204" fillId="0" borderId="0" xfId="392" applyNumberFormat="1" applyFont="1" applyFill="1" applyBorder="1" applyAlignment="1">
      <alignment horizontal="left" vertical="center"/>
    </xf>
    <xf numFmtId="175" fontId="204" fillId="0" borderId="38" xfId="392" applyNumberFormat="1" applyFont="1" applyBorder="1" applyAlignment="1">
      <alignment horizontal="right"/>
    </xf>
    <xf numFmtId="175" fontId="204" fillId="0" borderId="36" xfId="392" applyNumberFormat="1" applyFont="1" applyBorder="1" applyAlignment="1">
      <alignment horizontal="right" vertical="center"/>
    </xf>
    <xf numFmtId="0" fontId="200" fillId="0" borderId="0" xfId="392" applyFont="1" applyFill="1" applyBorder="1" applyAlignment="1">
      <alignment horizontal="left" vertical="center" indent="1"/>
    </xf>
    <xf numFmtId="0" fontId="205" fillId="0" borderId="0" xfId="392" applyFont="1" applyBorder="1" applyAlignment="1">
      <alignment vertical="center"/>
    </xf>
    <xf numFmtId="0" fontId="189" fillId="0" borderId="13" xfId="392" applyFont="1" applyBorder="1" applyAlignment="1">
      <alignment horizontal="left" vertical="center"/>
    </xf>
    <xf numFmtId="0" fontId="198" fillId="0" borderId="0" xfId="392" applyFont="1" applyAlignment="1"/>
    <xf numFmtId="166" fontId="192" fillId="0" borderId="36" xfId="392" applyNumberFormat="1" applyFont="1" applyBorder="1" applyAlignment="1">
      <alignment vertical="center"/>
    </xf>
    <xf numFmtId="166" fontId="186" fillId="0" borderId="0" xfId="392" applyNumberFormat="1" applyFont="1" applyAlignment="1"/>
    <xf numFmtId="0" fontId="189" fillId="0" borderId="40" xfId="392" applyFont="1" applyBorder="1" applyAlignment="1">
      <alignment horizontal="left" wrapText="1"/>
    </xf>
    <xf numFmtId="166" fontId="186" fillId="0" borderId="36" xfId="392" applyNumberFormat="1" applyFont="1" applyBorder="1" applyAlignment="1">
      <alignment vertical="center"/>
    </xf>
    <xf numFmtId="166" fontId="186" fillId="0" borderId="37" xfId="392" applyNumberFormat="1" applyFont="1" applyBorder="1" applyAlignment="1">
      <alignment vertical="center"/>
    </xf>
    <xf numFmtId="166" fontId="186" fillId="0" borderId="38" xfId="392" applyNumberFormat="1" applyFont="1" applyBorder="1" applyAlignment="1">
      <alignment vertical="center"/>
    </xf>
    <xf numFmtId="166" fontId="186" fillId="0" borderId="39" xfId="392" applyNumberFormat="1" applyFont="1" applyBorder="1" applyAlignment="1">
      <alignment vertical="center"/>
    </xf>
    <xf numFmtId="174" fontId="186" fillId="0" borderId="36" xfId="392" applyNumberFormat="1" applyFont="1" applyBorder="1" applyAlignment="1">
      <alignment vertical="center"/>
    </xf>
    <xf numFmtId="166" fontId="196" fillId="0" borderId="39" xfId="392" applyNumberFormat="1" applyFont="1" applyBorder="1" applyAlignment="1">
      <alignment vertical="center"/>
    </xf>
    <xf numFmtId="0" fontId="91" fillId="0" borderId="0" xfId="389" applyFont="1" applyAlignment="1"/>
    <xf numFmtId="0" fontId="27" fillId="0" borderId="0" xfId="389" applyFont="1" applyAlignment="1"/>
    <xf numFmtId="49" fontId="27" fillId="0" borderId="0" xfId="388" applyNumberFormat="1" applyFont="1" applyBorder="1" applyAlignment="1">
      <alignment horizontal="right"/>
    </xf>
    <xf numFmtId="256" fontId="27" fillId="0" borderId="0" xfId="388" applyNumberFormat="1" applyFont="1" applyBorder="1" applyAlignment="1"/>
    <xf numFmtId="256" fontId="91" fillId="0" borderId="0" xfId="388" applyNumberFormat="1" applyFont="1" applyBorder="1" applyAlignment="1"/>
    <xf numFmtId="0" fontId="91" fillId="0" borderId="0" xfId="0" applyFont="1"/>
    <xf numFmtId="0" fontId="17" fillId="0" borderId="0" xfId="0" applyFont="1"/>
    <xf numFmtId="0" fontId="40" fillId="0" borderId="0" xfId="392" applyFont="1" applyAlignment="1">
      <alignment wrapText="1"/>
    </xf>
    <xf numFmtId="171" fontId="189" fillId="29" borderId="39" xfId="392" applyNumberFormat="1" applyFont="1" applyFill="1" applyBorder="1" applyAlignment="1"/>
    <xf numFmtId="171" fontId="189" fillId="29" borderId="37" xfId="392" applyNumberFormat="1" applyFont="1" applyFill="1" applyBorder="1" applyAlignment="1"/>
    <xf numFmtId="171" fontId="189" fillId="29" borderId="38" xfId="392" applyNumberFormat="1" applyFont="1" applyFill="1" applyBorder="1" applyAlignment="1"/>
    <xf numFmtId="168" fontId="189" fillId="0" borderId="36" xfId="392" applyNumberFormat="1" applyFont="1" applyBorder="1" applyAlignment="1" applyProtection="1">
      <alignment horizontal="right" vertical="center"/>
      <protection locked="0"/>
    </xf>
    <xf numFmtId="168" fontId="189" fillId="0" borderId="37" xfId="392" applyNumberFormat="1" applyFont="1" applyBorder="1" applyAlignment="1" applyProtection="1">
      <alignment horizontal="right" vertical="center"/>
      <protection locked="0"/>
    </xf>
    <xf numFmtId="172" fontId="189" fillId="0" borderId="37" xfId="1451" applyNumberFormat="1" applyFont="1" applyFill="1" applyBorder="1" applyProtection="1">
      <protection locked="0"/>
    </xf>
    <xf numFmtId="177" fontId="189" fillId="0" borderId="37" xfId="1451" applyNumberFormat="1" applyFont="1" applyFill="1" applyBorder="1" applyProtection="1">
      <protection locked="0"/>
    </xf>
    <xf numFmtId="255" fontId="152" fillId="0" borderId="0" xfId="392" applyNumberFormat="1" applyFont="1" applyAlignment="1">
      <alignment vertical="center"/>
    </xf>
    <xf numFmtId="2" fontId="200" fillId="0" borderId="43" xfId="392" applyNumberFormat="1" applyFont="1" applyFill="1" applyBorder="1" applyAlignment="1">
      <alignment horizontal="left" vertical="center"/>
    </xf>
    <xf numFmtId="0" fontId="188" fillId="0" borderId="0" xfId="392" applyFont="1" applyFill="1" applyAlignment="1">
      <alignment vertical="center"/>
    </xf>
    <xf numFmtId="0" fontId="183" fillId="0" borderId="0" xfId="392" applyFont="1" applyFill="1"/>
    <xf numFmtId="0" fontId="189" fillId="0" borderId="41" xfId="392" applyFont="1" applyBorder="1" applyAlignment="1">
      <alignment horizontal="left" vertical="center" wrapText="1"/>
    </xf>
    <xf numFmtId="0" fontId="155" fillId="0" borderId="0" xfId="394" applyFont="1" applyAlignment="1">
      <alignment vertical="center"/>
    </xf>
    <xf numFmtId="0" fontId="155" fillId="0" borderId="0" xfId="394" applyFont="1" applyBorder="1" applyAlignment="1">
      <alignment vertical="center"/>
    </xf>
    <xf numFmtId="0" fontId="23" fillId="0" borderId="0" xfId="394" applyFont="1" applyAlignment="1">
      <alignment vertical="center"/>
    </xf>
    <xf numFmtId="49" fontId="192" fillId="0" borderId="36" xfId="394" applyNumberFormat="1" applyFont="1" applyFill="1" applyBorder="1" applyAlignment="1">
      <alignment horizontal="right" vertical="top"/>
    </xf>
    <xf numFmtId="49" fontId="192" fillId="0" borderId="37" xfId="394" applyNumberFormat="1" applyFont="1" applyFill="1" applyBorder="1" applyAlignment="1">
      <alignment horizontal="right" vertical="top"/>
    </xf>
    <xf numFmtId="0" fontId="190" fillId="0" borderId="42" xfId="394" applyFont="1" applyBorder="1" applyAlignment="1">
      <alignment horizontal="left" vertical="top"/>
    </xf>
    <xf numFmtId="49" fontId="192" fillId="0" borderId="38" xfId="394" applyNumberFormat="1" applyFont="1" applyFill="1" applyBorder="1" applyAlignment="1">
      <alignment horizontal="right" vertical="top"/>
    </xf>
    <xf numFmtId="0" fontId="191" fillId="0" borderId="0" xfId="394" applyFont="1" applyBorder="1" applyAlignment="1">
      <alignment vertical="top"/>
    </xf>
    <xf numFmtId="171" fontId="192" fillId="29" borderId="36" xfId="394" applyNumberFormat="1" applyFont="1" applyFill="1" applyBorder="1" applyAlignment="1"/>
    <xf numFmtId="171" fontId="192" fillId="0" borderId="0" xfId="394" applyNumberFormat="1" applyFont="1" applyBorder="1" applyAlignment="1"/>
    <xf numFmtId="0" fontId="201" fillId="0" borderId="0" xfId="394" applyFont="1" applyBorder="1" applyAlignment="1">
      <alignment vertical="center"/>
    </xf>
    <xf numFmtId="0" fontId="192" fillId="0" borderId="0" xfId="394" applyFont="1" applyBorder="1" applyAlignment="1">
      <alignment horizontal="left" wrapText="1"/>
    </xf>
    <xf numFmtId="171" fontId="192" fillId="29" borderId="37" xfId="394" applyNumberFormat="1" applyFont="1" applyFill="1" applyBorder="1" applyAlignment="1"/>
    <xf numFmtId="171" fontId="192" fillId="0" borderId="0" xfId="394" applyNumberFormat="1" applyFont="1" applyFill="1" applyBorder="1" applyAlignment="1"/>
    <xf numFmtId="171" fontId="192" fillId="29" borderId="38" xfId="394" applyNumberFormat="1" applyFont="1" applyFill="1" applyBorder="1" applyAlignment="1"/>
    <xf numFmtId="0" fontId="185" fillId="0" borderId="13" xfId="394" applyFont="1" applyBorder="1" applyAlignment="1">
      <alignment horizontal="left" wrapText="1"/>
    </xf>
    <xf numFmtId="171" fontId="185" fillId="29" borderId="39" xfId="394" applyNumberFormat="1" applyFont="1" applyFill="1" applyBorder="1" applyAlignment="1"/>
    <xf numFmtId="171" fontId="185" fillId="0" borderId="0" xfId="394" applyNumberFormat="1" applyFont="1" applyFill="1" applyBorder="1" applyAlignment="1"/>
    <xf numFmtId="0" fontId="21" fillId="0" borderId="0" xfId="394" applyFont="1" applyAlignment="1">
      <alignment vertical="center"/>
    </xf>
    <xf numFmtId="0" fontId="23" fillId="0" borderId="0" xfId="394" applyFont="1" applyBorder="1"/>
    <xf numFmtId="0" fontId="23" fillId="0" borderId="0" xfId="394" applyFont="1"/>
    <xf numFmtId="0" fontId="192" fillId="0" borderId="0" xfId="394" applyFont="1" applyBorder="1" applyAlignment="1">
      <alignment horizontal="left"/>
    </xf>
    <xf numFmtId="0" fontId="180" fillId="0" borderId="0" xfId="392" applyFont="1" applyFill="1" applyAlignment="1"/>
    <xf numFmtId="0" fontId="185" fillId="0" borderId="45" xfId="394" applyFont="1" applyBorder="1" applyAlignment="1">
      <alignment horizontal="left" wrapText="1"/>
    </xf>
    <xf numFmtId="171" fontId="185" fillId="29" borderId="45" xfId="394" applyNumberFormat="1" applyFont="1" applyFill="1" applyBorder="1" applyAlignment="1"/>
    <xf numFmtId="171" fontId="192" fillId="29" borderId="0" xfId="394" applyNumberFormat="1" applyFont="1" applyFill="1" applyBorder="1" applyAlignment="1"/>
    <xf numFmtId="0" fontId="192" fillId="0" borderId="45" xfId="394" applyFont="1" applyBorder="1" applyAlignment="1">
      <alignment horizontal="left" wrapText="1"/>
    </xf>
    <xf numFmtId="0" fontId="192" fillId="0" borderId="40" xfId="394" applyFont="1" applyBorder="1" applyAlignment="1">
      <alignment horizontal="left"/>
    </xf>
    <xf numFmtId="0" fontId="192" fillId="0" borderId="44" xfId="394" applyFont="1" applyBorder="1" applyAlignment="1">
      <alignment horizontal="left"/>
    </xf>
    <xf numFmtId="3" fontId="23" fillId="0" borderId="0" xfId="393" applyNumberFormat="1" applyFont="1" applyFill="1"/>
    <xf numFmtId="0" fontId="204" fillId="0" borderId="44" xfId="392" applyFont="1" applyFill="1" applyBorder="1" applyAlignment="1">
      <alignment horizontal="left" vertical="center" indent="2"/>
    </xf>
    <xf numFmtId="0" fontId="0" fillId="0" borderId="0" xfId="0" applyAlignment="1">
      <alignment vertical="center"/>
    </xf>
    <xf numFmtId="0" fontId="17" fillId="0" borderId="0" xfId="0" applyFont="1" applyAlignment="1">
      <alignment vertical="center"/>
    </xf>
    <xf numFmtId="258" fontId="200" fillId="0" borderId="39" xfId="392" applyNumberFormat="1" applyFont="1" applyFill="1" applyBorder="1" applyAlignment="1">
      <alignment vertical="center"/>
    </xf>
    <xf numFmtId="260" fontId="201" fillId="0" borderId="37" xfId="392" applyNumberFormat="1" applyFont="1" applyBorder="1" applyAlignment="1"/>
    <xf numFmtId="260" fontId="201" fillId="0" borderId="38" xfId="392" applyNumberFormat="1" applyFont="1" applyBorder="1" applyAlignment="1"/>
    <xf numFmtId="260" fontId="192" fillId="0" borderId="36" xfId="392" applyNumberFormat="1" applyFont="1" applyBorder="1" applyAlignment="1"/>
    <xf numFmtId="260" fontId="192" fillId="0" borderId="37" xfId="392" applyNumberFormat="1" applyFont="1" applyBorder="1" applyAlignment="1"/>
    <xf numFmtId="260" fontId="192" fillId="0" borderId="38" xfId="392" applyNumberFormat="1" applyFont="1" applyBorder="1" applyAlignment="1"/>
    <xf numFmtId="259" fontId="189" fillId="29" borderId="37" xfId="1451" applyNumberFormat="1" applyFont="1" applyFill="1" applyBorder="1"/>
    <xf numFmtId="259" fontId="189" fillId="29" borderId="38" xfId="1451" applyNumberFormat="1" applyFont="1" applyFill="1" applyBorder="1"/>
    <xf numFmtId="259" fontId="189" fillId="0" borderId="37" xfId="1451" applyNumberFormat="1" applyFont="1" applyFill="1" applyBorder="1" applyProtection="1">
      <protection locked="0"/>
    </xf>
    <xf numFmtId="260" fontId="191" fillId="29" borderId="37" xfId="602" applyNumberFormat="1" applyFont="1" applyFill="1" applyBorder="1" applyProtection="1">
      <protection locked="0"/>
    </xf>
    <xf numFmtId="0" fontId="0" fillId="0" borderId="49" xfId="0" applyBorder="1"/>
    <xf numFmtId="0" fontId="229" fillId="0" borderId="0" xfId="392" applyFont="1" applyFill="1"/>
    <xf numFmtId="0" fontId="34" fillId="0" borderId="0" xfId="0" applyFont="1" applyAlignment="1">
      <alignment horizontal="left" vertical="center" indent="1"/>
    </xf>
    <xf numFmtId="0" fontId="24" fillId="0" borderId="0" xfId="0" applyFont="1"/>
    <xf numFmtId="0" fontId="23" fillId="0" borderId="0" xfId="0" applyFont="1" applyAlignment="1">
      <alignment vertical="top"/>
    </xf>
    <xf numFmtId="0" fontId="181" fillId="0" borderId="0" xfId="392" applyFont="1" applyAlignment="1">
      <alignment vertical="top"/>
    </xf>
    <xf numFmtId="0" fontId="34" fillId="0" borderId="0" xfId="392" applyFont="1" applyAlignment="1">
      <alignment vertical="top"/>
    </xf>
    <xf numFmtId="0" fontId="23" fillId="0" borderId="0" xfId="392" applyFont="1" applyAlignment="1">
      <alignment vertical="top" wrapText="1"/>
    </xf>
    <xf numFmtId="0" fontId="218" fillId="0" borderId="0" xfId="392" applyFont="1" applyFill="1" applyAlignment="1">
      <alignment vertical="top"/>
    </xf>
    <xf numFmtId="0" fontId="34" fillId="0" borderId="0" xfId="392" applyFont="1" applyAlignment="1">
      <alignment vertical="top" wrapText="1"/>
    </xf>
    <xf numFmtId="0" fontId="27" fillId="0" borderId="0" xfId="0" applyFont="1" applyAlignment="1">
      <alignment vertical="top"/>
    </xf>
    <xf numFmtId="0" fontId="91" fillId="0" borderId="0" xfId="0" applyFont="1" applyAlignment="1"/>
    <xf numFmtId="172" fontId="181" fillId="29" borderId="0" xfId="1451" applyNumberFormat="1" applyFont="1" applyFill="1" applyBorder="1" applyAlignment="1" applyProtection="1">
      <alignment vertical="top"/>
      <protection locked="0"/>
    </xf>
    <xf numFmtId="0" fontId="181" fillId="29" borderId="0" xfId="0" applyFont="1" applyFill="1" applyBorder="1" applyAlignment="1">
      <alignment vertical="top"/>
    </xf>
    <xf numFmtId="49" fontId="0" fillId="0" borderId="0" xfId="0" applyNumberFormat="1"/>
    <xf numFmtId="0" fontId="194" fillId="29" borderId="0" xfId="0" applyFont="1" applyFill="1" applyBorder="1" applyProtection="1">
      <protection locked="0"/>
    </xf>
    <xf numFmtId="49" fontId="207" fillId="0" borderId="49" xfId="0" applyNumberFormat="1" applyFont="1" applyBorder="1" applyAlignment="1">
      <alignment vertical="center"/>
    </xf>
    <xf numFmtId="49" fontId="24" fillId="0" borderId="0" xfId="0" applyNumberFormat="1" applyFont="1" applyAlignment="1">
      <alignment horizontal="left" vertical="center"/>
    </xf>
    <xf numFmtId="49" fontId="0" fillId="0" borderId="0" xfId="0" applyNumberFormat="1" applyAlignment="1">
      <alignment vertical="center"/>
    </xf>
    <xf numFmtId="173" fontId="189" fillId="0" borderId="39" xfId="392" applyNumberFormat="1" applyFont="1" applyFill="1" applyBorder="1" applyAlignment="1">
      <alignment horizontal="right" vertical="center"/>
    </xf>
    <xf numFmtId="49" fontId="189" fillId="0" borderId="39" xfId="392" applyNumberFormat="1" applyFont="1" applyFill="1" applyBorder="1" applyAlignment="1">
      <alignment horizontal="right" vertical="center"/>
    </xf>
    <xf numFmtId="0" fontId="189" fillId="0" borderId="0" xfId="392" applyFont="1" applyBorder="1" applyAlignment="1" applyProtection="1">
      <alignment horizontal="left" vertical="center"/>
      <protection locked="0"/>
    </xf>
    <xf numFmtId="166" fontId="189" fillId="0" borderId="37" xfId="392" applyNumberFormat="1" applyFont="1" applyBorder="1" applyAlignment="1" applyProtection="1">
      <alignment vertical="center"/>
      <protection locked="0"/>
    </xf>
    <xf numFmtId="0" fontId="189" fillId="0" borderId="0" xfId="392" applyFont="1" applyFill="1" applyBorder="1" applyAlignment="1" applyProtection="1">
      <alignment horizontal="left" vertical="center"/>
      <protection locked="0"/>
    </xf>
    <xf numFmtId="166" fontId="189" fillId="0" borderId="37" xfId="392" applyNumberFormat="1" applyFont="1" applyFill="1" applyBorder="1" applyAlignment="1" applyProtection="1">
      <alignment vertical="center"/>
      <protection locked="0"/>
    </xf>
    <xf numFmtId="0" fontId="189" fillId="0" borderId="13" xfId="392" applyFont="1" applyFill="1" applyBorder="1" applyAlignment="1" applyProtection="1">
      <alignment horizontal="left" vertical="center"/>
      <protection locked="0"/>
    </xf>
    <xf numFmtId="0" fontId="189" fillId="0" borderId="44" xfId="392" applyFont="1" applyBorder="1" applyAlignment="1" applyProtection="1">
      <alignment horizontal="left" vertical="center"/>
      <protection locked="0"/>
    </xf>
    <xf numFmtId="166" fontId="189" fillId="0" borderId="38" xfId="392" applyNumberFormat="1" applyFont="1" applyBorder="1" applyAlignment="1" applyProtection="1">
      <alignment vertical="center"/>
      <protection locked="0"/>
    </xf>
    <xf numFmtId="0" fontId="189" fillId="0" borderId="0" xfId="392" applyFont="1" applyBorder="1" applyAlignment="1" applyProtection="1">
      <alignment horizontal="left" vertical="center" wrapText="1"/>
      <protection locked="0"/>
    </xf>
    <xf numFmtId="166" fontId="189" fillId="0" borderId="36" xfId="392" applyNumberFormat="1" applyFont="1" applyBorder="1" applyAlignment="1" applyProtection="1">
      <alignment vertical="center"/>
      <protection locked="0"/>
    </xf>
    <xf numFmtId="0" fontId="189" fillId="0" borderId="0" xfId="392" applyFont="1" applyAlignment="1" applyProtection="1">
      <alignment horizontal="left" vertical="center"/>
      <protection locked="0"/>
    </xf>
    <xf numFmtId="0" fontId="189" fillId="0" borderId="45" xfId="392" applyFont="1" applyBorder="1" applyAlignment="1" applyProtection="1">
      <alignment horizontal="left" vertical="center"/>
      <protection locked="0"/>
    </xf>
    <xf numFmtId="0" fontId="194" fillId="0" borderId="13" xfId="392" applyFont="1" applyBorder="1" applyAlignment="1" applyProtection="1">
      <alignment horizontal="left" vertical="center"/>
      <protection locked="0"/>
    </xf>
    <xf numFmtId="166" fontId="194" fillId="0" borderId="39" xfId="392" applyNumberFormat="1" applyFont="1" applyBorder="1" applyAlignment="1" applyProtection="1">
      <alignment vertical="center"/>
      <protection locked="0"/>
    </xf>
    <xf numFmtId="0" fontId="194" fillId="0" borderId="0" xfId="392" applyFont="1" applyAlignment="1">
      <alignment vertical="center"/>
    </xf>
    <xf numFmtId="175" fontId="189" fillId="0" borderId="36" xfId="393" applyNumberFormat="1" applyFont="1" applyBorder="1" applyAlignment="1">
      <alignment horizontal="right"/>
    </xf>
    <xf numFmtId="175" fontId="189" fillId="0" borderId="36" xfId="393" applyNumberFormat="1" applyFont="1" applyFill="1" applyBorder="1" applyAlignment="1">
      <alignment horizontal="right"/>
    </xf>
    <xf numFmtId="0" fontId="190" fillId="0" borderId="44" xfId="393" applyFont="1" applyBorder="1" applyAlignment="1">
      <alignment horizontal="left" vertical="center"/>
    </xf>
    <xf numFmtId="175" fontId="189" fillId="0" borderId="38" xfId="393" applyNumberFormat="1" applyFont="1" applyFill="1" applyBorder="1" applyAlignment="1">
      <alignment horizontal="right" vertical="center"/>
    </xf>
    <xf numFmtId="0" fontId="189" fillId="0" borderId="45" xfId="393" applyFont="1" applyBorder="1" applyAlignment="1">
      <alignment horizontal="left" vertical="center"/>
    </xf>
    <xf numFmtId="0" fontId="189" fillId="0" borderId="0" xfId="393" applyFont="1" applyBorder="1" applyAlignment="1">
      <alignment horizontal="left" vertical="center"/>
    </xf>
    <xf numFmtId="0" fontId="189" fillId="0" borderId="44" xfId="393" applyFont="1" applyBorder="1" applyAlignment="1">
      <alignment horizontal="left" vertical="center"/>
    </xf>
    <xf numFmtId="166" fontId="189" fillId="0" borderId="38" xfId="392" applyNumberFormat="1" applyFont="1" applyFill="1" applyBorder="1" applyAlignment="1" applyProtection="1">
      <alignment vertical="center"/>
      <protection locked="0"/>
    </xf>
    <xf numFmtId="0" fontId="189" fillId="0" borderId="45" xfId="392" applyFont="1" applyFill="1" applyBorder="1" applyAlignment="1" applyProtection="1">
      <alignment horizontal="left" vertical="center"/>
      <protection locked="0"/>
    </xf>
    <xf numFmtId="260" fontId="189" fillId="0" borderId="36" xfId="392" applyNumberFormat="1" applyFont="1" applyFill="1" applyBorder="1" applyAlignment="1" applyProtection="1">
      <alignment vertical="center"/>
      <protection locked="0"/>
    </xf>
    <xf numFmtId="0" fontId="189" fillId="0" borderId="44" xfId="392" applyFont="1" applyFill="1" applyBorder="1" applyAlignment="1" applyProtection="1">
      <alignment horizontal="left" vertical="center"/>
      <protection locked="0"/>
    </xf>
    <xf numFmtId="260" fontId="189" fillId="0" borderId="38" xfId="392" applyNumberFormat="1" applyFont="1" applyBorder="1" applyAlignment="1" applyProtection="1">
      <alignment vertical="center"/>
      <protection locked="0"/>
    </xf>
    <xf numFmtId="260" fontId="189" fillId="0" borderId="38" xfId="392" applyNumberFormat="1" applyFont="1" applyFill="1" applyBorder="1" applyAlignment="1" applyProtection="1">
      <alignment vertical="center"/>
      <protection locked="0"/>
    </xf>
    <xf numFmtId="0" fontId="189" fillId="0" borderId="13" xfId="392" applyFont="1" applyBorder="1" applyAlignment="1" applyProtection="1">
      <alignment horizontal="left" vertical="center"/>
      <protection locked="0"/>
    </xf>
    <xf numFmtId="0" fontId="190" fillId="0" borderId="0" xfId="392" applyFont="1" applyFill="1" applyBorder="1" applyAlignment="1">
      <alignment horizontal="left" vertical="center"/>
    </xf>
    <xf numFmtId="259" fontId="194" fillId="0" borderId="39" xfId="392" applyNumberFormat="1" applyFont="1" applyFill="1" applyBorder="1" applyAlignment="1">
      <alignment vertical="center"/>
    </xf>
    <xf numFmtId="0" fontId="189" fillId="0" borderId="0" xfId="392" applyFont="1" applyFill="1" applyBorder="1" applyAlignment="1">
      <alignment horizontal="left" vertical="center"/>
    </xf>
    <xf numFmtId="0" fontId="189" fillId="0" borderId="45" xfId="392" applyFont="1" applyBorder="1" applyAlignment="1">
      <alignment horizontal="left" vertical="center"/>
    </xf>
    <xf numFmtId="166" fontId="189" fillId="0" borderId="36" xfId="392" applyNumberFormat="1" applyFont="1" applyFill="1" applyBorder="1" applyAlignment="1">
      <alignment vertical="center"/>
    </xf>
    <xf numFmtId="166" fontId="189" fillId="0" borderId="36" xfId="392" applyNumberFormat="1" applyFont="1" applyBorder="1" applyAlignment="1">
      <alignment vertical="center"/>
    </xf>
    <xf numFmtId="0" fontId="189" fillId="0" borderId="0" xfId="392" applyFont="1" applyBorder="1" applyAlignment="1">
      <alignment horizontal="left" vertical="center"/>
    </xf>
    <xf numFmtId="166" fontId="189" fillId="0" borderId="37" xfId="392" applyNumberFormat="1" applyFont="1" applyFill="1" applyBorder="1" applyAlignment="1">
      <alignment vertical="center"/>
    </xf>
    <xf numFmtId="166" fontId="189" fillId="0" borderId="37" xfId="392" applyNumberFormat="1" applyFont="1" applyBorder="1" applyAlignment="1">
      <alignment vertical="center"/>
    </xf>
    <xf numFmtId="0" fontId="189" fillId="0" borderId="13" xfId="392" applyFont="1" applyFill="1" applyBorder="1" applyAlignment="1">
      <alignment horizontal="left" vertical="center"/>
    </xf>
    <xf numFmtId="166" fontId="189" fillId="0" borderId="39" xfId="392" applyNumberFormat="1" applyFont="1" applyFill="1" applyBorder="1" applyAlignment="1">
      <alignment vertical="center"/>
    </xf>
    <xf numFmtId="0" fontId="194" fillId="0" borderId="45" xfId="392" applyFont="1" applyBorder="1" applyAlignment="1">
      <alignment horizontal="left" vertical="center"/>
    </xf>
    <xf numFmtId="0" fontId="194" fillId="0" borderId="0" xfId="392" applyFont="1" applyBorder="1" applyAlignment="1">
      <alignment horizontal="left" vertical="center"/>
    </xf>
    <xf numFmtId="166" fontId="194" fillId="0" borderId="37" xfId="392" applyNumberFormat="1" applyFont="1" applyFill="1" applyBorder="1" applyAlignment="1">
      <alignment vertical="center"/>
    </xf>
    <xf numFmtId="166" fontId="194" fillId="0" borderId="37" xfId="392" applyNumberFormat="1" applyFont="1" applyBorder="1" applyAlignment="1">
      <alignment vertical="center"/>
    </xf>
    <xf numFmtId="260" fontId="190" fillId="0" borderId="38" xfId="392" applyNumberFormat="1" applyFont="1" applyBorder="1" applyAlignment="1">
      <alignment vertical="center"/>
    </xf>
    <xf numFmtId="166" fontId="189" fillId="0" borderId="36" xfId="392" applyNumberFormat="1" applyFont="1" applyFill="1" applyBorder="1" applyAlignment="1"/>
    <xf numFmtId="166" fontId="189" fillId="0" borderId="38" xfId="392" applyNumberFormat="1" applyFont="1" applyFill="1" applyBorder="1" applyAlignment="1"/>
    <xf numFmtId="166" fontId="189" fillId="0" borderId="38" xfId="392" applyNumberFormat="1" applyFont="1" applyBorder="1" applyAlignment="1">
      <alignment vertical="center"/>
    </xf>
    <xf numFmtId="174" fontId="189" fillId="0" borderId="37" xfId="392" applyNumberFormat="1" applyFont="1" applyBorder="1" applyAlignment="1"/>
    <xf numFmtId="174" fontId="189" fillId="0" borderId="37" xfId="392" applyNumberFormat="1" applyFont="1" applyFill="1" applyBorder="1" applyAlignment="1"/>
    <xf numFmtId="166" fontId="189" fillId="0" borderId="39" xfId="392" applyNumberFormat="1" applyFont="1" applyBorder="1" applyAlignment="1"/>
    <xf numFmtId="166" fontId="189" fillId="0" borderId="36" xfId="392" applyNumberFormat="1" applyFont="1" applyBorder="1" applyAlignment="1"/>
    <xf numFmtId="0" fontId="190" fillId="0" borderId="0" xfId="392" applyFont="1" applyAlignment="1">
      <alignment vertical="center"/>
    </xf>
    <xf numFmtId="175" fontId="189" fillId="0" borderId="37" xfId="392" applyNumberFormat="1" applyFont="1" applyBorder="1" applyAlignment="1">
      <alignment horizontal="right" vertical="center"/>
    </xf>
    <xf numFmtId="175" fontId="189" fillId="0" borderId="37" xfId="392" applyNumberFormat="1" applyFont="1" applyFill="1" applyBorder="1" applyAlignment="1">
      <alignment horizontal="right" vertical="center"/>
    </xf>
    <xf numFmtId="37" fontId="189" fillId="0" borderId="40" xfId="392" applyNumberFormat="1" applyFont="1" applyFill="1" applyBorder="1" applyAlignment="1">
      <alignment horizontal="left" vertical="center"/>
    </xf>
    <xf numFmtId="166" fontId="191" fillId="0" borderId="36" xfId="392" applyNumberFormat="1" applyFont="1" applyFill="1" applyBorder="1" applyAlignment="1">
      <alignment vertical="center"/>
    </xf>
    <xf numFmtId="174" fontId="191" fillId="0" borderId="36" xfId="392" applyNumberFormat="1" applyFont="1" applyFill="1" applyBorder="1" applyAlignment="1">
      <alignment vertical="center"/>
    </xf>
    <xf numFmtId="37" fontId="189" fillId="0" borderId="41" xfId="392" applyNumberFormat="1" applyFont="1" applyFill="1" applyBorder="1" applyAlignment="1">
      <alignment horizontal="left" vertical="center"/>
    </xf>
    <xf numFmtId="166" fontId="191" fillId="0" borderId="37" xfId="392" applyNumberFormat="1" applyFont="1" applyFill="1" applyBorder="1" applyAlignment="1">
      <alignment vertical="center"/>
    </xf>
    <xf numFmtId="174" fontId="191" fillId="0" borderId="37" xfId="392" applyNumberFormat="1" applyFont="1" applyFill="1" applyBorder="1" applyAlignment="1">
      <alignment vertical="center"/>
    </xf>
    <xf numFmtId="0" fontId="189" fillId="0" borderId="41" xfId="392" applyFont="1" applyFill="1" applyBorder="1" applyAlignment="1">
      <alignment horizontal="left" vertical="center"/>
    </xf>
    <xf numFmtId="0" fontId="189" fillId="0" borderId="42" xfId="392" applyFont="1" applyFill="1" applyBorder="1" applyAlignment="1">
      <alignment horizontal="left" vertical="center"/>
    </xf>
    <xf numFmtId="166" fontId="189" fillId="0" borderId="38" xfId="392" applyNumberFormat="1" applyFont="1" applyFill="1" applyBorder="1" applyAlignment="1">
      <alignment vertical="center"/>
    </xf>
    <xf numFmtId="0" fontId="194" fillId="0" borderId="43" xfId="392" applyFont="1" applyFill="1" applyBorder="1" applyAlignment="1">
      <alignment horizontal="left" vertical="center"/>
    </xf>
    <xf numFmtId="166" fontId="194" fillId="0" borderId="39" xfId="392" applyNumberFormat="1" applyFont="1" applyBorder="1" applyAlignment="1">
      <alignment vertical="center"/>
    </xf>
    <xf numFmtId="166" fontId="194" fillId="0" borderId="39" xfId="392" applyNumberFormat="1" applyFont="1" applyFill="1" applyBorder="1" applyAlignment="1">
      <alignment horizontal="right" vertical="center"/>
    </xf>
    <xf numFmtId="173" fontId="189" fillId="0" borderId="36" xfId="392" applyNumberFormat="1" applyFont="1" applyFill="1" applyBorder="1" applyAlignment="1">
      <alignment horizontal="right" vertical="center"/>
    </xf>
    <xf numFmtId="0" fontId="189" fillId="0" borderId="45" xfId="392" applyFont="1" applyFill="1" applyBorder="1" applyAlignment="1">
      <alignment horizontal="left" vertical="center"/>
    </xf>
    <xf numFmtId="0" fontId="189" fillId="0" borderId="44" xfId="392" quotePrefix="1" applyFont="1" applyFill="1" applyBorder="1" applyAlignment="1">
      <alignment horizontal="left" vertical="center" indent="1"/>
    </xf>
    <xf numFmtId="260" fontId="189" fillId="0" borderId="36" xfId="392" applyNumberFormat="1" applyFont="1" applyFill="1" applyBorder="1" applyAlignment="1">
      <alignment vertical="center"/>
    </xf>
    <xf numFmtId="260" fontId="189" fillId="0" borderId="38" xfId="392" applyNumberFormat="1" applyFont="1" applyFill="1" applyBorder="1" applyAlignment="1">
      <alignment vertical="center"/>
    </xf>
    <xf numFmtId="175" fontId="189" fillId="0" borderId="39" xfId="392" applyNumberFormat="1" applyFont="1" applyBorder="1" applyAlignment="1">
      <alignment horizontal="right" vertical="center"/>
    </xf>
    <xf numFmtId="261" fontId="189" fillId="0" borderId="36" xfId="393" applyNumberFormat="1" applyFont="1" applyBorder="1" applyAlignment="1">
      <alignment horizontal="right" vertical="center"/>
    </xf>
    <xf numFmtId="261" fontId="189" fillId="0" borderId="38" xfId="393" applyNumberFormat="1" applyFont="1" applyBorder="1" applyAlignment="1">
      <alignment vertical="center"/>
    </xf>
    <xf numFmtId="261" fontId="189" fillId="0" borderId="38" xfId="393" applyNumberFormat="1" applyFont="1" applyFill="1" applyBorder="1" applyAlignment="1">
      <alignment vertical="center"/>
    </xf>
    <xf numFmtId="181" fontId="189" fillId="0" borderId="36" xfId="392" applyNumberFormat="1" applyFont="1" applyBorder="1" applyAlignment="1">
      <alignment vertical="center"/>
    </xf>
    <xf numFmtId="181" fontId="189" fillId="0" borderId="37" xfId="392" applyNumberFormat="1" applyFont="1" applyBorder="1" applyAlignment="1">
      <alignment vertical="center"/>
    </xf>
    <xf numFmtId="0" fontId="189" fillId="0" borderId="41" xfId="392" applyFont="1" applyBorder="1" applyAlignment="1">
      <alignment vertical="center"/>
    </xf>
    <xf numFmtId="0" fontId="189" fillId="0" borderId="42" xfId="392" applyFont="1" applyBorder="1" applyAlignment="1">
      <alignment vertical="center"/>
    </xf>
    <xf numFmtId="0" fontId="194" fillId="0" borderId="42" xfId="392" applyFont="1" applyFill="1" applyBorder="1" applyAlignment="1">
      <alignment horizontal="left" vertical="center"/>
    </xf>
    <xf numFmtId="181" fontId="194" fillId="0" borderId="39" xfId="392" quotePrefix="1" applyNumberFormat="1" applyFont="1" applyBorder="1" applyAlignment="1">
      <alignment horizontal="right" vertical="center"/>
    </xf>
    <xf numFmtId="171"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lignment vertical="center"/>
    </xf>
    <xf numFmtId="0" fontId="189" fillId="0" borderId="44" xfId="392" applyFont="1" applyBorder="1" applyAlignment="1">
      <alignment horizontal="left" vertical="center"/>
    </xf>
    <xf numFmtId="171" fontId="189" fillId="0" borderId="38" xfId="392" applyNumberFormat="1" applyFont="1" applyFill="1" applyBorder="1" applyAlignment="1">
      <alignment vertical="center"/>
    </xf>
    <xf numFmtId="166" fontId="194" fillId="0" borderId="36" xfId="392" applyNumberFormat="1" applyFont="1" applyFill="1" applyBorder="1" applyAlignment="1">
      <alignment vertical="center"/>
    </xf>
    <xf numFmtId="171" fontId="183" fillId="0" borderId="0" xfId="392" applyNumberFormat="1" applyFont="1" applyAlignment="1"/>
    <xf numFmtId="173" fontId="189" fillId="0" borderId="39" xfId="395" applyNumberFormat="1" applyFont="1" applyFill="1" applyBorder="1" applyAlignment="1">
      <alignment horizontal="right" vertical="center"/>
    </xf>
    <xf numFmtId="171" fontId="189" fillId="0" borderId="37" xfId="395" applyNumberFormat="1" applyFont="1" applyFill="1" applyBorder="1" applyAlignment="1">
      <alignment vertical="center"/>
    </xf>
    <xf numFmtId="171" fontId="189" fillId="45" borderId="37" xfId="395" applyNumberFormat="1" applyFont="1" applyFill="1" applyBorder="1" applyAlignment="1">
      <alignment vertical="center"/>
    </xf>
    <xf numFmtId="166" fontId="189" fillId="45" borderId="37" xfId="395" applyNumberFormat="1" applyFont="1" applyFill="1" applyBorder="1" applyAlignment="1">
      <alignment vertical="center"/>
    </xf>
    <xf numFmtId="166" fontId="194" fillId="0" borderId="39" xfId="395" applyNumberFormat="1" applyFont="1" applyFill="1" applyBorder="1" applyAlignment="1">
      <alignment vertical="center"/>
    </xf>
    <xf numFmtId="171" fontId="189" fillId="0" borderId="36" xfId="392" applyNumberFormat="1" applyFont="1" applyBorder="1" applyAlignment="1">
      <alignment horizontal="right" vertical="center"/>
    </xf>
    <xf numFmtId="171" fontId="189" fillId="0" borderId="36" xfId="392" applyNumberFormat="1" applyFont="1" applyBorder="1" applyAlignment="1">
      <alignment vertical="center"/>
    </xf>
    <xf numFmtId="171" fontId="189" fillId="0" borderId="37" xfId="392" applyNumberFormat="1" applyFont="1" applyBorder="1" applyAlignment="1">
      <alignment horizontal="right" vertical="center"/>
    </xf>
    <xf numFmtId="171" fontId="189" fillId="0" borderId="37" xfId="392" applyNumberFormat="1" applyFont="1" applyBorder="1" applyAlignment="1">
      <alignment vertical="center"/>
    </xf>
    <xf numFmtId="171" fontId="189" fillId="0" borderId="38" xfId="392" applyNumberFormat="1" applyFont="1" applyBorder="1" applyAlignment="1">
      <alignment horizontal="right" vertical="center"/>
    </xf>
    <xf numFmtId="171" fontId="189" fillId="0" borderId="38" xfId="392" applyNumberFormat="1" applyFont="1" applyBorder="1" applyAlignment="1">
      <alignment vertical="center"/>
    </xf>
    <xf numFmtId="171" fontId="194" fillId="0" borderId="39" xfId="392" applyNumberFormat="1" applyFont="1" applyBorder="1" applyAlignment="1">
      <alignment horizontal="right" vertical="center"/>
    </xf>
    <xf numFmtId="0" fontId="189" fillId="0" borderId="0" xfId="392" applyFont="1" applyBorder="1" applyAlignment="1">
      <alignment horizontal="left" vertical="center" wrapText="1"/>
    </xf>
    <xf numFmtId="171" fontId="189" fillId="0" borderId="0" xfId="392" applyNumberFormat="1" applyFont="1" applyFill="1" applyBorder="1" applyAlignment="1">
      <alignment horizontal="right"/>
    </xf>
    <xf numFmtId="171" fontId="189" fillId="0" borderId="0" xfId="392" applyNumberFormat="1" applyFont="1" applyBorder="1" applyAlignment="1"/>
    <xf numFmtId="166" fontId="189" fillId="0" borderId="36" xfId="393" applyNumberFormat="1" applyFont="1" applyFill="1" applyBorder="1" applyAlignment="1">
      <alignment vertical="center"/>
    </xf>
    <xf numFmtId="166" fontId="189" fillId="0" borderId="38" xfId="393" applyNumberFormat="1" applyFont="1" applyFill="1" applyBorder="1" applyAlignment="1">
      <alignment vertical="center"/>
    </xf>
    <xf numFmtId="0" fontId="189" fillId="0" borderId="40" xfId="392" applyFont="1" applyBorder="1" applyAlignment="1">
      <alignment horizontal="left" vertical="center" wrapText="1"/>
    </xf>
    <xf numFmtId="166" fontId="194" fillId="0" borderId="39" xfId="393" applyNumberFormat="1" applyFont="1" applyFill="1" applyBorder="1" applyAlignment="1">
      <alignment wrapText="1"/>
    </xf>
    <xf numFmtId="166" fontId="194" fillId="0" borderId="39" xfId="392" applyNumberFormat="1" applyFont="1" applyFill="1" applyBorder="1" applyAlignment="1">
      <alignment wrapText="1"/>
    </xf>
    <xf numFmtId="166" fontId="189" fillId="0" borderId="37" xfId="393" applyNumberFormat="1" applyFont="1" applyFill="1" applyBorder="1" applyAlignment="1">
      <alignment vertical="center"/>
    </xf>
    <xf numFmtId="260" fontId="189" fillId="0" borderId="37" xfId="594" applyNumberFormat="1" applyFont="1" applyBorder="1" applyAlignment="1">
      <alignment horizontal="right" vertical="center"/>
    </xf>
    <xf numFmtId="170" fontId="189" fillId="0" borderId="37" xfId="602" applyNumberFormat="1" applyFont="1" applyBorder="1" applyAlignment="1">
      <alignment horizontal="right" vertical="center"/>
    </xf>
    <xf numFmtId="170" fontId="189" fillId="0" borderId="37" xfId="392" applyNumberFormat="1" applyFont="1" applyBorder="1" applyAlignment="1">
      <alignment vertical="center"/>
    </xf>
    <xf numFmtId="170" fontId="189" fillId="0" borderId="37" xfId="1451" applyNumberFormat="1" applyFont="1" applyBorder="1" applyAlignment="1">
      <alignment horizontal="right" vertical="center"/>
    </xf>
    <xf numFmtId="260" fontId="189" fillId="0" borderId="38" xfId="594" applyNumberFormat="1" applyFont="1" applyBorder="1" applyAlignment="1">
      <alignment horizontal="right" vertical="center"/>
    </xf>
    <xf numFmtId="0" fontId="191" fillId="0" borderId="40" xfId="392" applyFont="1" applyFill="1" applyBorder="1" applyAlignment="1">
      <alignment horizontal="left" vertical="center"/>
    </xf>
    <xf numFmtId="0" fontId="191" fillId="0" borderId="41" xfId="392" applyFont="1" applyFill="1" applyBorder="1" applyAlignment="1">
      <alignment horizontal="left" vertical="center"/>
    </xf>
    <xf numFmtId="166" fontId="189" fillId="0" borderId="0" xfId="392" applyNumberFormat="1" applyFont="1" applyFill="1" applyBorder="1" applyAlignment="1">
      <alignment vertical="center"/>
    </xf>
    <xf numFmtId="166" fontId="189" fillId="0" borderId="0" xfId="392" applyNumberFormat="1" applyFont="1" applyBorder="1" applyAlignment="1">
      <alignment vertical="center"/>
    </xf>
    <xf numFmtId="49" fontId="194" fillId="0" borderId="43" xfId="392" applyNumberFormat="1" applyFont="1" applyBorder="1" applyAlignment="1">
      <alignment horizontal="left" wrapText="1"/>
    </xf>
    <xf numFmtId="166" fontId="194" fillId="0" borderId="39" xfId="393" applyNumberFormat="1" applyFont="1" applyFill="1" applyBorder="1" applyAlignment="1">
      <alignment vertical="center"/>
    </xf>
    <xf numFmtId="166" fontId="194" fillId="0" borderId="39" xfId="392" applyNumberFormat="1" applyFont="1" applyFill="1" applyBorder="1" applyAlignment="1">
      <alignment vertical="center"/>
    </xf>
    <xf numFmtId="0" fontId="189" fillId="0" borderId="41" xfId="393" applyFont="1" applyFill="1" applyBorder="1" applyAlignment="1">
      <alignment horizontal="left" vertical="center"/>
    </xf>
    <xf numFmtId="260" fontId="189" fillId="0" borderId="38" xfId="1451" applyNumberFormat="1" applyFont="1" applyBorder="1" applyAlignment="1">
      <alignment horizontal="right" vertical="center"/>
    </xf>
    <xf numFmtId="0" fontId="191" fillId="0" borderId="0" xfId="389" applyFont="1" applyAlignment="1" applyProtection="1">
      <protection locked="0"/>
    </xf>
    <xf numFmtId="0" fontId="221" fillId="0" borderId="0" xfId="389" applyFont="1" applyBorder="1" applyAlignment="1" applyProtection="1">
      <protection locked="0"/>
    </xf>
    <xf numFmtId="0" fontId="221" fillId="0" borderId="42" xfId="389" applyFont="1" applyBorder="1" applyAlignment="1" applyProtection="1">
      <protection locked="0"/>
    </xf>
    <xf numFmtId="175" fontId="189" fillId="0" borderId="38" xfId="392" applyNumberFormat="1" applyFont="1" applyBorder="1" applyAlignment="1">
      <alignment horizontal="right" vertical="center"/>
    </xf>
    <xf numFmtId="171" fontId="191" fillId="0" borderId="37" xfId="388" applyNumberFormat="1" applyFont="1" applyBorder="1" applyAlignment="1" applyProtection="1">
      <protection locked="0"/>
    </xf>
    <xf numFmtId="171" fontId="191" fillId="0" borderId="37" xfId="388" applyNumberFormat="1" applyFont="1" applyFill="1" applyBorder="1" applyAlignment="1" applyProtection="1">
      <protection locked="0"/>
    </xf>
    <xf numFmtId="0" fontId="191" fillId="0" borderId="45" xfId="389" applyFont="1" applyBorder="1" applyAlignment="1" applyProtection="1">
      <protection locked="0"/>
    </xf>
    <xf numFmtId="171" fontId="191" fillId="0" borderId="36" xfId="388" applyNumberFormat="1" applyFont="1" applyBorder="1" applyAlignment="1" applyProtection="1">
      <protection locked="0"/>
    </xf>
    <xf numFmtId="0" fontId="191" fillId="0" borderId="0" xfId="389" applyFont="1" applyBorder="1" applyAlignment="1" applyProtection="1">
      <protection locked="0"/>
    </xf>
    <xf numFmtId="0" fontId="222" fillId="0" borderId="44" xfId="389" applyFont="1" applyBorder="1" applyAlignment="1" applyProtection="1">
      <alignment horizontal="left" wrapText="1"/>
      <protection locked="0"/>
    </xf>
    <xf numFmtId="171" fontId="222" fillId="0" borderId="38" xfId="388" applyNumberFormat="1" applyFont="1" applyBorder="1" applyAlignment="1" applyProtection="1">
      <protection locked="0"/>
    </xf>
    <xf numFmtId="0" fontId="190" fillId="0" borderId="0" xfId="392" applyFont="1" applyBorder="1" applyAlignment="1">
      <alignment horizontal="left"/>
    </xf>
    <xf numFmtId="171" fontId="189" fillId="29" borderId="39" xfId="393" applyNumberFormat="1" applyFont="1" applyFill="1" applyBorder="1" applyAlignment="1"/>
    <xf numFmtId="171" fontId="189" fillId="29" borderId="37" xfId="393" applyNumberFormat="1" applyFont="1" applyFill="1" applyBorder="1" applyAlignment="1"/>
    <xf numFmtId="171" fontId="189" fillId="29" borderId="38" xfId="393" applyNumberFormat="1" applyFont="1" applyFill="1" applyBorder="1" applyAlignment="1"/>
    <xf numFmtId="0" fontId="189" fillId="0" borderId="13" xfId="392" applyFont="1" applyBorder="1" applyAlignment="1">
      <alignment wrapText="1"/>
    </xf>
    <xf numFmtId="171" fontId="191" fillId="0" borderId="36" xfId="392" applyNumberFormat="1" applyFont="1" applyFill="1" applyBorder="1" applyAlignment="1">
      <alignment vertical="center"/>
    </xf>
    <xf numFmtId="171" fontId="191" fillId="0" borderId="37" xfId="392" applyNumberFormat="1" applyFont="1" applyFill="1" applyBorder="1" applyAlignment="1">
      <alignment vertical="center"/>
    </xf>
    <xf numFmtId="179" fontId="191" fillId="0" borderId="37" xfId="392" applyNumberFormat="1" applyFont="1" applyFill="1" applyBorder="1" applyAlignment="1">
      <alignment vertical="center"/>
    </xf>
    <xf numFmtId="175" fontId="189" fillId="0" borderId="38" xfId="392" quotePrefix="1" applyNumberFormat="1" applyFont="1" applyFill="1" applyBorder="1" applyAlignment="1">
      <alignment horizontal="right" vertical="center"/>
    </xf>
    <xf numFmtId="0" fontId="189" fillId="0" borderId="0" xfId="392" applyFont="1" applyBorder="1" applyAlignment="1">
      <alignment horizontal="left" vertical="center" indent="1"/>
    </xf>
    <xf numFmtId="0" fontId="189" fillId="0" borderId="44" xfId="392" applyFont="1" applyBorder="1" applyAlignment="1">
      <alignment horizontal="left" vertical="center" indent="1"/>
    </xf>
    <xf numFmtId="166" fontId="189" fillId="0" borderId="39" xfId="392" applyNumberFormat="1" applyFont="1" applyBorder="1" applyAlignment="1">
      <alignment vertical="center"/>
    </xf>
    <xf numFmtId="260" fontId="189" fillId="0" borderId="36" xfId="392" applyNumberFormat="1" applyFont="1" applyBorder="1" applyAlignment="1">
      <alignment vertical="center"/>
    </xf>
    <xf numFmtId="0" fontId="189" fillId="0" borderId="0" xfId="392" applyFont="1" applyAlignment="1">
      <alignment vertical="top"/>
    </xf>
    <xf numFmtId="172" fontId="189" fillId="29" borderId="36" xfId="1451" quotePrefix="1" applyNumberFormat="1" applyFont="1" applyFill="1" applyBorder="1" applyAlignment="1">
      <alignment horizontal="right"/>
    </xf>
    <xf numFmtId="172" fontId="189" fillId="29" borderId="36" xfId="1451" applyNumberFormat="1" applyFont="1" applyFill="1" applyBorder="1" applyAlignment="1">
      <alignment horizontal="right"/>
    </xf>
    <xf numFmtId="171" fontId="192" fillId="29" borderId="37" xfId="1451" applyNumberFormat="1" applyFont="1" applyFill="1" applyBorder="1"/>
    <xf numFmtId="171" fontId="192" fillId="0" borderId="37" xfId="1451" applyNumberFormat="1" applyFont="1" applyFill="1" applyBorder="1"/>
    <xf numFmtId="171" fontId="192" fillId="29" borderId="38" xfId="1451" applyNumberFormat="1" applyFont="1" applyFill="1" applyBorder="1"/>
    <xf numFmtId="171" fontId="185" fillId="29" borderId="39" xfId="1451" applyNumberFormat="1" applyFont="1" applyFill="1" applyBorder="1"/>
    <xf numFmtId="171" fontId="192" fillId="29" borderId="37" xfId="1451" applyNumberFormat="1" applyFont="1" applyFill="1" applyBorder="1" applyAlignment="1">
      <alignment horizontal="right"/>
    </xf>
    <xf numFmtId="171" fontId="185" fillId="29" borderId="37" xfId="1451" applyNumberFormat="1" applyFont="1" applyFill="1" applyBorder="1"/>
    <xf numFmtId="171" fontId="185" fillId="29" borderId="38" xfId="1451" applyNumberFormat="1" applyFont="1" applyFill="1" applyBorder="1"/>
    <xf numFmtId="172" fontId="192" fillId="0" borderId="37" xfId="1451" applyNumberFormat="1" applyFont="1" applyFill="1" applyBorder="1" applyProtection="1">
      <protection locked="0"/>
    </xf>
    <xf numFmtId="172" fontId="192" fillId="29" borderId="37" xfId="602" applyNumberFormat="1" applyFont="1" applyFill="1" applyBorder="1" applyProtection="1">
      <protection locked="0"/>
    </xf>
    <xf numFmtId="0" fontId="192" fillId="29" borderId="44" xfId="0" applyFont="1" applyFill="1" applyBorder="1" applyAlignment="1" applyProtection="1">
      <alignment wrapText="1"/>
      <protection locked="0"/>
    </xf>
    <xf numFmtId="0" fontId="192" fillId="29" borderId="0" xfId="0" applyFont="1" applyFill="1" applyBorder="1" applyAlignment="1" applyProtection="1">
      <alignment vertical="top" wrapText="1"/>
      <protection locked="0"/>
    </xf>
    <xf numFmtId="173" fontId="189" fillId="0" borderId="39" xfId="392" applyNumberFormat="1" applyFont="1" applyBorder="1" applyAlignment="1">
      <alignment horizontal="right" vertical="center"/>
    </xf>
    <xf numFmtId="0" fontId="189" fillId="0" borderId="40" xfId="392" applyFont="1" applyFill="1" applyBorder="1" applyAlignment="1">
      <alignment horizontal="left" vertical="center" wrapText="1"/>
    </xf>
    <xf numFmtId="166" fontId="189" fillId="0" borderId="36" xfId="393" applyNumberFormat="1" applyFont="1" applyFill="1" applyBorder="1" applyAlignment="1"/>
    <xf numFmtId="0" fontId="189" fillId="0" borderId="43" xfId="392" applyFont="1" applyBorder="1" applyAlignment="1">
      <alignment horizontal="left" vertical="center" wrapText="1"/>
    </xf>
    <xf numFmtId="0" fontId="189" fillId="0" borderId="0" xfId="392" quotePrefix="1" applyFont="1" applyFill="1" applyBorder="1" applyAlignment="1">
      <alignment horizontal="left" vertical="center"/>
    </xf>
    <xf numFmtId="166" fontId="232" fillId="0" borderId="0" xfId="392" applyNumberFormat="1" applyFont="1" applyFill="1" applyBorder="1" applyAlignment="1">
      <alignment vertical="center"/>
    </xf>
    <xf numFmtId="0" fontId="152" fillId="0" borderId="0" xfId="392" applyFont="1" applyFill="1" applyAlignment="1">
      <alignment vertical="center"/>
    </xf>
    <xf numFmtId="172" fontId="189" fillId="29" borderId="38" xfId="1451" quotePrefix="1" applyNumberFormat="1" applyFont="1" applyFill="1" applyBorder="1" applyAlignment="1">
      <alignment horizontal="right" vertical="center"/>
    </xf>
    <xf numFmtId="0" fontId="189" fillId="0" borderId="41" xfId="392" applyFont="1" applyBorder="1" applyAlignment="1">
      <alignment vertical="center" wrapText="1"/>
    </xf>
    <xf numFmtId="0" fontId="189" fillId="0" borderId="41" xfId="392" applyFont="1" applyFill="1" applyBorder="1" applyAlignment="1">
      <alignment horizontal="left" vertical="center" indent="1"/>
    </xf>
    <xf numFmtId="257" fontId="223" fillId="0" borderId="37" xfId="361" applyNumberFormat="1" applyFont="1" applyFill="1" applyBorder="1" applyAlignment="1">
      <alignment horizontal="right"/>
    </xf>
    <xf numFmtId="175" fontId="189" fillId="0" borderId="36" xfId="392" applyNumberFormat="1" applyFont="1" applyBorder="1" applyAlignment="1">
      <alignment horizontal="right" vertical="center"/>
    </xf>
    <xf numFmtId="0" fontId="222" fillId="0" borderId="0" xfId="389" applyFont="1" applyBorder="1" applyAlignment="1" applyProtection="1">
      <alignment horizontal="left" wrapText="1"/>
      <protection locked="0"/>
    </xf>
    <xf numFmtId="171" fontId="222" fillId="0" borderId="0" xfId="388" applyNumberFormat="1" applyFont="1" applyBorder="1" applyAlignment="1" applyProtection="1">
      <protection locked="0"/>
    </xf>
    <xf numFmtId="257" fontId="223" fillId="0" borderId="36" xfId="361" applyNumberFormat="1" applyFont="1" applyFill="1" applyBorder="1" applyAlignment="1">
      <alignment horizontal="right"/>
    </xf>
    <xf numFmtId="0" fontId="191" fillId="0" borderId="0" xfId="389" applyFont="1" applyBorder="1" applyAlignment="1" applyProtection="1">
      <alignment horizontal="left" wrapText="1"/>
      <protection locked="0"/>
    </xf>
    <xf numFmtId="0" fontId="191" fillId="0" borderId="41" xfId="392" applyFont="1" applyFill="1" applyBorder="1" applyAlignment="1">
      <alignment horizontal="left" vertical="center" indent="1"/>
    </xf>
    <xf numFmtId="49" fontId="194" fillId="0" borderId="43" xfId="392" applyNumberFormat="1" applyFont="1" applyBorder="1" applyAlignment="1">
      <alignment horizontal="left" vertical="center" wrapText="1"/>
    </xf>
    <xf numFmtId="49" fontId="189" fillId="0" borderId="43" xfId="392" applyNumberFormat="1" applyFont="1" applyBorder="1" applyAlignment="1">
      <alignment horizontal="left" vertical="center" wrapText="1" indent="1"/>
    </xf>
    <xf numFmtId="0" fontId="221" fillId="0" borderId="40" xfId="392" applyFont="1" applyFill="1" applyBorder="1" applyAlignment="1">
      <alignment horizontal="left"/>
    </xf>
    <xf numFmtId="0" fontId="229" fillId="0" borderId="0" xfId="392" applyFont="1" applyFill="1" applyAlignment="1">
      <alignment vertical="top"/>
    </xf>
    <xf numFmtId="0" fontId="180" fillId="0" borderId="0" xfId="392" applyFont="1" applyFill="1" applyAlignment="1">
      <alignment vertical="top"/>
    </xf>
    <xf numFmtId="0" fontId="229" fillId="0" borderId="0" xfId="392" quotePrefix="1" applyFont="1" applyFill="1" applyAlignment="1">
      <alignment vertical="top"/>
    </xf>
    <xf numFmtId="174" fontId="189" fillId="0" borderId="37" xfId="392" applyNumberFormat="1" applyFont="1" applyBorder="1" applyAlignment="1">
      <alignment vertical="center"/>
    </xf>
    <xf numFmtId="174" fontId="189" fillId="0" borderId="37" xfId="392" applyNumberFormat="1" applyFont="1" applyFill="1" applyBorder="1" applyAlignment="1">
      <alignment vertical="center"/>
    </xf>
    <xf numFmtId="174" fontId="189" fillId="0" borderId="38" xfId="392" applyNumberFormat="1" applyFont="1" applyFill="1" applyBorder="1" applyAlignment="1">
      <alignment vertical="center"/>
    </xf>
    <xf numFmtId="256" fontId="27" fillId="0" borderId="0" xfId="388" applyNumberFormat="1" applyFont="1" applyBorder="1" applyAlignment="1">
      <alignment vertical="center"/>
    </xf>
    <xf numFmtId="0" fontId="27" fillId="0" borderId="0" xfId="389" applyFont="1" applyAlignment="1">
      <alignment vertical="center"/>
    </xf>
    <xf numFmtId="0" fontId="27" fillId="0" borderId="0" xfId="0" applyFont="1" applyAlignment="1">
      <alignment vertical="center"/>
    </xf>
    <xf numFmtId="256" fontId="91" fillId="0" borderId="0" xfId="388" applyNumberFormat="1" applyFont="1" applyBorder="1" applyAlignment="1">
      <alignment vertical="center"/>
    </xf>
    <xf numFmtId="0" fontId="91" fillId="0" borderId="0" xfId="389" applyFont="1" applyAlignment="1">
      <alignment vertical="center"/>
    </xf>
    <xf numFmtId="0" fontId="91" fillId="0" borderId="0" xfId="0" applyFont="1" applyAlignment="1">
      <alignment vertical="center"/>
    </xf>
    <xf numFmtId="171" fontId="189" fillId="29" borderId="36" xfId="393" applyNumberFormat="1" applyFont="1" applyFill="1" applyBorder="1" applyAlignment="1">
      <alignment vertical="center"/>
    </xf>
    <xf numFmtId="171" fontId="189" fillId="29" borderId="36" xfId="392" applyNumberFormat="1" applyFont="1" applyFill="1" applyBorder="1" applyAlignment="1">
      <alignment vertical="center"/>
    </xf>
    <xf numFmtId="260" fontId="185" fillId="0" borderId="39" xfId="392" applyNumberFormat="1" applyFont="1" applyBorder="1" applyAlignment="1">
      <alignment vertical="center"/>
    </xf>
    <xf numFmtId="0" fontId="189" fillId="0" borderId="42" xfId="392" applyFont="1" applyBorder="1" applyAlignment="1">
      <alignment horizontal="left" vertical="center" wrapText="1"/>
    </xf>
    <xf numFmtId="260" fontId="191" fillId="29" borderId="37" xfId="602" applyNumberFormat="1" applyFont="1" applyFill="1" applyBorder="1" applyAlignment="1" applyProtection="1">
      <protection locked="0"/>
    </xf>
    <xf numFmtId="0" fontId="192" fillId="29" borderId="0" xfId="0" applyFont="1" applyFill="1" applyBorder="1" applyAlignment="1"/>
    <xf numFmtId="259" fontId="189" fillId="0" borderId="37" xfId="1451" applyNumberFormat="1" applyFont="1" applyFill="1" applyBorder="1" applyAlignment="1" applyProtection="1">
      <protection locked="0"/>
    </xf>
    <xf numFmtId="0" fontId="192" fillId="29" borderId="0" xfId="0" applyFont="1" applyFill="1" applyBorder="1" applyAlignment="1" applyProtection="1">
      <alignment horizontal="left" wrapText="1"/>
      <protection locked="0"/>
    </xf>
    <xf numFmtId="172" fontId="189" fillId="0" borderId="37" xfId="1451" applyNumberFormat="1" applyFont="1" applyFill="1" applyBorder="1" applyAlignment="1" applyProtection="1">
      <protection locked="0"/>
    </xf>
    <xf numFmtId="172" fontId="192" fillId="0" borderId="37" xfId="1451" applyNumberFormat="1" applyFont="1" applyFill="1" applyBorder="1" applyAlignment="1" applyProtection="1">
      <protection locked="0"/>
    </xf>
    <xf numFmtId="0" fontId="192" fillId="29" borderId="44" xfId="0" applyFont="1" applyFill="1" applyBorder="1" applyAlignment="1" applyProtection="1">
      <protection locked="0"/>
    </xf>
    <xf numFmtId="260" fontId="191" fillId="29" borderId="38" xfId="602" applyNumberFormat="1" applyFont="1" applyFill="1" applyBorder="1" applyAlignment="1" applyProtection="1">
      <protection locked="0"/>
    </xf>
    <xf numFmtId="255" fontId="189" fillId="0" borderId="36" xfId="392" applyNumberFormat="1" applyFont="1" applyBorder="1" applyAlignment="1" applyProtection="1">
      <alignment vertical="center"/>
      <protection locked="0"/>
    </xf>
    <xf numFmtId="255" fontId="194" fillId="0" borderId="39" xfId="392" applyNumberFormat="1" applyFont="1" applyBorder="1" applyAlignment="1" applyProtection="1">
      <alignment vertical="center"/>
      <protection locked="0"/>
    </xf>
    <xf numFmtId="0" fontId="189" fillId="0" borderId="0" xfId="392" applyFont="1" applyFill="1" applyBorder="1" applyAlignment="1">
      <alignment horizontal="left" vertical="center" wrapText="1"/>
    </xf>
    <xf numFmtId="174" fontId="189" fillId="0" borderId="36" xfId="392" applyNumberFormat="1" applyFont="1" applyBorder="1" applyAlignment="1">
      <alignment vertical="center"/>
    </xf>
    <xf numFmtId="174" fontId="189" fillId="0" borderId="36" xfId="392" applyNumberFormat="1" applyFont="1" applyFill="1" applyBorder="1" applyAlignment="1">
      <alignment vertical="center"/>
    </xf>
    <xf numFmtId="174" fontId="189" fillId="0" borderId="38" xfId="392" applyNumberFormat="1" applyFont="1" applyBorder="1" applyAlignment="1">
      <alignment vertical="center"/>
    </xf>
    <xf numFmtId="174" fontId="189" fillId="0" borderId="39" xfId="392" applyNumberFormat="1" applyFont="1" applyBorder="1" applyAlignment="1">
      <alignment vertical="center"/>
    </xf>
    <xf numFmtId="0" fontId="180" fillId="0" borderId="0" xfId="392" applyFont="1" applyFill="1" applyAlignment="1">
      <alignment vertical="center"/>
    </xf>
    <xf numFmtId="0" fontId="8" fillId="0" borderId="0" xfId="629" applyFont="1"/>
    <xf numFmtId="0" fontId="209" fillId="0" borderId="0" xfId="629" applyFont="1" applyAlignment="1">
      <alignment vertical="center"/>
    </xf>
    <xf numFmtId="262" fontId="189" fillId="0" borderId="39" xfId="629" applyNumberFormat="1" applyFont="1" applyBorder="1" applyAlignment="1">
      <alignment vertical="center"/>
    </xf>
    <xf numFmtId="258" fontId="189" fillId="0" borderId="37" xfId="629" applyNumberFormat="1" applyFont="1" applyBorder="1" applyAlignment="1">
      <alignment vertical="center"/>
    </xf>
    <xf numFmtId="258" fontId="189" fillId="0" borderId="36" xfId="629" applyNumberFormat="1" applyFont="1" applyBorder="1" applyAlignment="1">
      <alignment vertical="center"/>
    </xf>
    <xf numFmtId="258" fontId="189" fillId="0" borderId="38" xfId="629" applyNumberFormat="1" applyFont="1" applyBorder="1" applyAlignment="1">
      <alignment vertical="center"/>
    </xf>
    <xf numFmtId="175" fontId="189" fillId="0" borderId="37" xfId="393" applyNumberFormat="1" applyFont="1" applyFill="1" applyBorder="1" applyAlignment="1">
      <alignment horizontal="right" vertical="center"/>
    </xf>
    <xf numFmtId="0" fontId="189" fillId="0" borderId="0" xfId="629" applyFont="1" applyBorder="1" applyAlignment="1">
      <alignment horizontal="left" vertical="center" indent="1"/>
    </xf>
    <xf numFmtId="0" fontId="194" fillId="0" borderId="40" xfId="392" applyFont="1" applyBorder="1" applyAlignment="1">
      <alignment horizontal="left" vertical="center"/>
    </xf>
    <xf numFmtId="166" fontId="191" fillId="0" borderId="38" xfId="388" applyNumberFormat="1" applyFont="1" applyFill="1" applyBorder="1" applyAlignment="1" applyProtection="1">
      <protection locked="0"/>
    </xf>
    <xf numFmtId="171" fontId="191" fillId="0" borderId="36" xfId="388" applyNumberFormat="1" applyFont="1" applyFill="1" applyBorder="1" applyAlignment="1" applyProtection="1">
      <protection locked="0"/>
    </xf>
    <xf numFmtId="171" fontId="222" fillId="0" borderId="38" xfId="388" applyNumberFormat="1" applyFont="1" applyFill="1" applyBorder="1" applyAlignment="1" applyProtection="1">
      <protection locked="0"/>
    </xf>
    <xf numFmtId="171" fontId="191" fillId="0" borderId="38" xfId="388" applyNumberFormat="1" applyFont="1" applyFill="1" applyBorder="1" applyAlignment="1" applyProtection="1">
      <protection locked="0"/>
    </xf>
    <xf numFmtId="166" fontId="191" fillId="0" borderId="38" xfId="388" applyNumberFormat="1" applyFont="1" applyBorder="1" applyAlignment="1" applyProtection="1">
      <protection locked="0"/>
    </xf>
    <xf numFmtId="171" fontId="222" fillId="0" borderId="39" xfId="388" applyNumberFormat="1" applyFont="1" applyFill="1" applyBorder="1" applyAlignment="1" applyProtection="1">
      <protection locked="0"/>
    </xf>
    <xf numFmtId="181" fontId="189" fillId="0" borderId="38" xfId="392" applyNumberFormat="1" applyFont="1" applyBorder="1" applyAlignment="1">
      <alignment vertical="center"/>
    </xf>
    <xf numFmtId="0" fontId="189" fillId="0" borderId="42" xfId="392" applyFont="1" applyFill="1" applyBorder="1" applyAlignment="1">
      <alignment vertical="center"/>
    </xf>
    <xf numFmtId="0" fontId="189" fillId="0" borderId="40" xfId="392" applyFont="1" applyFill="1" applyBorder="1" applyAlignment="1">
      <alignment horizontal="left" vertical="center"/>
    </xf>
    <xf numFmtId="181" fontId="189" fillId="0" borderId="36" xfId="392" quotePrefix="1" applyNumberFormat="1" applyFont="1" applyBorder="1" applyAlignment="1">
      <alignment horizontal="right" vertical="center"/>
    </xf>
    <xf numFmtId="0" fontId="8" fillId="0" borderId="0" xfId="392" applyFont="1"/>
    <xf numFmtId="0" fontId="27" fillId="0" borderId="0" xfId="392" applyFont="1" applyFill="1" applyAlignment="1">
      <alignment vertical="center"/>
    </xf>
    <xf numFmtId="171" fontId="189" fillId="0" borderId="37" xfId="392" applyNumberFormat="1" applyFont="1" applyBorder="1" applyAlignment="1" applyProtection="1">
      <alignment vertical="center"/>
      <protection locked="0"/>
    </xf>
    <xf numFmtId="171" fontId="189" fillId="0" borderId="39" xfId="392" applyNumberFormat="1" applyFont="1" applyFill="1" applyBorder="1" applyAlignment="1" applyProtection="1">
      <alignment vertical="center"/>
      <protection locked="0"/>
    </xf>
    <xf numFmtId="171" fontId="189" fillId="0" borderId="36" xfId="392" applyNumberFormat="1" applyFont="1" applyBorder="1" applyAlignment="1" applyProtection="1">
      <alignment vertical="center"/>
      <protection locked="0"/>
    </xf>
    <xf numFmtId="171" fontId="189" fillId="0" borderId="38" xfId="392" applyNumberFormat="1" applyFont="1" applyBorder="1" applyAlignment="1" applyProtection="1">
      <alignment vertical="center"/>
      <protection locked="0"/>
    </xf>
    <xf numFmtId="171" fontId="194" fillId="0" borderId="39" xfId="392" applyNumberFormat="1" applyFont="1" applyBorder="1" applyAlignment="1" applyProtection="1">
      <alignment vertical="center"/>
      <protection locked="0"/>
    </xf>
    <xf numFmtId="166" fontId="23" fillId="0" borderId="0" xfId="0" applyNumberFormat="1" applyFont="1"/>
    <xf numFmtId="0" fontId="233" fillId="0" borderId="40" xfId="374" applyFont="1" applyFill="1" applyBorder="1" applyAlignment="1">
      <alignment horizontal="left" wrapText="1"/>
    </xf>
    <xf numFmtId="0" fontId="233" fillId="0" borderId="41" xfId="374" applyFont="1" applyFill="1" applyBorder="1" applyAlignment="1">
      <alignment horizontal="left" wrapText="1"/>
    </xf>
    <xf numFmtId="0" fontId="231" fillId="0" borderId="43" xfId="374" applyFont="1" applyFill="1" applyBorder="1" applyAlignment="1">
      <alignment horizontal="left"/>
    </xf>
    <xf numFmtId="0" fontId="192" fillId="29" borderId="47" xfId="0" applyFont="1" applyFill="1" applyBorder="1"/>
    <xf numFmtId="260" fontId="185" fillId="0" borderId="0" xfId="392" applyNumberFormat="1" applyFont="1" applyBorder="1" applyAlignment="1"/>
    <xf numFmtId="0" fontId="205" fillId="45" borderId="0" xfId="392" applyFont="1" applyFill="1"/>
    <xf numFmtId="175" fontId="189" fillId="0" borderId="36" xfId="629" applyNumberFormat="1" applyFont="1" applyBorder="1" applyAlignment="1">
      <alignment horizontal="right"/>
    </xf>
    <xf numFmtId="175" fontId="189" fillId="0" borderId="36" xfId="629" applyNumberFormat="1" applyFont="1" applyFill="1" applyBorder="1" applyAlignment="1">
      <alignment horizontal="right"/>
    </xf>
    <xf numFmtId="175" fontId="189" fillId="0" borderId="38" xfId="629" applyNumberFormat="1" applyFont="1" applyFill="1" applyBorder="1" applyAlignment="1">
      <alignment horizontal="right" vertical="center"/>
    </xf>
    <xf numFmtId="264" fontId="191" fillId="0" borderId="37" xfId="392" applyNumberFormat="1" applyFont="1" applyFill="1" applyBorder="1" applyAlignment="1">
      <alignment vertical="center"/>
    </xf>
    <xf numFmtId="264" fontId="191" fillId="0" borderId="39" xfId="392" applyNumberFormat="1" applyFont="1" applyFill="1" applyBorder="1" applyAlignment="1">
      <alignment vertical="center"/>
    </xf>
    <xf numFmtId="264" fontId="191" fillId="0" borderId="36" xfId="392" applyNumberFormat="1" applyFont="1" applyFill="1" applyBorder="1" applyAlignment="1">
      <alignment vertical="center"/>
    </xf>
    <xf numFmtId="264" fontId="222" fillId="0" borderId="39" xfId="392" applyNumberFormat="1" applyFont="1" applyFill="1" applyBorder="1" applyAlignment="1">
      <alignment vertical="center"/>
    </xf>
    <xf numFmtId="264" fontId="189" fillId="0" borderId="36" xfId="392" applyNumberFormat="1" applyFont="1" applyFill="1" applyBorder="1" applyAlignment="1">
      <alignment vertical="center"/>
    </xf>
    <xf numFmtId="264" fontId="189" fillId="0" borderId="36" xfId="392" applyNumberFormat="1" applyFont="1" applyBorder="1" applyAlignment="1">
      <alignment vertical="center"/>
    </xf>
    <xf numFmtId="181" fontId="210" fillId="0" borderId="0" xfId="629" applyNumberFormat="1" applyFont="1" applyAlignment="1">
      <alignment vertical="center"/>
    </xf>
    <xf numFmtId="0" fontId="210" fillId="0" borderId="0" xfId="629" applyFont="1" applyAlignment="1">
      <alignment vertical="center"/>
    </xf>
    <xf numFmtId="260" fontId="189" fillId="0" borderId="37" xfId="392" applyNumberFormat="1" applyFont="1" applyBorder="1" applyAlignment="1">
      <alignment vertical="center"/>
    </xf>
    <xf numFmtId="0" fontId="189" fillId="0" borderId="41" xfId="392" applyFont="1" applyBorder="1" applyAlignment="1">
      <alignment horizontal="left" vertical="center" wrapText="1" indent="1"/>
    </xf>
    <xf numFmtId="0" fontId="8" fillId="0" borderId="0" xfId="630" applyFont="1"/>
    <xf numFmtId="0" fontId="190" fillId="0" borderId="42" xfId="392" applyFont="1" applyFill="1" applyBorder="1" applyAlignment="1">
      <alignment horizontal="left" vertical="center"/>
    </xf>
    <xf numFmtId="0" fontId="192" fillId="0" borderId="0" xfId="0" applyFont="1" applyFill="1" applyBorder="1"/>
    <xf numFmtId="49" fontId="163" fillId="0" borderId="0" xfId="0" applyNumberFormat="1" applyFont="1" applyAlignment="1">
      <alignment horizontal="left"/>
    </xf>
    <xf numFmtId="0" fontId="17" fillId="0" borderId="0" xfId="0" applyFont="1" applyAlignment="1"/>
    <xf numFmtId="0" fontId="152" fillId="0" borderId="0" xfId="629" applyFont="1" applyBorder="1" applyAlignment="1">
      <alignment vertical="center"/>
    </xf>
    <xf numFmtId="0" fontId="40" fillId="0" borderId="0" xfId="629" applyFont="1" applyAlignment="1">
      <alignment vertical="center"/>
    </xf>
    <xf numFmtId="171" fontId="194" fillId="0" borderId="39" xfId="629" applyNumberFormat="1" applyFont="1" applyBorder="1" applyAlignment="1">
      <alignment horizontal="right" vertical="center"/>
    </xf>
    <xf numFmtId="0" fontId="194" fillId="0" borderId="13" xfId="629" applyFont="1" applyBorder="1" applyAlignment="1">
      <alignment horizontal="left" vertical="center"/>
    </xf>
    <xf numFmtId="171" fontId="189" fillId="0" borderId="37" xfId="629" applyNumberFormat="1" applyFont="1" applyBorder="1" applyAlignment="1">
      <alignment horizontal="right" vertical="center"/>
    </xf>
    <xf numFmtId="0" fontId="189" fillId="0" borderId="0" xfId="629" applyFont="1" applyBorder="1" applyAlignment="1">
      <alignment horizontal="left" vertical="center" wrapText="1"/>
    </xf>
    <xf numFmtId="0" fontId="189" fillId="0" borderId="0" xfId="629" quotePrefix="1" applyFont="1" applyBorder="1" applyAlignment="1">
      <alignment horizontal="left" vertical="center" indent="1"/>
    </xf>
    <xf numFmtId="0" fontId="152" fillId="0" borderId="0" xfId="629" applyFont="1" applyAlignment="1">
      <alignment vertical="center"/>
    </xf>
    <xf numFmtId="0" fontId="189" fillId="0" borderId="0" xfId="629" applyFont="1" applyBorder="1" applyAlignment="1">
      <alignment horizontal="left" vertical="center"/>
    </xf>
    <xf numFmtId="171" fontId="189" fillId="0" borderId="37" xfId="629" applyNumberFormat="1" applyFont="1" applyBorder="1" applyAlignment="1">
      <alignment horizontal="right"/>
    </xf>
    <xf numFmtId="171" fontId="189" fillId="0" borderId="36" xfId="629" applyNumberFormat="1" applyFont="1" applyBorder="1" applyAlignment="1">
      <alignment horizontal="right" vertical="center"/>
    </xf>
    <xf numFmtId="0" fontId="189" fillId="0" borderId="45" xfId="629" applyFont="1" applyBorder="1" applyAlignment="1">
      <alignment horizontal="left" vertical="center"/>
    </xf>
    <xf numFmtId="175" fontId="189" fillId="0" borderId="37" xfId="629" applyNumberFormat="1" applyFont="1" applyBorder="1" applyAlignment="1">
      <alignment horizontal="right" vertical="center"/>
    </xf>
    <xf numFmtId="0" fontId="190" fillId="0" borderId="0" xfId="629" applyFont="1" applyBorder="1" applyAlignment="1">
      <alignment horizontal="left" vertical="center"/>
    </xf>
    <xf numFmtId="0" fontId="8" fillId="0" borderId="0" xfId="629" applyFont="1" applyAlignment="1">
      <alignment vertical="center"/>
    </xf>
    <xf numFmtId="0" fontId="189" fillId="0" borderId="0" xfId="629" applyFont="1" applyAlignment="1">
      <alignment vertical="center"/>
    </xf>
    <xf numFmtId="0" fontId="180" fillId="0" borderId="0" xfId="629" applyFont="1" applyFill="1"/>
    <xf numFmtId="0" fontId="180" fillId="0" borderId="0" xfId="629" applyFont="1" applyFill="1" applyAlignment="1">
      <alignment vertical="top"/>
    </xf>
    <xf numFmtId="0" fontId="229" fillId="0" borderId="0" xfId="629" applyFont="1" applyFill="1" applyAlignment="1">
      <alignment vertical="top"/>
    </xf>
    <xf numFmtId="0" fontId="192" fillId="0" borderId="0" xfId="0" applyFont="1" applyFill="1" applyBorder="1" applyAlignment="1" applyProtection="1">
      <alignment wrapText="1"/>
      <protection locked="0"/>
    </xf>
    <xf numFmtId="166" fontId="191" fillId="0" borderId="39" xfId="393" applyNumberFormat="1" applyFont="1" applyBorder="1" applyAlignment="1" applyProtection="1">
      <alignment vertical="center"/>
      <protection locked="0"/>
    </xf>
    <xf numFmtId="0" fontId="0" fillId="0" borderId="45" xfId="0" applyBorder="1"/>
    <xf numFmtId="258" fontId="189" fillId="0" borderId="37" xfId="392" applyNumberFormat="1" applyFont="1" applyBorder="1" applyAlignment="1">
      <alignment vertical="center"/>
    </xf>
    <xf numFmtId="49" fontId="0" fillId="0" borderId="45" xfId="0" applyNumberFormat="1" applyBorder="1"/>
    <xf numFmtId="0" fontId="194" fillId="0" borderId="43" xfId="392" applyFont="1" applyBorder="1" applyAlignment="1">
      <alignment horizontal="left" wrapText="1"/>
    </xf>
    <xf numFmtId="166" fontId="222" fillId="0" borderId="39" xfId="392" applyNumberFormat="1" applyFont="1" applyFill="1" applyBorder="1" applyAlignment="1"/>
    <xf numFmtId="0" fontId="237" fillId="0" borderId="0" xfId="392" applyFont="1" applyBorder="1" applyAlignment="1">
      <alignment horizontal="left" vertical="center"/>
    </xf>
    <xf numFmtId="0" fontId="231" fillId="0" borderId="13" xfId="630" applyFont="1" applyBorder="1" applyAlignment="1">
      <alignment vertical="center"/>
    </xf>
    <xf numFmtId="0" fontId="8" fillId="0" borderId="0" xfId="630" applyFont="1" applyAlignment="1">
      <alignment vertical="center"/>
    </xf>
    <xf numFmtId="0" fontId="8" fillId="0" borderId="0" xfId="629" applyFont="1" applyBorder="1"/>
    <xf numFmtId="0" fontId="34" fillId="0" borderId="0" xfId="629" applyFont="1" applyAlignment="1">
      <alignment vertical="top" wrapText="1"/>
    </xf>
    <xf numFmtId="0" fontId="191" fillId="0" borderId="0" xfId="629" applyFont="1" applyBorder="1" applyAlignment="1">
      <alignment vertical="center"/>
    </xf>
    <xf numFmtId="171" fontId="189" fillId="0" borderId="0" xfId="629" applyNumberFormat="1" applyFont="1" applyFill="1" applyBorder="1" applyAlignment="1">
      <alignment horizontal="right"/>
    </xf>
    <xf numFmtId="0" fontId="189" fillId="0" borderId="0" xfId="629" applyFont="1" applyBorder="1" applyAlignment="1">
      <alignment horizontal="left"/>
    </xf>
    <xf numFmtId="0" fontId="152" fillId="0" borderId="0" xfId="629" applyFont="1" applyFill="1" applyBorder="1" applyAlignment="1">
      <alignment vertical="center"/>
    </xf>
    <xf numFmtId="171" fontId="189" fillId="0" borderId="38" xfId="629" applyNumberFormat="1" applyFont="1" applyBorder="1" applyAlignment="1">
      <alignment horizontal="right" vertical="center"/>
    </xf>
    <xf numFmtId="0" fontId="189" fillId="0" borderId="44" xfId="629" applyFont="1" applyBorder="1" applyAlignment="1">
      <alignment horizontal="left" vertical="center"/>
    </xf>
    <xf numFmtId="0" fontId="8" fillId="0" borderId="0" xfId="392" applyFont="1" applyFill="1"/>
    <xf numFmtId="171" fontId="194" fillId="0" borderId="39" xfId="629" applyNumberFormat="1" applyFont="1" applyFill="1" applyBorder="1" applyAlignment="1">
      <alignment horizontal="right" vertical="center"/>
    </xf>
    <xf numFmtId="0" fontId="205" fillId="0" borderId="0" xfId="392" applyFont="1" applyFill="1"/>
    <xf numFmtId="0" fontId="218" fillId="0" borderId="0" xfId="629" applyFont="1" applyFill="1" applyAlignment="1"/>
    <xf numFmtId="49" fontId="27" fillId="0" borderId="0" xfId="643" applyNumberFormat="1" applyFont="1" applyAlignment="1">
      <alignment horizontal="left" vertical="center"/>
    </xf>
    <xf numFmtId="49" fontId="27" fillId="0" borderId="0" xfId="643" applyNumberFormat="1" applyFont="1" applyAlignment="1">
      <alignment vertical="center"/>
    </xf>
    <xf numFmtId="0" fontId="27" fillId="0" borderId="0" xfId="643" applyFont="1" applyAlignment="1">
      <alignment vertical="center"/>
    </xf>
    <xf numFmtId="0" fontId="17" fillId="0" borderId="0" xfId="643" applyFont="1"/>
    <xf numFmtId="0" fontId="17" fillId="0" borderId="49" xfId="643" applyFont="1" applyBorder="1"/>
    <xf numFmtId="49" fontId="207" fillId="0" borderId="49" xfId="643" applyNumberFormat="1" applyFont="1" applyBorder="1" applyAlignment="1">
      <alignment vertical="center"/>
    </xf>
    <xf numFmtId="0" fontId="244" fillId="0" borderId="49" xfId="643" applyFont="1" applyBorder="1" applyAlignment="1">
      <alignment vertical="center"/>
    </xf>
    <xf numFmtId="0" fontId="245" fillId="0" borderId="0" xfId="392" applyFont="1"/>
    <xf numFmtId="0" fontId="246" fillId="0" borderId="0" xfId="392" applyFont="1"/>
    <xf numFmtId="0" fontId="8" fillId="0" borderId="0" xfId="643"/>
    <xf numFmtId="0" fontId="8" fillId="0" borderId="49" xfId="643" applyBorder="1"/>
    <xf numFmtId="0" fontId="8" fillId="0" borderId="0" xfId="643" applyBorder="1"/>
    <xf numFmtId="0" fontId="0" fillId="0" borderId="0" xfId="0" applyBorder="1"/>
    <xf numFmtId="0" fontId="228" fillId="0" borderId="51" xfId="1382" applyFont="1" applyBorder="1" applyAlignment="1" applyProtection="1">
      <alignment horizontal="left" vertical="top"/>
    </xf>
    <xf numFmtId="0" fontId="23" fillId="0" borderId="51" xfId="392" applyFont="1" applyBorder="1"/>
    <xf numFmtId="166" fontId="152" fillId="0" borderId="0" xfId="392" applyNumberFormat="1" applyFont="1" applyAlignment="1">
      <alignment vertical="center"/>
    </xf>
    <xf numFmtId="3" fontId="152" fillId="0" borderId="0" xfId="392" applyNumberFormat="1" applyFont="1" applyAlignment="1">
      <alignment vertical="center"/>
    </xf>
    <xf numFmtId="166" fontId="189" fillId="0" borderId="36" xfId="629" applyNumberFormat="1" applyFont="1" applyFill="1" applyBorder="1" applyAlignment="1">
      <alignment vertical="center"/>
    </xf>
    <xf numFmtId="166" fontId="189" fillId="0" borderId="38" xfId="629" applyNumberFormat="1" applyFont="1" applyFill="1" applyBorder="1" applyAlignment="1">
      <alignment vertical="center"/>
    </xf>
    <xf numFmtId="166" fontId="189" fillId="0" borderId="37" xfId="629" applyNumberFormat="1" applyFont="1" applyFill="1" applyBorder="1" applyAlignment="1">
      <alignment vertical="center"/>
    </xf>
    <xf numFmtId="166" fontId="194" fillId="0" borderId="39" xfId="629" applyNumberFormat="1" applyFont="1" applyFill="1" applyBorder="1" applyAlignment="1">
      <alignment wrapText="1"/>
    </xf>
    <xf numFmtId="166" fontId="189" fillId="0" borderId="36" xfId="629" applyNumberFormat="1" applyFont="1" applyFill="1" applyBorder="1" applyAlignment="1"/>
    <xf numFmtId="166" fontId="194" fillId="0" borderId="39" xfId="629" applyNumberFormat="1" applyFont="1" applyFill="1" applyBorder="1" applyAlignment="1">
      <alignment vertical="center"/>
    </xf>
    <xf numFmtId="0" fontId="189" fillId="0" borderId="41" xfId="629" applyFont="1" applyFill="1" applyBorder="1" applyAlignment="1">
      <alignment horizontal="left" vertical="center"/>
    </xf>
    <xf numFmtId="171" fontId="191" fillId="0" borderId="38" xfId="388" applyNumberFormat="1" applyFont="1" applyBorder="1" applyAlignment="1" applyProtection="1">
      <protection locked="0"/>
    </xf>
    <xf numFmtId="0" fontId="205" fillId="0" borderId="0" xfId="392" applyFont="1" applyFill="1" applyAlignment="1">
      <alignment vertical="center"/>
    </xf>
    <xf numFmtId="0" fontId="34" fillId="0" borderId="0" xfId="0" applyFont="1" applyAlignment="1">
      <alignment vertical="top"/>
    </xf>
    <xf numFmtId="0" fontId="184" fillId="0" borderId="0" xfId="392" applyFont="1" applyBorder="1" applyAlignment="1" applyProtection="1">
      <alignment horizontal="left"/>
      <protection locked="0"/>
    </xf>
    <xf numFmtId="0" fontId="228" fillId="0" borderId="52" xfId="1382" applyFont="1" applyBorder="1" applyAlignment="1" applyProtection="1">
      <alignment horizontal="left" vertical="top"/>
    </xf>
    <xf numFmtId="0" fontId="189" fillId="0" borderId="52" xfId="392" applyFont="1" applyFill="1" applyBorder="1" applyAlignment="1" applyProtection="1">
      <alignment horizontal="left" vertical="center"/>
      <protection locked="0"/>
    </xf>
    <xf numFmtId="0" fontId="189" fillId="0" borderId="52" xfId="392" applyFont="1" applyBorder="1" applyAlignment="1" applyProtection="1">
      <alignment horizontal="left" vertical="center"/>
      <protection locked="0"/>
    </xf>
    <xf numFmtId="0" fontId="189" fillId="29" borderId="52" xfId="0" applyFont="1" applyFill="1" applyBorder="1"/>
    <xf numFmtId="0" fontId="189" fillId="0" borderId="44" xfId="392" applyFont="1" applyBorder="1" applyAlignment="1" applyProtection="1">
      <alignment vertical="center"/>
      <protection locked="0"/>
    </xf>
    <xf numFmtId="0" fontId="189" fillId="0" borderId="42" xfId="392" applyFont="1" applyBorder="1" applyAlignment="1" applyProtection="1">
      <alignment vertical="center"/>
      <protection locked="0"/>
    </xf>
    <xf numFmtId="0" fontId="23" fillId="0" borderId="52" xfId="392" applyFont="1" applyBorder="1"/>
    <xf numFmtId="0" fontId="34" fillId="0" borderId="0" xfId="0" applyFont="1" applyAlignment="1">
      <alignment vertical="top"/>
    </xf>
    <xf numFmtId="0" fontId="228" fillId="0" borderId="0" xfId="1382" applyFont="1" applyBorder="1" applyAlignment="1" applyProtection="1">
      <alignment horizontal="left" vertical="top"/>
    </xf>
    <xf numFmtId="46" fontId="189" fillId="0" borderId="44" xfId="393" quotePrefix="1" applyNumberFormat="1" applyFont="1" applyFill="1" applyBorder="1" applyAlignment="1">
      <alignment vertical="center" wrapText="1"/>
    </xf>
    <xf numFmtId="260" fontId="186" fillId="0" borderId="37" xfId="433" applyNumberFormat="1" applyFont="1" applyBorder="1" applyAlignment="1">
      <alignment vertical="center"/>
    </xf>
    <xf numFmtId="260" fontId="186" fillId="0" borderId="38" xfId="433" applyNumberFormat="1" applyFont="1" applyBorder="1" applyAlignment="1">
      <alignment vertical="center"/>
    </xf>
    <xf numFmtId="260" fontId="186" fillId="0" borderId="36" xfId="392" applyNumberFormat="1" applyFont="1" applyBorder="1" applyAlignment="1">
      <alignment vertical="center"/>
    </xf>
    <xf numFmtId="166" fontId="186" fillId="0" borderId="40" xfId="392" applyNumberFormat="1" applyFont="1" applyBorder="1" applyAlignment="1">
      <alignment vertical="center"/>
    </xf>
    <xf numFmtId="166" fontId="186" fillId="0" borderId="41" xfId="392" applyNumberFormat="1" applyFont="1" applyBorder="1" applyAlignment="1">
      <alignment vertical="center"/>
    </xf>
    <xf numFmtId="166" fontId="186" fillId="0" borderId="43" xfId="392" applyNumberFormat="1" applyFont="1" applyBorder="1" applyAlignment="1">
      <alignment vertical="center"/>
    </xf>
    <xf numFmtId="174" fontId="186" fillId="0" borderId="41" xfId="392" applyNumberFormat="1" applyFont="1" applyBorder="1" applyAlignment="1">
      <alignment vertical="center"/>
    </xf>
    <xf numFmtId="174" fontId="186" fillId="0" borderId="40" xfId="392" applyNumberFormat="1" applyFont="1" applyBorder="1" applyAlignment="1">
      <alignment vertical="center"/>
    </xf>
    <xf numFmtId="171" fontId="186" fillId="0" borderId="41" xfId="392" applyNumberFormat="1" applyFont="1" applyBorder="1" applyAlignment="1">
      <alignment vertical="center"/>
    </xf>
    <xf numFmtId="174" fontId="186" fillId="0" borderId="41" xfId="392" applyNumberFormat="1" applyFont="1" applyBorder="1" applyAlignment="1"/>
    <xf numFmtId="41" fontId="186" fillId="0" borderId="42" xfId="392" applyNumberFormat="1" applyFont="1" applyBorder="1" applyAlignment="1">
      <alignment vertical="center"/>
    </xf>
    <xf numFmtId="174" fontId="186" fillId="0" borderId="42" xfId="392" applyNumberFormat="1" applyFont="1" applyBorder="1" applyAlignment="1">
      <alignment vertical="center"/>
    </xf>
    <xf numFmtId="166" fontId="186" fillId="0" borderId="42" xfId="392" applyNumberFormat="1" applyFont="1" applyBorder="1" applyAlignment="1"/>
    <xf numFmtId="264" fontId="186" fillId="0" borderId="36" xfId="392" applyNumberFormat="1" applyFont="1" applyBorder="1" applyAlignment="1"/>
    <xf numFmtId="264" fontId="186" fillId="0" borderId="41" xfId="392" applyNumberFormat="1" applyFont="1" applyBorder="1" applyAlignment="1"/>
    <xf numFmtId="264" fontId="186" fillId="0" borderId="37" xfId="392" applyNumberFormat="1" applyFont="1" applyBorder="1" applyAlignment="1"/>
    <xf numFmtId="264" fontId="186" fillId="0" borderId="38" xfId="392" applyNumberFormat="1" applyFont="1" applyBorder="1" applyAlignment="1"/>
    <xf numFmtId="264" fontId="186" fillId="0" borderId="42" xfId="392" applyNumberFormat="1" applyFont="1" applyBorder="1" applyAlignment="1"/>
    <xf numFmtId="0" fontId="243" fillId="0" borderId="13" xfId="0" applyFont="1" applyBorder="1" applyAlignment="1">
      <alignment vertical="center"/>
    </xf>
    <xf numFmtId="49" fontId="27" fillId="0" borderId="0" xfId="0" applyNumberFormat="1" applyFont="1" applyAlignment="1">
      <alignment vertical="center" wrapText="1"/>
    </xf>
    <xf numFmtId="0" fontId="243" fillId="0" borderId="13" xfId="0" applyFont="1" applyBorder="1" applyAlignment="1">
      <alignment horizontal="left" vertical="center"/>
    </xf>
    <xf numFmtId="46" fontId="189" fillId="0" borderId="0" xfId="393" quotePrefix="1" applyNumberFormat="1" applyFont="1" applyFill="1" applyBorder="1" applyAlignment="1">
      <alignment horizontal="left" wrapText="1"/>
    </xf>
    <xf numFmtId="0" fontId="228" fillId="0" borderId="54" xfId="1382" applyFont="1" applyBorder="1" applyAlignment="1" applyProtection="1">
      <alignment horizontal="left" vertical="top"/>
    </xf>
    <xf numFmtId="0" fontId="23" fillId="0" borderId="54" xfId="392" applyFont="1" applyBorder="1"/>
    <xf numFmtId="175" fontId="189" fillId="0" borderId="39" xfId="392" applyNumberFormat="1" applyFont="1" applyFill="1" applyBorder="1" applyAlignment="1">
      <alignment horizontal="right" vertical="center"/>
    </xf>
    <xf numFmtId="0" fontId="34" fillId="0" borderId="0" xfId="0" applyFont="1" applyAlignment="1">
      <alignment vertical="top"/>
    </xf>
    <xf numFmtId="0" fontId="228" fillId="0" borderId="55" xfId="1382" applyFont="1" applyBorder="1" applyAlignment="1" applyProtection="1">
      <alignment horizontal="left" vertical="top"/>
    </xf>
    <xf numFmtId="0" fontId="23" fillId="0" borderId="55" xfId="392" applyFont="1" applyBorder="1"/>
    <xf numFmtId="0" fontId="8" fillId="0" borderId="0" xfId="0" applyFont="1" applyAlignment="1">
      <alignment vertical="center"/>
    </xf>
    <xf numFmtId="260" fontId="191" fillId="29" borderId="38" xfId="602" applyNumberFormat="1" applyFont="1" applyFill="1" applyBorder="1" applyProtection="1">
      <protection locked="0"/>
    </xf>
    <xf numFmtId="0" fontId="8" fillId="0" borderId="0" xfId="643" applyFont="1" applyAlignment="1">
      <alignment horizontal="center" vertical="center"/>
    </xf>
    <xf numFmtId="175" fontId="189" fillId="46" borderId="36" xfId="392" applyNumberFormat="1" applyFont="1" applyFill="1" applyBorder="1" applyAlignment="1">
      <alignment horizontal="right" vertical="center"/>
    </xf>
    <xf numFmtId="175" fontId="189" fillId="46" borderId="38" xfId="392" applyNumberFormat="1" applyFont="1" applyFill="1" applyBorder="1" applyAlignment="1">
      <alignment horizontal="right" vertical="center"/>
    </xf>
    <xf numFmtId="171" fontId="191" fillId="46" borderId="37" xfId="388" applyNumberFormat="1" applyFont="1" applyFill="1" applyBorder="1" applyAlignment="1" applyProtection="1">
      <protection locked="0"/>
    </xf>
    <xf numFmtId="171" fontId="191" fillId="46" borderId="36" xfId="388" applyNumberFormat="1" applyFont="1" applyFill="1" applyBorder="1" applyAlignment="1" applyProtection="1">
      <protection locked="0"/>
    </xf>
    <xf numFmtId="166" fontId="191" fillId="46" borderId="38" xfId="388" applyNumberFormat="1" applyFont="1" applyFill="1" applyBorder="1" applyAlignment="1" applyProtection="1">
      <protection locked="0"/>
    </xf>
    <xf numFmtId="171" fontId="222" fillId="46" borderId="38" xfId="388" applyNumberFormat="1" applyFont="1" applyFill="1" applyBorder="1" applyAlignment="1" applyProtection="1">
      <protection locked="0"/>
    </xf>
    <xf numFmtId="171" fontId="191" fillId="46" borderId="38" xfId="388" applyNumberFormat="1" applyFont="1" applyFill="1" applyBorder="1" applyAlignment="1" applyProtection="1">
      <protection locked="0"/>
    </xf>
    <xf numFmtId="0" fontId="34" fillId="0" borderId="0" xfId="0" applyFont="1" applyFill="1" applyProtection="1"/>
    <xf numFmtId="0" fontId="34" fillId="0" borderId="0" xfId="0" applyFont="1" applyFill="1"/>
    <xf numFmtId="0" fontId="189" fillId="0" borderId="56" xfId="392" applyFont="1" applyBorder="1" applyAlignment="1">
      <alignment horizontal="left" vertical="center"/>
    </xf>
    <xf numFmtId="166" fontId="186" fillId="0" borderId="56" xfId="392" applyNumberFormat="1" applyFont="1" applyBorder="1" applyAlignment="1">
      <alignment vertical="center"/>
    </xf>
    <xf numFmtId="260" fontId="186" fillId="0" borderId="0" xfId="433" applyNumberFormat="1" applyFont="1" applyBorder="1" applyAlignment="1">
      <alignment vertical="center"/>
    </xf>
    <xf numFmtId="261" fontId="189" fillId="0" borderId="0" xfId="393" applyNumberFormat="1" applyFont="1" applyBorder="1" applyAlignment="1">
      <alignment vertical="center"/>
    </xf>
    <xf numFmtId="261" fontId="189" fillId="0" borderId="0" xfId="393" applyNumberFormat="1" applyFont="1" applyFill="1" applyBorder="1" applyAlignment="1">
      <alignment vertical="center"/>
    </xf>
    <xf numFmtId="0" fontId="190" fillId="0" borderId="42" xfId="392" applyFont="1" applyBorder="1" applyAlignment="1">
      <alignment horizontal="left" vertical="center"/>
    </xf>
    <xf numFmtId="259" fontId="189" fillId="0" borderId="37" xfId="1451" applyNumberFormat="1" applyFont="1" applyFill="1" applyBorder="1" applyAlignment="1" applyProtection="1">
      <alignment horizontal="right" vertical="center"/>
      <protection locked="0"/>
    </xf>
    <xf numFmtId="259" fontId="189" fillId="0" borderId="37" xfId="1451" applyNumberFormat="1" applyFont="1" applyFill="1" applyBorder="1" applyAlignment="1" applyProtection="1">
      <alignment vertical="center"/>
      <protection locked="0"/>
    </xf>
    <xf numFmtId="172" fontId="189" fillId="0" borderId="37" xfId="1451" applyNumberFormat="1" applyFont="1" applyFill="1" applyBorder="1" applyAlignment="1" applyProtection="1">
      <alignment vertical="center"/>
      <protection locked="0"/>
    </xf>
    <xf numFmtId="260" fontId="191" fillId="29" borderId="37" xfId="602" applyNumberFormat="1" applyFont="1" applyFill="1" applyBorder="1" applyAlignment="1" applyProtection="1">
      <alignment vertical="center"/>
      <protection locked="0"/>
    </xf>
    <xf numFmtId="49" fontId="163" fillId="0" borderId="0" xfId="0" applyNumberFormat="1" applyFont="1" applyAlignment="1">
      <alignment horizontal="left" vertical="center"/>
    </xf>
    <xf numFmtId="49" fontId="163" fillId="0" borderId="0" xfId="0" applyNumberFormat="1" applyFont="1" applyFill="1" applyAlignment="1">
      <alignment horizontal="left"/>
    </xf>
    <xf numFmtId="0" fontId="17" fillId="0" borderId="0" xfId="0" applyFont="1" applyFill="1" applyAlignment="1"/>
    <xf numFmtId="0" fontId="0" fillId="0" borderId="0" xfId="0" applyAlignment="1"/>
    <xf numFmtId="49" fontId="163" fillId="0" borderId="0" xfId="0" applyNumberFormat="1" applyFont="1" applyFill="1" applyAlignment="1">
      <alignment horizontal="left" vertical="center"/>
    </xf>
    <xf numFmtId="0" fontId="17" fillId="0" borderId="0" xfId="0" applyFont="1" applyFill="1" applyAlignment="1">
      <alignment horizontal="right" vertical="center"/>
    </xf>
    <xf numFmtId="0" fontId="0" fillId="0" borderId="0" xfId="0" applyFill="1" applyAlignment="1">
      <alignment vertical="center"/>
    </xf>
    <xf numFmtId="0" fontId="247" fillId="0" borderId="0" xfId="0" applyFont="1" applyFill="1" applyAlignment="1">
      <alignment horizontal="left" vertical="center" indent="1"/>
    </xf>
    <xf numFmtId="0" fontId="8" fillId="0" borderId="0" xfId="0" applyFont="1" applyFill="1" applyAlignment="1">
      <alignment vertical="center"/>
    </xf>
    <xf numFmtId="0" fontId="228" fillId="0" borderId="56" xfId="1382" applyFont="1" applyBorder="1" applyAlignment="1" applyProtection="1">
      <alignment horizontal="left" vertical="top"/>
    </xf>
    <xf numFmtId="0" fontId="8" fillId="0" borderId="56" xfId="629" applyFont="1" applyBorder="1"/>
    <xf numFmtId="0" fontId="229" fillId="0" borderId="0" xfId="629" applyFont="1" applyFill="1"/>
    <xf numFmtId="0" fontId="248" fillId="0" borderId="0" xfId="392" applyFont="1" applyAlignment="1">
      <alignment vertical="center"/>
    </xf>
    <xf numFmtId="0" fontId="180" fillId="0" borderId="0" xfId="392" applyFont="1" applyFill="1" applyBorder="1"/>
    <xf numFmtId="0" fontId="27" fillId="0" borderId="0" xfId="392" applyFont="1"/>
    <xf numFmtId="175" fontId="204" fillId="0" borderId="37" xfId="392" applyNumberFormat="1" applyFont="1" applyBorder="1" applyAlignment="1">
      <alignment horizontal="right" vertical="center"/>
    </xf>
    <xf numFmtId="2" fontId="204" fillId="0" borderId="41" xfId="392" applyNumberFormat="1" applyFont="1" applyFill="1" applyBorder="1" applyAlignment="1">
      <alignment horizontal="left" vertical="center" indent="1"/>
    </xf>
    <xf numFmtId="166" fontId="204" fillId="0" borderId="36" xfId="392" applyNumberFormat="1" applyFont="1" applyFill="1" applyBorder="1" applyAlignment="1">
      <alignment vertical="center"/>
    </xf>
    <xf numFmtId="166" fontId="204" fillId="0" borderId="37" xfId="392" applyNumberFormat="1" applyFont="1" applyFill="1" applyBorder="1" applyAlignment="1">
      <alignment vertical="center"/>
    </xf>
    <xf numFmtId="2" fontId="204" fillId="0" borderId="42" xfId="392" applyNumberFormat="1" applyFont="1" applyFill="1" applyBorder="1" applyAlignment="1">
      <alignment horizontal="left" vertical="center" indent="1"/>
    </xf>
    <xf numFmtId="166" fontId="204" fillId="0" borderId="38" xfId="392" applyNumberFormat="1" applyFont="1" applyFill="1" applyBorder="1" applyAlignment="1">
      <alignment vertical="center"/>
    </xf>
    <xf numFmtId="2" fontId="204" fillId="0" borderId="0" xfId="392" applyNumberFormat="1" applyFont="1" applyFill="1" applyBorder="1" applyAlignment="1">
      <alignment horizontal="left" vertical="center" indent="1"/>
    </xf>
    <xf numFmtId="2" fontId="204" fillId="0" borderId="0" xfId="392" applyNumberFormat="1" applyFont="1" applyAlignment="1">
      <alignment horizontal="left"/>
    </xf>
    <xf numFmtId="2" fontId="204" fillId="0" borderId="0" xfId="392" applyNumberFormat="1" applyFont="1" applyAlignment="1">
      <alignment horizontal="left" vertical="center"/>
    </xf>
    <xf numFmtId="37" fontId="204" fillId="0" borderId="0" xfId="392" applyNumberFormat="1" applyFont="1" applyAlignment="1">
      <alignment horizontal="right" vertical="center"/>
    </xf>
    <xf numFmtId="0" fontId="192" fillId="0" borderId="0" xfId="392" applyFont="1" applyAlignment="1">
      <alignment vertical="center"/>
    </xf>
    <xf numFmtId="0" fontId="182" fillId="0" borderId="44" xfId="392" applyFont="1" applyBorder="1" applyAlignment="1">
      <alignment horizontal="left" vertical="center"/>
    </xf>
    <xf numFmtId="49" fontId="192" fillId="0" borderId="38" xfId="392" applyNumberFormat="1" applyFont="1" applyFill="1" applyBorder="1" applyAlignment="1">
      <alignment horizontal="right" vertical="center"/>
    </xf>
    <xf numFmtId="0" fontId="192" fillId="0" borderId="0" xfId="392" applyFont="1" applyBorder="1" applyAlignment="1">
      <alignment vertical="center"/>
    </xf>
    <xf numFmtId="171" fontId="186" fillId="29" borderId="36" xfId="392" applyNumberFormat="1" applyFont="1" applyFill="1" applyBorder="1" applyAlignment="1"/>
    <xf numFmtId="0" fontId="192" fillId="0" borderId="44" xfId="392" applyFont="1" applyBorder="1" applyAlignment="1">
      <alignment horizontal="left"/>
    </xf>
    <xf numFmtId="171" fontId="186" fillId="29" borderId="38" xfId="392" applyNumberFormat="1" applyFont="1" applyFill="1" applyBorder="1" applyAlignment="1"/>
    <xf numFmtId="0" fontId="192" fillId="0" borderId="56" xfId="392" applyFont="1" applyBorder="1" applyAlignment="1">
      <alignment horizontal="left"/>
    </xf>
    <xf numFmtId="0" fontId="192" fillId="0" borderId="13" xfId="392" applyFont="1" applyBorder="1" applyAlignment="1">
      <alignment horizontal="left"/>
    </xf>
    <xf numFmtId="171" fontId="186" fillId="29" borderId="39" xfId="392" applyNumberFormat="1" applyFont="1" applyFill="1" applyBorder="1" applyAlignment="1"/>
    <xf numFmtId="0" fontId="192" fillId="0" borderId="0" xfId="392" applyFont="1" applyBorder="1" applyAlignment="1">
      <alignment horizontal="left"/>
    </xf>
    <xf numFmtId="171" fontId="186" fillId="29" borderId="37" xfId="392" applyNumberFormat="1" applyFont="1" applyFill="1" applyBorder="1" applyAlignment="1"/>
    <xf numFmtId="0" fontId="192" fillId="0" borderId="56" xfId="392" applyFont="1" applyFill="1" applyBorder="1" applyAlignment="1">
      <alignment horizontal="left" wrapText="1"/>
    </xf>
    <xf numFmtId="0" fontId="193" fillId="0" borderId="0" xfId="392" applyFont="1" applyBorder="1" applyAlignment="1">
      <alignment vertical="center"/>
    </xf>
    <xf numFmtId="0" fontId="192" fillId="0" borderId="44" xfId="392" applyFont="1" applyBorder="1" applyAlignment="1">
      <alignment horizontal="left" wrapText="1"/>
    </xf>
    <xf numFmtId="0" fontId="8" fillId="0" borderId="0" xfId="392" applyFont="1" applyBorder="1"/>
    <xf numFmtId="0" fontId="249" fillId="0" borderId="0" xfId="392" applyFont="1" applyBorder="1"/>
    <xf numFmtId="0" fontId="182" fillId="0" borderId="0" xfId="392" applyFont="1" applyBorder="1" applyAlignment="1">
      <alignment horizontal="left" vertical="center"/>
    </xf>
    <xf numFmtId="171" fontId="192" fillId="0" borderId="56" xfId="392" applyNumberFormat="1" applyFont="1" applyFill="1" applyBorder="1" applyAlignment="1"/>
    <xf numFmtId="171" fontId="192" fillId="0" borderId="36" xfId="392" applyNumberFormat="1" applyFont="1" applyFill="1" applyBorder="1" applyAlignment="1"/>
    <xf numFmtId="171" fontId="192" fillId="0" borderId="38" xfId="392" applyNumberFormat="1" applyFont="1" applyFill="1" applyBorder="1" applyAlignment="1"/>
    <xf numFmtId="0" fontId="201" fillId="0" borderId="56" xfId="392" applyFont="1" applyBorder="1" applyAlignment="1">
      <alignment vertical="center"/>
    </xf>
    <xf numFmtId="171" fontId="192" fillId="0" borderId="44" xfId="392" applyNumberFormat="1" applyFont="1" applyFill="1" applyBorder="1" applyAlignment="1"/>
    <xf numFmtId="0" fontId="201" fillId="0" borderId="44" xfId="392" applyFont="1" applyBorder="1" applyAlignment="1">
      <alignment vertical="center"/>
    </xf>
    <xf numFmtId="171" fontId="192" fillId="0" borderId="13" xfId="392" applyNumberFormat="1" applyFont="1" applyFill="1" applyBorder="1" applyAlignment="1"/>
    <xf numFmtId="171" fontId="192" fillId="0" borderId="39" xfId="392" applyNumberFormat="1" applyFont="1" applyFill="1" applyBorder="1" applyAlignment="1"/>
    <xf numFmtId="0" fontId="201" fillId="0" borderId="13" xfId="392" applyFont="1" applyBorder="1" applyAlignment="1">
      <alignment vertical="center"/>
    </xf>
    <xf numFmtId="171" fontId="192" fillId="0" borderId="37" xfId="392" applyNumberFormat="1" applyFont="1" applyFill="1" applyBorder="1" applyAlignment="1"/>
    <xf numFmtId="0" fontId="192" fillId="0" borderId="56" xfId="392" applyFont="1" applyFill="1" applyBorder="1" applyAlignment="1">
      <alignment horizontal="left"/>
    </xf>
    <xf numFmtId="0" fontId="34" fillId="0" borderId="0" xfId="392" applyFont="1" applyBorder="1" applyAlignment="1">
      <alignment vertical="top"/>
    </xf>
    <xf numFmtId="2" fontId="250" fillId="0" borderId="44" xfId="0" applyNumberFormat="1" applyFont="1" applyBorder="1" applyAlignment="1" applyProtection="1">
      <protection locked="0"/>
    </xf>
    <xf numFmtId="2" fontId="192" fillId="0" borderId="44" xfId="392" applyNumberFormat="1" applyFont="1" applyFill="1" applyBorder="1" applyAlignment="1">
      <alignment horizontal="right" vertical="center"/>
    </xf>
    <xf numFmtId="2" fontId="192" fillId="0" borderId="0" xfId="392" applyNumberFormat="1" applyFont="1" applyFill="1" applyBorder="1" applyAlignment="1">
      <alignment horizontal="right" vertical="center"/>
    </xf>
    <xf numFmtId="171" fontId="201" fillId="0" borderId="0" xfId="392" applyNumberFormat="1" applyFont="1" applyBorder="1" applyAlignment="1">
      <alignment vertical="center"/>
    </xf>
    <xf numFmtId="0" fontId="192" fillId="0" borderId="44" xfId="392" applyFont="1" applyFill="1" applyBorder="1" applyAlignment="1">
      <alignment horizontal="left"/>
    </xf>
    <xf numFmtId="0" fontId="200" fillId="0" borderId="0" xfId="392" applyFont="1" applyAlignment="1">
      <alignment vertical="center"/>
    </xf>
    <xf numFmtId="0" fontId="200" fillId="0" borderId="0" xfId="392" applyFont="1" applyBorder="1" applyAlignment="1">
      <alignment vertical="center"/>
    </xf>
    <xf numFmtId="0" fontId="91" fillId="0" borderId="0" xfId="392" applyFont="1" applyAlignment="1">
      <alignment vertical="center"/>
    </xf>
    <xf numFmtId="168" fontId="182" fillId="0" borderId="47" xfId="392" applyNumberFormat="1" applyFont="1" applyBorder="1" applyAlignment="1">
      <alignment horizontal="center" vertical="center" wrapText="1"/>
    </xf>
    <xf numFmtId="269" fontId="201" fillId="0" borderId="36" xfId="645" applyNumberFormat="1" applyFont="1" applyFill="1" applyBorder="1" applyAlignment="1"/>
    <xf numFmtId="269" fontId="192" fillId="0" borderId="37" xfId="392" applyNumberFormat="1" applyFont="1" applyFill="1" applyBorder="1" applyAlignment="1"/>
    <xf numFmtId="269" fontId="192" fillId="0" borderId="38" xfId="392" applyNumberFormat="1" applyFont="1" applyFill="1" applyBorder="1" applyAlignment="1"/>
    <xf numFmtId="171" fontId="185" fillId="0" borderId="0" xfId="392" applyNumberFormat="1" applyFont="1" applyFill="1" applyBorder="1" applyAlignment="1"/>
    <xf numFmtId="0" fontId="8" fillId="0" borderId="0" xfId="392" applyFont="1" applyBorder="1" applyAlignment="1"/>
    <xf numFmtId="0" fontId="27" fillId="0" borderId="0" xfId="629" applyFont="1" applyBorder="1"/>
    <xf numFmtId="0" fontId="27" fillId="0" borderId="0" xfId="629" applyFont="1"/>
    <xf numFmtId="0" fontId="190" fillId="0" borderId="44" xfId="629" applyFont="1" applyBorder="1" applyAlignment="1">
      <alignment horizontal="left" vertical="center"/>
    </xf>
    <xf numFmtId="173" fontId="189" fillId="0" borderId="39" xfId="629" applyNumberFormat="1" applyFont="1" applyFill="1" applyBorder="1" applyAlignment="1">
      <alignment horizontal="right" vertical="center"/>
    </xf>
    <xf numFmtId="0" fontId="27" fillId="0" borderId="0" xfId="629" applyFont="1" applyAlignment="1">
      <alignment vertical="center"/>
    </xf>
    <xf numFmtId="0" fontId="189" fillId="0" borderId="40" xfId="629" applyFont="1" applyFill="1" applyBorder="1" applyAlignment="1">
      <alignment horizontal="left" vertical="center"/>
    </xf>
    <xf numFmtId="270" fontId="189" fillId="0" borderId="36" xfId="629" applyNumberFormat="1" applyFont="1" applyBorder="1" applyAlignment="1">
      <alignment vertical="center"/>
    </xf>
    <xf numFmtId="270" fontId="189" fillId="0" borderId="37" xfId="629" applyNumberFormat="1" applyFont="1" applyBorder="1" applyAlignment="1">
      <alignment vertical="center"/>
    </xf>
    <xf numFmtId="0" fontId="189" fillId="0" borderId="41" xfId="629" applyFont="1" applyFill="1" applyBorder="1" applyAlignment="1">
      <alignment horizontal="left" vertical="center" wrapText="1"/>
    </xf>
    <xf numFmtId="270" fontId="189" fillId="0" borderId="37" xfId="629" applyNumberFormat="1" applyFont="1" applyBorder="1" applyAlignment="1"/>
    <xf numFmtId="0" fontId="189" fillId="0" borderId="42" xfId="629" applyFont="1" applyFill="1" applyBorder="1" applyAlignment="1">
      <alignment horizontal="left" vertical="center" wrapText="1"/>
    </xf>
    <xf numFmtId="271" fontId="189" fillId="0" borderId="38" xfId="629" applyNumberFormat="1" applyFont="1" applyBorder="1" applyAlignment="1"/>
    <xf numFmtId="0" fontId="204" fillId="0" borderId="0" xfId="629" applyFont="1" applyFill="1"/>
    <xf numFmtId="0" fontId="27" fillId="0" borderId="0" xfId="629" applyFont="1" applyFill="1" applyAlignment="1">
      <alignment vertical="center"/>
    </xf>
    <xf numFmtId="166" fontId="27" fillId="0" borderId="0" xfId="629" applyNumberFormat="1" applyFont="1" applyFill="1" applyAlignment="1">
      <alignment vertical="center"/>
    </xf>
    <xf numFmtId="0" fontId="190" fillId="0" borderId="0" xfId="629" applyFont="1" applyFill="1" applyBorder="1" applyAlignment="1">
      <alignment horizontal="left" vertical="center"/>
    </xf>
    <xf numFmtId="0" fontId="204" fillId="0" borderId="0" xfId="629" applyFont="1" applyFill="1" applyBorder="1" applyAlignment="1">
      <alignment horizontal="left" vertical="center"/>
    </xf>
    <xf numFmtId="272" fontId="204" fillId="0" borderId="0" xfId="629" applyNumberFormat="1" applyFont="1" applyBorder="1" applyAlignment="1">
      <alignment vertical="center"/>
    </xf>
    <xf numFmtId="0" fontId="27" fillId="0" borderId="0" xfId="629" applyFont="1" applyAlignment="1">
      <alignment vertical="top"/>
    </xf>
    <xf numFmtId="0" fontId="205" fillId="0" borderId="0" xfId="629" applyFont="1"/>
    <xf numFmtId="0" fontId="27" fillId="0" borderId="56" xfId="629" applyFont="1" applyBorder="1" applyAlignment="1">
      <alignment horizontal="right" vertical="top"/>
    </xf>
    <xf numFmtId="0" fontId="252" fillId="0" borderId="0" xfId="629" applyFont="1" applyAlignment="1">
      <alignment vertical="center"/>
    </xf>
    <xf numFmtId="0" fontId="189" fillId="0" borderId="56" xfId="629" applyFont="1" applyBorder="1" applyAlignment="1">
      <alignment horizontal="left" vertical="center"/>
    </xf>
    <xf numFmtId="166" fontId="189" fillId="0" borderId="36" xfId="629" applyNumberFormat="1" applyFont="1" applyBorder="1" applyAlignment="1">
      <alignment vertical="center"/>
    </xf>
    <xf numFmtId="166" fontId="189" fillId="0" borderId="38" xfId="629" applyNumberFormat="1" applyFont="1" applyBorder="1" applyAlignment="1">
      <alignment vertical="center"/>
    </xf>
    <xf numFmtId="0" fontId="189" fillId="0" borderId="13" xfId="629" applyFont="1" applyBorder="1" applyAlignment="1">
      <alignment horizontal="left" vertical="center"/>
    </xf>
    <xf numFmtId="166" fontId="189" fillId="0" borderId="39" xfId="629" applyNumberFormat="1" applyFont="1" applyBorder="1" applyAlignment="1">
      <alignment vertical="center"/>
    </xf>
    <xf numFmtId="171" fontId="189" fillId="0" borderId="37" xfId="629" applyNumberFormat="1" applyFont="1" applyBorder="1" applyAlignment="1">
      <alignment vertical="center"/>
    </xf>
    <xf numFmtId="166" fontId="189" fillId="0" borderId="37" xfId="629" applyNumberFormat="1" applyFont="1" applyBorder="1" applyAlignment="1">
      <alignment vertical="center"/>
    </xf>
    <xf numFmtId="171" fontId="189" fillId="0" borderId="38" xfId="629" applyNumberFormat="1" applyFont="1" applyBorder="1" applyAlignment="1">
      <alignment vertical="center"/>
    </xf>
    <xf numFmtId="166" fontId="194" fillId="0" borderId="39" xfId="629" applyNumberFormat="1" applyFont="1" applyBorder="1" applyAlignment="1">
      <alignment vertical="center"/>
    </xf>
    <xf numFmtId="166" fontId="189" fillId="0" borderId="0" xfId="629" applyNumberFormat="1" applyFont="1" applyBorder="1" applyAlignment="1">
      <alignment vertical="center"/>
    </xf>
    <xf numFmtId="0" fontId="8" fillId="0" borderId="0" xfId="646" applyFont="1"/>
    <xf numFmtId="258" fontId="189" fillId="0" borderId="38" xfId="629" applyNumberFormat="1" applyFont="1" applyFill="1" applyBorder="1" applyAlignment="1">
      <alignment horizontal="right" vertical="center"/>
    </xf>
    <xf numFmtId="173" fontId="189" fillId="0" borderId="36" xfId="629" applyNumberFormat="1" applyFont="1" applyFill="1" applyBorder="1" applyAlignment="1">
      <alignment horizontal="right" vertical="center"/>
    </xf>
    <xf numFmtId="0" fontId="194" fillId="0" borderId="56" xfId="629" applyFont="1" applyBorder="1" applyAlignment="1">
      <alignment horizontal="left"/>
    </xf>
    <xf numFmtId="0" fontId="189" fillId="0" borderId="41" xfId="629" applyFont="1" applyBorder="1" applyAlignment="1">
      <alignment horizontal="left" vertical="center" indent="1"/>
    </xf>
    <xf numFmtId="0" fontId="189" fillId="0" borderId="42" xfId="629" applyFont="1" applyBorder="1" applyAlignment="1">
      <alignment horizontal="left" vertical="center" indent="1"/>
    </xf>
    <xf numFmtId="273" fontId="189" fillId="0" borderId="37" xfId="629" applyNumberFormat="1" applyFont="1" applyBorder="1" applyAlignment="1">
      <alignment vertical="center"/>
    </xf>
    <xf numFmtId="273" fontId="189" fillId="0" borderId="38" xfId="629" applyNumberFormat="1" applyFont="1" applyBorder="1" applyAlignment="1">
      <alignment vertical="center"/>
    </xf>
    <xf numFmtId="175" fontId="189" fillId="0" borderId="37" xfId="629" applyNumberFormat="1" applyFont="1" applyFill="1" applyBorder="1" applyAlignment="1">
      <alignment horizontal="right" vertical="center"/>
    </xf>
    <xf numFmtId="166" fontId="189" fillId="0" borderId="37" xfId="629" applyNumberFormat="1" applyFont="1" applyBorder="1" applyAlignment="1"/>
    <xf numFmtId="173" fontId="189" fillId="0" borderId="36" xfId="629" applyNumberFormat="1" applyFont="1" applyFill="1" applyBorder="1" applyAlignment="1">
      <alignment horizontal="right"/>
    </xf>
    <xf numFmtId="173" fontId="189" fillId="0" borderId="37" xfId="629" applyNumberFormat="1" applyFont="1" applyFill="1" applyBorder="1" applyAlignment="1">
      <alignment horizontal="right"/>
    </xf>
    <xf numFmtId="173" fontId="189" fillId="0" borderId="37" xfId="629" applyNumberFormat="1" applyFont="1" applyFill="1" applyBorder="1" applyAlignment="1">
      <alignment horizontal="right" vertical="center"/>
    </xf>
    <xf numFmtId="173" fontId="189" fillId="0" borderId="39" xfId="647" applyNumberFormat="1" applyFont="1" applyFill="1" applyBorder="1" applyAlignment="1">
      <alignment horizontal="right" vertical="center"/>
    </xf>
    <xf numFmtId="173" fontId="189" fillId="0" borderId="38" xfId="629" applyNumberFormat="1" applyFont="1" applyFill="1" applyBorder="1" applyAlignment="1">
      <alignment horizontal="right" vertical="center"/>
    </xf>
    <xf numFmtId="274" fontId="189" fillId="0" borderId="37" xfId="629" applyNumberFormat="1" applyFont="1" applyBorder="1" applyAlignment="1">
      <alignment vertical="center"/>
    </xf>
    <xf numFmtId="274" fontId="189" fillId="0" borderId="39" xfId="629" applyNumberFormat="1" applyFont="1" applyBorder="1" applyAlignment="1">
      <alignment vertical="center"/>
    </xf>
    <xf numFmtId="0" fontId="209" fillId="0" borderId="0" xfId="629" applyFont="1" applyBorder="1" applyAlignment="1">
      <alignment vertical="center"/>
    </xf>
    <xf numFmtId="0" fontId="27" fillId="0" borderId="0" xfId="629" applyFont="1" applyBorder="1" applyAlignment="1">
      <alignment horizontal="right" vertical="top"/>
    </xf>
    <xf numFmtId="0" fontId="189" fillId="0" borderId="44" xfId="629" applyFont="1" applyBorder="1" applyAlignment="1">
      <alignment horizontal="left" vertical="center" wrapText="1"/>
    </xf>
    <xf numFmtId="266" fontId="189" fillId="0" borderId="38" xfId="629" applyNumberFormat="1" applyFont="1" applyBorder="1" applyAlignment="1"/>
    <xf numFmtId="258" fontId="189" fillId="0" borderId="38" xfId="629" applyNumberFormat="1" applyFont="1" applyBorder="1" applyAlignment="1"/>
    <xf numFmtId="0" fontId="190" fillId="0" borderId="0" xfId="648" applyFont="1" applyBorder="1" applyAlignment="1">
      <alignment horizontal="left" vertical="center"/>
    </xf>
    <xf numFmtId="0" fontId="152" fillId="0" borderId="0" xfId="648" applyFont="1" applyAlignment="1">
      <alignment vertical="center"/>
    </xf>
    <xf numFmtId="0" fontId="189" fillId="0" borderId="56" xfId="648" applyFont="1" applyBorder="1" applyAlignment="1">
      <alignment horizontal="left" vertical="center"/>
    </xf>
    <xf numFmtId="275" fontId="189" fillId="0" borderId="36" xfId="648" applyNumberFormat="1" applyFont="1" applyFill="1" applyBorder="1" applyAlignment="1">
      <alignment horizontal="right" vertical="center"/>
    </xf>
    <xf numFmtId="0" fontId="189" fillId="0" borderId="44" xfId="648" applyFont="1" applyBorder="1" applyAlignment="1">
      <alignment horizontal="left" vertical="center"/>
    </xf>
    <xf numFmtId="275" fontId="189" fillId="0" borderId="38" xfId="648" applyNumberFormat="1" applyFont="1" applyFill="1" applyBorder="1" applyAlignment="1">
      <alignment horizontal="right" vertical="center"/>
    </xf>
    <xf numFmtId="166" fontId="189" fillId="0" borderId="36" xfId="648" applyNumberFormat="1" applyFont="1" applyFill="1" applyBorder="1" applyAlignment="1">
      <alignment vertical="center"/>
    </xf>
    <xf numFmtId="0" fontId="189" fillId="0" borderId="13" xfId="648" applyFont="1" applyBorder="1" applyAlignment="1">
      <alignment horizontal="left" vertical="center"/>
    </xf>
    <xf numFmtId="166" fontId="189" fillId="0" borderId="39" xfId="648" applyNumberFormat="1" applyFont="1" applyFill="1" applyBorder="1" applyAlignment="1">
      <alignment vertical="center"/>
    </xf>
    <xf numFmtId="275" fontId="189" fillId="0" borderId="39" xfId="648" applyNumberFormat="1" applyFont="1" applyFill="1" applyBorder="1" applyAlignment="1">
      <alignment horizontal="right" vertical="center"/>
    </xf>
    <xf numFmtId="0" fontId="189" fillId="0" borderId="0" xfId="648" applyFont="1" applyBorder="1" applyAlignment="1">
      <alignment horizontal="left" vertical="center"/>
    </xf>
    <xf numFmtId="275" fontId="189" fillId="0" borderId="37" xfId="648" applyNumberFormat="1" applyFont="1" applyFill="1" applyBorder="1" applyAlignment="1">
      <alignment horizontal="right" vertical="center"/>
    </xf>
    <xf numFmtId="166" fontId="189" fillId="0" borderId="37" xfId="648" applyNumberFormat="1" applyFont="1" applyFill="1" applyBorder="1" applyAlignment="1">
      <alignment vertical="center"/>
    </xf>
    <xf numFmtId="0" fontId="194" fillId="0" borderId="13" xfId="648" applyFont="1" applyBorder="1" applyAlignment="1">
      <alignment horizontal="left" vertical="center"/>
    </xf>
    <xf numFmtId="166" fontId="194" fillId="0" borderId="39" xfId="648" applyNumberFormat="1" applyFont="1" applyFill="1" applyBorder="1" applyAlignment="1">
      <alignment vertical="center"/>
    </xf>
    <xf numFmtId="0" fontId="40" fillId="0" borderId="0" xfId="648" applyFont="1" applyAlignment="1">
      <alignment vertical="center"/>
    </xf>
    <xf numFmtId="0" fontId="191" fillId="0" borderId="0" xfId="648" applyFont="1" applyBorder="1"/>
    <xf numFmtId="0" fontId="8" fillId="0" borderId="0" xfId="648" applyFont="1"/>
    <xf numFmtId="0" fontId="189" fillId="0" borderId="0" xfId="648" applyFont="1" applyBorder="1"/>
    <xf numFmtId="276" fontId="189" fillId="0" borderId="37" xfId="648" applyNumberFormat="1" applyFont="1" applyFill="1" applyBorder="1" applyAlignment="1">
      <alignment vertical="center"/>
    </xf>
    <xf numFmtId="0" fontId="8" fillId="0" borderId="0" xfId="0" applyFont="1"/>
    <xf numFmtId="0" fontId="189" fillId="0" borderId="44" xfId="648" applyFont="1" applyBorder="1"/>
    <xf numFmtId="276" fontId="189" fillId="0" borderId="38" xfId="648" applyNumberFormat="1" applyFont="1" applyFill="1" applyBorder="1" applyAlignment="1">
      <alignment vertical="center"/>
    </xf>
    <xf numFmtId="0" fontId="8" fillId="0" borderId="0" xfId="648" applyFont="1" applyBorder="1"/>
    <xf numFmtId="0" fontId="221" fillId="0" borderId="0" xfId="648" applyFont="1" applyBorder="1" applyAlignment="1">
      <alignment horizontal="left" vertical="center"/>
    </xf>
    <xf numFmtId="173" fontId="191" fillId="0" borderId="36" xfId="629" applyNumberFormat="1" applyFont="1" applyFill="1" applyBorder="1" applyAlignment="1">
      <alignment horizontal="right" vertical="center"/>
    </xf>
    <xf numFmtId="0" fontId="221" fillId="0" borderId="56" xfId="648" applyFont="1" applyBorder="1"/>
    <xf numFmtId="166" fontId="191" fillId="0" borderId="36" xfId="648" applyNumberFormat="1" applyFont="1" applyBorder="1"/>
    <xf numFmtId="0" fontId="191" fillId="0" borderId="36" xfId="648" applyFont="1" applyBorder="1"/>
    <xf numFmtId="0" fontId="191" fillId="0" borderId="0" xfId="648" applyFont="1"/>
    <xf numFmtId="0" fontId="191" fillId="0" borderId="0" xfId="648" applyFont="1" applyBorder="1" applyAlignment="1">
      <alignment horizontal="left" indent="1"/>
    </xf>
    <xf numFmtId="166" fontId="191" fillId="0" borderId="37" xfId="648" applyNumberFormat="1" applyFont="1" applyFill="1" applyBorder="1" applyAlignment="1">
      <alignment vertical="center"/>
    </xf>
    <xf numFmtId="0" fontId="191" fillId="0" borderId="44" xfId="648" applyFont="1" applyBorder="1" applyAlignment="1">
      <alignment horizontal="left" indent="1"/>
    </xf>
    <xf numFmtId="166" fontId="191" fillId="0" borderId="38" xfId="648" applyNumberFormat="1" applyFont="1" applyFill="1" applyBorder="1" applyAlignment="1">
      <alignment vertical="center"/>
    </xf>
    <xf numFmtId="0" fontId="222" fillId="0" borderId="13" xfId="648" applyFont="1" applyBorder="1" applyAlignment="1">
      <alignment horizontal="left" indent="1"/>
    </xf>
    <xf numFmtId="166" fontId="222" fillId="0" borderId="39" xfId="648" applyNumberFormat="1" applyFont="1" applyFill="1" applyBorder="1" applyAlignment="1">
      <alignment vertical="center"/>
    </xf>
    <xf numFmtId="0" fontId="222" fillId="0" borderId="0" xfId="648" applyFont="1"/>
    <xf numFmtId="0" fontId="221" fillId="0" borderId="56" xfId="648" applyFont="1" applyFill="1" applyBorder="1"/>
    <xf numFmtId="0" fontId="191" fillId="0" borderId="0" xfId="648" applyFont="1" applyFill="1"/>
    <xf numFmtId="0" fontId="191" fillId="0" borderId="0" xfId="648" applyFont="1" applyFill="1" applyBorder="1" applyAlignment="1">
      <alignment horizontal="left" indent="1"/>
    </xf>
    <xf numFmtId="0" fontId="222" fillId="0" borderId="0" xfId="648" applyFont="1" applyFill="1"/>
    <xf numFmtId="0" fontId="254" fillId="0" borderId="0" xfId="648" applyFont="1"/>
    <xf numFmtId="0" fontId="189" fillId="0" borderId="56" xfId="629" applyFont="1" applyFill="1" applyBorder="1" applyAlignment="1">
      <alignment horizontal="left" vertical="center"/>
    </xf>
    <xf numFmtId="0" fontId="189" fillId="0" borderId="0" xfId="629" applyFont="1" applyFill="1" applyBorder="1" applyAlignment="1">
      <alignment horizontal="left" vertical="center"/>
    </xf>
    <xf numFmtId="0" fontId="189" fillId="0" borderId="44" xfId="629" applyFont="1" applyFill="1" applyBorder="1" applyAlignment="1">
      <alignment horizontal="left" vertical="center"/>
    </xf>
    <xf numFmtId="166" fontId="189" fillId="0" borderId="38" xfId="648" applyNumberFormat="1" applyFont="1" applyFill="1" applyBorder="1" applyAlignment="1">
      <alignment vertical="center"/>
    </xf>
    <xf numFmtId="166" fontId="189" fillId="0" borderId="36" xfId="648" applyNumberFormat="1" applyFont="1" applyFill="1" applyBorder="1" applyAlignment="1">
      <alignment horizontal="right" vertical="center"/>
    </xf>
    <xf numFmtId="166" fontId="189" fillId="0" borderId="38" xfId="648" applyNumberFormat="1" applyFont="1" applyFill="1" applyBorder="1" applyAlignment="1">
      <alignment horizontal="right" vertical="center"/>
    </xf>
    <xf numFmtId="171" fontId="189" fillId="0" borderId="37" xfId="648" applyNumberFormat="1" applyFont="1" applyFill="1" applyBorder="1" applyAlignment="1">
      <alignment horizontal="right" vertical="center"/>
    </xf>
    <xf numFmtId="171" fontId="189" fillId="0" borderId="38" xfId="648" applyNumberFormat="1" applyFont="1" applyFill="1" applyBorder="1" applyAlignment="1">
      <alignment horizontal="right" vertical="center"/>
    </xf>
    <xf numFmtId="166" fontId="189" fillId="0" borderId="37" xfId="648" applyNumberFormat="1" applyFont="1" applyFill="1" applyBorder="1" applyAlignment="1">
      <alignment horizontal="right" vertical="center"/>
    </xf>
    <xf numFmtId="166" fontId="194" fillId="0" borderId="39" xfId="648" applyNumberFormat="1" applyFont="1" applyFill="1" applyBorder="1" applyAlignment="1">
      <alignment horizontal="right" vertical="center"/>
    </xf>
    <xf numFmtId="258" fontId="189" fillId="0" borderId="37" xfId="648" applyNumberFormat="1" applyFont="1" applyBorder="1" applyAlignment="1">
      <alignment vertical="center"/>
    </xf>
    <xf numFmtId="258" fontId="189" fillId="0" borderId="38" xfId="648" applyNumberFormat="1" applyFont="1" applyFill="1" applyBorder="1" applyAlignment="1">
      <alignment horizontal="right" vertical="center"/>
    </xf>
    <xf numFmtId="0" fontId="255" fillId="0" borderId="0" xfId="648" applyFont="1"/>
    <xf numFmtId="171" fontId="189" fillId="0" borderId="36" xfId="648" applyNumberFormat="1" applyFont="1" applyFill="1" applyBorder="1" applyAlignment="1">
      <alignment horizontal="right" vertical="center"/>
    </xf>
    <xf numFmtId="0" fontId="189" fillId="0" borderId="40" xfId="648" applyFont="1" applyBorder="1" applyAlignment="1">
      <alignment horizontal="left" vertical="center"/>
    </xf>
    <xf numFmtId="0" fontId="180" fillId="0" borderId="36" xfId="629" applyFont="1" applyFill="1" applyBorder="1"/>
    <xf numFmtId="0" fontId="189" fillId="0" borderId="0" xfId="649" applyFont="1" applyFill="1" applyBorder="1" applyAlignment="1">
      <alignment horizontal="left" vertical="center" indent="1"/>
    </xf>
    <xf numFmtId="166" fontId="189" fillId="0" borderId="37" xfId="649" applyNumberFormat="1" applyFont="1" applyBorder="1" applyAlignment="1">
      <alignment vertical="center"/>
    </xf>
    <xf numFmtId="166" fontId="189" fillId="0" borderId="47" xfId="649" applyNumberFormat="1" applyFont="1" applyBorder="1" applyAlignment="1">
      <alignment vertical="center"/>
    </xf>
    <xf numFmtId="0" fontId="27" fillId="0" borderId="0" xfId="649" applyFont="1" applyAlignment="1">
      <alignment vertical="center"/>
    </xf>
    <xf numFmtId="171" fontId="189" fillId="0" borderId="37" xfId="649" applyNumberFormat="1" applyFont="1" applyFill="1" applyBorder="1" applyAlignment="1">
      <alignment vertical="center"/>
    </xf>
    <xf numFmtId="171" fontId="189" fillId="0" borderId="47" xfId="649" applyNumberFormat="1" applyFont="1" applyFill="1" applyBorder="1" applyAlignment="1">
      <alignment vertical="center"/>
    </xf>
    <xf numFmtId="0" fontId="27" fillId="0" borderId="0" xfId="649" applyFont="1" applyBorder="1" applyAlignment="1">
      <alignment vertical="center"/>
    </xf>
    <xf numFmtId="171" fontId="189" fillId="0" borderId="47" xfId="649" applyNumberFormat="1" applyFont="1" applyBorder="1" applyAlignment="1">
      <alignment vertical="center"/>
    </xf>
    <xf numFmtId="0" fontId="210" fillId="0" borderId="0" xfId="649" applyFont="1" applyAlignment="1">
      <alignment vertical="center"/>
    </xf>
    <xf numFmtId="0" fontId="189" fillId="0" borderId="44" xfId="649" applyFont="1" applyFill="1" applyBorder="1" applyAlignment="1">
      <alignment horizontal="left" vertical="center" indent="1"/>
    </xf>
    <xf numFmtId="166" fontId="189" fillId="0" borderId="38" xfId="649" applyNumberFormat="1" applyFont="1" applyBorder="1" applyAlignment="1">
      <alignment vertical="center"/>
    </xf>
    <xf numFmtId="166" fontId="189" fillId="0" borderId="48" xfId="649" applyNumberFormat="1" applyFont="1" applyBorder="1" applyAlignment="1">
      <alignment vertical="center"/>
    </xf>
    <xf numFmtId="166" fontId="189" fillId="0" borderId="36" xfId="649" applyNumberFormat="1" applyFont="1" applyBorder="1" applyAlignment="1"/>
    <xf numFmtId="0" fontId="152" fillId="0" borderId="0" xfId="649" applyFont="1" applyAlignment="1">
      <alignment vertical="center"/>
    </xf>
    <xf numFmtId="0" fontId="189" fillId="0" borderId="44" xfId="649" applyFont="1" applyFill="1" applyBorder="1" applyAlignment="1">
      <alignment horizontal="left" vertical="center"/>
    </xf>
    <xf numFmtId="166" fontId="189" fillId="0" borderId="38" xfId="649" applyNumberFormat="1" applyFont="1" applyBorder="1" applyAlignment="1"/>
    <xf numFmtId="166" fontId="194" fillId="0" borderId="0" xfId="649" applyNumberFormat="1" applyFont="1" applyBorder="1" applyAlignment="1"/>
    <xf numFmtId="166" fontId="200" fillId="0" borderId="0" xfId="649" applyNumberFormat="1" applyFont="1" applyBorder="1" applyAlignment="1">
      <alignment vertical="center"/>
    </xf>
    <xf numFmtId="0" fontId="91" fillId="0" borderId="0" xfId="649" applyFont="1" applyAlignment="1">
      <alignment vertical="center"/>
    </xf>
    <xf numFmtId="0" fontId="34" fillId="0" borderId="0" xfId="649" applyFont="1"/>
    <xf numFmtId="0" fontId="8" fillId="0" borderId="0" xfId="649" applyFont="1"/>
    <xf numFmtId="0" fontId="8" fillId="0" borderId="0" xfId="649" applyFont="1" applyBorder="1"/>
    <xf numFmtId="0" fontId="198" fillId="0" borderId="0" xfId="649" applyFont="1"/>
    <xf numFmtId="166" fontId="189" fillId="0" borderId="39" xfId="648" applyNumberFormat="1" applyFont="1" applyFill="1" applyBorder="1" applyAlignment="1">
      <alignment horizontal="right" vertical="center"/>
    </xf>
    <xf numFmtId="0" fontId="191" fillId="0" borderId="40" xfId="0" applyFont="1" applyFill="1" applyBorder="1"/>
    <xf numFmtId="0" fontId="191" fillId="0" borderId="41" xfId="0" applyFont="1" applyFill="1" applyBorder="1"/>
    <xf numFmtId="0" fontId="191" fillId="0" borderId="42" xfId="0" applyFont="1" applyFill="1" applyBorder="1"/>
    <xf numFmtId="0" fontId="191" fillId="0" borderId="43" xfId="0" applyFont="1" applyFill="1" applyBorder="1"/>
    <xf numFmtId="166" fontId="189" fillId="0" borderId="36" xfId="648" applyNumberFormat="1" applyFont="1" applyBorder="1" applyAlignment="1"/>
    <xf numFmtId="166" fontId="189" fillId="0" borderId="38" xfId="648" applyNumberFormat="1" applyFont="1" applyBorder="1" applyAlignment="1"/>
    <xf numFmtId="0" fontId="189" fillId="0" borderId="44" xfId="648" quotePrefix="1" applyFont="1" applyBorder="1" applyAlignment="1">
      <alignment horizontal="left" vertical="center"/>
    </xf>
    <xf numFmtId="0" fontId="189" fillId="0" borderId="56" xfId="648" applyFont="1" applyBorder="1" applyAlignment="1">
      <alignment horizontal="left" wrapText="1"/>
    </xf>
    <xf numFmtId="0" fontId="27" fillId="0" borderId="0" xfId="648" applyFont="1" applyBorder="1" applyAlignment="1">
      <alignment vertical="center"/>
    </xf>
    <xf numFmtId="0" fontId="189" fillId="0" borderId="0" xfId="648" quotePrefix="1" applyFont="1" applyBorder="1" applyAlignment="1">
      <alignment horizontal="left" vertical="center"/>
    </xf>
    <xf numFmtId="171" fontId="189" fillId="0" borderId="37" xfId="648" applyNumberFormat="1" applyFont="1" applyBorder="1" applyAlignment="1"/>
    <xf numFmtId="0" fontId="189" fillId="0" borderId="56" xfId="648" applyFont="1" applyFill="1" applyBorder="1" applyAlignment="1">
      <alignment horizontal="left" vertical="center"/>
    </xf>
    <xf numFmtId="0" fontId="189" fillId="0" borderId="0" xfId="648" applyFont="1" applyBorder="1" applyAlignment="1">
      <alignment horizontal="left"/>
    </xf>
    <xf numFmtId="166" fontId="189" fillId="0" borderId="37" xfId="648" applyNumberFormat="1" applyFont="1" applyBorder="1" applyAlignment="1"/>
    <xf numFmtId="0" fontId="27" fillId="0" borderId="0" xfId="648" applyFont="1" applyAlignment="1">
      <alignment vertical="center"/>
    </xf>
    <xf numFmtId="0" fontId="189" fillId="0" borderId="0" xfId="648" applyFont="1" applyFill="1" applyBorder="1" applyAlignment="1">
      <alignment horizontal="left"/>
    </xf>
    <xf numFmtId="0" fontId="189" fillId="0" borderId="0" xfId="648" applyFont="1" applyBorder="1" applyAlignment="1">
      <alignment horizontal="left" wrapText="1"/>
    </xf>
    <xf numFmtId="0" fontId="189" fillId="0" borderId="0" xfId="648" applyFont="1" applyFill="1" applyBorder="1" applyAlignment="1">
      <alignment horizontal="left" wrapText="1"/>
    </xf>
    <xf numFmtId="0" fontId="189" fillId="0" borderId="44" xfId="648" applyFont="1" applyFill="1" applyBorder="1" applyAlignment="1">
      <alignment horizontal="left" wrapText="1"/>
    </xf>
    <xf numFmtId="166" fontId="189" fillId="0" borderId="38" xfId="648" applyNumberFormat="1" applyFont="1" applyFill="1" applyBorder="1" applyAlignment="1"/>
    <xf numFmtId="0" fontId="189" fillId="0" borderId="13" xfId="648" applyFont="1" applyFill="1" applyBorder="1" applyAlignment="1">
      <alignment horizontal="left" wrapText="1"/>
    </xf>
    <xf numFmtId="166" fontId="189" fillId="0" borderId="39" xfId="648" applyNumberFormat="1" applyFont="1" applyFill="1" applyBorder="1" applyAlignment="1"/>
    <xf numFmtId="0" fontId="27" fillId="0" borderId="0" xfId="648" applyFont="1" applyBorder="1" applyAlignment="1"/>
    <xf numFmtId="166" fontId="189" fillId="0" borderId="37" xfId="648" applyNumberFormat="1" applyFont="1" applyFill="1" applyBorder="1" applyAlignment="1"/>
    <xf numFmtId="0" fontId="191" fillId="0" borderId="56" xfId="648" applyFont="1" applyFill="1" applyBorder="1" applyAlignment="1">
      <alignment horizontal="left"/>
    </xf>
    <xf numFmtId="0" fontId="189" fillId="0" borderId="44" xfId="648" applyFont="1" applyFill="1" applyBorder="1" applyAlignment="1">
      <alignment horizontal="left"/>
    </xf>
    <xf numFmtId="171" fontId="189" fillId="0" borderId="38" xfId="648" applyNumberFormat="1" applyFont="1" applyFill="1" applyBorder="1" applyAlignment="1">
      <alignment horizontal="center"/>
    </xf>
    <xf numFmtId="0" fontId="194" fillId="0" borderId="13" xfId="648" applyFont="1" applyFill="1" applyBorder="1" applyAlignment="1">
      <alignment horizontal="left"/>
    </xf>
    <xf numFmtId="171" fontId="194" fillId="0" borderId="39" xfId="648" applyNumberFormat="1" applyFont="1" applyFill="1" applyBorder="1" applyAlignment="1">
      <alignment horizontal="center"/>
    </xf>
    <xf numFmtId="166" fontId="194" fillId="0" borderId="36" xfId="648" applyNumberFormat="1" applyFont="1" applyBorder="1" applyAlignment="1"/>
    <xf numFmtId="171" fontId="194" fillId="0" borderId="37" xfId="648" applyNumberFormat="1" applyFont="1" applyBorder="1" applyAlignment="1"/>
    <xf numFmtId="0" fontId="194" fillId="0" borderId="13" xfId="648" applyFont="1" applyFill="1" applyBorder="1" applyAlignment="1">
      <alignment horizontal="left" wrapText="1"/>
    </xf>
    <xf numFmtId="166" fontId="194" fillId="0" borderId="39" xfId="648" applyNumberFormat="1" applyFont="1" applyBorder="1" applyAlignment="1"/>
    <xf numFmtId="0" fontId="91" fillId="0" borderId="0" xfId="648" applyFont="1" applyBorder="1" applyAlignment="1">
      <alignment vertical="center"/>
    </xf>
    <xf numFmtId="166" fontId="189" fillId="0" borderId="13" xfId="648" applyNumberFormat="1" applyFont="1" applyBorder="1" applyAlignment="1"/>
    <xf numFmtId="0" fontId="91" fillId="0" borderId="0" xfId="648" applyFont="1" applyBorder="1" applyAlignment="1"/>
    <xf numFmtId="0" fontId="258" fillId="0" borderId="56" xfId="648" applyFont="1" applyFill="1" applyBorder="1" applyAlignment="1">
      <alignment horizontal="left"/>
    </xf>
    <xf numFmtId="171" fontId="189" fillId="0" borderId="37" xfId="648" applyNumberFormat="1" applyFont="1" applyFill="1" applyBorder="1" applyAlignment="1">
      <alignment horizontal="center"/>
    </xf>
    <xf numFmtId="0" fontId="194" fillId="0" borderId="44" xfId="648" applyFont="1" applyFill="1" applyBorder="1" applyAlignment="1">
      <alignment horizontal="left" wrapText="1"/>
    </xf>
    <xf numFmtId="171" fontId="194" fillId="0" borderId="38" xfId="648" applyNumberFormat="1" applyFont="1" applyFill="1" applyBorder="1" applyAlignment="1">
      <alignment horizontal="center"/>
    </xf>
    <xf numFmtId="171" fontId="194" fillId="0" borderId="0" xfId="648" applyNumberFormat="1" applyFont="1" applyFill="1" applyBorder="1" applyAlignment="1">
      <alignment horizontal="center"/>
    </xf>
    <xf numFmtId="259" fontId="189" fillId="0" borderId="37" xfId="649" applyNumberFormat="1" applyFont="1" applyBorder="1" applyAlignment="1">
      <alignment vertical="center"/>
    </xf>
    <xf numFmtId="0" fontId="152" fillId="0" borderId="0" xfId="649" applyFont="1" applyBorder="1" applyAlignment="1">
      <alignment vertical="center"/>
    </xf>
    <xf numFmtId="259" fontId="189" fillId="0" borderId="38" xfId="649" applyNumberFormat="1" applyFont="1" applyBorder="1" applyAlignment="1">
      <alignment vertical="center"/>
    </xf>
    <xf numFmtId="259" fontId="194" fillId="0" borderId="39" xfId="649" applyNumberFormat="1" applyFont="1" applyBorder="1" applyAlignment="1">
      <alignment vertical="center"/>
    </xf>
    <xf numFmtId="259" fontId="189" fillId="0" borderId="36" xfId="649" applyNumberFormat="1" applyFont="1" applyBorder="1" applyAlignment="1">
      <alignment vertical="center"/>
    </xf>
    <xf numFmtId="0" fontId="189" fillId="0" borderId="0" xfId="649" applyFont="1" applyFill="1"/>
    <xf numFmtId="259" fontId="191" fillId="0" borderId="0" xfId="649" applyNumberFormat="1" applyFont="1" applyFill="1"/>
    <xf numFmtId="259" fontId="191" fillId="0" borderId="0" xfId="649" applyNumberFormat="1" applyFont="1" applyFill="1" applyBorder="1"/>
    <xf numFmtId="0" fontId="8" fillId="0" borderId="0" xfId="649" applyFont="1" applyFill="1"/>
    <xf numFmtId="259" fontId="189" fillId="0" borderId="44" xfId="649" applyNumberFormat="1" applyFont="1" applyFill="1" applyBorder="1" applyAlignment="1">
      <alignment horizontal="right" vertical="center"/>
    </xf>
    <xf numFmtId="259" fontId="189" fillId="0" borderId="37" xfId="649" applyNumberFormat="1" applyFont="1" applyFill="1" applyBorder="1" applyAlignment="1">
      <alignment vertical="center"/>
    </xf>
    <xf numFmtId="259" fontId="189" fillId="0" borderId="39" xfId="649" applyNumberFormat="1" applyFont="1" applyBorder="1" applyAlignment="1">
      <alignment vertical="center"/>
    </xf>
    <xf numFmtId="49" fontId="192" fillId="0" borderId="36" xfId="648" applyNumberFormat="1" applyFont="1" applyFill="1" applyBorder="1" applyAlignment="1">
      <alignment horizontal="right" vertical="top"/>
    </xf>
    <xf numFmtId="49" fontId="192" fillId="0" borderId="46" xfId="648" applyNumberFormat="1" applyFont="1" applyFill="1" applyBorder="1" applyAlignment="1">
      <alignment horizontal="right" vertical="top"/>
    </xf>
    <xf numFmtId="0" fontId="155" fillId="0" borderId="0" xfId="648" applyFont="1" applyBorder="1" applyAlignment="1">
      <alignment vertical="center"/>
    </xf>
    <xf numFmtId="0" fontId="8" fillId="0" borderId="0" xfId="648" applyFont="1" applyAlignment="1">
      <alignment vertical="center"/>
    </xf>
    <xf numFmtId="49" fontId="192" fillId="0" borderId="37" xfId="648" applyNumberFormat="1" applyFont="1" applyFill="1" applyBorder="1" applyAlignment="1">
      <alignment horizontal="right" vertical="top"/>
    </xf>
    <xf numFmtId="49" fontId="192" fillId="0" borderId="47" xfId="648" applyNumberFormat="1" applyFont="1" applyFill="1" applyBorder="1" applyAlignment="1">
      <alignment horizontal="right" vertical="top"/>
    </xf>
    <xf numFmtId="49" fontId="192" fillId="0" borderId="38" xfId="648" applyNumberFormat="1" applyFont="1" applyFill="1" applyBorder="1" applyAlignment="1">
      <alignment horizontal="right" vertical="top"/>
    </xf>
    <xf numFmtId="168" fontId="190" fillId="0" borderId="0" xfId="648" applyNumberFormat="1" applyFont="1" applyBorder="1" applyAlignment="1">
      <alignment horizontal="center" vertical="top"/>
    </xf>
    <xf numFmtId="0" fontId="191" fillId="0" borderId="0" xfId="648" applyFont="1" applyBorder="1" applyAlignment="1">
      <alignment vertical="top"/>
    </xf>
    <xf numFmtId="0" fontId="189" fillId="0" borderId="40" xfId="648" applyFont="1" applyFill="1" applyBorder="1" applyAlignment="1">
      <alignment horizontal="left" wrapText="1"/>
    </xf>
    <xf numFmtId="171" fontId="189" fillId="29" borderId="36" xfId="648" applyNumberFormat="1" applyFont="1" applyFill="1" applyBorder="1" applyAlignment="1"/>
    <xf numFmtId="171" fontId="192" fillId="0" borderId="0" xfId="648" applyNumberFormat="1" applyFont="1" applyBorder="1" applyAlignment="1"/>
    <xf numFmtId="0" fontId="201" fillId="0" borderId="0" xfId="648" applyFont="1" applyBorder="1" applyAlignment="1">
      <alignment vertical="center"/>
    </xf>
    <xf numFmtId="171" fontId="189" fillId="29" borderId="37" xfId="648" applyNumberFormat="1" applyFont="1" applyFill="1" applyBorder="1" applyAlignment="1"/>
    <xf numFmtId="171" fontId="194" fillId="29" borderId="39" xfId="648" applyNumberFormat="1" applyFont="1" applyFill="1" applyBorder="1" applyAlignment="1"/>
    <xf numFmtId="0" fontId="21" fillId="0" borderId="0" xfId="648" applyFont="1" applyAlignment="1">
      <alignment vertical="center"/>
    </xf>
    <xf numFmtId="277" fontId="189" fillId="0" borderId="36" xfId="629" applyNumberFormat="1" applyFont="1" applyBorder="1" applyAlignment="1">
      <alignment vertical="center"/>
    </xf>
    <xf numFmtId="277" fontId="189" fillId="0" borderId="37" xfId="629" applyNumberFormat="1" applyFont="1" applyBorder="1" applyAlignment="1">
      <alignment vertical="center"/>
    </xf>
    <xf numFmtId="277" fontId="189" fillId="0" borderId="37" xfId="629" applyNumberFormat="1" applyFont="1" applyBorder="1" applyAlignment="1"/>
    <xf numFmtId="277" fontId="189" fillId="0" borderId="39" xfId="629" applyNumberFormat="1" applyFont="1" applyBorder="1" applyAlignment="1">
      <alignment vertical="center"/>
    </xf>
    <xf numFmtId="258" fontId="189" fillId="0" borderId="44" xfId="629" applyNumberFormat="1" applyFont="1" applyBorder="1" applyAlignment="1">
      <alignment vertical="center"/>
    </xf>
    <xf numFmtId="258" fontId="189" fillId="0" borderId="44" xfId="629" applyNumberFormat="1" applyFont="1" applyBorder="1" applyAlignment="1"/>
    <xf numFmtId="270" fontId="189" fillId="0" borderId="39" xfId="629" applyNumberFormat="1" applyFont="1" applyBorder="1" applyAlignment="1">
      <alignment vertical="center"/>
    </xf>
    <xf numFmtId="0" fontId="189" fillId="0" borderId="40" xfId="0" applyFont="1" applyFill="1" applyBorder="1"/>
    <xf numFmtId="172" fontId="189" fillId="0" borderId="36" xfId="637" applyNumberFormat="1" applyFont="1" applyFill="1" applyBorder="1"/>
    <xf numFmtId="171" fontId="189" fillId="0" borderId="36" xfId="637" applyNumberFormat="1" applyFont="1" applyFill="1" applyBorder="1"/>
    <xf numFmtId="0" fontId="189" fillId="0" borderId="41" xfId="0" applyFont="1" applyFill="1" applyBorder="1"/>
    <xf numFmtId="172" fontId="189" fillId="0" borderId="37" xfId="637" applyNumberFormat="1" applyFont="1" applyFill="1" applyBorder="1"/>
    <xf numFmtId="171" fontId="189" fillId="0" borderId="37" xfId="637" applyNumberFormat="1" applyFont="1" applyFill="1" applyBorder="1"/>
    <xf numFmtId="0" fontId="189" fillId="0" borderId="41" xfId="0" quotePrefix="1" applyFont="1" applyFill="1" applyBorder="1"/>
    <xf numFmtId="263" fontId="189" fillId="0" borderId="37" xfId="637" applyNumberFormat="1" applyFont="1" applyFill="1" applyBorder="1"/>
    <xf numFmtId="0" fontId="189" fillId="0" borderId="42" xfId="0" applyFont="1" applyFill="1" applyBorder="1"/>
    <xf numFmtId="172" fontId="189" fillId="0" borderId="38" xfId="637" applyNumberFormat="1" applyFont="1" applyFill="1" applyBorder="1"/>
    <xf numFmtId="0" fontId="194" fillId="0" borderId="43" xfId="0" applyFont="1" applyFill="1" applyBorder="1"/>
    <xf numFmtId="172" fontId="194" fillId="0" borderId="39" xfId="637" applyNumberFormat="1" applyFont="1" applyFill="1" applyBorder="1"/>
    <xf numFmtId="0" fontId="194" fillId="0" borderId="41" xfId="0" applyFont="1" applyFill="1" applyBorder="1"/>
    <xf numFmtId="172" fontId="194" fillId="0" borderId="37" xfId="637" applyNumberFormat="1" applyFont="1" applyFill="1" applyBorder="1"/>
    <xf numFmtId="0" fontId="194" fillId="0" borderId="42" xfId="0" applyFont="1" applyFill="1" applyBorder="1"/>
    <xf numFmtId="172" fontId="194" fillId="0" borderId="38" xfId="637" applyNumberFormat="1" applyFont="1" applyFill="1" applyBorder="1"/>
    <xf numFmtId="0" fontId="196" fillId="0" borderId="0" xfId="0" applyFont="1" applyFill="1" applyBorder="1"/>
    <xf numFmtId="172" fontId="196" fillId="0" borderId="0" xfId="637" applyNumberFormat="1" applyFont="1" applyFill="1" applyBorder="1"/>
    <xf numFmtId="0" fontId="194" fillId="0" borderId="40" xfId="0" applyFont="1" applyFill="1" applyBorder="1"/>
    <xf numFmtId="0" fontId="189" fillId="0" borderId="41" xfId="0" applyFont="1" applyFill="1" applyBorder="1" applyAlignment="1">
      <alignment horizontal="left" indent="1"/>
    </xf>
    <xf numFmtId="172" fontId="181" fillId="29" borderId="0" xfId="0" applyNumberFormat="1" applyFont="1" applyFill="1"/>
    <xf numFmtId="0" fontId="189" fillId="0" borderId="43" xfId="0" applyFont="1" applyFill="1" applyBorder="1" applyAlignment="1">
      <alignment horizontal="left" indent="1"/>
    </xf>
    <xf numFmtId="172" fontId="189" fillId="0" borderId="39" xfId="637" applyNumberFormat="1" applyFont="1" applyFill="1" applyBorder="1"/>
    <xf numFmtId="172" fontId="181" fillId="29" borderId="0" xfId="637" applyNumberFormat="1" applyFont="1" applyFill="1"/>
    <xf numFmtId="0" fontId="259" fillId="0" borderId="0" xfId="629" applyFont="1" applyFill="1"/>
    <xf numFmtId="171" fontId="189" fillId="0" borderId="36" xfId="650" applyNumberFormat="1" applyFont="1" applyBorder="1" applyAlignment="1">
      <alignment horizontal="left" vertical="center"/>
    </xf>
    <xf numFmtId="0" fontId="152" fillId="0" borderId="0" xfId="650" applyFont="1" applyAlignment="1">
      <alignment vertical="center"/>
    </xf>
    <xf numFmtId="171" fontId="189" fillId="0" borderId="37" xfId="650" applyNumberFormat="1" applyFont="1" applyBorder="1" applyAlignment="1">
      <alignment horizontal="left" vertical="center"/>
    </xf>
    <xf numFmtId="171" fontId="189" fillId="0" borderId="37" xfId="650" applyNumberFormat="1" applyFont="1" applyBorder="1" applyAlignment="1">
      <alignment horizontal="left"/>
    </xf>
    <xf numFmtId="0" fontId="152" fillId="0" borderId="0" xfId="650" applyFont="1" applyBorder="1" applyAlignment="1">
      <alignment vertical="center"/>
    </xf>
    <xf numFmtId="171" fontId="189" fillId="0" borderId="38" xfId="650" applyNumberFormat="1" applyFont="1" applyBorder="1" applyAlignment="1">
      <alignment horizontal="left" vertical="center"/>
    </xf>
    <xf numFmtId="171" fontId="194" fillId="0" borderId="36" xfId="650" applyNumberFormat="1" applyFont="1" applyBorder="1" applyAlignment="1">
      <alignment horizontal="left" vertical="center"/>
    </xf>
    <xf numFmtId="0" fontId="40" fillId="0" borderId="0" xfId="650" applyFont="1" applyBorder="1" applyAlignment="1">
      <alignment vertical="center"/>
    </xf>
    <xf numFmtId="171" fontId="194" fillId="0" borderId="38" xfId="650" applyNumberFormat="1" applyFont="1" applyBorder="1" applyAlignment="1">
      <alignment horizontal="left" vertical="center"/>
    </xf>
    <xf numFmtId="0" fontId="8" fillId="0" borderId="0" xfId="650" applyFont="1"/>
    <xf numFmtId="0" fontId="8" fillId="0" borderId="0" xfId="650" applyFont="1" applyBorder="1"/>
    <xf numFmtId="168" fontId="190" fillId="29" borderId="36" xfId="650" applyNumberFormat="1" applyFont="1" applyFill="1" applyBorder="1" applyAlignment="1">
      <alignment horizontal="right" vertical="center"/>
    </xf>
    <xf numFmtId="0" fontId="152" fillId="29" borderId="0" xfId="650" applyFont="1" applyFill="1" applyAlignment="1">
      <alignment vertical="center"/>
    </xf>
    <xf numFmtId="166" fontId="189" fillId="29" borderId="37" xfId="650" applyNumberFormat="1" applyFont="1" applyFill="1" applyBorder="1" applyAlignment="1">
      <alignment horizontal="right" vertical="center"/>
    </xf>
    <xf numFmtId="0" fontId="152" fillId="29" borderId="0" xfId="650" applyFont="1" applyFill="1" applyBorder="1" applyAlignment="1">
      <alignment vertical="center"/>
    </xf>
    <xf numFmtId="260" fontId="189" fillId="0" borderId="37" xfId="650" applyNumberFormat="1" applyFont="1" applyBorder="1" applyAlignment="1">
      <alignment vertical="center"/>
    </xf>
    <xf numFmtId="0" fontId="40" fillId="29" borderId="0" xfId="650" applyFont="1" applyFill="1" applyBorder="1" applyAlignment="1">
      <alignment vertical="center"/>
    </xf>
    <xf numFmtId="166" fontId="189" fillId="29" borderId="38" xfId="650" applyNumberFormat="1" applyFont="1" applyFill="1" applyBorder="1" applyAlignment="1">
      <alignment horizontal="right"/>
    </xf>
    <xf numFmtId="0" fontId="8" fillId="29" borderId="0" xfId="650" applyFont="1" applyFill="1" applyBorder="1"/>
    <xf numFmtId="275" fontId="189" fillId="0" borderId="38" xfId="648" applyNumberFormat="1" applyFont="1" applyBorder="1" applyAlignment="1">
      <alignment horizontal="right" vertical="center"/>
    </xf>
    <xf numFmtId="275" fontId="189" fillId="0" borderId="37" xfId="648" applyNumberFormat="1" applyFont="1" applyBorder="1" applyAlignment="1">
      <alignment horizontal="right" vertical="center"/>
    </xf>
    <xf numFmtId="166" fontId="189" fillId="0" borderId="0" xfId="648" applyNumberFormat="1" applyFont="1" applyFill="1" applyBorder="1" applyAlignment="1">
      <alignment vertical="center"/>
    </xf>
    <xf numFmtId="0" fontId="222" fillId="0" borderId="56" xfId="648" applyFont="1" applyFill="1" applyBorder="1"/>
    <xf numFmtId="0" fontId="8" fillId="0" borderId="0" xfId="651" applyFont="1"/>
    <xf numFmtId="0" fontId="190" fillId="0" borderId="0" xfId="648" quotePrefix="1" applyFont="1" applyFill="1" applyBorder="1" applyAlignment="1">
      <alignment horizontal="left" vertical="center" indent="1"/>
    </xf>
    <xf numFmtId="166" fontId="190" fillId="0" borderId="37" xfId="648" applyNumberFormat="1" applyFont="1" applyFill="1" applyBorder="1" applyAlignment="1">
      <alignment vertical="center"/>
    </xf>
    <xf numFmtId="258" fontId="189" fillId="0" borderId="37" xfId="648" applyNumberFormat="1" applyFont="1" applyFill="1" applyBorder="1" applyAlignment="1">
      <alignment vertical="center"/>
    </xf>
    <xf numFmtId="258" fontId="189" fillId="0" borderId="38" xfId="648" applyNumberFormat="1" applyFont="1" applyFill="1" applyBorder="1" applyAlignment="1">
      <alignment vertical="center"/>
    </xf>
    <xf numFmtId="0" fontId="189" fillId="0" borderId="0" xfId="648" applyFont="1" applyBorder="1" applyAlignment="1">
      <alignment horizontal="left" indent="1"/>
    </xf>
    <xf numFmtId="166" fontId="189" fillId="0" borderId="37" xfId="648" quotePrefix="1" applyNumberFormat="1" applyFont="1" applyFill="1" applyBorder="1" applyAlignment="1">
      <alignment horizontal="right" vertical="center"/>
    </xf>
    <xf numFmtId="0" fontId="189" fillId="0" borderId="44" xfId="648" applyFont="1" applyBorder="1" applyAlignment="1">
      <alignment horizontal="left" indent="1"/>
    </xf>
    <xf numFmtId="0" fontId="189" fillId="0" borderId="13" xfId="648" applyFont="1" applyBorder="1" applyAlignment="1">
      <alignment horizontal="left" vertical="center" indent="1"/>
    </xf>
    <xf numFmtId="166" fontId="189" fillId="0" borderId="39" xfId="648" quotePrefix="1" applyNumberFormat="1" applyFont="1" applyFill="1" applyBorder="1" applyAlignment="1">
      <alignment horizontal="right" vertical="center"/>
    </xf>
    <xf numFmtId="0" fontId="221" fillId="0" borderId="44" xfId="629" applyFont="1" applyFill="1" applyBorder="1" applyAlignment="1">
      <alignment horizontal="left" vertical="center"/>
    </xf>
    <xf numFmtId="0" fontId="191" fillId="0" borderId="0" xfId="629" applyFont="1" applyFill="1" applyBorder="1" applyAlignment="1" applyProtection="1">
      <alignment horizontal="left" vertical="center"/>
      <protection locked="0"/>
    </xf>
    <xf numFmtId="166" fontId="191" fillId="0" borderId="37" xfId="629" applyNumberFormat="1" applyFont="1" applyFill="1" applyBorder="1" applyAlignment="1" applyProtection="1">
      <alignment vertical="center"/>
      <protection locked="0"/>
    </xf>
    <xf numFmtId="166" fontId="191" fillId="0" borderId="37" xfId="629" applyNumberFormat="1" applyFont="1" applyBorder="1" applyAlignment="1" applyProtection="1">
      <alignment vertical="center"/>
      <protection locked="0"/>
    </xf>
    <xf numFmtId="166" fontId="191" fillId="0" borderId="38" xfId="629" applyNumberFormat="1" applyFont="1" applyFill="1" applyBorder="1" applyAlignment="1" applyProtection="1">
      <alignment vertical="center"/>
      <protection locked="0"/>
    </xf>
    <xf numFmtId="166" fontId="191" fillId="0" borderId="38" xfId="629" applyNumberFormat="1" applyFont="1" applyBorder="1" applyAlignment="1" applyProtection="1">
      <alignment vertical="center"/>
      <protection locked="0"/>
    </xf>
    <xf numFmtId="0" fontId="191" fillId="0" borderId="56" xfId="629" applyFont="1" applyFill="1" applyBorder="1" applyAlignment="1" applyProtection="1">
      <alignment horizontal="left" vertical="center"/>
      <protection locked="0"/>
    </xf>
    <xf numFmtId="166" fontId="191" fillId="0" borderId="36" xfId="629" applyNumberFormat="1" applyFont="1" applyFill="1" applyBorder="1" applyAlignment="1" applyProtection="1">
      <alignment vertical="center"/>
      <protection locked="0"/>
    </xf>
    <xf numFmtId="0" fontId="191" fillId="0" borderId="44" xfId="629" applyFont="1" applyFill="1" applyBorder="1" applyAlignment="1" applyProtection="1">
      <alignment horizontal="left" vertical="center"/>
      <protection locked="0"/>
    </xf>
    <xf numFmtId="0" fontId="222" fillId="0" borderId="13" xfId="629" applyFont="1" applyFill="1" applyBorder="1" applyAlignment="1" applyProtection="1">
      <alignment horizontal="left" vertical="center"/>
      <protection locked="0"/>
    </xf>
    <xf numFmtId="0" fontId="191" fillId="0" borderId="0" xfId="646" applyFont="1" applyFill="1"/>
    <xf numFmtId="0" fontId="191" fillId="0" borderId="0" xfId="646" applyFont="1"/>
    <xf numFmtId="0" fontId="222" fillId="0" borderId="40" xfId="646" applyFont="1" applyFill="1" applyBorder="1"/>
    <xf numFmtId="0" fontId="191" fillId="0" borderId="36" xfId="646" applyFont="1" applyBorder="1"/>
    <xf numFmtId="0" fontId="191" fillId="0" borderId="13" xfId="629" applyFont="1" applyFill="1" applyBorder="1" applyAlignment="1" applyProtection="1">
      <alignment horizontal="left" vertical="center"/>
      <protection locked="0"/>
    </xf>
    <xf numFmtId="166" fontId="191" fillId="0" borderId="39" xfId="629" applyNumberFormat="1" applyFont="1" applyFill="1" applyBorder="1" applyAlignment="1" applyProtection="1">
      <alignment vertical="center"/>
      <protection locked="0"/>
    </xf>
    <xf numFmtId="0" fontId="222" fillId="0" borderId="56" xfId="629" applyFont="1" applyFill="1" applyBorder="1" applyAlignment="1" applyProtection="1">
      <alignment horizontal="left" vertical="center"/>
      <protection locked="0"/>
    </xf>
    <xf numFmtId="0" fontId="191" fillId="0" borderId="0" xfId="646" applyFont="1" applyFill="1" applyBorder="1"/>
    <xf numFmtId="258" fontId="191" fillId="0" borderId="37" xfId="646" applyNumberFormat="1" applyFont="1" applyBorder="1"/>
    <xf numFmtId="0" fontId="27" fillId="0" borderId="0" xfId="646" applyFont="1"/>
    <xf numFmtId="0" fontId="191" fillId="0" borderId="44" xfId="646" applyFont="1" applyFill="1" applyBorder="1"/>
    <xf numFmtId="258" fontId="191" fillId="0" borderId="38" xfId="646" applyNumberFormat="1" applyFont="1" applyBorder="1"/>
    <xf numFmtId="175" fontId="189" fillId="0" borderId="0" xfId="629" applyNumberFormat="1" applyFont="1" applyFill="1" applyBorder="1" applyAlignment="1">
      <alignment horizontal="right"/>
    </xf>
    <xf numFmtId="175" fontId="189" fillId="0" borderId="0" xfId="629" applyNumberFormat="1" applyFont="1" applyBorder="1" applyAlignment="1">
      <alignment horizontal="right"/>
    </xf>
    <xf numFmtId="175" fontId="189" fillId="0" borderId="0" xfId="629" applyNumberFormat="1" applyFont="1" applyBorder="1" applyAlignment="1">
      <alignment horizontal="right" vertical="center"/>
    </xf>
    <xf numFmtId="0" fontId="191" fillId="0" borderId="0" xfId="629" applyFont="1" applyAlignment="1">
      <alignment vertical="center"/>
    </xf>
    <xf numFmtId="0" fontId="232" fillId="0" borderId="0" xfId="629" applyFont="1" applyAlignment="1">
      <alignment vertical="center"/>
    </xf>
    <xf numFmtId="2" fontId="189" fillId="0" borderId="0" xfId="392" applyNumberFormat="1" applyFont="1" applyFill="1" applyBorder="1" applyAlignment="1">
      <alignment horizontal="left" vertical="center" indent="1"/>
    </xf>
    <xf numFmtId="279" fontId="191" fillId="0" borderId="42" xfId="652" applyNumberFormat="1" applyFont="1" applyBorder="1" applyAlignment="1">
      <alignment vertical="center"/>
    </xf>
    <xf numFmtId="2" fontId="189" fillId="0" borderId="47" xfId="392" applyNumberFormat="1" applyFont="1" applyFill="1" applyBorder="1" applyAlignment="1">
      <alignment horizontal="left" vertical="center" wrapText="1"/>
    </xf>
    <xf numFmtId="2" fontId="189" fillId="0" borderId="0" xfId="392" applyNumberFormat="1" applyFont="1" applyFill="1" applyBorder="1" applyAlignment="1">
      <alignment horizontal="left" vertical="center" wrapText="1"/>
    </xf>
    <xf numFmtId="2" fontId="189" fillId="0" borderId="41" xfId="392" applyNumberFormat="1" applyFont="1" applyFill="1" applyBorder="1" applyAlignment="1">
      <alignment vertical="center"/>
    </xf>
    <xf numFmtId="49" fontId="189" fillId="0" borderId="37" xfId="392" applyNumberFormat="1" applyFont="1" applyFill="1" applyBorder="1" applyAlignment="1">
      <alignment horizontal="center" vertical="center"/>
    </xf>
    <xf numFmtId="49" fontId="191" fillId="0" borderId="37" xfId="392" applyNumberFormat="1" applyFont="1" applyBorder="1" applyAlignment="1">
      <alignment horizontal="center" vertical="center"/>
    </xf>
    <xf numFmtId="2" fontId="189" fillId="0" borderId="42" xfId="392" applyNumberFormat="1" applyFont="1" applyFill="1" applyBorder="1" applyAlignment="1">
      <alignment vertical="center"/>
    </xf>
    <xf numFmtId="49" fontId="202" fillId="0" borderId="56" xfId="392" applyNumberFormat="1" applyFont="1" applyFill="1" applyBorder="1" applyAlignment="1">
      <alignment horizontal="center" vertical="center"/>
    </xf>
    <xf numFmtId="0" fontId="205" fillId="0" borderId="56" xfId="392" applyFont="1" applyBorder="1"/>
    <xf numFmtId="0" fontId="34" fillId="0" borderId="0" xfId="392" applyFont="1"/>
    <xf numFmtId="0" fontId="245" fillId="0" borderId="0" xfId="392" applyFont="1" applyAlignment="1">
      <alignment vertical="center"/>
    </xf>
    <xf numFmtId="0" fontId="34" fillId="0" borderId="0" xfId="392" quotePrefix="1" applyFont="1" applyAlignment="1">
      <alignment vertical="center"/>
    </xf>
    <xf numFmtId="0" fontId="8" fillId="0" borderId="0" xfId="392" applyFont="1" applyAlignment="1">
      <alignment vertical="center"/>
    </xf>
    <xf numFmtId="0" fontId="34" fillId="0" borderId="0" xfId="392" quotePrefix="1" applyFont="1" applyAlignment="1"/>
    <xf numFmtId="0" fontId="8" fillId="0" borderId="0" xfId="392" applyFont="1" applyAlignment="1"/>
    <xf numFmtId="0" fontId="206" fillId="0" borderId="0" xfId="392" applyFont="1" applyAlignment="1"/>
    <xf numFmtId="0" fontId="34" fillId="0" borderId="0" xfId="392" applyFont="1" applyAlignment="1"/>
    <xf numFmtId="0" fontId="190" fillId="0" borderId="0" xfId="648" applyFont="1" applyFill="1" applyAlignment="1">
      <alignment vertical="center"/>
    </xf>
    <xf numFmtId="275" fontId="189" fillId="0" borderId="36" xfId="648" quotePrefix="1" applyNumberFormat="1" applyFont="1" applyFill="1" applyBorder="1" applyAlignment="1">
      <alignment horizontal="right"/>
    </xf>
    <xf numFmtId="275" fontId="189" fillId="0" borderId="36" xfId="648" applyNumberFormat="1" applyFont="1" applyFill="1" applyBorder="1" applyAlignment="1">
      <alignment horizontal="right"/>
    </xf>
    <xf numFmtId="0" fontId="27" fillId="0" borderId="0" xfId="648" applyFont="1" applyFill="1" applyAlignment="1">
      <alignment vertical="center"/>
    </xf>
    <xf numFmtId="0" fontId="190" fillId="0" borderId="0" xfId="648" applyFont="1" applyFill="1" applyBorder="1" applyAlignment="1">
      <alignment horizontal="left" vertical="center"/>
    </xf>
    <xf numFmtId="168" fontId="189" fillId="0" borderId="38" xfId="648" applyNumberFormat="1" applyFont="1" applyFill="1" applyBorder="1" applyAlignment="1">
      <alignment horizontal="right" vertical="center"/>
    </xf>
    <xf numFmtId="269" fontId="201" fillId="0" borderId="36" xfId="645" applyNumberFormat="1" applyFont="1" applyFill="1" applyBorder="1" applyAlignment="1">
      <alignment vertical="center"/>
    </xf>
    <xf numFmtId="0" fontId="189" fillId="0" borderId="44" xfId="648" applyFont="1" applyFill="1" applyBorder="1" applyAlignment="1">
      <alignment horizontal="left" vertical="center"/>
    </xf>
    <xf numFmtId="269" fontId="201" fillId="0" borderId="38" xfId="645" applyNumberFormat="1" applyFont="1" applyFill="1" applyBorder="1" applyAlignment="1">
      <alignment vertical="center"/>
    </xf>
    <xf numFmtId="0" fontId="27" fillId="0" borderId="0" xfId="648" applyFont="1" applyFill="1" applyBorder="1" applyAlignment="1">
      <alignment vertical="center"/>
    </xf>
    <xf numFmtId="0" fontId="206" fillId="0" borderId="0" xfId="392" applyFont="1"/>
    <xf numFmtId="0" fontId="189" fillId="0" borderId="56" xfId="648" applyFont="1" applyFill="1" applyBorder="1" applyAlignment="1">
      <alignment horizontal="left" wrapText="1"/>
    </xf>
    <xf numFmtId="0" fontId="189" fillId="0" borderId="0" xfId="648" applyFont="1" applyFill="1" applyBorder="1" applyAlignment="1">
      <alignment horizontal="left" indent="1"/>
    </xf>
    <xf numFmtId="269" fontId="201" fillId="0" borderId="37" xfId="645" applyNumberFormat="1" applyFont="1" applyFill="1" applyBorder="1" applyAlignment="1"/>
    <xf numFmtId="0" fontId="189" fillId="0" borderId="44" xfId="648" applyFont="1" applyFill="1" applyBorder="1" applyAlignment="1">
      <alignment horizontal="left" indent="1"/>
    </xf>
    <xf numFmtId="269" fontId="201" fillId="0" borderId="38" xfId="645" applyNumberFormat="1" applyFont="1" applyFill="1" applyBorder="1" applyAlignment="1"/>
    <xf numFmtId="0" fontId="189" fillId="0" borderId="40" xfId="648" applyFont="1" applyFill="1" applyBorder="1" applyAlignment="1">
      <alignment horizontal="left" vertical="center"/>
    </xf>
    <xf numFmtId="269" fontId="201" fillId="0" borderId="37" xfId="645" applyNumberFormat="1" applyFont="1" applyFill="1" applyBorder="1" applyAlignment="1">
      <alignment vertical="center"/>
    </xf>
    <xf numFmtId="0" fontId="189" fillId="0" borderId="0" xfId="648" applyFont="1" applyFill="1" applyBorder="1" applyAlignment="1">
      <alignment horizontal="left" vertical="center"/>
    </xf>
    <xf numFmtId="0" fontId="194" fillId="0" borderId="13" xfId="648" applyFont="1" applyFill="1" applyBorder="1" applyAlignment="1">
      <alignment horizontal="left" vertical="center"/>
    </xf>
    <xf numFmtId="269" fontId="21" fillId="0" borderId="39" xfId="645" applyNumberFormat="1" applyFont="1" applyFill="1" applyBorder="1" applyAlignment="1">
      <alignment vertical="center"/>
    </xf>
    <xf numFmtId="0" fontId="228" fillId="0" borderId="56" xfId="644" applyFont="1" applyBorder="1" applyAlignment="1" applyProtection="1">
      <alignment horizontal="left" vertical="top"/>
    </xf>
    <xf numFmtId="0" fontId="8" fillId="0" borderId="0" xfId="0" applyFont="1" applyAlignment="1">
      <alignment horizontal="right"/>
    </xf>
    <xf numFmtId="175" fontId="189" fillId="0" borderId="14" xfId="629" applyNumberFormat="1" applyFont="1" applyBorder="1" applyAlignment="1">
      <alignment horizontal="right" vertical="center"/>
    </xf>
    <xf numFmtId="175" fontId="189" fillId="0" borderId="39" xfId="629" applyNumberFormat="1" applyFont="1" applyFill="1" applyBorder="1" applyAlignment="1">
      <alignment horizontal="right" vertical="center"/>
    </xf>
    <xf numFmtId="280" fontId="189" fillId="0" borderId="36" xfId="392" applyNumberFormat="1" applyFont="1" applyFill="1" applyBorder="1" applyAlignment="1">
      <alignment vertical="center"/>
    </xf>
    <xf numFmtId="280" fontId="189" fillId="0" borderId="37" xfId="392" applyNumberFormat="1" applyFont="1" applyFill="1" applyBorder="1" applyAlignment="1">
      <alignment vertical="center"/>
    </xf>
    <xf numFmtId="280" fontId="189" fillId="0" borderId="38" xfId="392" applyNumberFormat="1" applyFont="1" applyFill="1" applyBorder="1" applyAlignment="1">
      <alignment vertical="center"/>
    </xf>
    <xf numFmtId="2" fontId="194" fillId="0" borderId="56" xfId="392" quotePrefix="1" applyNumberFormat="1" applyFont="1" applyFill="1" applyBorder="1" applyAlignment="1">
      <alignment horizontal="left" vertical="center"/>
    </xf>
    <xf numFmtId="2" fontId="189" fillId="0" borderId="44" xfId="392" applyNumberFormat="1" applyFont="1" applyFill="1" applyBorder="1" applyAlignment="1">
      <alignment horizontal="left" vertical="center"/>
    </xf>
    <xf numFmtId="2" fontId="194" fillId="0" borderId="44" xfId="392" applyNumberFormat="1" applyFont="1" applyFill="1" applyBorder="1" applyAlignment="1">
      <alignment horizontal="left" vertical="center"/>
    </xf>
    <xf numFmtId="2" fontId="204" fillId="0" borderId="36" xfId="392" applyNumberFormat="1" applyFont="1" applyFill="1" applyBorder="1" applyAlignment="1">
      <alignment vertical="center"/>
    </xf>
    <xf numFmtId="2" fontId="204" fillId="0" borderId="37" xfId="392" applyNumberFormat="1" applyFont="1" applyFill="1" applyBorder="1" applyAlignment="1">
      <alignment vertical="center"/>
    </xf>
    <xf numFmtId="2" fontId="204" fillId="0" borderId="37" xfId="392" applyNumberFormat="1" applyFont="1" applyFill="1" applyBorder="1" applyAlignment="1">
      <alignment horizontal="left" vertical="center"/>
    </xf>
    <xf numFmtId="2" fontId="204" fillId="0" borderId="38" xfId="392" applyNumberFormat="1" applyFont="1" applyFill="1" applyBorder="1" applyAlignment="1">
      <alignment vertical="center"/>
    </xf>
    <xf numFmtId="2" fontId="204" fillId="0" borderId="0" xfId="392" applyNumberFormat="1" applyFont="1" applyFill="1" applyBorder="1" applyAlignment="1">
      <alignment vertical="center"/>
    </xf>
    <xf numFmtId="49" fontId="204" fillId="0" borderId="0" xfId="392" applyNumberFormat="1" applyFont="1" applyFill="1" applyBorder="1" applyAlignment="1">
      <alignment vertical="center"/>
    </xf>
    <xf numFmtId="0" fontId="34" fillId="0" borderId="0" xfId="392" applyFont="1" applyAlignment="1">
      <alignment vertical="center"/>
    </xf>
    <xf numFmtId="0" fontId="34" fillId="0" borderId="0" xfId="392" quotePrefix="1" applyFont="1"/>
    <xf numFmtId="0" fontId="261" fillId="0" borderId="0" xfId="629" applyFont="1" applyFill="1"/>
    <xf numFmtId="0" fontId="34" fillId="0" borderId="0" xfId="629" quotePrefix="1" applyFont="1" applyFill="1"/>
    <xf numFmtId="0" fontId="189" fillId="0" borderId="40" xfId="629" applyFont="1" applyBorder="1" applyAlignment="1">
      <alignment horizontal="left" vertical="center"/>
    </xf>
    <xf numFmtId="0" fontId="189" fillId="0" borderId="41" xfId="629" applyFont="1" applyBorder="1" applyAlignment="1">
      <alignment horizontal="left" vertical="center"/>
    </xf>
    <xf numFmtId="0" fontId="194" fillId="0" borderId="43" xfId="629" applyFont="1" applyBorder="1" applyAlignment="1">
      <alignment horizontal="left" vertical="center"/>
    </xf>
    <xf numFmtId="2" fontId="204" fillId="0" borderId="56" xfId="392" applyNumberFormat="1" applyFont="1" applyFill="1" applyBorder="1" applyAlignment="1">
      <alignment vertical="center"/>
    </xf>
    <xf numFmtId="258" fontId="189" fillId="0" borderId="56" xfId="629" applyNumberFormat="1" applyFont="1" applyBorder="1" applyAlignment="1">
      <alignment vertical="center"/>
    </xf>
    <xf numFmtId="258" fontId="34" fillId="0" borderId="0" xfId="392" applyNumberFormat="1" applyFont="1" applyAlignment="1">
      <alignment vertical="center"/>
    </xf>
    <xf numFmtId="0" fontId="189" fillId="0" borderId="41" xfId="629" quotePrefix="1" applyFont="1" applyBorder="1" applyAlignment="1">
      <alignment horizontal="left" vertical="center" indent="1"/>
    </xf>
    <xf numFmtId="0" fontId="189" fillId="0" borderId="42" xfId="629" applyFont="1" applyBorder="1" applyAlignment="1">
      <alignment horizontal="left" vertical="center"/>
    </xf>
    <xf numFmtId="0" fontId="194" fillId="0" borderId="56" xfId="629" applyFont="1" applyBorder="1" applyAlignment="1">
      <alignment horizontal="left" vertical="center"/>
    </xf>
    <xf numFmtId="0" fontId="189" fillId="0" borderId="44" xfId="629" quotePrefix="1" applyFont="1" applyBorder="1" applyAlignment="1">
      <alignment horizontal="left" vertical="center" indent="1"/>
    </xf>
    <xf numFmtId="178" fontId="152" fillId="0" borderId="0" xfId="392" applyNumberFormat="1" applyFont="1" applyBorder="1" applyAlignment="1">
      <alignment vertical="center"/>
    </xf>
    <xf numFmtId="0" fontId="189" fillId="0" borderId="41" xfId="392" applyFont="1" applyFill="1" applyBorder="1" applyAlignment="1">
      <alignment vertical="center"/>
    </xf>
    <xf numFmtId="0" fontId="189" fillId="0" borderId="41" xfId="392" applyFont="1" applyFill="1" applyBorder="1" applyAlignment="1">
      <alignment horizontal="left" vertical="center"/>
    </xf>
    <xf numFmtId="173" fontId="189" fillId="46" borderId="39" xfId="392" applyNumberFormat="1" applyFont="1" applyFill="1" applyBorder="1" applyAlignment="1">
      <alignment horizontal="right" vertical="center"/>
    </xf>
    <xf numFmtId="166" fontId="189" fillId="46" borderId="37" xfId="392" applyNumberFormat="1" applyFont="1" applyFill="1" applyBorder="1" applyAlignment="1" applyProtection="1">
      <alignment vertical="center"/>
      <protection locked="0"/>
    </xf>
    <xf numFmtId="166" fontId="190" fillId="46" borderId="37" xfId="392" applyNumberFormat="1" applyFont="1" applyFill="1" applyBorder="1" applyAlignment="1" applyProtection="1">
      <alignment vertical="center"/>
      <protection locked="0"/>
    </xf>
    <xf numFmtId="166" fontId="189" fillId="46" borderId="36" xfId="392" applyNumberFormat="1" applyFont="1" applyFill="1" applyBorder="1" applyAlignment="1" applyProtection="1">
      <alignment vertical="center"/>
      <protection locked="0"/>
    </xf>
    <xf numFmtId="171" fontId="189" fillId="46" borderId="37" xfId="395" applyNumberFormat="1" applyFont="1" applyFill="1" applyBorder="1" applyAlignment="1">
      <alignment vertical="center"/>
    </xf>
    <xf numFmtId="166" fontId="189" fillId="46" borderId="38" xfId="392" applyNumberFormat="1" applyFont="1" applyFill="1" applyBorder="1" applyAlignment="1" applyProtection="1">
      <alignment vertical="center"/>
      <protection locked="0"/>
    </xf>
    <xf numFmtId="166" fontId="194" fillId="46" borderId="39" xfId="392" applyNumberFormat="1" applyFont="1" applyFill="1" applyBorder="1" applyAlignment="1" applyProtection="1">
      <alignment vertical="center"/>
      <protection locked="0"/>
    </xf>
    <xf numFmtId="171" fontId="189" fillId="46" borderId="37" xfId="392" applyNumberFormat="1" applyFont="1" applyFill="1" applyBorder="1" applyAlignment="1" applyProtection="1">
      <alignment vertical="center"/>
      <protection locked="0"/>
    </xf>
    <xf numFmtId="171" fontId="189" fillId="46" borderId="36" xfId="1451" applyNumberFormat="1" applyFont="1" applyFill="1" applyBorder="1"/>
    <xf numFmtId="171" fontId="189" fillId="46" borderId="38" xfId="1451" applyNumberFormat="1" applyFont="1" applyFill="1" applyBorder="1"/>
    <xf numFmtId="171" fontId="194" fillId="46" borderId="39" xfId="1451" applyNumberFormat="1" applyFont="1" applyFill="1" applyBorder="1"/>
    <xf numFmtId="171" fontId="189" fillId="46" borderId="37" xfId="1451" applyNumberFormat="1" applyFont="1" applyFill="1" applyBorder="1"/>
    <xf numFmtId="171" fontId="194" fillId="46" borderId="36" xfId="1451" applyNumberFormat="1" applyFont="1" applyFill="1" applyBorder="1"/>
    <xf numFmtId="171" fontId="194" fillId="46" borderId="37" xfId="1451" applyNumberFormat="1" applyFont="1" applyFill="1" applyBorder="1"/>
    <xf numFmtId="259" fontId="189" fillId="46" borderId="37" xfId="1451" applyNumberFormat="1" applyFont="1" applyFill="1" applyBorder="1"/>
    <xf numFmtId="259" fontId="189" fillId="46" borderId="38" xfId="1451" applyNumberFormat="1" applyFont="1" applyFill="1" applyBorder="1"/>
    <xf numFmtId="172" fontId="189" fillId="46" borderId="36" xfId="1451" quotePrefix="1" applyNumberFormat="1" applyFont="1" applyFill="1" applyBorder="1" applyAlignment="1">
      <alignment horizontal="right"/>
    </xf>
    <xf numFmtId="172" fontId="189" fillId="46" borderId="38" xfId="1451" quotePrefix="1" applyNumberFormat="1" applyFont="1" applyFill="1" applyBorder="1" applyAlignment="1">
      <alignment horizontal="right" vertical="center"/>
    </xf>
    <xf numFmtId="171" fontId="192" fillId="46" borderId="37" xfId="1451" applyNumberFormat="1" applyFont="1" applyFill="1" applyBorder="1"/>
    <xf numFmtId="171" fontId="192" fillId="46" borderId="38" xfId="1451" applyNumberFormat="1" applyFont="1" applyFill="1" applyBorder="1"/>
    <xf numFmtId="171" fontId="185" fillId="46" borderId="39" xfId="1451" applyNumberFormat="1" applyFont="1" applyFill="1" applyBorder="1"/>
    <xf numFmtId="171" fontId="192" fillId="46" borderId="37" xfId="1451" applyNumberFormat="1" applyFont="1" applyFill="1" applyBorder="1" applyAlignment="1">
      <alignment horizontal="right"/>
    </xf>
    <xf numFmtId="171" fontId="185" fillId="46" borderId="37" xfId="1451" applyNumberFormat="1" applyFont="1" applyFill="1" applyBorder="1"/>
    <xf numFmtId="171" fontId="185" fillId="46" borderId="38" xfId="1451" applyNumberFormat="1" applyFont="1" applyFill="1" applyBorder="1"/>
    <xf numFmtId="168" fontId="189" fillId="46" borderId="36" xfId="392" applyNumberFormat="1" applyFont="1" applyFill="1" applyBorder="1" applyAlignment="1" applyProtection="1">
      <alignment horizontal="right" vertical="center"/>
      <protection locked="0"/>
    </xf>
    <xf numFmtId="259" fontId="189" fillId="46" borderId="37" xfId="1451" applyNumberFormat="1" applyFont="1" applyFill="1" applyBorder="1" applyAlignment="1" applyProtection="1">
      <alignment vertical="center"/>
      <protection locked="0"/>
    </xf>
    <xf numFmtId="259" fontId="189" fillId="46" borderId="37" xfId="1451" applyNumberFormat="1" applyFont="1" applyFill="1" applyBorder="1" applyAlignment="1" applyProtection="1">
      <protection locked="0"/>
    </xf>
    <xf numFmtId="259" fontId="189" fillId="46" borderId="37" xfId="1451" applyNumberFormat="1" applyFont="1" applyFill="1" applyBorder="1" applyProtection="1">
      <protection locked="0"/>
    </xf>
    <xf numFmtId="168" fontId="189" fillId="46" borderId="37" xfId="392" applyNumberFormat="1" applyFont="1" applyFill="1" applyBorder="1" applyAlignment="1" applyProtection="1">
      <alignment horizontal="right" vertical="center"/>
      <protection locked="0"/>
    </xf>
    <xf numFmtId="260" fontId="191" fillId="46" borderId="37" xfId="602" applyNumberFormat="1" applyFont="1" applyFill="1" applyBorder="1" applyProtection="1">
      <protection locked="0"/>
    </xf>
    <xf numFmtId="172" fontId="189" fillId="46" borderId="37" xfId="1451" applyNumberFormat="1" applyFont="1" applyFill="1" applyBorder="1" applyAlignment="1" applyProtection="1">
      <protection locked="0"/>
    </xf>
    <xf numFmtId="260" fontId="191" fillId="46" borderId="37" xfId="602" applyNumberFormat="1" applyFont="1" applyFill="1" applyBorder="1" applyAlignment="1" applyProtection="1">
      <protection locked="0"/>
    </xf>
    <xf numFmtId="172" fontId="192" fillId="46" borderId="37" xfId="1451" applyNumberFormat="1" applyFont="1" applyFill="1" applyBorder="1" applyAlignment="1" applyProtection="1">
      <protection locked="0"/>
    </xf>
    <xf numFmtId="172" fontId="192" fillId="46" borderId="37" xfId="1451" applyNumberFormat="1" applyFont="1" applyFill="1" applyBorder="1" applyProtection="1">
      <protection locked="0"/>
    </xf>
    <xf numFmtId="259" fontId="189" fillId="46" borderId="37" xfId="1451" applyNumberFormat="1" applyFont="1" applyFill="1" applyBorder="1" applyAlignment="1" applyProtection="1">
      <alignment horizontal="right" vertical="center"/>
      <protection locked="0"/>
    </xf>
    <xf numFmtId="172" fontId="189" fillId="46" borderId="37" xfId="1451" applyNumberFormat="1" applyFont="1" applyFill="1" applyBorder="1" applyAlignment="1" applyProtection="1">
      <alignment vertical="center"/>
      <protection locked="0"/>
    </xf>
    <xf numFmtId="260" fontId="191" fillId="46" borderId="37" xfId="602" applyNumberFormat="1" applyFont="1" applyFill="1" applyBorder="1" applyAlignment="1" applyProtection="1">
      <alignment vertical="center"/>
      <protection locked="0"/>
    </xf>
    <xf numFmtId="172" fontId="189" fillId="46" borderId="37" xfId="1451" applyNumberFormat="1" applyFont="1" applyFill="1" applyBorder="1" applyProtection="1">
      <protection locked="0"/>
    </xf>
    <xf numFmtId="172" fontId="192" fillId="46" borderId="37" xfId="602" applyNumberFormat="1" applyFont="1" applyFill="1" applyBorder="1" applyProtection="1">
      <protection locked="0"/>
    </xf>
    <xf numFmtId="177" fontId="189" fillId="46" borderId="37" xfId="1451" applyNumberFormat="1" applyFont="1" applyFill="1" applyBorder="1" applyProtection="1">
      <protection locked="0"/>
    </xf>
    <xf numFmtId="260" fontId="189" fillId="46" borderId="36" xfId="392" applyNumberFormat="1" applyFont="1" applyFill="1" applyBorder="1" applyAlignment="1" applyProtection="1">
      <alignment vertical="center"/>
      <protection locked="0"/>
    </xf>
    <xf numFmtId="260" fontId="189" fillId="46" borderId="38" xfId="392" applyNumberFormat="1" applyFont="1" applyFill="1" applyBorder="1" applyAlignment="1" applyProtection="1">
      <alignment vertical="center"/>
      <protection locked="0"/>
    </xf>
    <xf numFmtId="255" fontId="189" fillId="46" borderId="36" xfId="392" applyNumberFormat="1" applyFont="1" applyFill="1" applyBorder="1" applyAlignment="1" applyProtection="1">
      <alignment vertical="center"/>
      <protection locked="0"/>
    </xf>
    <xf numFmtId="255" fontId="194" fillId="46" borderId="39" xfId="392" applyNumberFormat="1" applyFont="1" applyFill="1" applyBorder="1" applyAlignment="1" applyProtection="1">
      <alignment vertical="center"/>
      <protection locked="0"/>
    </xf>
    <xf numFmtId="259" fontId="194" fillId="46" borderId="39" xfId="392" applyNumberFormat="1" applyFont="1" applyFill="1" applyBorder="1" applyAlignment="1">
      <alignment vertical="center"/>
    </xf>
    <xf numFmtId="171" fontId="189" fillId="46" borderId="37" xfId="392" applyNumberFormat="1" applyFont="1" applyFill="1" applyBorder="1" applyAlignment="1">
      <alignment vertical="center"/>
    </xf>
    <xf numFmtId="166" fontId="189" fillId="46" borderId="36" xfId="392" applyNumberFormat="1" applyFont="1" applyFill="1" applyBorder="1" applyAlignment="1">
      <alignment vertical="center"/>
    </xf>
    <xf numFmtId="166" fontId="189" fillId="46" borderId="37" xfId="392" applyNumberFormat="1" applyFont="1" applyFill="1" applyBorder="1" applyAlignment="1">
      <alignment vertical="center"/>
    </xf>
    <xf numFmtId="166" fontId="189" fillId="46" borderId="39" xfId="392" applyNumberFormat="1" applyFont="1" applyFill="1" applyBorder="1" applyAlignment="1">
      <alignment vertical="center"/>
    </xf>
    <xf numFmtId="166" fontId="189" fillId="46" borderId="37" xfId="392" applyNumberFormat="1" applyFont="1" applyFill="1" applyBorder="1" applyAlignment="1"/>
    <xf numFmtId="176" fontId="194" fillId="46" borderId="36" xfId="392" applyNumberFormat="1" applyFont="1" applyFill="1" applyBorder="1" applyAlignment="1">
      <alignment vertical="center"/>
    </xf>
    <xf numFmtId="166" fontId="194" fillId="46" borderId="37" xfId="392" applyNumberFormat="1" applyFont="1" applyFill="1" applyBorder="1" applyAlignment="1">
      <alignment vertical="center"/>
    </xf>
    <xf numFmtId="260" fontId="190" fillId="46" borderId="38" xfId="392" applyNumberFormat="1" applyFont="1" applyFill="1" applyBorder="1" applyAlignment="1">
      <alignment vertical="center"/>
    </xf>
    <xf numFmtId="166" fontId="194" fillId="46" borderId="39" xfId="392" applyNumberFormat="1" applyFont="1" applyFill="1" applyBorder="1" applyAlignment="1">
      <alignment horizontal="right" vertical="center"/>
    </xf>
    <xf numFmtId="260" fontId="189" fillId="46" borderId="36" xfId="392" applyNumberFormat="1" applyFont="1" applyFill="1" applyBorder="1" applyAlignment="1">
      <alignment vertical="center"/>
    </xf>
    <xf numFmtId="260" fontId="189" fillId="46" borderId="38" xfId="392" applyNumberFormat="1" applyFont="1" applyFill="1" applyBorder="1" applyAlignment="1">
      <alignment vertical="center"/>
    </xf>
    <xf numFmtId="175" fontId="204" fillId="46" borderId="36" xfId="392" applyNumberFormat="1" applyFont="1" applyFill="1" applyBorder="1" applyAlignment="1">
      <alignment horizontal="right"/>
    </xf>
    <xf numFmtId="175" fontId="204" fillId="46" borderId="38" xfId="392" applyNumberFormat="1" applyFont="1" applyFill="1" applyBorder="1" applyAlignment="1">
      <alignment horizontal="right"/>
    </xf>
    <xf numFmtId="166" fontId="200" fillId="46" borderId="39" xfId="392" applyNumberFormat="1" applyFont="1" applyFill="1" applyBorder="1" applyAlignment="1">
      <alignment vertical="center"/>
    </xf>
    <xf numFmtId="166" fontId="189" fillId="46" borderId="38" xfId="392" applyNumberFormat="1" applyFont="1" applyFill="1" applyBorder="1" applyAlignment="1">
      <alignment vertical="center"/>
    </xf>
    <xf numFmtId="166" fontId="189" fillId="46" borderId="38" xfId="392" applyNumberFormat="1" applyFont="1" applyFill="1" applyBorder="1" applyAlignment="1"/>
    <xf numFmtId="166" fontId="189" fillId="46" borderId="37" xfId="395" applyNumberFormat="1" applyFont="1" applyFill="1" applyBorder="1" applyAlignment="1">
      <alignment vertical="center"/>
    </xf>
    <xf numFmtId="166" fontId="194" fillId="46" borderId="39" xfId="395" applyNumberFormat="1" applyFont="1" applyFill="1" applyBorder="1" applyAlignment="1">
      <alignment vertical="center"/>
    </xf>
    <xf numFmtId="166" fontId="189" fillId="46" borderId="38" xfId="395" applyNumberFormat="1" applyFont="1" applyFill="1" applyBorder="1" applyAlignment="1">
      <alignment vertical="center"/>
    </xf>
    <xf numFmtId="171" fontId="189" fillId="46" borderId="36" xfId="392" applyNumberFormat="1" applyFont="1" applyFill="1" applyBorder="1" applyAlignment="1">
      <alignment horizontal="right" vertical="center"/>
    </xf>
    <xf numFmtId="171" fontId="189" fillId="46" borderId="37" xfId="392" applyNumberFormat="1" applyFont="1" applyFill="1" applyBorder="1" applyAlignment="1">
      <alignment horizontal="right" vertical="center"/>
    </xf>
    <xf numFmtId="171" fontId="194" fillId="46" borderId="39" xfId="392" applyNumberFormat="1" applyFont="1" applyFill="1" applyBorder="1" applyAlignment="1">
      <alignment horizontal="right" vertical="center"/>
    </xf>
    <xf numFmtId="175" fontId="189" fillId="46" borderId="36" xfId="393" applyNumberFormat="1" applyFont="1" applyFill="1" applyBorder="1" applyAlignment="1">
      <alignment horizontal="right"/>
    </xf>
    <xf numFmtId="175" fontId="189" fillId="46" borderId="38" xfId="393" applyNumberFormat="1" applyFont="1" applyFill="1" applyBorder="1" applyAlignment="1">
      <alignment horizontal="right" vertical="center"/>
    </xf>
    <xf numFmtId="261" fontId="189" fillId="46" borderId="36" xfId="393" applyNumberFormat="1" applyFont="1" applyFill="1" applyBorder="1" applyAlignment="1">
      <alignment horizontal="right" vertical="center"/>
    </xf>
    <xf numFmtId="261" fontId="189" fillId="46" borderId="38" xfId="393" applyNumberFormat="1" applyFont="1" applyFill="1" applyBorder="1" applyAlignment="1">
      <alignment vertical="center"/>
    </xf>
    <xf numFmtId="181" fontId="189" fillId="46" borderId="36" xfId="392" applyNumberFormat="1" applyFont="1" applyFill="1" applyBorder="1" applyAlignment="1">
      <alignment vertical="center"/>
    </xf>
    <xf numFmtId="181" fontId="189" fillId="46" borderId="37" xfId="392" applyNumberFormat="1" applyFont="1" applyFill="1" applyBorder="1" applyAlignment="1">
      <alignment vertical="center"/>
    </xf>
    <xf numFmtId="181" fontId="189" fillId="46" borderId="36" xfId="392" quotePrefix="1" applyNumberFormat="1" applyFont="1" applyFill="1" applyBorder="1" applyAlignment="1">
      <alignment horizontal="right" vertical="center"/>
    </xf>
    <xf numFmtId="181" fontId="189" fillId="46" borderId="38" xfId="392" applyNumberFormat="1" applyFont="1" applyFill="1" applyBorder="1" applyAlignment="1">
      <alignment vertical="center"/>
    </xf>
    <xf numFmtId="181" fontId="194" fillId="46" borderId="39" xfId="392" quotePrefix="1" applyNumberFormat="1" applyFont="1" applyFill="1" applyBorder="1" applyAlignment="1">
      <alignment horizontal="right" vertical="center"/>
    </xf>
    <xf numFmtId="175" fontId="189" fillId="46" borderId="36" xfId="392" applyNumberFormat="1" applyFont="1" applyFill="1" applyBorder="1" applyAlignment="1">
      <alignment horizontal="right"/>
    </xf>
    <xf numFmtId="166" fontId="191" fillId="46" borderId="36" xfId="392" applyNumberFormat="1" applyFont="1" applyFill="1" applyBorder="1" applyAlignment="1">
      <alignment vertical="center"/>
    </xf>
    <xf numFmtId="166" fontId="191" fillId="46" borderId="37" xfId="392" applyNumberFormat="1" applyFont="1" applyFill="1" applyBorder="1" applyAlignment="1">
      <alignment vertical="center"/>
    </xf>
    <xf numFmtId="166" fontId="222" fillId="46" borderId="39" xfId="392" applyNumberFormat="1" applyFont="1" applyFill="1" applyBorder="1" applyAlignment="1"/>
    <xf numFmtId="166" fontId="189" fillId="46" borderId="0" xfId="392" applyNumberFormat="1" applyFont="1" applyFill="1" applyBorder="1" applyAlignment="1">
      <alignment vertical="center"/>
    </xf>
    <xf numFmtId="166" fontId="189" fillId="46" borderId="36" xfId="629" applyNumberFormat="1" applyFont="1" applyFill="1" applyBorder="1" applyAlignment="1"/>
    <xf numFmtId="166" fontId="189" fillId="46" borderId="38" xfId="629" applyNumberFormat="1" applyFont="1" applyFill="1" applyBorder="1" applyAlignment="1">
      <alignment vertical="center"/>
    </xf>
    <xf numFmtId="166" fontId="194" fillId="46" borderId="39" xfId="629" applyNumberFormat="1" applyFont="1" applyFill="1" applyBorder="1" applyAlignment="1">
      <alignment vertical="center"/>
    </xf>
    <xf numFmtId="166" fontId="189" fillId="46" borderId="37" xfId="629" applyNumberFormat="1" applyFont="1" applyFill="1" applyBorder="1" applyAlignment="1">
      <alignment vertical="center"/>
    </xf>
    <xf numFmtId="260" fontId="189" fillId="46" borderId="37" xfId="594" applyNumberFormat="1" applyFont="1" applyFill="1" applyBorder="1" applyAlignment="1">
      <alignment horizontal="right" vertical="center"/>
    </xf>
    <xf numFmtId="0" fontId="189" fillId="46" borderId="41" xfId="629" applyFont="1" applyFill="1" applyBorder="1" applyAlignment="1">
      <alignment horizontal="left" vertical="center"/>
    </xf>
    <xf numFmtId="260" fontId="189" fillId="46" borderId="38" xfId="594" applyNumberFormat="1" applyFont="1" applyFill="1" applyBorder="1" applyAlignment="1">
      <alignment horizontal="right" vertical="center"/>
    </xf>
    <xf numFmtId="175" fontId="189" fillId="46" borderId="36" xfId="629" applyNumberFormat="1" applyFont="1" applyFill="1" applyBorder="1" applyAlignment="1">
      <alignment horizontal="right"/>
    </xf>
    <xf numFmtId="175" fontId="189" fillId="46" borderId="37" xfId="629" applyNumberFormat="1" applyFont="1" applyFill="1" applyBorder="1" applyAlignment="1">
      <alignment horizontal="right" vertical="center"/>
    </xf>
    <xf numFmtId="171" fontId="189" fillId="46" borderId="36" xfId="629" applyNumberFormat="1" applyFont="1" applyFill="1" applyBorder="1" applyAlignment="1">
      <alignment horizontal="right" vertical="center"/>
    </xf>
    <xf numFmtId="171" fontId="189" fillId="46" borderId="37" xfId="629" applyNumberFormat="1" applyFont="1" applyFill="1" applyBorder="1" applyAlignment="1">
      <alignment horizontal="right"/>
    </xf>
    <xf numFmtId="171" fontId="189" fillId="46" borderId="37" xfId="629" applyNumberFormat="1" applyFont="1" applyFill="1" applyBorder="1" applyAlignment="1">
      <alignment horizontal="right" vertical="center"/>
    </xf>
    <xf numFmtId="171" fontId="194" fillId="46" borderId="39" xfId="629" applyNumberFormat="1" applyFont="1" applyFill="1" applyBorder="1" applyAlignment="1">
      <alignment horizontal="right" vertical="center"/>
    </xf>
    <xf numFmtId="258" fontId="189" fillId="46" borderId="37" xfId="629" applyNumberFormat="1" applyFont="1" applyFill="1" applyBorder="1" applyAlignment="1">
      <alignment vertical="center"/>
    </xf>
    <xf numFmtId="258" fontId="189" fillId="46" borderId="38" xfId="629" applyNumberFormat="1" applyFont="1" applyFill="1" applyBorder="1" applyAlignment="1">
      <alignment vertical="center"/>
    </xf>
    <xf numFmtId="262" fontId="189" fillId="46" borderId="39" xfId="629" applyNumberFormat="1" applyFont="1" applyFill="1" applyBorder="1" applyAlignment="1">
      <alignment vertical="center"/>
    </xf>
    <xf numFmtId="258" fontId="189" fillId="46" borderId="36" xfId="629" applyNumberFormat="1" applyFont="1" applyFill="1" applyBorder="1" applyAlignment="1">
      <alignment vertical="center"/>
    </xf>
    <xf numFmtId="260" fontId="189" fillId="46" borderId="37" xfId="392" applyNumberFormat="1" applyFont="1" applyFill="1" applyBorder="1" applyAlignment="1">
      <alignment vertical="center"/>
    </xf>
    <xf numFmtId="260" fontId="194" fillId="46" borderId="36" xfId="392" applyNumberFormat="1" applyFont="1" applyFill="1" applyBorder="1" applyAlignment="1">
      <alignment vertical="center"/>
    </xf>
    <xf numFmtId="260" fontId="194" fillId="46" borderId="39" xfId="392" applyNumberFormat="1" applyFont="1" applyFill="1" applyBorder="1" applyAlignment="1">
      <alignment vertical="center"/>
    </xf>
    <xf numFmtId="258" fontId="189" fillId="46" borderId="37" xfId="392" applyNumberFormat="1" applyFont="1" applyFill="1" applyBorder="1" applyAlignment="1">
      <alignment vertical="center"/>
    </xf>
    <xf numFmtId="264" fontId="191" fillId="46" borderId="37" xfId="392" applyNumberFormat="1" applyFont="1" applyFill="1" applyBorder="1" applyAlignment="1">
      <alignment vertical="center"/>
    </xf>
    <xf numFmtId="264" fontId="191" fillId="46" borderId="39" xfId="392" applyNumberFormat="1" applyFont="1" applyFill="1" applyBorder="1" applyAlignment="1">
      <alignment vertical="center"/>
    </xf>
    <xf numFmtId="264" fontId="191" fillId="46" borderId="36" xfId="392" applyNumberFormat="1" applyFont="1" applyFill="1" applyBorder="1" applyAlignment="1">
      <alignment vertical="center"/>
    </xf>
    <xf numFmtId="264" fontId="222" fillId="46" borderId="39" xfId="392" applyNumberFormat="1" applyFont="1" applyFill="1" applyBorder="1" applyAlignment="1">
      <alignment vertical="center"/>
    </xf>
    <xf numFmtId="264" fontId="189" fillId="46" borderId="36" xfId="392" applyNumberFormat="1" applyFont="1" applyFill="1" applyBorder="1" applyAlignment="1">
      <alignment vertical="center"/>
    </xf>
    <xf numFmtId="166" fontId="192" fillId="46" borderId="36" xfId="392" applyNumberFormat="1" applyFont="1" applyFill="1" applyBorder="1" applyAlignment="1">
      <alignment vertical="center"/>
    </xf>
    <xf numFmtId="166" fontId="189" fillId="46" borderId="36" xfId="392" applyNumberFormat="1" applyFont="1" applyFill="1" applyBorder="1" applyAlignment="1"/>
    <xf numFmtId="166" fontId="186" fillId="46" borderId="36" xfId="392" applyNumberFormat="1" applyFont="1" applyFill="1" applyBorder="1" applyAlignment="1">
      <alignment vertical="center"/>
    </xf>
    <xf numFmtId="166" fontId="186" fillId="46" borderId="37" xfId="392" applyNumberFormat="1" applyFont="1" applyFill="1" applyBorder="1" applyAlignment="1">
      <alignment vertical="center"/>
    </xf>
    <xf numFmtId="166" fontId="186" fillId="46" borderId="41" xfId="392" applyNumberFormat="1" applyFont="1" applyFill="1" applyBorder="1" applyAlignment="1">
      <alignment vertical="center"/>
    </xf>
    <xf numFmtId="166" fontId="186" fillId="46" borderId="39" xfId="392" applyNumberFormat="1" applyFont="1" applyFill="1" applyBorder="1" applyAlignment="1">
      <alignment vertical="center"/>
    </xf>
    <xf numFmtId="174" fontId="186" fillId="46" borderId="41" xfId="392" applyNumberFormat="1" applyFont="1" applyFill="1" applyBorder="1" applyAlignment="1">
      <alignment vertical="center"/>
    </xf>
    <xf numFmtId="171" fontId="186" fillId="46" borderId="41" xfId="392" applyNumberFormat="1" applyFont="1" applyFill="1" applyBorder="1" applyAlignment="1">
      <alignment vertical="center"/>
    </xf>
    <xf numFmtId="174" fontId="186" fillId="46" borderId="41" xfId="392" applyNumberFormat="1" applyFont="1" applyFill="1" applyBorder="1" applyAlignment="1"/>
    <xf numFmtId="41" fontId="186" fillId="46" borderId="42" xfId="392" applyNumberFormat="1" applyFont="1" applyFill="1" applyBorder="1" applyAlignment="1">
      <alignment vertical="center"/>
    </xf>
    <xf numFmtId="174" fontId="186" fillId="46" borderId="42" xfId="392" applyNumberFormat="1" applyFont="1" applyFill="1" applyBorder="1" applyAlignment="1">
      <alignment vertical="center"/>
    </xf>
    <xf numFmtId="166" fontId="186" fillId="46" borderId="43" xfId="392" applyNumberFormat="1" applyFont="1" applyFill="1" applyBorder="1" applyAlignment="1">
      <alignment vertical="center"/>
    </xf>
    <xf numFmtId="264" fontId="186" fillId="46" borderId="36" xfId="392" applyNumberFormat="1" applyFont="1" applyFill="1" applyBorder="1" applyAlignment="1"/>
    <xf numFmtId="264" fontId="186" fillId="46" borderId="37" xfId="392" applyNumberFormat="1" applyFont="1" applyFill="1" applyBorder="1" applyAlignment="1"/>
    <xf numFmtId="264" fontId="186" fillId="46" borderId="38" xfId="392" applyNumberFormat="1" applyFont="1" applyFill="1" applyBorder="1" applyAlignment="1"/>
    <xf numFmtId="166" fontId="186" fillId="46" borderId="38" xfId="392" applyNumberFormat="1" applyFont="1" applyFill="1" applyBorder="1" applyAlignment="1">
      <alignment vertical="center"/>
    </xf>
    <xf numFmtId="174" fontId="186" fillId="46" borderId="36" xfId="392" applyNumberFormat="1" applyFont="1" applyFill="1" applyBorder="1" applyAlignment="1">
      <alignment vertical="center"/>
    </xf>
    <xf numFmtId="166" fontId="196" fillId="46" borderId="39" xfId="392" applyNumberFormat="1" applyFont="1" applyFill="1" applyBorder="1" applyAlignment="1">
      <alignment vertical="center"/>
    </xf>
    <xf numFmtId="260" fontId="201" fillId="46" borderId="37" xfId="392" applyNumberFormat="1" applyFont="1" applyFill="1" applyBorder="1" applyAlignment="1"/>
    <xf numFmtId="260" fontId="201" fillId="46" borderId="38" xfId="392" applyNumberFormat="1" applyFont="1" applyFill="1" applyBorder="1" applyAlignment="1"/>
    <xf numFmtId="260" fontId="192" fillId="46" borderId="36" xfId="392" applyNumberFormat="1" applyFont="1" applyFill="1" applyBorder="1" applyAlignment="1"/>
    <xf numFmtId="260" fontId="192" fillId="46" borderId="37" xfId="392" applyNumberFormat="1" applyFont="1" applyFill="1" applyBorder="1" applyAlignment="1"/>
    <xf numFmtId="260" fontId="192" fillId="46" borderId="38" xfId="392" applyNumberFormat="1" applyFont="1" applyFill="1" applyBorder="1" applyAlignment="1"/>
    <xf numFmtId="260" fontId="185" fillId="46" borderId="39" xfId="392" applyNumberFormat="1" applyFont="1" applyFill="1" applyBorder="1" applyAlignment="1">
      <alignment vertical="center"/>
    </xf>
    <xf numFmtId="260" fontId="191" fillId="46" borderId="38" xfId="602" applyNumberFormat="1" applyFont="1" applyFill="1" applyBorder="1" applyAlignment="1" applyProtection="1">
      <protection locked="0"/>
    </xf>
    <xf numFmtId="175" fontId="204" fillId="46" borderId="36" xfId="392" applyNumberFormat="1" applyFont="1" applyFill="1" applyBorder="1" applyAlignment="1">
      <alignment horizontal="right" vertical="center"/>
    </xf>
    <xf numFmtId="175" fontId="204" fillId="46" borderId="37" xfId="392" applyNumberFormat="1" applyFont="1" applyFill="1" applyBorder="1" applyAlignment="1">
      <alignment horizontal="right" vertical="center"/>
    </xf>
    <xf numFmtId="166" fontId="204" fillId="46" borderId="36" xfId="392" applyNumberFormat="1" applyFont="1" applyFill="1" applyBorder="1" applyAlignment="1">
      <alignment vertical="center"/>
    </xf>
    <xf numFmtId="166" fontId="204" fillId="46" borderId="37" xfId="392" applyNumberFormat="1" applyFont="1" applyFill="1" applyBorder="1" applyAlignment="1">
      <alignment vertical="center"/>
    </xf>
    <xf numFmtId="166" fontId="204" fillId="46" borderId="38" xfId="392" applyNumberFormat="1" applyFont="1" applyFill="1" applyBorder="1" applyAlignment="1">
      <alignment vertical="center"/>
    </xf>
    <xf numFmtId="49" fontId="192" fillId="46" borderId="38" xfId="392" applyNumberFormat="1" applyFont="1" applyFill="1" applyBorder="1" applyAlignment="1">
      <alignment horizontal="right" vertical="center"/>
    </xf>
    <xf numFmtId="171" fontId="186" fillId="46" borderId="36" xfId="392" applyNumberFormat="1" applyFont="1" applyFill="1" applyBorder="1" applyAlignment="1"/>
    <xf numFmtId="171" fontId="186" fillId="46" borderId="38" xfId="392" applyNumberFormat="1" applyFont="1" applyFill="1" applyBorder="1" applyAlignment="1"/>
    <xf numFmtId="171" fontId="186" fillId="46" borderId="39" xfId="392" applyNumberFormat="1" applyFont="1" applyFill="1" applyBorder="1" applyAlignment="1"/>
    <xf numFmtId="171" fontId="186" fillId="46" borderId="37" xfId="392" applyNumberFormat="1" applyFont="1" applyFill="1" applyBorder="1" applyAlignment="1"/>
    <xf numFmtId="171" fontId="192" fillId="46" borderId="36" xfId="392" applyNumberFormat="1" applyFont="1" applyFill="1" applyBorder="1" applyAlignment="1"/>
    <xf numFmtId="171" fontId="192" fillId="46" borderId="38" xfId="392" applyNumberFormat="1" applyFont="1" applyFill="1" applyBorder="1" applyAlignment="1"/>
    <xf numFmtId="171" fontId="192" fillId="46" borderId="39" xfId="392" applyNumberFormat="1" applyFont="1" applyFill="1" applyBorder="1" applyAlignment="1"/>
    <xf numFmtId="171" fontId="192" fillId="46" borderId="37" xfId="392" applyNumberFormat="1" applyFont="1" applyFill="1" applyBorder="1" applyAlignment="1"/>
    <xf numFmtId="49" fontId="192" fillId="0" borderId="44" xfId="392" applyNumberFormat="1" applyFont="1" applyFill="1" applyBorder="1" applyAlignment="1">
      <alignment vertical="center"/>
    </xf>
    <xf numFmtId="49" fontId="192" fillId="0" borderId="42" xfId="392" applyNumberFormat="1" applyFont="1" applyFill="1" applyBorder="1" applyAlignment="1">
      <alignment vertical="center"/>
    </xf>
    <xf numFmtId="269" fontId="201" fillId="46" borderId="36" xfId="645" applyNumberFormat="1" applyFont="1" applyFill="1" applyBorder="1" applyAlignment="1"/>
    <xf numFmtId="269" fontId="192" fillId="46" borderId="37" xfId="392" applyNumberFormat="1" applyFont="1" applyFill="1" applyBorder="1" applyAlignment="1"/>
    <xf numFmtId="269" fontId="192" fillId="46" borderId="38" xfId="392" applyNumberFormat="1" applyFont="1" applyFill="1" applyBorder="1" applyAlignment="1"/>
    <xf numFmtId="270" fontId="189" fillId="46" borderId="36" xfId="629" applyNumberFormat="1" applyFont="1" applyFill="1" applyBorder="1" applyAlignment="1">
      <alignment vertical="center"/>
    </xf>
    <xf numFmtId="270" fontId="189" fillId="46" borderId="37" xfId="629" applyNumberFormat="1" applyFont="1" applyFill="1" applyBorder="1" applyAlignment="1">
      <alignment vertical="center"/>
    </xf>
    <xf numFmtId="270" fontId="189" fillId="46" borderId="37" xfId="629" applyNumberFormat="1" applyFont="1" applyFill="1" applyBorder="1" applyAlignment="1"/>
    <xf numFmtId="271" fontId="189" fillId="46" borderId="38" xfId="629" applyNumberFormat="1" applyFont="1" applyFill="1" applyBorder="1" applyAlignment="1"/>
    <xf numFmtId="258" fontId="189" fillId="46" borderId="38" xfId="629" applyNumberFormat="1" applyFont="1" applyFill="1" applyBorder="1" applyAlignment="1">
      <alignment horizontal="right" vertical="center"/>
    </xf>
    <xf numFmtId="166" fontId="189" fillId="46" borderId="36" xfId="629" applyNumberFormat="1" applyFont="1" applyFill="1" applyBorder="1" applyAlignment="1">
      <alignment vertical="center"/>
    </xf>
    <xf numFmtId="166" fontId="189" fillId="46" borderId="39" xfId="629" applyNumberFormat="1" applyFont="1" applyFill="1" applyBorder="1" applyAlignment="1">
      <alignment vertical="center"/>
    </xf>
    <xf numFmtId="171" fontId="189" fillId="46" borderId="37" xfId="629" applyNumberFormat="1" applyFont="1" applyFill="1" applyBorder="1" applyAlignment="1">
      <alignment vertical="center"/>
    </xf>
    <xf numFmtId="171" fontId="189" fillId="46" borderId="38" xfId="629" applyNumberFormat="1" applyFont="1" applyFill="1" applyBorder="1" applyAlignment="1">
      <alignment vertical="center"/>
    </xf>
    <xf numFmtId="173" fontId="189" fillId="46" borderId="36" xfId="629" applyNumberFormat="1" applyFont="1" applyFill="1" applyBorder="1" applyAlignment="1">
      <alignment horizontal="right" vertical="center"/>
    </xf>
    <xf numFmtId="273" fontId="189" fillId="46" borderId="37" xfId="629" applyNumberFormat="1" applyFont="1" applyFill="1" applyBorder="1" applyAlignment="1">
      <alignment vertical="center"/>
    </xf>
    <xf numFmtId="273" fontId="189" fillId="46" borderId="38" xfId="629" applyNumberFormat="1" applyFont="1" applyFill="1" applyBorder="1" applyAlignment="1">
      <alignment vertical="center"/>
    </xf>
    <xf numFmtId="274" fontId="189" fillId="46" borderId="37" xfId="629" applyNumberFormat="1" applyFont="1" applyFill="1" applyBorder="1" applyAlignment="1">
      <alignment vertical="center"/>
    </xf>
    <xf numFmtId="266" fontId="189" fillId="46" borderId="38" xfId="629" applyNumberFormat="1" applyFont="1" applyFill="1" applyBorder="1" applyAlignment="1"/>
    <xf numFmtId="258" fontId="189" fillId="46" borderId="38" xfId="629" applyNumberFormat="1" applyFont="1" applyFill="1" applyBorder="1" applyAlignment="1"/>
    <xf numFmtId="275" fontId="189" fillId="46" borderId="36" xfId="648" applyNumberFormat="1" applyFont="1" applyFill="1" applyBorder="1" applyAlignment="1">
      <alignment horizontal="right" vertical="center"/>
    </xf>
    <xf numFmtId="275" fontId="189" fillId="46" borderId="38" xfId="648" applyNumberFormat="1" applyFont="1" applyFill="1" applyBorder="1" applyAlignment="1">
      <alignment horizontal="right" vertical="center"/>
    </xf>
    <xf numFmtId="166" fontId="189" fillId="46" borderId="36" xfId="648" applyNumberFormat="1" applyFont="1" applyFill="1" applyBorder="1" applyAlignment="1">
      <alignment vertical="center"/>
    </xf>
    <xf numFmtId="166" fontId="189" fillId="46" borderId="39" xfId="648" applyNumberFormat="1" applyFont="1" applyFill="1" applyBorder="1" applyAlignment="1">
      <alignment vertical="center"/>
    </xf>
    <xf numFmtId="275" fontId="189" fillId="46" borderId="39" xfId="648" applyNumberFormat="1" applyFont="1" applyFill="1" applyBorder="1" applyAlignment="1">
      <alignment horizontal="right" vertical="center"/>
    </xf>
    <xf numFmtId="275" fontId="189" fillId="46" borderId="37" xfId="648" applyNumberFormat="1" applyFont="1" applyFill="1" applyBorder="1" applyAlignment="1">
      <alignment horizontal="right" vertical="center"/>
    </xf>
    <xf numFmtId="166" fontId="189" fillId="46" borderId="37" xfId="648" applyNumberFormat="1" applyFont="1" applyFill="1" applyBorder="1" applyAlignment="1">
      <alignment vertical="center"/>
    </xf>
    <xf numFmtId="166" fontId="194" fillId="46" borderId="39" xfId="648" applyNumberFormat="1" applyFont="1" applyFill="1" applyBorder="1" applyAlignment="1">
      <alignment vertical="center"/>
    </xf>
    <xf numFmtId="276" fontId="189" fillId="46" borderId="37" xfId="648" applyNumberFormat="1" applyFont="1" applyFill="1" applyBorder="1" applyAlignment="1">
      <alignment vertical="center"/>
    </xf>
    <xf numFmtId="276" fontId="189" fillId="46" borderId="38" xfId="648" applyNumberFormat="1" applyFont="1" applyFill="1" applyBorder="1" applyAlignment="1">
      <alignment vertical="center"/>
    </xf>
    <xf numFmtId="166" fontId="191" fillId="46" borderId="36" xfId="648" applyNumberFormat="1" applyFont="1" applyFill="1" applyBorder="1"/>
    <xf numFmtId="166" fontId="191" fillId="46" borderId="37" xfId="648" applyNumberFormat="1" applyFont="1" applyFill="1" applyBorder="1" applyAlignment="1">
      <alignment vertical="center"/>
    </xf>
    <xf numFmtId="166" fontId="191" fillId="46" borderId="38" xfId="648" applyNumberFormat="1" applyFont="1" applyFill="1" applyBorder="1" applyAlignment="1">
      <alignment vertical="center"/>
    </xf>
    <xf numFmtId="166" fontId="222" fillId="46" borderId="39" xfId="648" applyNumberFormat="1" applyFont="1" applyFill="1" applyBorder="1" applyAlignment="1">
      <alignment vertical="center"/>
    </xf>
    <xf numFmtId="166" fontId="189" fillId="46" borderId="38" xfId="648" applyNumberFormat="1" applyFont="1" applyFill="1" applyBorder="1" applyAlignment="1">
      <alignment vertical="center"/>
    </xf>
    <xf numFmtId="166" fontId="189" fillId="46" borderId="36" xfId="648" applyNumberFormat="1" applyFont="1" applyFill="1" applyBorder="1" applyAlignment="1">
      <alignment horizontal="right" vertical="center"/>
    </xf>
    <xf numFmtId="166" fontId="189" fillId="46" borderId="38" xfId="648" applyNumberFormat="1" applyFont="1" applyFill="1" applyBorder="1" applyAlignment="1">
      <alignment horizontal="right" vertical="center"/>
    </xf>
    <xf numFmtId="171" fontId="189" fillId="46" borderId="37" xfId="648" applyNumberFormat="1" applyFont="1" applyFill="1" applyBorder="1" applyAlignment="1">
      <alignment horizontal="right" vertical="center"/>
    </xf>
    <xf numFmtId="171" fontId="189" fillId="46" borderId="38" xfId="648" applyNumberFormat="1" applyFont="1" applyFill="1" applyBorder="1" applyAlignment="1">
      <alignment horizontal="right" vertical="center"/>
    </xf>
    <xf numFmtId="166" fontId="189" fillId="46" borderId="37" xfId="648" applyNumberFormat="1" applyFont="1" applyFill="1" applyBorder="1" applyAlignment="1">
      <alignment horizontal="right" vertical="center"/>
    </xf>
    <xf numFmtId="166" fontId="194" fillId="46" borderId="39" xfId="648" applyNumberFormat="1" applyFont="1" applyFill="1" applyBorder="1" applyAlignment="1">
      <alignment horizontal="right" vertical="center"/>
    </xf>
    <xf numFmtId="258" fontId="189" fillId="46" borderId="37" xfId="648" applyNumberFormat="1" applyFont="1" applyFill="1" applyBorder="1" applyAlignment="1">
      <alignment vertical="center"/>
    </xf>
    <xf numFmtId="258" fontId="189" fillId="46" borderId="38" xfId="648" applyNumberFormat="1" applyFont="1" applyFill="1" applyBorder="1" applyAlignment="1">
      <alignment horizontal="right" vertical="center"/>
    </xf>
    <xf numFmtId="171" fontId="189" fillId="46" borderId="36" xfId="648" applyNumberFormat="1" applyFont="1" applyFill="1" applyBorder="1" applyAlignment="1">
      <alignment horizontal="right" vertical="center"/>
    </xf>
    <xf numFmtId="0" fontId="180" fillId="46" borderId="36" xfId="629" applyFont="1" applyFill="1" applyBorder="1"/>
    <xf numFmtId="166" fontId="189" fillId="46" borderId="37" xfId="649" applyNumberFormat="1" applyFont="1" applyFill="1" applyBorder="1" applyAlignment="1">
      <alignment vertical="center"/>
    </xf>
    <xf numFmtId="171" fontId="189" fillId="46" borderId="37" xfId="649" applyNumberFormat="1" applyFont="1" applyFill="1" applyBorder="1" applyAlignment="1">
      <alignment vertical="center"/>
    </xf>
    <xf numFmtId="166" fontId="189" fillId="46" borderId="38" xfId="649" applyNumberFormat="1" applyFont="1" applyFill="1" applyBorder="1" applyAlignment="1">
      <alignment vertical="center"/>
    </xf>
    <xf numFmtId="173" fontId="189" fillId="46" borderId="37" xfId="629" applyNumberFormat="1" applyFont="1" applyFill="1" applyBorder="1" applyAlignment="1">
      <alignment horizontal="right" vertical="center"/>
    </xf>
    <xf numFmtId="173" fontId="189" fillId="46" borderId="38" xfId="629" applyNumberFormat="1" applyFont="1" applyFill="1" applyBorder="1" applyAlignment="1">
      <alignment horizontal="right" vertical="center"/>
    </xf>
    <xf numFmtId="166" fontId="189" fillId="46" borderId="36" xfId="649" applyNumberFormat="1" applyFont="1" applyFill="1" applyBorder="1" applyAlignment="1"/>
    <xf numFmtId="166" fontId="189" fillId="46" borderId="38" xfId="649" applyNumberFormat="1" applyFont="1" applyFill="1" applyBorder="1" applyAlignment="1"/>
    <xf numFmtId="166" fontId="189" fillId="46" borderId="36" xfId="648" applyNumberFormat="1" applyFont="1" applyFill="1" applyBorder="1" applyAlignment="1"/>
    <xf numFmtId="166" fontId="189" fillId="46" borderId="38" xfId="648" applyNumberFormat="1" applyFont="1" applyFill="1" applyBorder="1" applyAlignment="1"/>
    <xf numFmtId="171" fontId="189" fillId="46" borderId="37" xfId="648" applyNumberFormat="1" applyFont="1" applyFill="1" applyBorder="1" applyAlignment="1"/>
    <xf numFmtId="166" fontId="189" fillId="46" borderId="37" xfId="648" applyNumberFormat="1" applyFont="1" applyFill="1" applyBorder="1" applyAlignment="1"/>
    <xf numFmtId="166" fontId="189" fillId="46" borderId="39" xfId="648" applyNumberFormat="1" applyFont="1" applyFill="1" applyBorder="1" applyAlignment="1"/>
    <xf numFmtId="171" fontId="189" fillId="46" borderId="38" xfId="648" applyNumberFormat="1" applyFont="1" applyFill="1" applyBorder="1" applyAlignment="1">
      <alignment horizontal="center"/>
    </xf>
    <xf numFmtId="171" fontId="194" fillId="46" borderId="39" xfId="648" applyNumberFormat="1" applyFont="1" applyFill="1" applyBorder="1" applyAlignment="1">
      <alignment horizontal="center"/>
    </xf>
    <xf numFmtId="166" fontId="194" fillId="46" borderId="36" xfId="648" applyNumberFormat="1" applyFont="1" applyFill="1" applyBorder="1" applyAlignment="1"/>
    <xf numFmtId="171" fontId="194" fillId="46" borderId="37" xfId="648" applyNumberFormat="1" applyFont="1" applyFill="1" applyBorder="1" applyAlignment="1"/>
    <xf numFmtId="166" fontId="194" fillId="46" borderId="39" xfId="648" applyNumberFormat="1" applyFont="1" applyFill="1" applyBorder="1" applyAlignment="1"/>
    <xf numFmtId="171" fontId="189" fillId="46" borderId="37" xfId="648" applyNumberFormat="1" applyFont="1" applyFill="1" applyBorder="1" applyAlignment="1">
      <alignment horizontal="center"/>
    </xf>
    <xf numFmtId="171" fontId="194" fillId="46" borderId="38" xfId="648" applyNumberFormat="1" applyFont="1" applyFill="1" applyBorder="1" applyAlignment="1">
      <alignment horizontal="center"/>
    </xf>
    <xf numFmtId="259" fontId="189" fillId="46" borderId="37" xfId="649" applyNumberFormat="1" applyFont="1" applyFill="1" applyBorder="1" applyAlignment="1">
      <alignment vertical="center"/>
    </xf>
    <xf numFmtId="259" fontId="194" fillId="46" borderId="39" xfId="649" applyNumberFormat="1" applyFont="1" applyFill="1" applyBorder="1" applyAlignment="1">
      <alignment vertical="center"/>
    </xf>
    <xf numFmtId="259" fontId="189" fillId="46" borderId="36" xfId="649" applyNumberFormat="1" applyFont="1" applyFill="1" applyBorder="1" applyAlignment="1">
      <alignment vertical="center"/>
    </xf>
    <xf numFmtId="259" fontId="189" fillId="46" borderId="38" xfId="649" applyNumberFormat="1" applyFont="1" applyFill="1" applyBorder="1" applyAlignment="1">
      <alignment vertical="center"/>
    </xf>
    <xf numFmtId="259" fontId="189" fillId="46" borderId="39" xfId="649" applyNumberFormat="1" applyFont="1" applyFill="1" applyBorder="1" applyAlignment="1">
      <alignment vertical="center"/>
    </xf>
    <xf numFmtId="277" fontId="189" fillId="46" borderId="36" xfId="629" applyNumberFormat="1" applyFont="1" applyFill="1" applyBorder="1" applyAlignment="1">
      <alignment vertical="center"/>
    </xf>
    <xf numFmtId="277" fontId="189" fillId="46" borderId="37" xfId="629" applyNumberFormat="1" applyFont="1" applyFill="1" applyBorder="1" applyAlignment="1">
      <alignment vertical="center"/>
    </xf>
    <xf numFmtId="277" fontId="189" fillId="46" borderId="39" xfId="629" applyNumberFormat="1" applyFont="1" applyFill="1" applyBorder="1" applyAlignment="1">
      <alignment vertical="center"/>
    </xf>
    <xf numFmtId="270" fontId="189" fillId="46" borderId="39" xfId="629" applyNumberFormat="1" applyFont="1" applyFill="1" applyBorder="1" applyAlignment="1">
      <alignment vertical="center"/>
    </xf>
    <xf numFmtId="172" fontId="189" fillId="46" borderId="36" xfId="637" applyNumberFormat="1" applyFont="1" applyFill="1" applyBorder="1"/>
    <xf numFmtId="172" fontId="189" fillId="46" borderId="37" xfId="637" applyNumberFormat="1" applyFont="1" applyFill="1" applyBorder="1"/>
    <xf numFmtId="171" fontId="189" fillId="46" borderId="37" xfId="637" applyNumberFormat="1" applyFont="1" applyFill="1" applyBorder="1"/>
    <xf numFmtId="172" fontId="194" fillId="46" borderId="39" xfId="637" applyNumberFormat="1" applyFont="1" applyFill="1" applyBorder="1"/>
    <xf numFmtId="172" fontId="194" fillId="46" borderId="37" xfId="637" applyNumberFormat="1" applyFont="1" applyFill="1" applyBorder="1"/>
    <xf numFmtId="172" fontId="194" fillId="46" borderId="38" xfId="637" applyNumberFormat="1" applyFont="1" applyFill="1" applyBorder="1"/>
    <xf numFmtId="172" fontId="189" fillId="46" borderId="39" xfId="637" applyNumberFormat="1" applyFont="1" applyFill="1" applyBorder="1"/>
    <xf numFmtId="171" fontId="189" fillId="46" borderId="36" xfId="650" applyNumberFormat="1" applyFont="1" applyFill="1" applyBorder="1" applyAlignment="1">
      <alignment horizontal="left" vertical="center"/>
    </xf>
    <xf numFmtId="171" fontId="189" fillId="46" borderId="37" xfId="650" applyNumberFormat="1" applyFont="1" applyFill="1" applyBorder="1" applyAlignment="1">
      <alignment horizontal="left" vertical="center"/>
    </xf>
    <xf numFmtId="171" fontId="189" fillId="46" borderId="37" xfId="650" applyNumberFormat="1" applyFont="1" applyFill="1" applyBorder="1" applyAlignment="1">
      <alignment horizontal="left"/>
    </xf>
    <xf numFmtId="171" fontId="189" fillId="46" borderId="38" xfId="650" applyNumberFormat="1" applyFont="1" applyFill="1" applyBorder="1" applyAlignment="1">
      <alignment horizontal="left" vertical="center"/>
    </xf>
    <xf numFmtId="171" fontId="194" fillId="46" borderId="36" xfId="650" applyNumberFormat="1" applyFont="1" applyFill="1" applyBorder="1" applyAlignment="1">
      <alignment horizontal="left" vertical="center"/>
    </xf>
    <xf numFmtId="171" fontId="194" fillId="46" borderId="38" xfId="650" applyNumberFormat="1" applyFont="1" applyFill="1" applyBorder="1" applyAlignment="1">
      <alignment horizontal="left" vertical="center"/>
    </xf>
    <xf numFmtId="168" fontId="190" fillId="46" borderId="36" xfId="650" applyNumberFormat="1" applyFont="1" applyFill="1" applyBorder="1" applyAlignment="1">
      <alignment horizontal="right" vertical="center"/>
    </xf>
    <xf numFmtId="166" fontId="189" fillId="46" borderId="37" xfId="650" applyNumberFormat="1" applyFont="1" applyFill="1" applyBorder="1" applyAlignment="1">
      <alignment horizontal="right" vertical="center"/>
    </xf>
    <xf numFmtId="260" fontId="189" fillId="46" borderId="37" xfId="650" applyNumberFormat="1" applyFont="1" applyFill="1" applyBorder="1" applyAlignment="1">
      <alignment vertical="center"/>
    </xf>
    <xf numFmtId="166" fontId="189" fillId="46" borderId="38" xfId="650" applyNumberFormat="1" applyFont="1" applyFill="1" applyBorder="1" applyAlignment="1">
      <alignment horizontal="right"/>
    </xf>
    <xf numFmtId="166" fontId="190" fillId="46" borderId="37" xfId="648" applyNumberFormat="1" applyFont="1" applyFill="1" applyBorder="1" applyAlignment="1">
      <alignment vertical="center"/>
    </xf>
    <xf numFmtId="0" fontId="191" fillId="46" borderId="36" xfId="648" applyFont="1" applyFill="1" applyBorder="1"/>
    <xf numFmtId="258" fontId="189" fillId="46" borderId="38" xfId="648" applyNumberFormat="1" applyFont="1" applyFill="1" applyBorder="1" applyAlignment="1">
      <alignment vertical="center"/>
    </xf>
    <xf numFmtId="166" fontId="189" fillId="46" borderId="37" xfId="648" quotePrefix="1" applyNumberFormat="1" applyFont="1" applyFill="1" applyBorder="1" applyAlignment="1">
      <alignment horizontal="right" vertical="center"/>
    </xf>
    <xf numFmtId="166" fontId="189" fillId="46" borderId="39" xfId="648" quotePrefix="1" applyNumberFormat="1" applyFont="1" applyFill="1" applyBorder="1" applyAlignment="1">
      <alignment horizontal="right" vertical="center"/>
    </xf>
    <xf numFmtId="166" fontId="191" fillId="46" borderId="37" xfId="629" applyNumberFormat="1" applyFont="1" applyFill="1" applyBorder="1" applyAlignment="1" applyProtection="1">
      <alignment vertical="center"/>
      <protection locked="0"/>
    </xf>
    <xf numFmtId="166" fontId="191" fillId="46" borderId="38" xfId="629" applyNumberFormat="1" applyFont="1" applyFill="1" applyBorder="1" applyAlignment="1" applyProtection="1">
      <alignment vertical="center"/>
      <protection locked="0"/>
    </xf>
    <xf numFmtId="166" fontId="191" fillId="46" borderId="36" xfId="629" applyNumberFormat="1" applyFont="1" applyFill="1" applyBorder="1" applyAlignment="1" applyProtection="1">
      <alignment vertical="center"/>
      <protection locked="0"/>
    </xf>
    <xf numFmtId="166" fontId="222" fillId="46" borderId="38" xfId="629" applyNumberFormat="1" applyFont="1" applyFill="1" applyBorder="1" applyAlignment="1" applyProtection="1">
      <alignment vertical="center"/>
      <protection locked="0"/>
    </xf>
    <xf numFmtId="0" fontId="191" fillId="46" borderId="36" xfId="646" applyFont="1" applyFill="1" applyBorder="1"/>
    <xf numFmtId="166" fontId="191" fillId="46" borderId="39" xfId="629" applyNumberFormat="1" applyFont="1" applyFill="1" applyBorder="1" applyAlignment="1" applyProtection="1">
      <alignment vertical="center"/>
      <protection locked="0"/>
    </xf>
    <xf numFmtId="258" fontId="191" fillId="46" borderId="37" xfId="646" applyNumberFormat="1" applyFont="1" applyFill="1" applyBorder="1"/>
    <xf numFmtId="258" fontId="191" fillId="46" borderId="38" xfId="646" applyNumberFormat="1" applyFont="1" applyFill="1" applyBorder="1"/>
    <xf numFmtId="168" fontId="189" fillId="46" borderId="38" xfId="648" applyNumberFormat="1" applyFont="1" applyFill="1" applyBorder="1" applyAlignment="1">
      <alignment horizontal="right" vertical="center"/>
    </xf>
    <xf numFmtId="275" fontId="189" fillId="46" borderId="36" xfId="648" applyNumberFormat="1" applyFont="1" applyFill="1" applyBorder="1" applyAlignment="1">
      <alignment horizontal="right"/>
    </xf>
    <xf numFmtId="269" fontId="201" fillId="46" borderId="37" xfId="645" applyNumberFormat="1" applyFont="1" applyFill="1" applyBorder="1" applyAlignment="1"/>
    <xf numFmtId="269" fontId="201" fillId="46" borderId="38" xfId="645" applyNumberFormat="1" applyFont="1" applyFill="1" applyBorder="1" applyAlignment="1"/>
    <xf numFmtId="269" fontId="201" fillId="46" borderId="37" xfId="645" applyNumberFormat="1" applyFont="1" applyFill="1" applyBorder="1" applyAlignment="1">
      <alignment vertical="center"/>
    </xf>
    <xf numFmtId="269" fontId="21" fillId="46" borderId="39" xfId="645" applyNumberFormat="1" applyFont="1" applyFill="1" applyBorder="1" applyAlignment="1">
      <alignment vertical="center"/>
    </xf>
    <xf numFmtId="49" fontId="34" fillId="0" borderId="0" xfId="0" applyNumberFormat="1" applyFont="1" applyAlignment="1">
      <alignment horizontal="left" vertical="center"/>
    </xf>
    <xf numFmtId="267" fontId="247" fillId="0" borderId="0" xfId="0" applyNumberFormat="1" applyFont="1" applyAlignment="1">
      <alignment horizontal="left"/>
    </xf>
    <xf numFmtId="267" fontId="247" fillId="0" borderId="0" xfId="0" applyNumberFormat="1" applyFont="1" applyAlignment="1">
      <alignment horizontal="left" vertical="center"/>
    </xf>
    <xf numFmtId="267" fontId="247" fillId="0" borderId="0" xfId="0" applyNumberFormat="1" applyFont="1" applyFill="1" applyAlignment="1">
      <alignment horizontal="left" vertical="center"/>
    </xf>
    <xf numFmtId="0" fontId="34" fillId="0" borderId="0" xfId="0" applyFont="1" applyAlignment="1">
      <alignment vertical="center"/>
    </xf>
    <xf numFmtId="267" fontId="34" fillId="0" borderId="0" xfId="1382" applyNumberFormat="1" applyFont="1" applyAlignment="1" applyProtection="1"/>
    <xf numFmtId="0" fontId="227" fillId="0" borderId="0" xfId="629" applyFont="1"/>
    <xf numFmtId="0" fontId="0" fillId="0" borderId="57" xfId="0" applyBorder="1"/>
    <xf numFmtId="0" fontId="244" fillId="0" borderId="58" xfId="0" applyFont="1" applyBorder="1" applyAlignment="1">
      <alignment vertical="center"/>
    </xf>
    <xf numFmtId="0" fontId="0" fillId="0" borderId="59" xfId="0" applyBorder="1"/>
    <xf numFmtId="0" fontId="0" fillId="0" borderId="58" xfId="0" applyBorder="1"/>
    <xf numFmtId="265" fontId="34" fillId="0" borderId="0" xfId="1382" applyNumberFormat="1" applyFont="1" applyAlignment="1" applyProtection="1"/>
    <xf numFmtId="0" fontId="34" fillId="0" borderId="0" xfId="1382" applyFont="1" applyAlignment="1" applyProtection="1"/>
    <xf numFmtId="0" fontId="8" fillId="0" borderId="0" xfId="0" applyFont="1" applyAlignment="1"/>
    <xf numFmtId="267" fontId="34" fillId="0" borderId="0" xfId="1382" applyNumberFormat="1" applyFont="1" applyFill="1" applyAlignment="1" applyProtection="1"/>
    <xf numFmtId="0" fontId="34" fillId="0" borderId="0" xfId="0" applyFont="1" applyFill="1" applyAlignment="1">
      <alignment vertical="center"/>
    </xf>
    <xf numFmtId="267" fontId="262" fillId="0" borderId="0" xfId="1382" applyNumberFormat="1" applyFont="1" applyAlignment="1" applyProtection="1"/>
    <xf numFmtId="49" fontId="8" fillId="0" borderId="0" xfId="0" applyNumberFormat="1" applyFont="1"/>
    <xf numFmtId="278" fontId="34" fillId="0" borderId="0" xfId="1382" applyNumberFormat="1" applyFont="1" applyAlignment="1" applyProtection="1"/>
    <xf numFmtId="281" fontId="34" fillId="0" borderId="0" xfId="1382" applyNumberFormat="1" applyFont="1" applyAlignment="1" applyProtection="1"/>
    <xf numFmtId="166" fontId="194" fillId="46" borderId="39" xfId="629" applyNumberFormat="1" applyFont="1" applyFill="1" applyBorder="1" applyAlignment="1">
      <alignment wrapText="1"/>
    </xf>
    <xf numFmtId="170" fontId="189" fillId="46" borderId="37" xfId="602" applyNumberFormat="1" applyFont="1" applyFill="1" applyBorder="1" applyAlignment="1">
      <alignment horizontal="right" vertical="center"/>
    </xf>
    <xf numFmtId="171" fontId="189" fillId="46" borderId="39" xfId="393" applyNumberFormat="1" applyFont="1" applyFill="1" applyBorder="1" applyAlignment="1"/>
    <xf numFmtId="171" fontId="189" fillId="46" borderId="36" xfId="393" applyNumberFormat="1" applyFont="1" applyFill="1" applyBorder="1" applyAlignment="1">
      <alignment vertical="center"/>
    </xf>
    <xf numFmtId="171" fontId="189" fillId="46" borderId="37" xfId="393" applyNumberFormat="1" applyFont="1" applyFill="1" applyBorder="1" applyAlignment="1"/>
    <xf numFmtId="171" fontId="189" fillId="46" borderId="38" xfId="393" applyNumberFormat="1" applyFont="1" applyFill="1" applyBorder="1" applyAlignment="1"/>
    <xf numFmtId="171" fontId="189" fillId="46" borderId="39" xfId="392" applyNumberFormat="1" applyFont="1" applyFill="1" applyBorder="1" applyAlignment="1"/>
    <xf numFmtId="0" fontId="0" fillId="0" borderId="60" xfId="0" applyBorder="1"/>
    <xf numFmtId="49" fontId="24" fillId="0" borderId="59" xfId="0" applyNumberFormat="1" applyFont="1" applyBorder="1" applyAlignment="1">
      <alignment horizontal="left" vertical="center" indent="1"/>
    </xf>
    <xf numFmtId="49" fontId="24" fillId="0" borderId="59" xfId="0" applyNumberFormat="1" applyFont="1" applyFill="1" applyBorder="1" applyAlignment="1">
      <alignment horizontal="left" indent="1"/>
    </xf>
    <xf numFmtId="49" fontId="24" fillId="0" borderId="59" xfId="0" applyNumberFormat="1" applyFont="1" applyBorder="1" applyAlignment="1">
      <alignment horizontal="left" indent="1"/>
    </xf>
    <xf numFmtId="0" fontId="0" fillId="0" borderId="58" xfId="0" applyBorder="1" applyAlignment="1">
      <alignment horizontal="left" indent="1"/>
    </xf>
    <xf numFmtId="0" fontId="244" fillId="0" borderId="59" xfId="0" applyFont="1" applyBorder="1" applyAlignment="1">
      <alignment vertical="center"/>
    </xf>
    <xf numFmtId="0" fontId="184" fillId="0" borderId="0" xfId="392" applyFont="1" applyBorder="1" applyAlignment="1" applyProtection="1">
      <alignment horizontal="left"/>
      <protection locked="0"/>
    </xf>
    <xf numFmtId="0" fontId="34" fillId="0" borderId="0" xfId="0" applyFont="1" applyAlignment="1">
      <alignment vertical="top"/>
    </xf>
    <xf numFmtId="166" fontId="196" fillId="46" borderId="36" xfId="392" applyNumberFormat="1" applyFont="1" applyFill="1" applyBorder="1" applyAlignment="1">
      <alignment vertical="center"/>
    </xf>
    <xf numFmtId="166" fontId="196" fillId="0" borderId="36" xfId="392" applyNumberFormat="1" applyFont="1" applyBorder="1" applyAlignment="1">
      <alignment vertical="center"/>
    </xf>
    <xf numFmtId="166" fontId="196" fillId="0" borderId="0" xfId="392" applyNumberFormat="1" applyFont="1" applyAlignment="1">
      <alignment vertical="center"/>
    </xf>
    <xf numFmtId="0" fontId="199" fillId="0" borderId="0" xfId="392" applyFont="1" applyAlignment="1">
      <alignment vertical="center"/>
    </xf>
    <xf numFmtId="0" fontId="194" fillId="0" borderId="41" xfId="392" applyFont="1" applyBorder="1" applyAlignment="1">
      <alignment horizontal="left" vertical="center" wrapText="1"/>
    </xf>
    <xf numFmtId="260" fontId="21" fillId="46" borderId="36" xfId="392" applyNumberFormat="1" applyFont="1" applyFill="1" applyBorder="1" applyAlignment="1">
      <alignment vertical="center"/>
    </xf>
    <xf numFmtId="260" fontId="21" fillId="0" borderId="36" xfId="392" applyNumberFormat="1" applyFont="1" applyBorder="1" applyAlignment="1">
      <alignment vertical="center"/>
    </xf>
    <xf numFmtId="0" fontId="194" fillId="0" borderId="41" xfId="392" applyFont="1" applyBorder="1" applyAlignment="1">
      <alignment horizontal="left" vertical="center"/>
    </xf>
    <xf numFmtId="264" fontId="196" fillId="46" borderId="41" xfId="392" applyNumberFormat="1" applyFont="1" applyFill="1" applyBorder="1" applyAlignment="1">
      <alignment vertical="center"/>
    </xf>
    <xf numFmtId="264" fontId="196" fillId="0" borderId="41" xfId="392" applyNumberFormat="1" applyFont="1" applyBorder="1" applyAlignment="1">
      <alignment vertical="center"/>
    </xf>
    <xf numFmtId="0" fontId="194" fillId="0" borderId="42" xfId="392" applyFont="1" applyBorder="1" applyAlignment="1">
      <alignment horizontal="left" vertical="center"/>
    </xf>
    <xf numFmtId="264" fontId="196" fillId="46" borderId="42" xfId="392" applyNumberFormat="1" applyFont="1" applyFill="1" applyBorder="1" applyAlignment="1">
      <alignment vertical="center"/>
    </xf>
    <xf numFmtId="264" fontId="196" fillId="0" borderId="42" xfId="392" applyNumberFormat="1" applyFont="1" applyBorder="1" applyAlignment="1">
      <alignment vertical="center"/>
    </xf>
    <xf numFmtId="259" fontId="189" fillId="29" borderId="0" xfId="1451" applyNumberFormat="1" applyFont="1" applyFill="1" applyBorder="1"/>
    <xf numFmtId="259" fontId="189" fillId="0" borderId="0" xfId="1451" applyNumberFormat="1" applyFont="1" applyFill="1" applyBorder="1"/>
    <xf numFmtId="171" fontId="185" fillId="29" borderId="0" xfId="1451" applyNumberFormat="1" applyFont="1" applyFill="1" applyBorder="1"/>
    <xf numFmtId="0" fontId="192" fillId="29" borderId="44" xfId="0" applyFont="1" applyFill="1" applyBorder="1" applyAlignment="1"/>
    <xf numFmtId="0" fontId="27" fillId="0" borderId="0" xfId="0" applyFont="1" applyBorder="1"/>
    <xf numFmtId="0" fontId="34" fillId="0" borderId="0" xfId="0" applyFont="1" applyBorder="1" applyAlignment="1">
      <alignment vertical="top"/>
    </xf>
    <xf numFmtId="260" fontId="91" fillId="0" borderId="0" xfId="392" applyNumberFormat="1" applyFont="1" applyAlignment="1">
      <alignment vertical="center"/>
    </xf>
    <xf numFmtId="260" fontId="152" fillId="0" borderId="0" xfId="392" applyNumberFormat="1" applyFont="1" applyBorder="1" applyAlignment="1">
      <alignment vertical="center"/>
    </xf>
    <xf numFmtId="264" fontId="91" fillId="0" borderId="0" xfId="392" applyNumberFormat="1" applyFont="1" applyAlignment="1">
      <alignment vertical="center"/>
    </xf>
    <xf numFmtId="0" fontId="194" fillId="0" borderId="60" xfId="392" applyFont="1" applyFill="1" applyBorder="1" applyAlignment="1">
      <alignment horizontal="left" vertical="center"/>
    </xf>
    <xf numFmtId="181" fontId="194" fillId="0" borderId="60" xfId="392" quotePrefix="1" applyNumberFormat="1" applyFont="1" applyBorder="1" applyAlignment="1">
      <alignment horizontal="right" vertical="center"/>
    </xf>
    <xf numFmtId="181" fontId="194" fillId="0" borderId="60" xfId="392" quotePrefix="1" applyNumberFormat="1" applyFont="1" applyFill="1" applyBorder="1" applyAlignment="1">
      <alignment horizontal="right" vertical="center"/>
    </xf>
    <xf numFmtId="260" fontId="189" fillId="0" borderId="37" xfId="392" applyNumberFormat="1" applyFont="1" applyFill="1" applyBorder="1" applyAlignment="1">
      <alignment vertical="center"/>
    </xf>
    <xf numFmtId="0" fontId="34" fillId="0" borderId="0" xfId="0" applyFont="1" applyAlignment="1">
      <alignment vertical="top"/>
    </xf>
    <xf numFmtId="0" fontId="34" fillId="0" borderId="0" xfId="392" applyFont="1" applyAlignment="1">
      <alignment horizontal="left" vertical="top" wrapText="1"/>
    </xf>
    <xf numFmtId="0" fontId="34" fillId="0" borderId="0" xfId="630" applyFont="1" applyAlignment="1">
      <alignment horizontal="left" vertical="top" wrapText="1"/>
    </xf>
    <xf numFmtId="0" fontId="34" fillId="0" borderId="0" xfId="392" applyFont="1" applyFill="1" applyAlignment="1">
      <alignment horizontal="left" vertical="top" wrapText="1"/>
    </xf>
    <xf numFmtId="171" fontId="192" fillId="0" borderId="0" xfId="392" applyNumberFormat="1" applyFont="1" applyFill="1" applyBorder="1" applyAlignment="1"/>
    <xf numFmtId="166" fontId="189" fillId="46" borderId="39" xfId="392" applyNumberFormat="1" applyFont="1" applyFill="1" applyBorder="1" applyAlignment="1" applyProtection="1">
      <alignment vertical="center"/>
      <protection locked="0"/>
    </xf>
    <xf numFmtId="166" fontId="189" fillId="0" borderId="39" xfId="392" applyNumberFormat="1" applyFont="1" applyBorder="1" applyAlignment="1" applyProtection="1">
      <alignment vertical="center"/>
      <protection locked="0"/>
    </xf>
    <xf numFmtId="171" fontId="189" fillId="46" borderId="39" xfId="1451" applyNumberFormat="1" applyFont="1" applyFill="1" applyBorder="1"/>
    <xf numFmtId="171" fontId="189" fillId="29" borderId="39" xfId="1451" applyNumberFormat="1" applyFont="1" applyFill="1" applyBorder="1"/>
    <xf numFmtId="171" fontId="184" fillId="29" borderId="0" xfId="0" applyNumberFormat="1" applyFont="1" applyFill="1"/>
    <xf numFmtId="259" fontId="190" fillId="46" borderId="37" xfId="392" applyNumberFormat="1" applyFont="1" applyFill="1" applyBorder="1" applyAlignment="1">
      <alignment vertical="center"/>
    </xf>
    <xf numFmtId="259" fontId="190" fillId="0" borderId="37" xfId="392" applyNumberFormat="1" applyFont="1" applyFill="1" applyBorder="1" applyAlignment="1">
      <alignment vertical="center"/>
    </xf>
    <xf numFmtId="255" fontId="209" fillId="0" borderId="0" xfId="392" applyNumberFormat="1" applyFont="1" applyAlignment="1">
      <alignment vertical="center"/>
    </xf>
    <xf numFmtId="0" fontId="265" fillId="0" borderId="0" xfId="392" applyFont="1" applyAlignment="1">
      <alignment vertical="center"/>
    </xf>
    <xf numFmtId="255" fontId="190" fillId="46" borderId="37" xfId="392" applyNumberFormat="1" applyFont="1" applyFill="1" applyBorder="1" applyAlignment="1" applyProtection="1">
      <alignment vertical="center"/>
      <protection locked="0"/>
    </xf>
    <xf numFmtId="255" fontId="190" fillId="0" borderId="37" xfId="392" applyNumberFormat="1" applyFont="1" applyBorder="1" applyAlignment="1" applyProtection="1">
      <alignment vertical="center"/>
      <protection locked="0"/>
    </xf>
    <xf numFmtId="255" fontId="190" fillId="46" borderId="38" xfId="392" applyNumberFormat="1" applyFont="1" applyFill="1" applyBorder="1" applyAlignment="1" applyProtection="1">
      <alignment vertical="center"/>
      <protection locked="0"/>
    </xf>
    <xf numFmtId="255" fontId="190" fillId="0" borderId="38" xfId="392" applyNumberFormat="1" applyFont="1" applyBorder="1" applyAlignment="1" applyProtection="1">
      <alignment vertical="center"/>
      <protection locked="0"/>
    </xf>
    <xf numFmtId="0" fontId="189" fillId="0" borderId="0" xfId="392" applyFont="1" applyFill="1" applyBorder="1" applyAlignment="1">
      <alignment wrapText="1"/>
    </xf>
    <xf numFmtId="171" fontId="189" fillId="0" borderId="0" xfId="392" applyNumberFormat="1" applyFont="1" applyFill="1" applyBorder="1" applyAlignment="1"/>
    <xf numFmtId="0" fontId="194" fillId="0" borderId="0" xfId="392" applyFont="1" applyFill="1" applyBorder="1" applyAlignment="1">
      <alignment horizontal="left" vertical="center"/>
    </xf>
    <xf numFmtId="181" fontId="194" fillId="0" borderId="0" xfId="392" quotePrefix="1" applyNumberFormat="1" applyFont="1" applyFill="1" applyBorder="1" applyAlignment="1">
      <alignment horizontal="right" vertical="center"/>
    </xf>
    <xf numFmtId="0" fontId="40" fillId="0" borderId="0" xfId="392" applyFont="1" applyFill="1" applyAlignment="1">
      <alignment vertical="center"/>
    </xf>
    <xf numFmtId="0" fontId="189" fillId="0" borderId="60" xfId="629" applyFont="1" applyBorder="1" applyAlignment="1">
      <alignment horizontal="left" vertical="center"/>
    </xf>
    <xf numFmtId="0" fontId="228" fillId="0" borderId="60" xfId="1382" applyFont="1" applyBorder="1" applyAlignment="1" applyProtection="1">
      <alignment vertical="top"/>
    </xf>
    <xf numFmtId="0" fontId="23" fillId="0" borderId="60" xfId="392" applyFont="1" applyBorder="1" applyAlignment="1"/>
    <xf numFmtId="0" fontId="23" fillId="0" borderId="60" xfId="392" applyFont="1" applyBorder="1"/>
    <xf numFmtId="0" fontId="228" fillId="0" borderId="60" xfId="1382" applyFont="1" applyBorder="1" applyAlignment="1" applyProtection="1">
      <alignment horizontal="left" vertical="top"/>
    </xf>
    <xf numFmtId="0" fontId="23" fillId="0" borderId="61" xfId="392" applyFont="1" applyBorder="1"/>
    <xf numFmtId="0" fontId="18" fillId="0" borderId="61" xfId="392" applyFont="1" applyBorder="1"/>
    <xf numFmtId="0" fontId="194" fillId="29" borderId="62" xfId="0" applyFont="1" applyFill="1" applyBorder="1"/>
    <xf numFmtId="171" fontId="194" fillId="46" borderId="63" xfId="1451" applyNumberFormat="1" applyFont="1" applyFill="1" applyBorder="1"/>
    <xf numFmtId="171" fontId="194" fillId="29" borderId="63" xfId="1451" applyNumberFormat="1" applyFont="1" applyFill="1" applyBorder="1"/>
    <xf numFmtId="0" fontId="189" fillId="29" borderId="61" xfId="0" applyFont="1" applyFill="1" applyBorder="1"/>
    <xf numFmtId="0" fontId="23" fillId="0" borderId="0" xfId="0" applyFont="1" applyBorder="1"/>
    <xf numFmtId="0" fontId="181" fillId="29" borderId="0" xfId="0" applyFont="1" applyFill="1" applyBorder="1"/>
    <xf numFmtId="0" fontId="189" fillId="29" borderId="61" xfId="0" applyFont="1" applyFill="1" applyBorder="1" applyAlignment="1"/>
    <xf numFmtId="259" fontId="189" fillId="0" borderId="61" xfId="1451" applyNumberFormat="1" applyFont="1" applyFill="1" applyBorder="1"/>
    <xf numFmtId="259" fontId="189" fillId="29" borderId="61" xfId="1451" applyNumberFormat="1" applyFont="1" applyFill="1" applyBorder="1"/>
    <xf numFmtId="0" fontId="181" fillId="29" borderId="61" xfId="0" applyFont="1" applyFill="1" applyBorder="1"/>
    <xf numFmtId="0" fontId="190" fillId="29" borderId="61" xfId="0" applyFont="1" applyFill="1" applyBorder="1"/>
    <xf numFmtId="172" fontId="189" fillId="46" borderId="36" xfId="1451" quotePrefix="1" applyNumberFormat="1" applyFont="1" applyFill="1" applyBorder="1" applyAlignment="1">
      <alignment horizontal="right" vertical="center"/>
    </xf>
    <xf numFmtId="172" fontId="189" fillId="29" borderId="36" xfId="1451" quotePrefix="1" applyNumberFormat="1" applyFont="1" applyFill="1" applyBorder="1" applyAlignment="1">
      <alignment horizontal="right" vertical="center"/>
    </xf>
    <xf numFmtId="0" fontId="256" fillId="29" borderId="61" xfId="0" applyFont="1" applyFill="1" applyBorder="1"/>
    <xf numFmtId="0" fontId="189" fillId="0" borderId="41" xfId="392" applyFont="1" applyFill="1" applyBorder="1" applyAlignment="1">
      <alignment horizontal="left" vertical="center"/>
    </xf>
    <xf numFmtId="174" fontId="198" fillId="0" borderId="41" xfId="392" applyNumberFormat="1" applyFont="1" applyBorder="1" applyAlignment="1">
      <alignment vertical="center"/>
    </xf>
    <xf numFmtId="41" fontId="186" fillId="0" borderId="42" xfId="392" applyNumberFormat="1" applyFont="1" applyBorder="1" applyAlignment="1"/>
    <xf numFmtId="41" fontId="186" fillId="0" borderId="37" xfId="392" applyNumberFormat="1" applyFont="1" applyBorder="1" applyAlignment="1"/>
    <xf numFmtId="0" fontId="189" fillId="29" borderId="64" xfId="0" applyFont="1" applyFill="1" applyBorder="1"/>
    <xf numFmtId="171" fontId="189" fillId="0" borderId="64" xfId="1451" applyNumberFormat="1" applyFont="1" applyFill="1" applyBorder="1"/>
    <xf numFmtId="171" fontId="189" fillId="0" borderId="44" xfId="1451" applyNumberFormat="1" applyFont="1" applyFill="1" applyBorder="1"/>
    <xf numFmtId="171" fontId="194" fillId="0" borderId="62" xfId="1451" applyNumberFormat="1" applyFont="1" applyFill="1" applyBorder="1"/>
    <xf numFmtId="171" fontId="189" fillId="0" borderId="0" xfId="1451" applyNumberFormat="1" applyFont="1" applyFill="1" applyBorder="1"/>
    <xf numFmtId="171" fontId="194" fillId="0" borderId="64" xfId="1451" applyNumberFormat="1" applyFont="1" applyFill="1" applyBorder="1"/>
    <xf numFmtId="171" fontId="194" fillId="0" borderId="0" xfId="1451" applyNumberFormat="1" applyFont="1" applyFill="1" applyBorder="1"/>
    <xf numFmtId="259" fontId="189" fillId="0" borderId="44" xfId="1451" applyNumberFormat="1" applyFont="1" applyFill="1" applyBorder="1"/>
    <xf numFmtId="173" fontId="189" fillId="0" borderId="44" xfId="392" applyNumberFormat="1" applyFont="1" applyFill="1" applyBorder="1" applyAlignment="1">
      <alignment horizontal="right" vertical="center"/>
    </xf>
    <xf numFmtId="172" fontId="189" fillId="29" borderId="0" xfId="1451" applyNumberFormat="1" applyFont="1" applyFill="1" applyBorder="1" applyAlignment="1">
      <alignment horizontal="right"/>
    </xf>
    <xf numFmtId="172" fontId="189" fillId="29" borderId="41" xfId="1451" quotePrefix="1" applyNumberFormat="1" applyFont="1" applyFill="1" applyBorder="1" applyAlignment="1">
      <alignment horizontal="right"/>
    </xf>
    <xf numFmtId="172" fontId="189" fillId="29" borderId="44" xfId="1451" quotePrefix="1" applyNumberFormat="1" applyFont="1" applyFill="1" applyBorder="1" applyAlignment="1">
      <alignment horizontal="right" vertical="center"/>
    </xf>
    <xf numFmtId="172" fontId="189" fillId="29" borderId="42" xfId="1451" quotePrefix="1" applyNumberFormat="1" applyFont="1" applyFill="1" applyBorder="1" applyAlignment="1">
      <alignment horizontal="right" vertical="center"/>
    </xf>
    <xf numFmtId="172" fontId="189" fillId="29" borderId="64" xfId="1451" quotePrefix="1" applyNumberFormat="1" applyFont="1" applyFill="1" applyBorder="1" applyAlignment="1">
      <alignment horizontal="right" vertical="center"/>
    </xf>
    <xf numFmtId="172" fontId="189" fillId="29" borderId="40" xfId="1451" quotePrefix="1" applyNumberFormat="1" applyFont="1" applyFill="1" applyBorder="1" applyAlignment="1">
      <alignment horizontal="right" vertical="center"/>
    </xf>
    <xf numFmtId="171" fontId="192" fillId="29" borderId="0" xfId="1451" applyNumberFormat="1" applyFont="1" applyFill="1" applyBorder="1"/>
    <xf numFmtId="171" fontId="192" fillId="29" borderId="41" xfId="1451" applyNumberFormat="1" applyFont="1" applyFill="1" applyBorder="1"/>
    <xf numFmtId="171" fontId="192" fillId="0" borderId="0" xfId="1451" applyNumberFormat="1" applyFont="1" applyFill="1" applyBorder="1"/>
    <xf numFmtId="171" fontId="192" fillId="0" borderId="41" xfId="1451" applyNumberFormat="1" applyFont="1" applyFill="1" applyBorder="1"/>
    <xf numFmtId="171" fontId="192" fillId="29" borderId="44" xfId="1451" applyNumberFormat="1" applyFont="1" applyFill="1" applyBorder="1"/>
    <xf numFmtId="171" fontId="192" fillId="29" borderId="42" xfId="1451" applyNumberFormat="1" applyFont="1" applyFill="1" applyBorder="1"/>
    <xf numFmtId="171" fontId="185" fillId="29" borderId="62" xfId="1451" applyNumberFormat="1" applyFont="1" applyFill="1" applyBorder="1"/>
    <xf numFmtId="171" fontId="185" fillId="29" borderId="43" xfId="1451" applyNumberFormat="1" applyFont="1" applyFill="1" applyBorder="1"/>
    <xf numFmtId="171" fontId="192" fillId="29" borderId="0" xfId="1451" applyNumberFormat="1" applyFont="1" applyFill="1" applyBorder="1" applyAlignment="1">
      <alignment horizontal="right"/>
    </xf>
    <xf numFmtId="171" fontId="192" fillId="29" borderId="41" xfId="1451" applyNumberFormat="1" applyFont="1" applyFill="1" applyBorder="1" applyAlignment="1">
      <alignment horizontal="right"/>
    </xf>
    <xf numFmtId="171" fontId="185" fillId="29" borderId="41" xfId="1451" applyNumberFormat="1" applyFont="1" applyFill="1" applyBorder="1"/>
    <xf numFmtId="171" fontId="185" fillId="29" borderId="44" xfId="1451" applyNumberFormat="1" applyFont="1" applyFill="1" applyBorder="1"/>
    <xf numFmtId="171" fontId="185" fillId="29" borderId="42" xfId="1451" applyNumberFormat="1" applyFont="1" applyFill="1" applyBorder="1"/>
    <xf numFmtId="172" fontId="201" fillId="29" borderId="37" xfId="602" applyNumberFormat="1" applyFont="1" applyFill="1" applyBorder="1" applyAlignment="1" applyProtection="1">
      <protection locked="0"/>
    </xf>
    <xf numFmtId="0" fontId="266" fillId="0" borderId="0" xfId="392" applyFont="1" applyAlignment="1">
      <alignment vertical="top"/>
    </xf>
    <xf numFmtId="0" fontId="189" fillId="29" borderId="0" xfId="657" applyFont="1" applyFill="1"/>
    <xf numFmtId="171" fontId="201" fillId="0" borderId="0" xfId="648" applyNumberFormat="1" applyFont="1" applyBorder="1" applyAlignment="1">
      <alignment vertical="center"/>
    </xf>
    <xf numFmtId="0" fontId="194" fillId="0" borderId="13" xfId="392" applyFont="1" applyFill="1" applyBorder="1" applyAlignment="1">
      <alignment horizontal="left" vertical="center"/>
    </xf>
    <xf numFmtId="0" fontId="34" fillId="0" borderId="0" xfId="0" applyFont="1" applyFill="1" applyAlignment="1">
      <alignment vertical="top"/>
    </xf>
    <xf numFmtId="0" fontId="23" fillId="0" borderId="51" xfId="392" applyFont="1" applyFill="1" applyBorder="1"/>
    <xf numFmtId="0" fontId="183" fillId="0" borderId="0" xfId="392" applyFont="1" applyFill="1" applyAlignment="1">
      <alignment vertical="center"/>
    </xf>
    <xf numFmtId="0" fontId="264" fillId="0" borderId="0" xfId="392" applyFont="1" applyFill="1" applyAlignment="1">
      <alignment vertical="center"/>
    </xf>
    <xf numFmtId="0" fontId="23" fillId="0" borderId="0" xfId="0" applyFont="1" applyFill="1" applyAlignment="1">
      <alignment vertical="top"/>
    </xf>
    <xf numFmtId="0" fontId="23" fillId="0" borderId="0" xfId="0" applyFont="1" applyFill="1"/>
    <xf numFmtId="0" fontId="23" fillId="0" borderId="61" xfId="392" applyFont="1" applyFill="1" applyBorder="1"/>
    <xf numFmtId="0" fontId="204" fillId="0" borderId="0" xfId="392" applyFont="1" applyFill="1" applyAlignment="1">
      <alignment vertical="center"/>
    </xf>
    <xf numFmtId="166" fontId="204" fillId="0" borderId="0" xfId="392" applyNumberFormat="1" applyFont="1" applyFill="1" applyAlignment="1">
      <alignment vertical="center"/>
    </xf>
    <xf numFmtId="0" fontId="221" fillId="0" borderId="0" xfId="392" applyFont="1" applyFill="1" applyBorder="1" applyAlignment="1" applyProtection="1">
      <alignment horizontal="left" vertical="center" indent="1"/>
      <protection locked="0"/>
    </xf>
    <xf numFmtId="0" fontId="191" fillId="0" borderId="60" xfId="392" applyFont="1" applyFill="1" applyBorder="1" applyAlignment="1" applyProtection="1">
      <alignment horizontal="left" vertical="center"/>
      <protection locked="0"/>
    </xf>
    <xf numFmtId="0" fontId="194" fillId="0" borderId="13" xfId="392" applyFont="1" applyFill="1" applyBorder="1" applyAlignment="1" applyProtection="1">
      <alignment horizontal="left" vertical="center"/>
      <protection locked="0"/>
    </xf>
    <xf numFmtId="0" fontId="188" fillId="0" borderId="0" xfId="392" applyFont="1" applyFill="1"/>
    <xf numFmtId="0" fontId="221" fillId="0" borderId="44" xfId="392" applyFont="1" applyFill="1" applyBorder="1" applyAlignment="1" applyProtection="1">
      <alignment horizontal="left" vertical="center" indent="1"/>
      <protection locked="0"/>
    </xf>
    <xf numFmtId="0" fontId="34" fillId="0" borderId="0" xfId="1382" applyFont="1" applyFill="1" applyAlignment="1" applyProtection="1"/>
    <xf numFmtId="41" fontId="186" fillId="46" borderId="37" xfId="392" applyNumberFormat="1" applyFont="1" applyFill="1" applyBorder="1" applyAlignment="1"/>
    <xf numFmtId="41" fontId="186" fillId="46" borderId="42" xfId="392" applyNumberFormat="1" applyFont="1" applyFill="1" applyBorder="1" applyAlignment="1"/>
    <xf numFmtId="171" fontId="186" fillId="46" borderId="38" xfId="392" applyNumberFormat="1" applyFont="1" applyFill="1" applyBorder="1" applyAlignment="1">
      <alignment vertical="center"/>
    </xf>
    <xf numFmtId="171" fontId="192" fillId="0" borderId="0" xfId="392" applyNumberFormat="1" applyFont="1" applyFill="1" applyBorder="1" applyAlignment="1"/>
    <xf numFmtId="261" fontId="189" fillId="46" borderId="37" xfId="393" applyNumberFormat="1" applyFont="1" applyFill="1" applyBorder="1" applyAlignment="1">
      <alignment vertical="center"/>
    </xf>
    <xf numFmtId="261" fontId="189" fillId="0" borderId="37" xfId="393" applyNumberFormat="1" applyFont="1" applyBorder="1" applyAlignment="1">
      <alignment vertical="center"/>
    </xf>
    <xf numFmtId="261" fontId="189" fillId="0" borderId="37" xfId="393" applyNumberFormat="1" applyFont="1" applyFill="1" applyBorder="1" applyAlignment="1">
      <alignment vertical="center"/>
    </xf>
    <xf numFmtId="0" fontId="191" fillId="0" borderId="0" xfId="0" applyFont="1" applyAlignment="1">
      <alignment vertical="center"/>
    </xf>
    <xf numFmtId="0" fontId="191" fillId="0" borderId="0" xfId="0" applyFont="1"/>
    <xf numFmtId="260" fontId="192" fillId="46" borderId="39" xfId="392" applyNumberFormat="1" applyFont="1" applyFill="1" applyBorder="1" applyAlignment="1">
      <alignment vertical="center"/>
    </xf>
    <xf numFmtId="260" fontId="192" fillId="0" borderId="39" xfId="392" applyNumberFormat="1" applyFont="1" applyBorder="1" applyAlignment="1">
      <alignment vertical="center"/>
    </xf>
    <xf numFmtId="171" fontId="194" fillId="46" borderId="39" xfId="392" applyNumberFormat="1" applyFont="1" applyFill="1" applyBorder="1" applyAlignment="1">
      <alignment vertical="center"/>
    </xf>
    <xf numFmtId="166" fontId="194" fillId="46" borderId="63" xfId="392" applyNumberFormat="1" applyFont="1" applyFill="1" applyBorder="1" applyAlignment="1">
      <alignment vertical="center"/>
    </xf>
    <xf numFmtId="166" fontId="194" fillId="0" borderId="63" xfId="392" applyNumberFormat="1" applyFont="1" applyFill="1" applyBorder="1" applyAlignment="1">
      <alignment vertical="center"/>
    </xf>
    <xf numFmtId="280" fontId="194" fillId="0" borderId="36" xfId="392" applyNumberFormat="1" applyFont="1" applyFill="1" applyBorder="1" applyAlignment="1">
      <alignment vertical="center"/>
    </xf>
    <xf numFmtId="280" fontId="194" fillId="0" borderId="39" xfId="392" applyNumberFormat="1" applyFont="1" applyFill="1" applyBorder="1" applyAlignment="1">
      <alignment vertical="center"/>
    </xf>
    <xf numFmtId="0" fontId="34" fillId="0" borderId="0" xfId="0" applyFont="1" applyAlignment="1">
      <alignment vertical="top"/>
    </xf>
    <xf numFmtId="0" fontId="180" fillId="45" borderId="0" xfId="392" applyFont="1" applyFill="1" applyAlignment="1">
      <alignment vertical="top"/>
    </xf>
    <xf numFmtId="0" fontId="180" fillId="45" borderId="0" xfId="392" applyFont="1" applyFill="1"/>
    <xf numFmtId="0" fontId="268" fillId="45" borderId="0" xfId="0" applyFont="1" applyFill="1" applyAlignment="1">
      <alignment horizontal="center"/>
    </xf>
    <xf numFmtId="3" fontId="268" fillId="45" borderId="0" xfId="0" applyNumberFormat="1" applyFont="1" applyFill="1"/>
    <xf numFmtId="178" fontId="23" fillId="45" borderId="0" xfId="374" applyNumberFormat="1" applyFill="1"/>
    <xf numFmtId="0" fontId="23" fillId="45" borderId="0" xfId="374" applyFill="1"/>
    <xf numFmtId="17" fontId="17" fillId="45" borderId="0" xfId="0" applyNumberFormat="1" applyFont="1" applyFill="1" applyAlignment="1">
      <alignment horizontal="center"/>
    </xf>
    <xf numFmtId="0" fontId="228" fillId="0" borderId="65" xfId="1382" applyFont="1" applyBorder="1" applyAlignment="1" applyProtection="1">
      <alignment horizontal="left" vertical="top"/>
    </xf>
    <xf numFmtId="0" fontId="23" fillId="0" borderId="65" xfId="392" applyFont="1" applyBorder="1"/>
    <xf numFmtId="260" fontId="189" fillId="0" borderId="65" xfId="392" applyNumberFormat="1" applyFont="1" applyFill="1" applyBorder="1" applyAlignment="1" applyProtection="1">
      <alignment vertical="center"/>
      <protection locked="0"/>
    </xf>
    <xf numFmtId="260" fontId="189" fillId="0" borderId="44" xfId="392" applyNumberFormat="1" applyFont="1" applyBorder="1" applyAlignment="1" applyProtection="1">
      <alignment vertical="center"/>
      <protection locked="0"/>
    </xf>
    <xf numFmtId="265" fontId="34" fillId="0" borderId="0" xfId="1382" applyNumberFormat="1" applyFont="1" applyFill="1" applyAlignment="1" applyProtection="1"/>
    <xf numFmtId="49" fontId="34" fillId="0" borderId="0" xfId="0" applyNumberFormat="1" applyFont="1" applyFill="1" applyAlignment="1">
      <alignment horizontal="left" vertical="center"/>
    </xf>
    <xf numFmtId="49" fontId="24" fillId="0" borderId="0" xfId="0" applyNumberFormat="1" applyFont="1" applyFill="1" applyAlignment="1">
      <alignment horizontal="left" vertical="center"/>
    </xf>
    <xf numFmtId="49" fontId="247" fillId="0" borderId="0" xfId="0" applyNumberFormat="1" applyFont="1" applyFill="1" applyAlignment="1">
      <alignment horizontal="left"/>
    </xf>
    <xf numFmtId="166" fontId="8" fillId="0" borderId="0" xfId="648" applyNumberFormat="1" applyFont="1"/>
    <xf numFmtId="166" fontId="194" fillId="46" borderId="39" xfId="392" applyNumberFormat="1" applyFont="1" applyFill="1" applyBorder="1" applyAlignment="1">
      <alignment vertical="center"/>
    </xf>
    <xf numFmtId="0" fontId="221" fillId="0" borderId="41" xfId="0" applyFont="1" applyFill="1" applyBorder="1"/>
    <xf numFmtId="2" fontId="27" fillId="0" borderId="0" xfId="393" applyNumberFormat="1" applyFont="1" applyAlignment="1">
      <alignment vertical="center"/>
    </xf>
    <xf numFmtId="2" fontId="91" fillId="0" borderId="0" xfId="393" applyNumberFormat="1" applyFont="1" applyAlignment="1">
      <alignment vertical="center"/>
    </xf>
    <xf numFmtId="2" fontId="27" fillId="0" borderId="0" xfId="393" applyNumberFormat="1" applyFont="1" applyBorder="1" applyAlignment="1">
      <alignment vertical="center"/>
    </xf>
    <xf numFmtId="2" fontId="27" fillId="0" borderId="0" xfId="393" applyNumberFormat="1" applyFont="1"/>
    <xf numFmtId="2" fontId="27" fillId="0" borderId="0" xfId="392" applyNumberFormat="1" applyFont="1" applyBorder="1"/>
    <xf numFmtId="2" fontId="218" fillId="45" borderId="0" xfId="392" applyNumberFormat="1" applyFont="1" applyFill="1" applyAlignment="1">
      <alignment vertical="top"/>
    </xf>
    <xf numFmtId="2" fontId="218" fillId="45" borderId="0" xfId="392" applyNumberFormat="1" applyFont="1" applyFill="1"/>
    <xf numFmtId="2" fontId="91" fillId="45" borderId="0" xfId="0" applyNumberFormat="1" applyFont="1" applyFill="1"/>
    <xf numFmtId="2" fontId="27" fillId="45" borderId="0" xfId="374" applyNumberFormat="1" applyFont="1" applyFill="1"/>
    <xf numFmtId="0" fontId="34" fillId="0" borderId="0" xfId="0" applyFont="1" applyBorder="1" applyProtection="1"/>
    <xf numFmtId="171" fontId="189" fillId="46" borderId="63" xfId="648" applyNumberFormat="1" applyFont="1" applyFill="1" applyBorder="1" applyAlignment="1"/>
    <xf numFmtId="171" fontId="189" fillId="0" borderId="63" xfId="648" applyNumberFormat="1" applyFont="1" applyBorder="1" applyAlignment="1"/>
    <xf numFmtId="0" fontId="257" fillId="0" borderId="56" xfId="648" applyFont="1" applyFill="1" applyBorder="1" applyAlignment="1">
      <alignment horizontal="left"/>
    </xf>
    <xf numFmtId="0" fontId="194" fillId="0" borderId="65" xfId="648" applyFont="1" applyFill="1" applyBorder="1" applyAlignment="1">
      <alignment horizontal="left" wrapText="1"/>
    </xf>
    <xf numFmtId="171" fontId="189" fillId="0" borderId="38" xfId="648" applyNumberFormat="1" applyFont="1" applyBorder="1" applyAlignment="1"/>
    <xf numFmtId="0" fontId="189" fillId="0" borderId="67" xfId="648" quotePrefix="1" applyFont="1" applyFill="1" applyBorder="1" applyAlignment="1">
      <alignment horizontal="left" vertical="center"/>
    </xf>
    <xf numFmtId="0" fontId="17" fillId="0" borderId="0" xfId="648" applyFont="1" applyFill="1" applyAlignment="1">
      <alignment vertical="center"/>
    </xf>
    <xf numFmtId="0" fontId="40" fillId="0" borderId="0" xfId="648" applyFont="1" applyFill="1" applyAlignment="1">
      <alignment vertical="center"/>
    </xf>
    <xf numFmtId="0" fontId="91" fillId="0" borderId="0" xfId="648" applyFont="1" applyFill="1" applyBorder="1" applyAlignment="1">
      <alignment vertical="center"/>
    </xf>
    <xf numFmtId="0" fontId="27" fillId="0" borderId="0" xfId="648" applyFont="1" applyFill="1" applyBorder="1" applyAlignment="1"/>
    <xf numFmtId="171" fontId="189" fillId="0" borderId="36" xfId="1451" applyNumberFormat="1" applyFont="1" applyFill="1" applyBorder="1"/>
    <xf numFmtId="171" fontId="189" fillId="0" borderId="38" xfId="1451" applyNumberFormat="1" applyFont="1" applyFill="1" applyBorder="1"/>
    <xf numFmtId="171" fontId="194" fillId="0" borderId="39" xfId="1451" applyNumberFormat="1" applyFont="1" applyFill="1" applyBorder="1"/>
    <xf numFmtId="171" fontId="189" fillId="0" borderId="37" xfId="1451" applyNumberFormat="1" applyFont="1" applyFill="1" applyBorder="1"/>
    <xf numFmtId="171" fontId="194" fillId="0" borderId="36" xfId="1451" applyNumberFormat="1" applyFont="1" applyFill="1" applyBorder="1"/>
    <xf numFmtId="171" fontId="194" fillId="0" borderId="37" xfId="1451" applyNumberFormat="1" applyFont="1" applyFill="1" applyBorder="1"/>
    <xf numFmtId="259" fontId="189" fillId="0" borderId="37" xfId="1451" applyNumberFormat="1" applyFont="1" applyFill="1" applyBorder="1"/>
    <xf numFmtId="259" fontId="189" fillId="0" borderId="38" xfId="1451" applyNumberFormat="1" applyFont="1" applyFill="1" applyBorder="1"/>
    <xf numFmtId="171" fontId="189" fillId="0" borderId="39" xfId="1451" applyNumberFormat="1" applyFont="1" applyFill="1" applyBorder="1"/>
    <xf numFmtId="171" fontId="194" fillId="0" borderId="63" xfId="1451" applyNumberFormat="1" applyFont="1" applyFill="1" applyBorder="1"/>
    <xf numFmtId="171" fontId="189" fillId="0" borderId="65" xfId="1451" applyNumberFormat="1" applyFont="1" applyFill="1" applyBorder="1"/>
    <xf numFmtId="171" fontId="194" fillId="0" borderId="67" xfId="1451" applyNumberFormat="1" applyFont="1" applyFill="1" applyBorder="1"/>
    <xf numFmtId="171" fontId="194" fillId="0" borderId="65" xfId="1451" applyNumberFormat="1" applyFont="1" applyFill="1" applyBorder="1"/>
    <xf numFmtId="172" fontId="189" fillId="29" borderId="0" xfId="1451" quotePrefix="1" applyNumberFormat="1" applyFont="1" applyFill="1" applyBorder="1" applyAlignment="1">
      <alignment horizontal="right"/>
    </xf>
    <xf numFmtId="172" fontId="189" fillId="29" borderId="65" xfId="1451" quotePrefix="1" applyNumberFormat="1" applyFont="1" applyFill="1" applyBorder="1" applyAlignment="1">
      <alignment horizontal="right" vertical="center"/>
    </xf>
    <xf numFmtId="171" fontId="185" fillId="29" borderId="67" xfId="1451" applyNumberFormat="1" applyFont="1" applyFill="1" applyBorder="1"/>
    <xf numFmtId="168" fontId="189" fillId="0" borderId="36" xfId="392" applyNumberFormat="1" applyFont="1" applyFill="1" applyBorder="1" applyAlignment="1" applyProtection="1">
      <alignment horizontal="right" vertical="center"/>
      <protection locked="0"/>
    </xf>
    <xf numFmtId="168" fontId="189" fillId="0" borderId="37" xfId="392" applyNumberFormat="1" applyFont="1" applyFill="1" applyBorder="1" applyAlignment="1" applyProtection="1">
      <alignment horizontal="right" vertical="center"/>
      <protection locked="0"/>
    </xf>
    <xf numFmtId="260" fontId="191" fillId="0" borderId="37" xfId="602" applyNumberFormat="1" applyFont="1" applyFill="1" applyBorder="1" applyProtection="1">
      <protection locked="0"/>
    </xf>
    <xf numFmtId="260" fontId="191" fillId="0" borderId="37" xfId="602" applyNumberFormat="1" applyFont="1" applyFill="1" applyBorder="1" applyAlignment="1" applyProtection="1">
      <protection locked="0"/>
    </xf>
    <xf numFmtId="260" fontId="191" fillId="0" borderId="37" xfId="602" applyNumberFormat="1" applyFont="1" applyFill="1" applyBorder="1" applyAlignment="1" applyProtection="1">
      <alignment vertical="center"/>
      <protection locked="0"/>
    </xf>
    <xf numFmtId="172" fontId="192" fillId="0" borderId="37" xfId="602" applyNumberFormat="1" applyFont="1" applyFill="1" applyBorder="1" applyProtection="1">
      <protection locked="0"/>
    </xf>
    <xf numFmtId="255" fontId="189" fillId="0" borderId="36" xfId="392" applyNumberFormat="1" applyFont="1" applyFill="1" applyBorder="1" applyAlignment="1" applyProtection="1">
      <alignment vertical="center"/>
      <protection locked="0"/>
    </xf>
    <xf numFmtId="255" fontId="190" fillId="0" borderId="37" xfId="392" applyNumberFormat="1" applyFont="1" applyFill="1" applyBorder="1" applyAlignment="1" applyProtection="1">
      <alignment vertical="center"/>
      <protection locked="0"/>
    </xf>
    <xf numFmtId="255" fontId="194" fillId="0" borderId="39" xfId="392" applyNumberFormat="1" applyFont="1" applyFill="1" applyBorder="1" applyAlignment="1" applyProtection="1">
      <alignment vertical="center"/>
      <protection locked="0"/>
    </xf>
    <xf numFmtId="0" fontId="187" fillId="0" borderId="0" xfId="392" applyFont="1" applyFill="1"/>
    <xf numFmtId="0" fontId="0" fillId="0" borderId="0" xfId="0" applyFill="1" applyAlignment="1">
      <alignment vertical="top"/>
    </xf>
    <xf numFmtId="0" fontId="18" fillId="0" borderId="0" xfId="0" applyFont="1" applyFill="1"/>
    <xf numFmtId="255" fontId="190" fillId="0" borderId="38" xfId="392" applyNumberFormat="1" applyFont="1" applyFill="1" applyBorder="1" applyAlignment="1" applyProtection="1">
      <alignment vertical="center"/>
      <protection locked="0"/>
    </xf>
    <xf numFmtId="0" fontId="18" fillId="0" borderId="0" xfId="392" applyFont="1" applyFill="1"/>
    <xf numFmtId="166" fontId="194" fillId="0" borderId="39" xfId="392" applyNumberFormat="1" applyFont="1" applyFill="1" applyBorder="1" applyAlignment="1" applyProtection="1">
      <alignment vertical="center"/>
      <protection locked="0"/>
    </xf>
    <xf numFmtId="166" fontId="189" fillId="0" borderId="36" xfId="392" applyNumberFormat="1" applyFont="1" applyFill="1" applyBorder="1" applyAlignment="1" applyProtection="1">
      <alignment vertical="center"/>
      <protection locked="0"/>
    </xf>
    <xf numFmtId="0" fontId="191" fillId="29" borderId="0" xfId="392" applyFont="1" applyFill="1" applyBorder="1" applyAlignment="1" applyProtection="1">
      <alignment horizontal="left" vertical="center" indent="1"/>
      <protection locked="0"/>
    </xf>
    <xf numFmtId="171" fontId="189" fillId="46" borderId="63" xfId="392" applyNumberFormat="1" applyFont="1" applyFill="1" applyBorder="1" applyAlignment="1">
      <alignment vertical="center"/>
    </xf>
    <xf numFmtId="166" fontId="189" fillId="0" borderId="63" xfId="392" applyNumberFormat="1" applyFont="1" applyBorder="1" applyAlignment="1">
      <alignment vertical="center"/>
    </xf>
    <xf numFmtId="171" fontId="189" fillId="0" borderId="63" xfId="392" applyNumberFormat="1" applyFont="1" applyFill="1" applyBorder="1" applyAlignment="1">
      <alignment vertical="center"/>
    </xf>
    <xf numFmtId="0" fontId="227" fillId="0" borderId="0" xfId="630" applyFont="1"/>
    <xf numFmtId="171" fontId="194" fillId="0" borderId="39" xfId="392" applyNumberFormat="1" applyFont="1" applyFill="1" applyBorder="1" applyAlignment="1">
      <alignment vertical="center"/>
    </xf>
    <xf numFmtId="0" fontId="183" fillId="0" borderId="0" xfId="392" applyFont="1" applyFill="1" applyBorder="1"/>
    <xf numFmtId="0" fontId="152" fillId="0" borderId="0" xfId="392" applyFont="1" applyBorder="1"/>
    <xf numFmtId="0" fontId="270" fillId="0" borderId="0" xfId="392" applyFont="1" applyFill="1" applyAlignment="1">
      <alignment vertical="top"/>
    </xf>
    <xf numFmtId="260" fontId="190" fillId="0" borderId="38" xfId="392" applyNumberFormat="1" applyFont="1" applyFill="1" applyBorder="1" applyAlignment="1">
      <alignment vertical="center"/>
    </xf>
    <xf numFmtId="174" fontId="189" fillId="0" borderId="39" xfId="392" applyNumberFormat="1" applyFont="1" applyFill="1" applyBorder="1" applyAlignment="1">
      <alignment vertical="center"/>
    </xf>
    <xf numFmtId="166" fontId="189" fillId="0" borderId="39" xfId="392" applyNumberFormat="1" applyFont="1" applyFill="1" applyBorder="1" applyAlignment="1"/>
    <xf numFmtId="261" fontId="189" fillId="0" borderId="36" xfId="393" applyNumberFormat="1" applyFont="1" applyFill="1" applyBorder="1" applyAlignment="1">
      <alignment horizontal="right" vertical="center"/>
    </xf>
    <xf numFmtId="181" fontId="189" fillId="0" borderId="36" xfId="392" applyNumberFormat="1" applyFont="1" applyFill="1" applyBorder="1" applyAlignment="1">
      <alignment vertical="center"/>
    </xf>
    <xf numFmtId="181" fontId="189" fillId="0" borderId="37" xfId="392" applyNumberFormat="1" applyFont="1" applyFill="1" applyBorder="1" applyAlignment="1">
      <alignment vertical="center"/>
    </xf>
    <xf numFmtId="181" fontId="189" fillId="0" borderId="36" xfId="392" quotePrefix="1" applyNumberFormat="1" applyFont="1" applyFill="1" applyBorder="1" applyAlignment="1">
      <alignment horizontal="right" vertical="center"/>
    </xf>
    <xf numFmtId="181" fontId="189" fillId="0" borderId="38" xfId="392" applyNumberFormat="1" applyFont="1" applyFill="1" applyBorder="1" applyAlignment="1">
      <alignment vertical="center"/>
    </xf>
    <xf numFmtId="181" fontId="194" fillId="0" borderId="39" xfId="392" quotePrefix="1" applyNumberFormat="1" applyFont="1" applyFill="1" applyBorder="1" applyAlignment="1">
      <alignment horizontal="right" vertical="center"/>
    </xf>
    <xf numFmtId="166" fontId="189" fillId="0" borderId="37" xfId="395" applyNumberFormat="1" applyFont="1" applyFill="1" applyBorder="1" applyAlignment="1">
      <alignment vertical="center"/>
    </xf>
    <xf numFmtId="166" fontId="189" fillId="0" borderId="38" xfId="395" applyNumberFormat="1" applyFont="1" applyFill="1" applyBorder="1" applyAlignment="1">
      <alignment vertical="center"/>
    </xf>
    <xf numFmtId="171" fontId="189" fillId="0" borderId="36" xfId="392" applyNumberFormat="1" applyFont="1" applyFill="1" applyBorder="1" applyAlignment="1">
      <alignment horizontal="right" vertical="center"/>
    </xf>
    <xf numFmtId="171" fontId="189" fillId="0" borderId="37" xfId="392" applyNumberFormat="1" applyFont="1" applyFill="1" applyBorder="1" applyAlignment="1">
      <alignment horizontal="right" vertical="center"/>
    </xf>
    <xf numFmtId="171" fontId="194" fillId="0" borderId="39" xfId="392" applyNumberFormat="1" applyFont="1" applyFill="1" applyBorder="1" applyAlignment="1">
      <alignment horizontal="right" vertical="center"/>
    </xf>
    <xf numFmtId="260" fontId="189" fillId="0" borderId="37" xfId="594" applyNumberFormat="1" applyFont="1" applyFill="1" applyBorder="1" applyAlignment="1">
      <alignment horizontal="right" vertical="center"/>
    </xf>
    <xf numFmtId="170" fontId="189" fillId="0" borderId="37" xfId="602" applyNumberFormat="1" applyFont="1" applyFill="1" applyBorder="1" applyAlignment="1">
      <alignment horizontal="right" vertical="center"/>
    </xf>
    <xf numFmtId="260" fontId="189" fillId="0" borderId="38" xfId="594" applyNumberFormat="1" applyFont="1" applyFill="1" applyBorder="1" applyAlignment="1">
      <alignment horizontal="right" vertical="center"/>
    </xf>
    <xf numFmtId="171" fontId="189" fillId="0" borderId="39" xfId="393" applyNumberFormat="1" applyFont="1" applyFill="1" applyBorder="1" applyAlignment="1"/>
    <xf numFmtId="171" fontId="189" fillId="0" borderId="36" xfId="393" applyNumberFormat="1" applyFont="1" applyFill="1" applyBorder="1" applyAlignment="1">
      <alignment vertical="center"/>
    </xf>
    <xf numFmtId="171" fontId="189" fillId="0" borderId="37" xfId="393" applyNumberFormat="1" applyFont="1" applyFill="1" applyBorder="1" applyAlignment="1"/>
    <xf numFmtId="171" fontId="189" fillId="0" borderId="38" xfId="393" applyNumberFormat="1" applyFont="1" applyFill="1" applyBorder="1" applyAlignment="1"/>
    <xf numFmtId="171" fontId="189" fillId="0" borderId="39" xfId="392" applyNumberFormat="1" applyFont="1" applyFill="1" applyBorder="1" applyAlignment="1"/>
    <xf numFmtId="171" fontId="189" fillId="0" borderId="36" xfId="629" applyNumberFormat="1" applyFont="1" applyFill="1" applyBorder="1" applyAlignment="1">
      <alignment horizontal="right" vertical="center"/>
    </xf>
    <xf numFmtId="171" fontId="189" fillId="0" borderId="37" xfId="629" applyNumberFormat="1" applyFont="1" applyFill="1" applyBorder="1" applyAlignment="1">
      <alignment horizontal="right"/>
    </xf>
    <xf numFmtId="171" fontId="189" fillId="0" borderId="37" xfId="629" applyNumberFormat="1" applyFont="1" applyFill="1" applyBorder="1" applyAlignment="1">
      <alignment horizontal="right" vertical="center"/>
    </xf>
    <xf numFmtId="260" fontId="194" fillId="0" borderId="36" xfId="392" applyNumberFormat="1" applyFont="1" applyFill="1" applyBorder="1" applyAlignment="1">
      <alignment vertical="center"/>
    </xf>
    <xf numFmtId="260" fontId="194" fillId="0" borderId="39" xfId="392" applyNumberFormat="1" applyFont="1" applyFill="1" applyBorder="1" applyAlignment="1">
      <alignment vertical="center"/>
    </xf>
    <xf numFmtId="258" fontId="189" fillId="0" borderId="37" xfId="392" applyNumberFormat="1" applyFont="1" applyFill="1" applyBorder="1" applyAlignment="1">
      <alignment vertical="center"/>
    </xf>
    <xf numFmtId="258" fontId="189" fillId="0" borderId="36" xfId="629" applyNumberFormat="1" applyFont="1" applyFill="1" applyBorder="1" applyAlignment="1">
      <alignment vertical="center"/>
    </xf>
    <xf numFmtId="258" fontId="189" fillId="0" borderId="37" xfId="629" applyNumberFormat="1" applyFont="1" applyFill="1" applyBorder="1" applyAlignment="1">
      <alignment vertical="center"/>
    </xf>
    <xf numFmtId="258" fontId="189" fillId="0" borderId="38" xfId="629" applyNumberFormat="1" applyFont="1" applyFill="1" applyBorder="1" applyAlignment="1">
      <alignment vertical="center"/>
    </xf>
    <xf numFmtId="262" fontId="189" fillId="0" borderId="39" xfId="629" applyNumberFormat="1" applyFont="1" applyFill="1" applyBorder="1" applyAlignment="1">
      <alignment vertical="center"/>
    </xf>
    <xf numFmtId="166" fontId="186" fillId="0" borderId="36" xfId="392" applyNumberFormat="1" applyFont="1" applyFill="1" applyBorder="1" applyAlignment="1">
      <alignment vertical="center"/>
    </xf>
    <xf numFmtId="166" fontId="186" fillId="0" borderId="37" xfId="392" applyNumberFormat="1" applyFont="1" applyFill="1" applyBorder="1" applyAlignment="1">
      <alignment vertical="center"/>
    </xf>
    <xf numFmtId="166" fontId="186" fillId="0" borderId="38" xfId="392" applyNumberFormat="1" applyFont="1" applyFill="1" applyBorder="1" applyAlignment="1">
      <alignment vertical="center"/>
    </xf>
    <xf numFmtId="166" fontId="186" fillId="0" borderId="39" xfId="392" applyNumberFormat="1" applyFont="1" applyFill="1" applyBorder="1" applyAlignment="1">
      <alignment vertical="center"/>
    </xf>
    <xf numFmtId="174" fontId="186" fillId="0" borderId="36" xfId="392" applyNumberFormat="1" applyFont="1" applyFill="1" applyBorder="1" applyAlignment="1">
      <alignment vertical="center"/>
    </xf>
    <xf numFmtId="166" fontId="196" fillId="0" borderId="36" xfId="392" applyNumberFormat="1" applyFont="1" applyFill="1" applyBorder="1" applyAlignment="1">
      <alignment vertical="center"/>
    </xf>
    <xf numFmtId="166" fontId="196" fillId="0" borderId="39" xfId="392" applyNumberFormat="1" applyFont="1" applyFill="1" applyBorder="1" applyAlignment="1">
      <alignment vertical="center"/>
    </xf>
    <xf numFmtId="260" fontId="21" fillId="0" borderId="36" xfId="392" applyNumberFormat="1" applyFont="1" applyFill="1" applyBorder="1" applyAlignment="1">
      <alignment vertical="center"/>
    </xf>
    <xf numFmtId="260" fontId="201" fillId="0" borderId="37" xfId="392" applyNumberFormat="1" applyFont="1" applyFill="1" applyBorder="1" applyAlignment="1"/>
    <xf numFmtId="260" fontId="201" fillId="0" borderId="38" xfId="392" applyNumberFormat="1" applyFont="1" applyFill="1" applyBorder="1" applyAlignment="1"/>
    <xf numFmtId="260" fontId="192" fillId="0" borderId="36" xfId="392" applyNumberFormat="1" applyFont="1" applyFill="1" applyBorder="1" applyAlignment="1"/>
    <xf numFmtId="260" fontId="192" fillId="0" borderId="37" xfId="392" applyNumberFormat="1" applyFont="1" applyFill="1" applyBorder="1" applyAlignment="1"/>
    <xf numFmtId="260" fontId="192" fillId="0" borderId="38" xfId="392" applyNumberFormat="1" applyFont="1" applyFill="1" applyBorder="1" applyAlignment="1"/>
    <xf numFmtId="260" fontId="185" fillId="0" borderId="39" xfId="392" applyNumberFormat="1" applyFont="1" applyFill="1" applyBorder="1" applyAlignment="1">
      <alignment vertical="center"/>
    </xf>
    <xf numFmtId="260" fontId="192" fillId="0" borderId="39" xfId="392" applyNumberFormat="1" applyFont="1" applyFill="1" applyBorder="1" applyAlignment="1">
      <alignment vertical="center"/>
    </xf>
    <xf numFmtId="166" fontId="192" fillId="0" borderId="36" xfId="392" applyNumberFormat="1" applyFont="1" applyFill="1" applyBorder="1" applyAlignment="1">
      <alignment vertical="center"/>
    </xf>
    <xf numFmtId="270" fontId="189" fillId="0" borderId="36" xfId="629" applyNumberFormat="1" applyFont="1" applyFill="1" applyBorder="1" applyAlignment="1">
      <alignment vertical="center"/>
    </xf>
    <xf numFmtId="270" fontId="189" fillId="0" borderId="37" xfId="629" applyNumberFormat="1" applyFont="1" applyFill="1" applyBorder="1" applyAlignment="1">
      <alignment vertical="center"/>
    </xf>
    <xf numFmtId="270" fontId="189" fillId="0" borderId="37" xfId="629" applyNumberFormat="1" applyFont="1" applyFill="1" applyBorder="1" applyAlignment="1"/>
    <xf numFmtId="271" fontId="189" fillId="0" borderId="38" xfId="629" applyNumberFormat="1" applyFont="1" applyFill="1" applyBorder="1" applyAlignment="1"/>
    <xf numFmtId="0" fontId="27" fillId="0" borderId="0" xfId="629" applyFont="1" applyFill="1" applyBorder="1"/>
    <xf numFmtId="272" fontId="204" fillId="0" borderId="0" xfId="629" applyNumberFormat="1" applyFont="1" applyFill="1" applyBorder="1" applyAlignment="1">
      <alignment vertical="center"/>
    </xf>
    <xf numFmtId="166" fontId="189" fillId="0" borderId="39" xfId="629" applyNumberFormat="1" applyFont="1" applyFill="1" applyBorder="1" applyAlignment="1">
      <alignment vertical="center"/>
    </xf>
    <xf numFmtId="171" fontId="189" fillId="0" borderId="37" xfId="629" applyNumberFormat="1" applyFont="1" applyFill="1" applyBorder="1" applyAlignment="1">
      <alignment vertical="center"/>
    </xf>
    <xf numFmtId="171" fontId="189" fillId="0" borderId="38" xfId="629" applyNumberFormat="1" applyFont="1" applyFill="1" applyBorder="1" applyAlignment="1">
      <alignment vertical="center"/>
    </xf>
    <xf numFmtId="166" fontId="189" fillId="0" borderId="0" xfId="629" applyNumberFormat="1" applyFont="1" applyFill="1" applyBorder="1" applyAlignment="1">
      <alignment vertical="center"/>
    </xf>
    <xf numFmtId="273" fontId="189" fillId="0" borderId="37" xfId="629" applyNumberFormat="1" applyFont="1" applyFill="1" applyBorder="1" applyAlignment="1">
      <alignment vertical="center"/>
    </xf>
    <xf numFmtId="273" fontId="189" fillId="0" borderId="38" xfId="629" applyNumberFormat="1" applyFont="1" applyFill="1" applyBorder="1" applyAlignment="1">
      <alignment vertical="center"/>
    </xf>
    <xf numFmtId="274" fontId="189" fillId="0" borderId="37" xfId="629" applyNumberFormat="1" applyFont="1" applyFill="1" applyBorder="1" applyAlignment="1">
      <alignment vertical="center"/>
    </xf>
    <xf numFmtId="274" fontId="189" fillId="0" borderId="39" xfId="629" applyNumberFormat="1" applyFont="1" applyFill="1" applyBorder="1" applyAlignment="1">
      <alignment vertical="center"/>
    </xf>
    <xf numFmtId="266" fontId="189" fillId="0" borderId="38" xfId="629" applyNumberFormat="1" applyFont="1" applyFill="1" applyBorder="1" applyAlignment="1"/>
    <xf numFmtId="258" fontId="189" fillId="0" borderId="38" xfId="629" applyNumberFormat="1" applyFont="1" applyFill="1" applyBorder="1" applyAlignment="1"/>
    <xf numFmtId="166" fontId="191" fillId="0" borderId="36" xfId="648" applyNumberFormat="1" applyFont="1" applyFill="1" applyBorder="1"/>
    <xf numFmtId="0" fontId="8" fillId="0" borderId="0" xfId="648" applyFont="1" applyFill="1" applyBorder="1"/>
    <xf numFmtId="0" fontId="255" fillId="0" borderId="0" xfId="648" applyFont="1" applyFill="1"/>
    <xf numFmtId="166" fontId="189" fillId="0" borderId="37" xfId="649" applyNumberFormat="1" applyFont="1" applyFill="1" applyBorder="1" applyAlignment="1">
      <alignment vertical="center"/>
    </xf>
    <xf numFmtId="166" fontId="189" fillId="0" borderId="38" xfId="649" applyNumberFormat="1" applyFont="1" applyFill="1" applyBorder="1" applyAlignment="1">
      <alignment vertical="center"/>
    </xf>
    <xf numFmtId="166" fontId="189" fillId="0" borderId="36" xfId="649" applyNumberFormat="1" applyFont="1" applyFill="1" applyBorder="1" applyAlignment="1"/>
    <xf numFmtId="166" fontId="189" fillId="0" borderId="38" xfId="649" applyNumberFormat="1" applyFont="1" applyFill="1" applyBorder="1" applyAlignment="1"/>
    <xf numFmtId="166" fontId="194" fillId="0" borderId="0" xfId="649" applyNumberFormat="1" applyFont="1" applyFill="1" applyBorder="1" applyAlignment="1"/>
    <xf numFmtId="171" fontId="189" fillId="0" borderId="37" xfId="648" applyNumberFormat="1" applyFont="1" applyFill="1" applyBorder="1" applyAlignment="1"/>
    <xf numFmtId="166" fontId="194" fillId="0" borderId="36" xfId="648" applyNumberFormat="1" applyFont="1" applyFill="1" applyBorder="1" applyAlignment="1"/>
    <xf numFmtId="171" fontId="194" fillId="0" borderId="37" xfId="648" applyNumberFormat="1" applyFont="1" applyFill="1" applyBorder="1" applyAlignment="1"/>
    <xf numFmtId="171" fontId="189" fillId="0" borderId="63" xfId="648" applyNumberFormat="1" applyFont="1" applyFill="1" applyBorder="1" applyAlignment="1"/>
    <xf numFmtId="171" fontId="189" fillId="0" borderId="38" xfId="648" applyNumberFormat="1" applyFont="1" applyFill="1" applyBorder="1" applyAlignment="1"/>
    <xf numFmtId="166" fontId="194" fillId="0" borderId="39" xfId="648" applyNumberFormat="1" applyFont="1" applyFill="1" applyBorder="1" applyAlignment="1"/>
    <xf numFmtId="259" fontId="194" fillId="0" borderId="39" xfId="649" applyNumberFormat="1" applyFont="1" applyFill="1" applyBorder="1" applyAlignment="1">
      <alignment vertical="center"/>
    </xf>
    <xf numFmtId="259" fontId="189" fillId="0" borderId="36" xfId="649" applyNumberFormat="1" applyFont="1" applyFill="1" applyBorder="1" applyAlignment="1">
      <alignment vertical="center"/>
    </xf>
    <xf numFmtId="259" fontId="189" fillId="0" borderId="38" xfId="649" applyNumberFormat="1" applyFont="1" applyFill="1" applyBorder="1" applyAlignment="1">
      <alignment vertical="center"/>
    </xf>
    <xf numFmtId="259" fontId="189" fillId="0" borderId="39" xfId="649" applyNumberFormat="1" applyFont="1" applyFill="1" applyBorder="1" applyAlignment="1">
      <alignment vertical="center"/>
    </xf>
    <xf numFmtId="277" fontId="189" fillId="0" borderId="36" xfId="629" applyNumberFormat="1" applyFont="1" applyFill="1" applyBorder="1" applyAlignment="1">
      <alignment vertical="center"/>
    </xf>
    <xf numFmtId="277" fontId="189" fillId="0" borderId="37" xfId="629" applyNumberFormat="1" applyFont="1" applyFill="1" applyBorder="1" applyAlignment="1">
      <alignment vertical="center"/>
    </xf>
    <xf numFmtId="277" fontId="189" fillId="0" borderId="39" xfId="629" applyNumberFormat="1" applyFont="1" applyFill="1" applyBorder="1" applyAlignment="1">
      <alignment vertical="center"/>
    </xf>
    <xf numFmtId="0" fontId="8" fillId="0" borderId="0" xfId="629" applyFont="1" applyFill="1"/>
    <xf numFmtId="258" fontId="189" fillId="0" borderId="44" xfId="629" applyNumberFormat="1" applyFont="1" applyFill="1" applyBorder="1" applyAlignment="1">
      <alignment vertical="center"/>
    </xf>
    <xf numFmtId="270" fontId="189" fillId="0" borderId="39" xfId="629" applyNumberFormat="1" applyFont="1" applyFill="1" applyBorder="1" applyAlignment="1">
      <alignment vertical="center"/>
    </xf>
    <xf numFmtId="171" fontId="189" fillId="0" borderId="36" xfId="650" applyNumberFormat="1" applyFont="1" applyFill="1" applyBorder="1" applyAlignment="1">
      <alignment horizontal="left" vertical="center"/>
    </xf>
    <xf numFmtId="171" fontId="189" fillId="0" borderId="37" xfId="650" applyNumberFormat="1" applyFont="1" applyFill="1" applyBorder="1" applyAlignment="1">
      <alignment horizontal="left" vertical="center"/>
    </xf>
    <xf numFmtId="171" fontId="189" fillId="0" borderId="37" xfId="650" applyNumberFormat="1" applyFont="1" applyFill="1" applyBorder="1" applyAlignment="1">
      <alignment horizontal="left"/>
    </xf>
    <xf numFmtId="171" fontId="189" fillId="0" borderId="38" xfId="650" applyNumberFormat="1" applyFont="1" applyFill="1" applyBorder="1" applyAlignment="1">
      <alignment horizontal="left" vertical="center"/>
    </xf>
    <xf numFmtId="171" fontId="194" fillId="0" borderId="36" xfId="650" applyNumberFormat="1" applyFont="1" applyFill="1" applyBorder="1" applyAlignment="1">
      <alignment horizontal="left" vertical="center"/>
    </xf>
    <xf numFmtId="171" fontId="194" fillId="0" borderId="38" xfId="650" applyNumberFormat="1" applyFont="1" applyFill="1" applyBorder="1" applyAlignment="1">
      <alignment horizontal="left" vertical="center"/>
    </xf>
    <xf numFmtId="168" fontId="190" fillId="0" borderId="36" xfId="650" applyNumberFormat="1" applyFont="1" applyFill="1" applyBorder="1" applyAlignment="1">
      <alignment horizontal="right" vertical="center"/>
    </xf>
    <xf numFmtId="166" fontId="189" fillId="0" borderId="37" xfId="650" applyNumberFormat="1" applyFont="1" applyFill="1" applyBorder="1" applyAlignment="1">
      <alignment horizontal="right" vertical="center"/>
    </xf>
    <xf numFmtId="260" fontId="189" fillId="0" borderId="37" xfId="650" applyNumberFormat="1" applyFont="1" applyFill="1" applyBorder="1" applyAlignment="1">
      <alignment vertical="center"/>
    </xf>
    <xf numFmtId="166" fontId="189" fillId="0" borderId="38" xfId="650" applyNumberFormat="1" applyFont="1" applyFill="1" applyBorder="1" applyAlignment="1">
      <alignment horizontal="right"/>
    </xf>
    <xf numFmtId="0" fontId="191" fillId="0" borderId="36" xfId="648" applyFont="1" applyFill="1" applyBorder="1"/>
    <xf numFmtId="166" fontId="222" fillId="0" borderId="38" xfId="629" applyNumberFormat="1" applyFont="1" applyFill="1" applyBorder="1" applyAlignment="1" applyProtection="1">
      <alignment vertical="center"/>
      <protection locked="0"/>
    </xf>
    <xf numFmtId="0" fontId="191" fillId="0" borderId="36" xfId="646" applyFont="1" applyFill="1" applyBorder="1"/>
    <xf numFmtId="258" fontId="191" fillId="0" borderId="37" xfId="646" applyNumberFormat="1" applyFont="1" applyFill="1" applyBorder="1"/>
    <xf numFmtId="258" fontId="191" fillId="0" borderId="38" xfId="646" applyNumberFormat="1" applyFont="1" applyFill="1" applyBorder="1"/>
    <xf numFmtId="0" fontId="191" fillId="0" borderId="0" xfId="392" applyFont="1" applyFill="1" applyBorder="1" applyAlignment="1">
      <alignment vertical="center"/>
    </xf>
    <xf numFmtId="0" fontId="222" fillId="0" borderId="0" xfId="392" applyFont="1" applyBorder="1" applyAlignment="1">
      <alignment vertical="center"/>
    </xf>
    <xf numFmtId="49" fontId="191" fillId="0" borderId="37" xfId="392" applyNumberFormat="1" applyFont="1" applyFill="1" applyBorder="1" applyAlignment="1">
      <alignment horizontal="center" vertical="center"/>
    </xf>
    <xf numFmtId="0" fontId="245" fillId="0" borderId="0" xfId="392" applyFont="1" applyFill="1"/>
    <xf numFmtId="0" fontId="34" fillId="0" borderId="0" xfId="0" applyFont="1" applyAlignment="1">
      <alignment horizontal="left" vertical="top"/>
    </xf>
    <xf numFmtId="37" fontId="189" fillId="0" borderId="53" xfId="392" applyNumberFormat="1" applyFont="1" applyFill="1" applyBorder="1" applyAlignment="1">
      <alignment horizontal="left" vertical="center"/>
    </xf>
    <xf numFmtId="37" fontId="189" fillId="0" borderId="40" xfId="392" applyNumberFormat="1" applyFont="1" applyFill="1" applyBorder="1" applyAlignment="1">
      <alignment horizontal="left" vertical="center"/>
    </xf>
    <xf numFmtId="37" fontId="189" fillId="0" borderId="0" xfId="392" applyNumberFormat="1" applyFont="1" applyFill="1" applyBorder="1" applyAlignment="1">
      <alignment horizontal="left" vertical="center"/>
    </xf>
    <xf numFmtId="37" fontId="189" fillId="0" borderId="41" xfId="392" applyNumberFormat="1" applyFont="1" applyFill="1" applyBorder="1" applyAlignment="1">
      <alignment horizontal="left" vertical="center"/>
    </xf>
    <xf numFmtId="0" fontId="189" fillId="0" borderId="0" xfId="392" applyFont="1" applyFill="1" applyBorder="1" applyAlignment="1">
      <alignment horizontal="left" vertical="center"/>
    </xf>
    <xf numFmtId="0" fontId="189" fillId="0" borderId="41" xfId="392" applyFont="1" applyFill="1" applyBorder="1" applyAlignment="1">
      <alignment horizontal="left" vertical="center"/>
    </xf>
    <xf numFmtId="0" fontId="194" fillId="0" borderId="13" xfId="392" applyFont="1" applyFill="1" applyBorder="1" applyAlignment="1">
      <alignment horizontal="left" vertical="center"/>
    </xf>
    <xf numFmtId="0" fontId="194" fillId="0" borderId="43" xfId="392" applyFont="1" applyFill="1" applyBorder="1" applyAlignment="1">
      <alignment horizontal="left" vertical="center"/>
    </xf>
    <xf numFmtId="0" fontId="8" fillId="0" borderId="54" xfId="392" applyFont="1" applyBorder="1"/>
    <xf numFmtId="171" fontId="185" fillId="29" borderId="0" xfId="394" applyNumberFormat="1" applyFont="1" applyFill="1" applyBorder="1" applyAlignment="1"/>
    <xf numFmtId="49" fontId="192" fillId="0" borderId="0" xfId="394" applyNumberFormat="1" applyFont="1" applyFill="1" applyBorder="1" applyAlignment="1">
      <alignment horizontal="right" vertical="top"/>
    </xf>
    <xf numFmtId="171" fontId="192" fillId="46" borderId="36" xfId="394" applyNumberFormat="1" applyFont="1" applyFill="1" applyBorder="1" applyAlignment="1"/>
    <xf numFmtId="171" fontId="192" fillId="46" borderId="37" xfId="394" applyNumberFormat="1" applyFont="1" applyFill="1" applyBorder="1" applyAlignment="1"/>
    <xf numFmtId="171" fontId="185" fillId="46" borderId="39" xfId="394" applyNumberFormat="1" applyFont="1" applyFill="1" applyBorder="1" applyAlignment="1"/>
    <xf numFmtId="0" fontId="190" fillId="0" borderId="41" xfId="394" applyFont="1" applyBorder="1" applyAlignment="1">
      <alignment horizontal="left" vertical="top"/>
    </xf>
    <xf numFmtId="0" fontId="184" fillId="0" borderId="0" xfId="394" applyFont="1" applyBorder="1" applyAlignment="1">
      <alignment horizontal="left"/>
    </xf>
    <xf numFmtId="0" fontId="189" fillId="0" borderId="70" xfId="392" applyFont="1" applyFill="1" applyBorder="1" applyAlignment="1" applyProtection="1">
      <alignment horizontal="left" vertical="center"/>
      <protection locked="0"/>
    </xf>
    <xf numFmtId="166" fontId="189" fillId="46" borderId="63" xfId="392" applyNumberFormat="1" applyFont="1" applyFill="1" applyBorder="1" applyAlignment="1" applyProtection="1">
      <alignment vertical="center"/>
      <protection locked="0"/>
    </xf>
    <xf numFmtId="0" fontId="206" fillId="0" borderId="0" xfId="392" applyFont="1" applyAlignment="1">
      <alignment vertical="center"/>
    </xf>
    <xf numFmtId="166" fontId="190" fillId="0" borderId="37" xfId="392" applyNumberFormat="1" applyFont="1" applyBorder="1" applyAlignment="1" applyProtection="1">
      <alignment vertical="center"/>
      <protection locked="0"/>
    </xf>
    <xf numFmtId="166" fontId="189" fillId="0" borderId="63" xfId="392" applyNumberFormat="1" applyFont="1" applyBorder="1" applyAlignment="1" applyProtection="1">
      <alignment vertical="center"/>
      <protection locked="0"/>
    </xf>
    <xf numFmtId="0" fontId="189" fillId="0" borderId="67" xfId="392" applyFont="1" applyFill="1" applyBorder="1" applyAlignment="1" applyProtection="1">
      <alignment horizontal="left" vertical="center"/>
      <protection locked="0"/>
    </xf>
    <xf numFmtId="0" fontId="190" fillId="0" borderId="0" xfId="392" applyFont="1" applyFill="1" applyBorder="1" applyAlignment="1" applyProtection="1">
      <alignment horizontal="left" vertical="center" indent="1"/>
      <protection locked="0"/>
    </xf>
    <xf numFmtId="0" fontId="152" fillId="0" borderId="0" xfId="392" applyFont="1" applyAlignment="1">
      <alignment vertical="center"/>
    </xf>
    <xf numFmtId="171" fontId="190" fillId="0" borderId="37" xfId="392" applyNumberFormat="1" applyFont="1" applyBorder="1" applyAlignment="1" applyProtection="1">
      <alignment vertical="center"/>
      <protection locked="0"/>
    </xf>
    <xf numFmtId="166" fontId="189" fillId="0" borderId="72" xfId="392" applyNumberFormat="1" applyFont="1" applyBorder="1" applyAlignment="1" applyProtection="1">
      <alignment vertical="center"/>
      <protection locked="0"/>
    </xf>
    <xf numFmtId="0" fontId="152" fillId="0" borderId="0" xfId="392" applyFont="1" applyAlignment="1">
      <alignment vertical="center"/>
    </xf>
    <xf numFmtId="0" fontId="189" fillId="45" borderId="0" xfId="392" applyFont="1" applyFill="1" applyBorder="1" applyAlignment="1">
      <alignment horizontal="left" vertical="center"/>
    </xf>
    <xf numFmtId="0" fontId="189" fillId="0" borderId="0" xfId="392" applyFont="1" applyFill="1" applyBorder="1" applyAlignment="1">
      <alignment horizontal="left" vertical="center" wrapText="1"/>
    </xf>
    <xf numFmtId="0" fontId="189" fillId="0" borderId="70" xfId="392" applyFont="1" applyFill="1" applyBorder="1" applyAlignment="1">
      <alignment horizontal="left" vertical="center"/>
    </xf>
    <xf numFmtId="0" fontId="189" fillId="0" borderId="70" xfId="392" applyFont="1" applyFill="1" applyBorder="1" applyAlignment="1">
      <alignment horizontal="left" vertical="center"/>
    </xf>
    <xf numFmtId="166" fontId="189" fillId="0" borderId="73" xfId="392" applyNumberFormat="1" applyFont="1" applyFill="1" applyBorder="1" applyAlignment="1">
      <alignment vertical="center"/>
    </xf>
    <xf numFmtId="166" fontId="189" fillId="0" borderId="73" xfId="392" applyNumberFormat="1" applyFont="1" applyBorder="1" applyAlignment="1">
      <alignment vertical="center"/>
    </xf>
    <xf numFmtId="166" fontId="189" fillId="0" borderId="37" xfId="392" applyNumberFormat="1" applyFont="1" applyFill="1" applyBorder="1" applyAlignment="1">
      <alignment vertical="center"/>
    </xf>
    <xf numFmtId="166" fontId="189" fillId="0" borderId="37" xfId="392" applyNumberFormat="1" applyFont="1" applyBorder="1" applyAlignment="1">
      <alignment vertical="center"/>
    </xf>
    <xf numFmtId="166" fontId="189" fillId="0" borderId="72" xfId="392" applyNumberFormat="1" applyFont="1" applyFill="1" applyBorder="1" applyAlignment="1">
      <alignment vertical="center"/>
    </xf>
    <xf numFmtId="166" fontId="189" fillId="0" borderId="37" xfId="392" applyNumberFormat="1" applyFont="1" applyBorder="1" applyAlignment="1"/>
    <xf numFmtId="166" fontId="189" fillId="0" borderId="37" xfId="392" applyNumberFormat="1" applyFont="1" applyFill="1" applyBorder="1" applyAlignment="1"/>
    <xf numFmtId="176" fontId="194" fillId="0" borderId="73" xfId="392" applyNumberFormat="1" applyFont="1" applyFill="1" applyBorder="1" applyAlignment="1">
      <alignment vertical="center"/>
    </xf>
    <xf numFmtId="166" fontId="189" fillId="46" borderId="37" xfId="392" applyNumberFormat="1" applyFont="1" applyFill="1" applyBorder="1" applyAlignment="1">
      <alignment vertical="center"/>
    </xf>
    <xf numFmtId="166" fontId="189" fillId="46" borderId="72" xfId="392" applyNumberFormat="1" applyFont="1" applyFill="1" applyBorder="1" applyAlignment="1">
      <alignment vertical="center"/>
    </xf>
    <xf numFmtId="166" fontId="189" fillId="45" borderId="37" xfId="392" applyNumberFormat="1" applyFont="1" applyFill="1" applyBorder="1" applyAlignment="1">
      <alignment vertical="center"/>
    </xf>
    <xf numFmtId="0" fontId="185" fillId="0" borderId="70" xfId="394" applyFont="1" applyBorder="1" applyAlignment="1">
      <alignment horizontal="left" wrapText="1"/>
    </xf>
    <xf numFmtId="0" fontId="190" fillId="0" borderId="0" xfId="394" applyFont="1" applyBorder="1" applyAlignment="1">
      <alignment horizontal="left" vertical="top"/>
    </xf>
    <xf numFmtId="0" fontId="190" fillId="0" borderId="44" xfId="394" applyFont="1" applyBorder="1" applyAlignment="1">
      <alignment horizontal="left" vertical="top"/>
    </xf>
    <xf numFmtId="175" fontId="189" fillId="0" borderId="72" xfId="393" applyNumberFormat="1" applyFont="1" applyFill="1" applyBorder="1" applyAlignment="1">
      <alignment horizontal="right" vertical="center"/>
    </xf>
    <xf numFmtId="49" fontId="189" fillId="0" borderId="72" xfId="394" applyNumberFormat="1" applyFont="1" applyFill="1" applyBorder="1" applyAlignment="1">
      <alignment horizontal="right" vertical="center"/>
    </xf>
    <xf numFmtId="173" fontId="189" fillId="0" borderId="44" xfId="392" applyNumberFormat="1" applyFont="1" applyBorder="1" applyAlignment="1">
      <alignment horizontal="right" vertical="center"/>
    </xf>
    <xf numFmtId="171" fontId="189" fillId="29" borderId="65" xfId="1451" applyNumberFormat="1" applyFont="1" applyFill="1" applyBorder="1"/>
    <xf numFmtId="171" fontId="189" fillId="29" borderId="44" xfId="1451" applyNumberFormat="1" applyFont="1" applyFill="1" applyBorder="1"/>
    <xf numFmtId="171" fontId="194" fillId="29" borderId="70" xfId="1451" applyNumberFormat="1" applyFont="1" applyFill="1" applyBorder="1"/>
    <xf numFmtId="171" fontId="189" fillId="29" borderId="0" xfId="1451" applyNumberFormat="1" applyFont="1" applyFill="1" applyBorder="1"/>
    <xf numFmtId="171" fontId="194" fillId="29" borderId="65" xfId="1451" applyNumberFormat="1" applyFont="1" applyFill="1" applyBorder="1"/>
    <xf numFmtId="171" fontId="194" fillId="29" borderId="0" xfId="1451" applyNumberFormat="1" applyFont="1" applyFill="1" applyBorder="1"/>
    <xf numFmtId="259" fontId="189" fillId="29" borderId="44" xfId="1451" applyNumberFormat="1" applyFont="1" applyFill="1" applyBorder="1"/>
    <xf numFmtId="171" fontId="185" fillId="29" borderId="70" xfId="1451" applyNumberFormat="1" applyFont="1" applyFill="1" applyBorder="1"/>
    <xf numFmtId="171" fontId="18" fillId="0" borderId="0" xfId="392" applyNumberFormat="1" applyFont="1"/>
    <xf numFmtId="49" fontId="0" fillId="0" borderId="0" xfId="0" applyNumberFormat="1" applyBorder="1"/>
    <xf numFmtId="171" fontId="8" fillId="0" borderId="0" xfId="629" applyNumberFormat="1" applyFont="1" applyBorder="1"/>
    <xf numFmtId="166" fontId="152" fillId="0" borderId="0" xfId="648" applyNumberFormat="1" applyFont="1" applyAlignment="1">
      <alignment vertical="center"/>
    </xf>
    <xf numFmtId="171" fontId="192" fillId="0" borderId="36" xfId="394" applyNumberFormat="1" applyFont="1" applyFill="1" applyBorder="1" applyAlignment="1"/>
    <xf numFmtId="171" fontId="192" fillId="0" borderId="37" xfId="394" applyNumberFormat="1" applyFont="1" applyFill="1" applyBorder="1" applyAlignment="1"/>
    <xf numFmtId="171" fontId="185" fillId="0" borderId="39" xfId="394" applyNumberFormat="1" applyFont="1" applyFill="1" applyBorder="1" applyAlignment="1"/>
    <xf numFmtId="171" fontId="194" fillId="0" borderId="70" xfId="392" applyNumberFormat="1" applyFont="1" applyFill="1" applyBorder="1" applyAlignment="1">
      <alignment vertical="center"/>
    </xf>
    <xf numFmtId="166" fontId="194" fillId="0" borderId="70" xfId="392" applyNumberFormat="1" applyFont="1" applyBorder="1" applyAlignment="1">
      <alignment vertical="center"/>
    </xf>
    <xf numFmtId="166" fontId="194" fillId="0" borderId="70" xfId="392" applyNumberFormat="1" applyFont="1" applyFill="1" applyBorder="1" applyAlignment="1">
      <alignment vertical="center"/>
    </xf>
    <xf numFmtId="0" fontId="8" fillId="0" borderId="0" xfId="630" applyFont="1" applyBorder="1" applyAlignment="1">
      <alignment vertical="center"/>
    </xf>
    <xf numFmtId="0" fontId="231" fillId="0" borderId="65" xfId="630" applyFont="1" applyBorder="1" applyAlignment="1">
      <alignment vertical="center"/>
    </xf>
    <xf numFmtId="49" fontId="186" fillId="46" borderId="72" xfId="392" applyNumberFormat="1" applyFont="1" applyFill="1" applyBorder="1" applyAlignment="1">
      <alignment horizontal="right" wrapText="1"/>
    </xf>
    <xf numFmtId="49" fontId="186" fillId="0" borderId="72" xfId="392" applyNumberFormat="1" applyFont="1" applyFill="1" applyBorder="1" applyAlignment="1">
      <alignment horizontal="right" wrapText="1"/>
    </xf>
    <xf numFmtId="49" fontId="186" fillId="0" borderId="72" xfId="392" applyNumberFormat="1" applyFont="1" applyBorder="1" applyAlignment="1">
      <alignment horizontal="right" wrapText="1"/>
    </xf>
    <xf numFmtId="0" fontId="34" fillId="0" borderId="0" xfId="0" applyFont="1" applyFill="1" applyAlignment="1">
      <alignment vertical="top" wrapText="1"/>
    </xf>
    <xf numFmtId="260" fontId="186" fillId="0" borderId="72" xfId="433" applyNumberFormat="1" applyFont="1" applyBorder="1" applyAlignment="1">
      <alignment vertical="center"/>
    </xf>
    <xf numFmtId="269" fontId="201" fillId="46" borderId="36" xfId="645" applyNumberFormat="1" applyFont="1" applyFill="1" applyBorder="1" applyAlignment="1">
      <alignment vertical="center"/>
    </xf>
    <xf numFmtId="269" fontId="201" fillId="46" borderId="38" xfId="645" applyNumberFormat="1" applyFont="1" applyFill="1" applyBorder="1" applyAlignment="1">
      <alignment vertical="center"/>
    </xf>
    <xf numFmtId="166" fontId="189" fillId="46" borderId="39" xfId="648" applyNumberFormat="1" applyFont="1" applyFill="1" applyBorder="1" applyAlignment="1">
      <alignment horizontal="right" vertical="center"/>
    </xf>
    <xf numFmtId="14" fontId="229" fillId="0" borderId="0" xfId="629" quotePrefix="1" applyNumberFormat="1" applyFont="1" applyFill="1"/>
    <xf numFmtId="179" fontId="191" fillId="0" borderId="0" xfId="392" applyNumberFormat="1" applyFont="1" applyFill="1" applyBorder="1" applyAlignment="1">
      <alignment vertical="center"/>
    </xf>
    <xf numFmtId="166" fontId="186" fillId="0" borderId="37" xfId="392" applyNumberFormat="1" applyFont="1" applyBorder="1" applyAlignment="1"/>
    <xf numFmtId="181" fontId="191" fillId="0" borderId="36" xfId="374" applyNumberFormat="1" applyFont="1" applyFill="1" applyBorder="1"/>
    <xf numFmtId="181" fontId="191" fillId="0" borderId="37" xfId="374" applyNumberFormat="1" applyFont="1" applyFill="1" applyBorder="1"/>
    <xf numFmtId="181" fontId="222" fillId="0" borderId="39" xfId="374" applyNumberFormat="1" applyFont="1" applyFill="1" applyBorder="1"/>
    <xf numFmtId="0" fontId="249" fillId="45" borderId="0" xfId="392" applyFont="1" applyFill="1" applyBorder="1"/>
    <xf numFmtId="0" fontId="8" fillId="45" borderId="0" xfId="392" applyFont="1" applyFill="1" applyBorder="1"/>
    <xf numFmtId="0" fontId="8" fillId="45" borderId="0" xfId="392" applyFont="1" applyFill="1"/>
    <xf numFmtId="166" fontId="194" fillId="0" borderId="65" xfId="392" applyNumberFormat="1" applyFont="1" applyFill="1" applyBorder="1" applyAlignment="1">
      <alignment vertical="center"/>
    </xf>
    <xf numFmtId="0" fontId="249" fillId="0" borderId="0" xfId="392" applyFont="1" applyFill="1" applyBorder="1"/>
    <xf numFmtId="0" fontId="8" fillId="0" borderId="0" xfId="392" applyFont="1" applyFill="1" applyBorder="1"/>
    <xf numFmtId="0" fontId="34" fillId="0" borderId="0" xfId="0" applyFont="1" applyFill="1" applyAlignment="1">
      <alignment vertical="top" wrapText="1"/>
    </xf>
    <xf numFmtId="0" fontId="34" fillId="45" borderId="0" xfId="0" applyFont="1" applyFill="1" applyAlignment="1">
      <alignment vertical="top" wrapText="1"/>
    </xf>
    <xf numFmtId="279" fontId="191" fillId="0" borderId="41" xfId="652" applyNumberFormat="1" applyFont="1" applyBorder="1" applyAlignment="1">
      <alignment vertical="center"/>
    </xf>
    <xf numFmtId="175" fontId="189" fillId="46" borderId="48" xfId="629" applyNumberFormat="1" applyFont="1" applyFill="1" applyBorder="1" applyAlignment="1">
      <alignment horizontal="right" vertical="center"/>
    </xf>
    <xf numFmtId="166" fontId="189" fillId="46" borderId="47" xfId="392" applyNumberFormat="1" applyFont="1" applyFill="1" applyBorder="1" applyAlignment="1">
      <alignment vertical="center"/>
    </xf>
    <xf numFmtId="166" fontId="189" fillId="46" borderId="48" xfId="392" applyNumberFormat="1" applyFont="1" applyFill="1" applyBorder="1" applyAlignment="1">
      <alignment vertical="center"/>
    </xf>
    <xf numFmtId="175" fontId="189" fillId="46" borderId="46" xfId="629" applyNumberFormat="1" applyFont="1" applyFill="1" applyBorder="1" applyAlignment="1">
      <alignment horizontal="right"/>
    </xf>
    <xf numFmtId="0" fontId="191" fillId="0" borderId="44" xfId="630" applyFont="1" applyBorder="1" applyAlignment="1"/>
    <xf numFmtId="0" fontId="191" fillId="29" borderId="70" xfId="392" applyFont="1" applyFill="1" applyBorder="1" applyAlignment="1" applyProtection="1">
      <alignment horizontal="left" vertical="center"/>
      <protection locked="0"/>
    </xf>
    <xf numFmtId="274" fontId="250" fillId="0" borderId="0" xfId="629" applyNumberFormat="1" applyFont="1" applyAlignment="1">
      <alignment vertical="center"/>
    </xf>
    <xf numFmtId="262" fontId="189" fillId="46" borderId="37" xfId="629" applyNumberFormat="1" applyFont="1" applyFill="1" applyBorder="1" applyAlignment="1">
      <alignment vertical="center"/>
    </xf>
    <xf numFmtId="262" fontId="189" fillId="0" borderId="37" xfId="629" applyNumberFormat="1" applyFont="1" applyFill="1" applyBorder="1" applyAlignment="1">
      <alignment vertical="center"/>
    </xf>
    <xf numFmtId="262" fontId="189" fillId="0" borderId="37" xfId="629" applyNumberFormat="1" applyFont="1" applyBorder="1" applyAlignment="1">
      <alignment vertical="center"/>
    </xf>
    <xf numFmtId="0" fontId="189" fillId="0" borderId="0" xfId="629" applyFont="1" applyBorder="1" applyAlignment="1">
      <alignment vertical="center"/>
    </xf>
    <xf numFmtId="0" fontId="189" fillId="0" borderId="0" xfId="646" applyFont="1" applyBorder="1" applyAlignment="1">
      <alignment vertical="center"/>
    </xf>
    <xf numFmtId="0" fontId="189" fillId="0" borderId="44" xfId="646" applyFont="1" applyBorder="1" applyAlignment="1">
      <alignment vertical="center"/>
    </xf>
    <xf numFmtId="166" fontId="189" fillId="0" borderId="70" xfId="629" applyNumberFormat="1" applyFont="1" applyBorder="1" applyAlignment="1">
      <alignment vertical="center"/>
    </xf>
    <xf numFmtId="166" fontId="189" fillId="0" borderId="70" xfId="629" applyNumberFormat="1" applyFont="1" applyFill="1" applyBorder="1" applyAlignment="1">
      <alignment vertical="center"/>
    </xf>
    <xf numFmtId="0" fontId="274" fillId="0" borderId="0" xfId="629" applyFont="1" applyBorder="1" applyAlignment="1"/>
    <xf numFmtId="262" fontId="189" fillId="46" borderId="73" xfId="629" applyNumberFormat="1" applyFont="1" applyFill="1" applyBorder="1" applyAlignment="1">
      <alignment vertical="center"/>
    </xf>
    <xf numFmtId="262" fontId="189" fillId="0" borderId="73" xfId="629" applyNumberFormat="1" applyFont="1" applyFill="1" applyBorder="1" applyAlignment="1">
      <alignment vertical="center"/>
    </xf>
    <xf numFmtId="262" fontId="189" fillId="0" borderId="73" xfId="629" applyNumberFormat="1" applyFont="1" applyBorder="1" applyAlignment="1">
      <alignment vertical="center"/>
    </xf>
    <xf numFmtId="0" fontId="275" fillId="0" borderId="75" xfId="629" applyFont="1" applyBorder="1" applyAlignment="1"/>
    <xf numFmtId="0" fontId="189" fillId="0" borderId="0" xfId="629" applyFont="1" applyFill="1" applyBorder="1" applyAlignment="1">
      <alignment vertical="center"/>
    </xf>
    <xf numFmtId="0" fontId="189" fillId="0" borderId="44" xfId="629" applyFont="1" applyBorder="1" applyAlignment="1">
      <alignment vertical="center"/>
    </xf>
    <xf numFmtId="262" fontId="189" fillId="46" borderId="38" xfId="629" applyNumberFormat="1" applyFont="1" applyFill="1" applyBorder="1" applyAlignment="1">
      <alignment vertical="center"/>
    </xf>
    <xf numFmtId="262" fontId="189" fillId="0" borderId="38" xfId="629" applyNumberFormat="1" applyFont="1" applyFill="1" applyBorder="1" applyAlignment="1">
      <alignment vertical="center"/>
    </xf>
    <xf numFmtId="262" fontId="189" fillId="0" borderId="38" xfId="629" applyNumberFormat="1" applyFont="1" applyBorder="1" applyAlignment="1">
      <alignment vertical="center"/>
    </xf>
    <xf numFmtId="0" fontId="274" fillId="0" borderId="70" xfId="629" applyFont="1" applyBorder="1" applyAlignment="1"/>
    <xf numFmtId="0" fontId="189" fillId="0" borderId="0" xfId="648" applyFont="1" applyBorder="1" applyAlignment="1">
      <alignment vertical="center"/>
    </xf>
    <xf numFmtId="0" fontId="189" fillId="0" borderId="44" xfId="648" applyFont="1" applyBorder="1" applyAlignment="1">
      <alignment vertical="center"/>
    </xf>
    <xf numFmtId="0" fontId="189" fillId="0" borderId="0" xfId="0" applyFont="1" applyBorder="1" applyAlignment="1">
      <alignment vertical="center"/>
    </xf>
    <xf numFmtId="0" fontId="189" fillId="0" borderId="44" xfId="0" applyFont="1" applyBorder="1" applyAlignment="1">
      <alignment vertical="center"/>
    </xf>
    <xf numFmtId="258" fontId="189" fillId="0" borderId="38" xfId="648" applyNumberFormat="1" applyFont="1" applyBorder="1" applyAlignment="1">
      <alignment vertical="center"/>
    </xf>
    <xf numFmtId="166" fontId="189" fillId="46" borderId="46" xfId="392" applyNumberFormat="1" applyFont="1" applyFill="1" applyBorder="1" applyAlignment="1">
      <alignment vertical="center"/>
    </xf>
    <xf numFmtId="175" fontId="189" fillId="0" borderId="73" xfId="629" applyNumberFormat="1" applyFont="1" applyBorder="1" applyAlignment="1">
      <alignment horizontal="right"/>
    </xf>
    <xf numFmtId="175" fontId="189" fillId="0" borderId="38" xfId="629" applyNumberFormat="1" applyFont="1" applyBorder="1" applyAlignment="1">
      <alignment horizontal="right" vertical="center"/>
    </xf>
    <xf numFmtId="279" fontId="191" fillId="0" borderId="73" xfId="652" applyNumberFormat="1" applyFont="1" applyBorder="1" applyAlignment="1">
      <alignment vertical="center"/>
    </xf>
    <xf numFmtId="279" fontId="191" fillId="0" borderId="41" xfId="652" applyNumberFormat="1" applyFont="1" applyFill="1" applyBorder="1" applyAlignment="1">
      <alignment vertical="center"/>
    </xf>
    <xf numFmtId="279" fontId="191" fillId="0" borderId="42" xfId="652" applyNumberFormat="1" applyFont="1" applyFill="1" applyBorder="1" applyAlignment="1">
      <alignment vertical="center"/>
    </xf>
    <xf numFmtId="0" fontId="189" fillId="0" borderId="41" xfId="392" applyFont="1" applyBorder="1" applyAlignment="1">
      <alignment horizontal="left" wrapText="1"/>
    </xf>
    <xf numFmtId="0" fontId="191" fillId="0" borderId="44" xfId="389" applyFont="1" applyBorder="1" applyAlignment="1" applyProtection="1">
      <alignment horizontal="left" wrapText="1"/>
      <protection locked="0"/>
    </xf>
    <xf numFmtId="0" fontId="34" fillId="0" borderId="0" xfId="0" applyFont="1" applyFill="1" applyAlignment="1">
      <alignment vertical="top" wrapText="1"/>
    </xf>
    <xf numFmtId="0" fontId="189" fillId="0" borderId="0" xfId="392" applyFont="1" applyFill="1" applyBorder="1" applyAlignment="1">
      <alignment horizontal="left" vertical="center" wrapText="1"/>
    </xf>
    <xf numFmtId="166" fontId="189" fillId="0" borderId="72" xfId="392" applyNumberFormat="1" applyFont="1" applyBorder="1" applyAlignment="1">
      <alignment vertical="center"/>
    </xf>
    <xf numFmtId="176" fontId="194" fillId="0" borderId="36" xfId="392" applyNumberFormat="1" applyFont="1" applyFill="1" applyBorder="1" applyAlignment="1">
      <alignment vertical="center"/>
    </xf>
    <xf numFmtId="266" fontId="189" fillId="0" borderId="37" xfId="1451" applyNumberFormat="1" applyFont="1" applyFill="1" applyBorder="1" applyAlignment="1" applyProtection="1">
      <protection locked="0"/>
    </xf>
    <xf numFmtId="260" fontId="191" fillId="0" borderId="38" xfId="602" applyNumberFormat="1" applyFont="1" applyFill="1" applyBorder="1" applyAlignment="1" applyProtection="1">
      <protection locked="0"/>
    </xf>
    <xf numFmtId="0" fontId="189" fillId="0" borderId="75" xfId="392" applyFont="1" applyFill="1" applyBorder="1" applyAlignment="1" applyProtection="1">
      <alignment horizontal="left" vertical="center"/>
      <protection locked="0"/>
    </xf>
    <xf numFmtId="1" fontId="276" fillId="0" borderId="0" xfId="374" applyNumberFormat="1" applyFont="1" applyFill="1"/>
    <xf numFmtId="0" fontId="229" fillId="0" borderId="0" xfId="629" applyFont="1" applyFill="1" applyAlignment="1">
      <alignment horizontal="left" wrapText="1"/>
    </xf>
    <xf numFmtId="0" fontId="242" fillId="0" borderId="0" xfId="392" applyFont="1" applyBorder="1" applyAlignment="1">
      <alignment horizontal="left"/>
    </xf>
    <xf numFmtId="0" fontId="277" fillId="0" borderId="51" xfId="392" applyFont="1" applyBorder="1"/>
    <xf numFmtId="0" fontId="278" fillId="0" borderId="0" xfId="392" quotePrefix="1" applyFont="1" applyFill="1"/>
    <xf numFmtId="0" fontId="252" fillId="0" borderId="0" xfId="392" applyFont="1" applyBorder="1" applyAlignment="1">
      <alignment vertical="center"/>
    </xf>
    <xf numFmtId="0" fontId="232" fillId="0" borderId="0" xfId="392" applyFont="1" applyBorder="1" applyAlignment="1">
      <alignment horizontal="left" vertical="center" wrapText="1"/>
    </xf>
    <xf numFmtId="244" fontId="232" fillId="0" borderId="0" xfId="392" applyNumberFormat="1" applyFont="1" applyBorder="1" applyAlignment="1">
      <alignment vertical="center"/>
    </xf>
    <xf numFmtId="282" fontId="232" fillId="0" borderId="0" xfId="392" applyNumberFormat="1" applyFont="1" applyBorder="1" applyAlignment="1">
      <alignment vertical="center"/>
    </xf>
    <xf numFmtId="0" fontId="232" fillId="0" borderId="0" xfId="392" applyFont="1" applyBorder="1" applyAlignment="1">
      <alignment vertical="center" wrapText="1"/>
    </xf>
    <xf numFmtId="0" fontId="280" fillId="0" borderId="0" xfId="392" applyFont="1" applyBorder="1" applyAlignment="1">
      <alignment vertical="center"/>
    </xf>
    <xf numFmtId="0" fontId="227" fillId="0" borderId="0" xfId="648" applyFont="1"/>
    <xf numFmtId="0" fontId="8" fillId="0" borderId="0" xfId="648" applyFont="1" applyFill="1"/>
    <xf numFmtId="264" fontId="191" fillId="46" borderId="73" xfId="392" applyNumberFormat="1" applyFont="1" applyFill="1" applyBorder="1" applyAlignment="1">
      <alignment vertical="center"/>
    </xf>
    <xf numFmtId="264" fontId="191" fillId="0" borderId="73" xfId="392" applyNumberFormat="1" applyFont="1" applyFill="1" applyBorder="1" applyAlignment="1">
      <alignment vertical="center"/>
    </xf>
    <xf numFmtId="264" fontId="191" fillId="46" borderId="38" xfId="392" applyNumberFormat="1" applyFont="1" applyFill="1" applyBorder="1" applyAlignment="1">
      <alignment vertical="center"/>
    </xf>
    <xf numFmtId="264" fontId="191" fillId="0" borderId="38" xfId="392" applyNumberFormat="1" applyFont="1" applyFill="1" applyBorder="1" applyAlignment="1">
      <alignment vertical="center"/>
    </xf>
    <xf numFmtId="175" fontId="189" fillId="46" borderId="37" xfId="392" quotePrefix="1" applyNumberFormat="1" applyFont="1" applyFill="1" applyBorder="1" applyAlignment="1">
      <alignment horizontal="right" vertical="center"/>
    </xf>
    <xf numFmtId="0" fontId="282" fillId="0" borderId="0" xfId="629" quotePrefix="1" applyFont="1" applyFill="1"/>
    <xf numFmtId="0" fontId="282" fillId="0" borderId="0" xfId="629" applyFont="1" applyFill="1"/>
    <xf numFmtId="0" fontId="34" fillId="0" borderId="0" xfId="0" applyFont="1" applyAlignment="1">
      <alignment horizontal="left" vertical="top" wrapText="1"/>
    </xf>
    <xf numFmtId="0" fontId="34" fillId="0" borderId="0" xfId="0" applyFont="1" applyFill="1" applyAlignment="1">
      <alignment horizontal="left" vertical="top" wrapText="1"/>
    </xf>
    <xf numFmtId="0" fontId="34" fillId="0" borderId="0" xfId="0" applyFont="1" applyAlignment="1">
      <alignment vertical="top" wrapText="1"/>
    </xf>
    <xf numFmtId="0" fontId="34" fillId="0" borderId="0" xfId="630" applyFont="1" applyAlignment="1">
      <alignment horizontal="left" vertical="top" wrapText="1"/>
    </xf>
    <xf numFmtId="0" fontId="34" fillId="0" borderId="0" xfId="392" applyFont="1" applyFill="1" applyAlignment="1">
      <alignment horizontal="left" vertical="top" wrapText="1"/>
    </xf>
    <xf numFmtId="0" fontId="227" fillId="0" borderId="0" xfId="629" applyFont="1" applyFill="1"/>
    <xf numFmtId="0" fontId="198" fillId="0" borderId="0" xfId="392" applyFont="1" applyFill="1" applyAlignment="1">
      <alignment vertical="center"/>
    </xf>
    <xf numFmtId="0" fontId="34" fillId="45" borderId="0" xfId="0" applyFont="1" applyFill="1" applyAlignment="1">
      <alignment vertical="top" wrapText="1"/>
    </xf>
    <xf numFmtId="0" fontId="242" fillId="0" borderId="0" xfId="392" applyFont="1" applyFill="1" applyBorder="1" applyAlignment="1">
      <alignment horizontal="left"/>
    </xf>
    <xf numFmtId="0" fontId="283" fillId="0" borderId="0" xfId="629" applyFont="1" applyFill="1"/>
    <xf numFmtId="0" fontId="34" fillId="0" borderId="0" xfId="0" applyFont="1" applyFill="1" applyAlignment="1">
      <alignment horizontal="left" vertical="top" wrapText="1"/>
    </xf>
    <xf numFmtId="0" fontId="34" fillId="0" borderId="0" xfId="0" applyFont="1" applyAlignment="1">
      <alignment horizontal="left" vertical="top" wrapText="1"/>
    </xf>
    <xf numFmtId="0" fontId="229" fillId="0" borderId="0" xfId="392" applyFont="1" applyFill="1" applyAlignment="1">
      <alignment horizontal="left" vertical="top" wrapText="1"/>
    </xf>
    <xf numFmtId="0" fontId="34" fillId="0" borderId="0" xfId="0" applyFont="1" applyAlignment="1">
      <alignment vertical="top" wrapText="1"/>
    </xf>
    <xf numFmtId="268" fontId="34" fillId="0" borderId="0" xfId="1382" applyNumberFormat="1" applyFont="1" applyAlignment="1" applyProtection="1">
      <alignment horizontal="left" indent="1"/>
    </xf>
    <xf numFmtId="0" fontId="222" fillId="0" borderId="56" xfId="648" applyFont="1" applyFill="1" applyBorder="1" applyAlignment="1">
      <alignment vertical="center" wrapText="1"/>
    </xf>
    <xf numFmtId="258" fontId="189" fillId="0" borderId="73" xfId="629" applyNumberFormat="1" applyFont="1" applyBorder="1" applyAlignment="1">
      <alignment vertical="center"/>
    </xf>
    <xf numFmtId="270" fontId="194" fillId="0" borderId="72" xfId="629" applyNumberFormat="1" applyFont="1" applyBorder="1" applyAlignment="1">
      <alignment vertical="center"/>
    </xf>
    <xf numFmtId="0" fontId="228" fillId="0" borderId="51" xfId="1382" applyFont="1" applyFill="1" applyBorder="1" applyAlignment="1" applyProtection="1">
      <alignment horizontal="left" vertical="top"/>
    </xf>
    <xf numFmtId="0" fontId="23" fillId="0" borderId="53" xfId="392" applyFont="1" applyFill="1" applyBorder="1"/>
    <xf numFmtId="0" fontId="23" fillId="0" borderId="52" xfId="392" applyFont="1" applyFill="1" applyBorder="1"/>
    <xf numFmtId="0" fontId="34" fillId="0" borderId="0" xfId="391" applyFont="1" applyFill="1" applyBorder="1" applyAlignment="1" applyProtection="1">
      <protection locked="0"/>
    </xf>
    <xf numFmtId="0" fontId="206" fillId="0" borderId="0" xfId="391" applyFont="1" applyFill="1" applyBorder="1" applyAlignment="1" applyProtection="1">
      <protection locked="0"/>
    </xf>
    <xf numFmtId="0" fontId="34" fillId="0" borderId="40" xfId="391" applyFont="1" applyFill="1" applyBorder="1" applyAlignment="1" applyProtection="1">
      <alignment horizontal="left"/>
      <protection locked="0"/>
    </xf>
    <xf numFmtId="0" fontId="34" fillId="0" borderId="41" xfId="391" applyFont="1" applyFill="1" applyBorder="1" applyAlignment="1" applyProtection="1">
      <alignment horizontal="left"/>
      <protection locked="0"/>
    </xf>
    <xf numFmtId="0" fontId="34" fillId="0" borderId="42" xfId="391" applyFont="1" applyFill="1" applyBorder="1" applyAlignment="1" applyProtection="1">
      <alignment horizontal="left"/>
      <protection locked="0"/>
    </xf>
    <xf numFmtId="0" fontId="34" fillId="0" borderId="0" xfId="391" applyFont="1" applyFill="1" applyAlignment="1">
      <alignment vertical="center"/>
    </xf>
    <xf numFmtId="49" fontId="34" fillId="0" borderId="0" xfId="391" applyNumberFormat="1" applyFont="1" applyFill="1" applyAlignment="1">
      <alignment horizontal="right" vertical="center"/>
    </xf>
    <xf numFmtId="0" fontId="8" fillId="0" borderId="0" xfId="392" applyFont="1" applyFill="1" applyAlignment="1">
      <alignment vertical="center"/>
    </xf>
    <xf numFmtId="0" fontId="272" fillId="0" borderId="49" xfId="0" applyFont="1" applyFill="1" applyBorder="1" applyAlignment="1">
      <alignment vertical="center"/>
    </xf>
    <xf numFmtId="0" fontId="8" fillId="0" borderId="0" xfId="0" applyFont="1" applyFill="1" applyBorder="1"/>
    <xf numFmtId="267" fontId="247" fillId="0" borderId="0" xfId="0" applyNumberFormat="1" applyFont="1" applyFill="1" applyAlignment="1">
      <alignment horizontal="left"/>
    </xf>
    <xf numFmtId="255" fontId="194" fillId="0" borderId="0" xfId="392" applyNumberFormat="1" applyFont="1" applyFill="1" applyBorder="1" applyAlignment="1" applyProtection="1">
      <alignment vertical="center"/>
      <protection locked="0"/>
    </xf>
    <xf numFmtId="255" fontId="190" fillId="0" borderId="0" xfId="392" applyNumberFormat="1" applyFont="1" applyFill="1" applyBorder="1" applyAlignment="1" applyProtection="1">
      <alignment vertical="center"/>
      <protection locked="0"/>
    </xf>
    <xf numFmtId="255" fontId="189" fillId="0" borderId="0" xfId="392" applyNumberFormat="1" applyFont="1" applyFill="1" applyBorder="1" applyAlignment="1" applyProtection="1">
      <alignment vertical="center"/>
      <protection locked="0"/>
    </xf>
    <xf numFmtId="259" fontId="194" fillId="0" borderId="0" xfId="392" applyNumberFormat="1" applyFont="1" applyFill="1" applyBorder="1" applyAlignment="1">
      <alignment vertical="center"/>
    </xf>
    <xf numFmtId="0" fontId="23" fillId="0" borderId="0" xfId="392" applyFont="1" applyFill="1" applyBorder="1"/>
    <xf numFmtId="259" fontId="190" fillId="0" borderId="0" xfId="392" applyNumberFormat="1" applyFont="1" applyFill="1" applyBorder="1" applyAlignment="1">
      <alignment vertical="center"/>
    </xf>
    <xf numFmtId="171" fontId="192" fillId="29" borderId="73" xfId="394" applyNumberFormat="1" applyFont="1" applyFill="1" applyBorder="1" applyAlignment="1"/>
    <xf numFmtId="0" fontId="284" fillId="0" borderId="0" xfId="651" applyFont="1" applyFill="1"/>
    <xf numFmtId="0" fontId="227" fillId="0" borderId="0" xfId="648" applyFont="1" applyFill="1"/>
    <xf numFmtId="0" fontId="227" fillId="0" borderId="0" xfId="651" applyFont="1" applyFill="1"/>
    <xf numFmtId="0" fontId="8" fillId="0" borderId="0" xfId="651" applyFont="1" applyFill="1"/>
    <xf numFmtId="0" fontId="152" fillId="0" borderId="0" xfId="648" applyFont="1" applyFill="1" applyAlignment="1">
      <alignment vertical="center"/>
    </xf>
    <xf numFmtId="49" fontId="27" fillId="0" borderId="0" xfId="643" applyNumberFormat="1" applyFont="1" applyFill="1" applyAlignment="1">
      <alignment vertical="center"/>
    </xf>
    <xf numFmtId="0" fontId="252" fillId="0" borderId="0" xfId="648" applyFont="1" applyFill="1" applyAlignment="1">
      <alignment vertical="center"/>
    </xf>
    <xf numFmtId="166"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pplyProtection="1">
      <alignment vertical="center"/>
      <protection locked="0"/>
    </xf>
    <xf numFmtId="171" fontId="189" fillId="0" borderId="38" xfId="392" applyNumberFormat="1" applyFont="1" applyFill="1" applyBorder="1" applyAlignment="1" applyProtection="1">
      <alignment vertical="center"/>
      <protection locked="0"/>
    </xf>
    <xf numFmtId="171" fontId="190" fillId="0" borderId="37" xfId="392" applyNumberFormat="1" applyFont="1" applyFill="1" applyBorder="1" applyAlignment="1" applyProtection="1">
      <alignment vertical="center"/>
      <protection locked="0"/>
    </xf>
    <xf numFmtId="171" fontId="189" fillId="0" borderId="73" xfId="392" applyNumberFormat="1" applyFont="1" applyFill="1" applyBorder="1" applyAlignment="1" applyProtection="1">
      <alignment vertical="center"/>
      <protection locked="0"/>
    </xf>
    <xf numFmtId="171" fontId="190" fillId="0" borderId="73" xfId="392" applyNumberFormat="1" applyFont="1" applyFill="1" applyBorder="1" applyAlignment="1" applyProtection="1">
      <alignment vertical="center"/>
      <protection locked="0"/>
    </xf>
    <xf numFmtId="171" fontId="190" fillId="0" borderId="38" xfId="392" applyNumberFormat="1" applyFont="1" applyFill="1" applyBorder="1" applyAlignment="1" applyProtection="1">
      <alignment vertical="center"/>
      <protection locked="0"/>
    </xf>
    <xf numFmtId="171" fontId="194" fillId="0" borderId="72" xfId="392" applyNumberFormat="1" applyFont="1" applyFill="1" applyBorder="1" applyAlignment="1" applyProtection="1">
      <alignment vertical="center"/>
      <protection locked="0"/>
    </xf>
    <xf numFmtId="166" fontId="194" fillId="0" borderId="37" xfId="392" applyNumberFormat="1" applyFont="1" applyFill="1" applyBorder="1" applyAlignment="1" applyProtection="1">
      <alignment vertical="center"/>
      <protection locked="0"/>
    </xf>
    <xf numFmtId="2" fontId="189" fillId="0" borderId="0" xfId="629" applyNumberFormat="1" applyFont="1" applyFill="1" applyBorder="1" applyAlignment="1">
      <alignment horizontal="left" vertical="center"/>
    </xf>
    <xf numFmtId="0" fontId="34" fillId="0" borderId="0" xfId="0" applyFont="1" applyFill="1" applyAlignment="1">
      <alignment horizontal="left" vertical="center"/>
    </xf>
    <xf numFmtId="0" fontId="262" fillId="0" borderId="0" xfId="1382" applyFont="1" applyFill="1" applyAlignment="1" applyProtection="1">
      <alignment horizontal="left" vertical="center"/>
    </xf>
    <xf numFmtId="49" fontId="247" fillId="0" borderId="0" xfId="0" applyNumberFormat="1" applyFont="1" applyFill="1" applyAlignment="1">
      <alignment horizontal="left" vertical="center"/>
    </xf>
    <xf numFmtId="0" fontId="34" fillId="0" borderId="0" xfId="0" applyFont="1" applyAlignment="1">
      <alignment horizontal="left" vertical="top" wrapText="1"/>
    </xf>
    <xf numFmtId="0" fontId="34" fillId="0" borderId="0" xfId="0" applyFont="1" applyAlignment="1">
      <alignment vertical="top" wrapText="1"/>
    </xf>
    <xf numFmtId="175" fontId="189" fillId="0" borderId="73" xfId="393" applyNumberFormat="1" applyFont="1" applyFill="1" applyBorder="1" applyAlignment="1">
      <alignment horizontal="right"/>
    </xf>
    <xf numFmtId="171" fontId="192" fillId="0" borderId="73" xfId="394" applyNumberFormat="1" applyFont="1" applyFill="1" applyBorder="1" applyAlignment="1"/>
    <xf numFmtId="171" fontId="185" fillId="0" borderId="72" xfId="394" applyNumberFormat="1" applyFont="1" applyFill="1" applyBorder="1" applyAlignment="1"/>
    <xf numFmtId="175" fontId="189" fillId="0" borderId="46" xfId="629" applyNumberFormat="1" applyFont="1" applyFill="1" applyBorder="1" applyAlignment="1">
      <alignment horizontal="right"/>
    </xf>
    <xf numFmtId="175" fontId="189" fillId="0" borderId="48" xfId="629" applyNumberFormat="1" applyFont="1" applyFill="1" applyBorder="1" applyAlignment="1">
      <alignment horizontal="right" vertical="center"/>
    </xf>
    <xf numFmtId="166" fontId="189" fillId="0" borderId="46" xfId="392" applyNumberFormat="1" applyFont="1" applyFill="1" applyBorder="1" applyAlignment="1">
      <alignment vertical="center"/>
    </xf>
    <xf numFmtId="166" fontId="189" fillId="0" borderId="47" xfId="392" applyNumberFormat="1" applyFont="1" applyFill="1" applyBorder="1" applyAlignment="1">
      <alignment vertical="center"/>
    </xf>
    <xf numFmtId="166" fontId="189" fillId="0" borderId="48" xfId="392" applyNumberFormat="1" applyFont="1" applyFill="1" applyBorder="1" applyAlignment="1">
      <alignment vertical="center"/>
    </xf>
    <xf numFmtId="279" fontId="191" fillId="46" borderId="73" xfId="652" applyNumberFormat="1" applyFont="1" applyFill="1" applyBorder="1" applyAlignment="1">
      <alignment vertical="center"/>
    </xf>
    <xf numFmtId="279" fontId="191" fillId="46" borderId="37" xfId="652" applyNumberFormat="1" applyFont="1" applyFill="1" applyBorder="1" applyAlignment="1">
      <alignment vertical="center"/>
    </xf>
    <xf numFmtId="279" fontId="191" fillId="46" borderId="38" xfId="652" applyNumberFormat="1" applyFont="1" applyFill="1" applyBorder="1" applyAlignment="1">
      <alignment vertical="center"/>
    </xf>
    <xf numFmtId="49" fontId="189" fillId="0" borderId="72" xfId="392" applyNumberFormat="1" applyFont="1" applyFill="1" applyBorder="1" applyAlignment="1">
      <alignment horizontal="center" vertical="center"/>
    </xf>
    <xf numFmtId="171" fontId="23" fillId="0" borderId="0" xfId="392" applyNumberFormat="1" applyFont="1"/>
    <xf numFmtId="171" fontId="189" fillId="46" borderId="38" xfId="392" applyNumberFormat="1" applyFont="1" applyFill="1" applyBorder="1" applyAlignment="1">
      <alignment vertical="center"/>
    </xf>
    <xf numFmtId="49" fontId="189" fillId="0" borderId="38" xfId="629" applyNumberFormat="1" applyFont="1" applyFill="1" applyBorder="1" applyAlignment="1">
      <alignment horizontal="right" vertical="center"/>
    </xf>
    <xf numFmtId="166" fontId="189" fillId="46" borderId="72" xfId="650" applyNumberFormat="1" applyFont="1" applyFill="1" applyBorder="1" applyAlignment="1">
      <alignment horizontal="right" vertical="center"/>
    </xf>
    <xf numFmtId="166" fontId="189" fillId="0" borderId="72" xfId="650" applyNumberFormat="1" applyFont="1" applyFill="1" applyBorder="1" applyAlignment="1">
      <alignment horizontal="right" vertical="center"/>
    </xf>
    <xf numFmtId="166" fontId="189" fillId="29" borderId="72" xfId="650" applyNumberFormat="1" applyFont="1" applyFill="1" applyBorder="1" applyAlignment="1">
      <alignment horizontal="right" vertical="center"/>
    </xf>
    <xf numFmtId="166" fontId="189" fillId="46" borderId="73" xfId="650" applyNumberFormat="1" applyFont="1" applyFill="1" applyBorder="1" applyAlignment="1">
      <alignment horizontal="right" vertical="center"/>
    </xf>
    <xf numFmtId="166" fontId="189" fillId="0" borderId="73" xfId="650" applyNumberFormat="1" applyFont="1" applyFill="1" applyBorder="1" applyAlignment="1">
      <alignment horizontal="right" vertical="center"/>
    </xf>
    <xf numFmtId="166" fontId="189" fillId="29" borderId="73" xfId="650" applyNumberFormat="1" applyFont="1" applyFill="1" applyBorder="1" applyAlignment="1">
      <alignment horizontal="right" vertical="center"/>
    </xf>
    <xf numFmtId="175" fontId="189" fillId="0" borderId="44" xfId="629" applyNumberFormat="1" applyFont="1" applyFill="1" applyBorder="1" applyAlignment="1">
      <alignment horizontal="right" vertical="center"/>
    </xf>
    <xf numFmtId="175" fontId="189" fillId="0" borderId="44" xfId="629" applyNumberFormat="1" applyFont="1" applyBorder="1" applyAlignment="1">
      <alignment horizontal="right" vertical="center"/>
    </xf>
    <xf numFmtId="166" fontId="189" fillId="46" borderId="37" xfId="392" applyNumberFormat="1" applyFont="1" applyFill="1" applyBorder="1" applyAlignment="1" applyProtection="1">
      <alignment vertical="center"/>
      <protection locked="0"/>
    </xf>
    <xf numFmtId="166" fontId="189" fillId="0" borderId="37" xfId="392" applyNumberFormat="1" applyFont="1" applyBorder="1" applyAlignment="1" applyProtection="1">
      <alignment vertical="center"/>
      <protection locked="0"/>
    </xf>
    <xf numFmtId="166"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pplyProtection="1">
      <alignment vertical="center"/>
      <protection locked="0"/>
    </xf>
    <xf numFmtId="166" fontId="191" fillId="46" borderId="72" xfId="629" applyNumberFormat="1" applyFont="1" applyFill="1" applyBorder="1" applyAlignment="1" applyProtection="1">
      <alignment vertical="center"/>
      <protection locked="0"/>
    </xf>
    <xf numFmtId="166" fontId="191" fillId="0" borderId="72" xfId="629" applyNumberFormat="1" applyFont="1" applyBorder="1" applyAlignment="1" applyProtection="1">
      <alignment vertical="center"/>
      <protection locked="0"/>
    </xf>
    <xf numFmtId="0" fontId="34" fillId="0" borderId="0" xfId="0" applyFont="1" applyAlignment="1">
      <alignment horizontal="left" vertical="top" wrapText="1"/>
    </xf>
    <xf numFmtId="41" fontId="186" fillId="46" borderId="38" xfId="392" applyNumberFormat="1" applyFont="1" applyFill="1" applyBorder="1" applyAlignment="1">
      <alignment vertical="center"/>
    </xf>
    <xf numFmtId="0" fontId="34" fillId="0" borderId="0" xfId="0" applyFont="1" applyAlignment="1">
      <alignment horizontal="left" vertical="top"/>
    </xf>
    <xf numFmtId="49" fontId="189" fillId="0" borderId="72" xfId="393" applyNumberFormat="1" applyFont="1" applyFill="1" applyBorder="1" applyAlignment="1">
      <alignment horizontal="right" vertical="center"/>
    </xf>
    <xf numFmtId="171" fontId="189" fillId="0" borderId="41" xfId="392" applyNumberFormat="1" applyFont="1" applyBorder="1" applyAlignment="1">
      <alignment vertical="center"/>
    </xf>
    <xf numFmtId="0" fontId="34" fillId="0" borderId="0" xfId="0" applyFont="1" applyAlignment="1">
      <alignment vertical="top"/>
    </xf>
    <xf numFmtId="2" fontId="189" fillId="0" borderId="78" xfId="629" applyNumberFormat="1" applyFont="1" applyFill="1" applyBorder="1" applyAlignment="1">
      <alignment horizontal="left" vertical="center"/>
    </xf>
    <xf numFmtId="166" fontId="243" fillId="0" borderId="37" xfId="629" applyNumberFormat="1" applyFont="1" applyFill="1" applyBorder="1" applyAlignment="1">
      <alignment vertical="center"/>
    </xf>
    <xf numFmtId="166" fontId="189" fillId="46" borderId="38" xfId="650" applyNumberFormat="1" applyFont="1" applyFill="1" applyBorder="1" applyAlignment="1">
      <alignment horizontal="right" vertical="center"/>
    </xf>
    <xf numFmtId="166" fontId="189" fillId="0" borderId="38" xfId="650" applyNumberFormat="1" applyFont="1" applyFill="1" applyBorder="1" applyAlignment="1">
      <alignment horizontal="right" vertical="center"/>
    </xf>
    <xf numFmtId="166" fontId="189" fillId="29" borderId="38" xfId="650" applyNumberFormat="1" applyFont="1" applyFill="1" applyBorder="1" applyAlignment="1">
      <alignment horizontal="right" vertical="center"/>
    </xf>
    <xf numFmtId="171" fontId="190" fillId="46" borderId="37" xfId="392" applyNumberFormat="1" applyFont="1" applyFill="1" applyBorder="1" applyAlignment="1" applyProtection="1">
      <alignment vertical="center"/>
      <protection locked="0"/>
    </xf>
    <xf numFmtId="166" fontId="189" fillId="0" borderId="78" xfId="650" applyNumberFormat="1" applyFont="1" applyFill="1" applyBorder="1" applyAlignment="1">
      <alignment horizontal="right" vertical="center"/>
    </xf>
    <xf numFmtId="166" fontId="189" fillId="29" borderId="78" xfId="650" applyNumberFormat="1" applyFont="1" applyFill="1" applyBorder="1" applyAlignment="1">
      <alignment horizontal="right" vertical="center"/>
    </xf>
    <xf numFmtId="166" fontId="189" fillId="0" borderId="0" xfId="650" applyNumberFormat="1" applyFont="1" applyFill="1" applyBorder="1" applyAlignment="1">
      <alignment horizontal="right" vertical="center"/>
    </xf>
    <xf numFmtId="166" fontId="189" fillId="29" borderId="0" xfId="650" applyNumberFormat="1" applyFont="1" applyFill="1" applyBorder="1" applyAlignment="1">
      <alignment horizontal="right" vertical="center"/>
    </xf>
    <xf numFmtId="0" fontId="189" fillId="0" borderId="41" xfId="650" applyFont="1" applyFill="1" applyBorder="1" applyAlignment="1">
      <alignment horizontal="left" vertical="center"/>
    </xf>
    <xf numFmtId="0" fontId="189" fillId="0" borderId="41" xfId="650" applyFont="1" applyFill="1" applyBorder="1" applyAlignment="1">
      <alignment horizontal="left" vertical="center" indent="1"/>
    </xf>
    <xf numFmtId="0" fontId="189" fillId="0" borderId="41" xfId="650" applyFont="1" applyFill="1" applyBorder="1" applyAlignment="1">
      <alignment horizontal="left" indent="1"/>
    </xf>
    <xf numFmtId="0" fontId="189" fillId="0" borderId="40" xfId="650" applyFont="1" applyFill="1" applyBorder="1" applyAlignment="1">
      <alignment horizontal="left" vertical="center"/>
    </xf>
    <xf numFmtId="0" fontId="189" fillId="0" borderId="42" xfId="650" applyFont="1" applyFill="1" applyBorder="1" applyAlignment="1">
      <alignment horizontal="left" vertical="center"/>
    </xf>
    <xf numFmtId="0" fontId="8" fillId="0" borderId="78" xfId="0" applyFont="1" applyFill="1" applyBorder="1"/>
    <xf numFmtId="0" fontId="189" fillId="0" borderId="0" xfId="650" applyFont="1" applyFill="1" applyBorder="1" applyAlignment="1">
      <alignment horizontal="left" vertical="center"/>
    </xf>
    <xf numFmtId="49" fontId="189" fillId="0" borderId="36" xfId="392" quotePrefix="1" applyNumberFormat="1" applyFont="1" applyFill="1" applyBorder="1" applyAlignment="1">
      <alignment horizontal="right" vertical="center"/>
    </xf>
    <xf numFmtId="0" fontId="8" fillId="0" borderId="79" xfId="629" applyFont="1" applyBorder="1"/>
    <xf numFmtId="0" fontId="27" fillId="0" borderId="79" xfId="629" applyFont="1" applyBorder="1" applyAlignment="1">
      <alignment horizontal="right" vertical="top"/>
    </xf>
    <xf numFmtId="175" fontId="189" fillId="0" borderId="0" xfId="629" applyNumberFormat="1" applyFont="1" applyFill="1" applyBorder="1" applyAlignment="1">
      <alignment horizontal="right" vertical="center"/>
    </xf>
    <xf numFmtId="171" fontId="180" fillId="0" borderId="0" xfId="392" applyNumberFormat="1" applyFont="1" applyFill="1"/>
    <xf numFmtId="37" fontId="189" fillId="0" borderId="44" xfId="392" quotePrefix="1" applyNumberFormat="1" applyFont="1" applyFill="1" applyBorder="1" applyAlignment="1">
      <alignment horizontal="left" vertical="center"/>
    </xf>
    <xf numFmtId="2" fontId="189" fillId="0" borderId="0" xfId="392" applyNumberFormat="1" applyFont="1" applyFill="1" applyBorder="1" applyAlignment="1">
      <alignment horizontal="left" vertical="center" indent="2"/>
    </xf>
    <xf numFmtId="2" fontId="189" fillId="0" borderId="44" xfId="392" applyNumberFormat="1" applyFont="1" applyFill="1" applyBorder="1" applyAlignment="1">
      <alignment horizontal="left" vertical="center" indent="1"/>
    </xf>
    <xf numFmtId="2" fontId="260" fillId="0" borderId="0" xfId="392" applyNumberFormat="1" applyFont="1" applyFill="1" applyBorder="1" applyAlignment="1">
      <alignment horizontal="left" vertical="center" indent="1"/>
    </xf>
    <xf numFmtId="2" fontId="189" fillId="0" borderId="80" xfId="392" applyNumberFormat="1" applyFont="1" applyFill="1" applyBorder="1" applyAlignment="1">
      <alignment vertical="center"/>
    </xf>
    <xf numFmtId="2" fontId="189" fillId="0" borderId="0" xfId="392" applyNumberFormat="1" applyFont="1" applyFill="1" applyBorder="1" applyAlignment="1">
      <alignment vertical="center"/>
    </xf>
    <xf numFmtId="2" fontId="189" fillId="0" borderId="44" xfId="392" applyNumberFormat="1" applyFont="1" applyFill="1" applyBorder="1" applyAlignment="1">
      <alignment vertical="center"/>
    </xf>
    <xf numFmtId="0" fontId="331" fillId="0" borderId="0" xfId="648" applyFont="1" applyFill="1" applyBorder="1" applyAlignment="1">
      <alignment horizontal="left" vertical="center" indent="5"/>
    </xf>
    <xf numFmtId="179" fontId="191" fillId="0" borderId="73" xfId="392" applyNumberFormat="1" applyFont="1" applyFill="1" applyBorder="1" applyAlignment="1">
      <alignment vertical="center"/>
    </xf>
    <xf numFmtId="179" fontId="191" fillId="0" borderId="38" xfId="392" applyNumberFormat="1" applyFont="1" applyFill="1" applyBorder="1" applyAlignment="1">
      <alignment vertical="center"/>
    </xf>
    <xf numFmtId="171" fontId="194" fillId="46" borderId="37" xfId="395" applyNumberFormat="1" applyFont="1" applyFill="1" applyBorder="1" applyAlignment="1">
      <alignment vertical="center"/>
    </xf>
    <xf numFmtId="171" fontId="194" fillId="0" borderId="37" xfId="395" applyNumberFormat="1" applyFont="1" applyFill="1" applyBorder="1" applyAlignment="1">
      <alignment vertical="center"/>
    </xf>
    <xf numFmtId="166" fontId="194" fillId="46" borderId="37" xfId="395" applyNumberFormat="1" applyFont="1" applyFill="1" applyBorder="1" applyAlignment="1"/>
    <xf numFmtId="166" fontId="194" fillId="0" borderId="37" xfId="395" applyNumberFormat="1" applyFont="1" applyFill="1" applyBorder="1" applyAlignment="1"/>
    <xf numFmtId="264" fontId="191" fillId="0" borderId="72" xfId="392" applyNumberFormat="1" applyFont="1" applyFill="1" applyBorder="1" applyAlignment="1">
      <alignment vertical="center"/>
    </xf>
    <xf numFmtId="0" fontId="242" fillId="0" borderId="0" xfId="392" applyFont="1" applyFill="1" applyBorder="1" applyAlignment="1">
      <alignment horizontal="left" vertical="center"/>
    </xf>
    <xf numFmtId="175" fontId="189" fillId="0" borderId="73" xfId="392" applyNumberFormat="1" applyFont="1" applyFill="1" applyBorder="1" applyAlignment="1">
      <alignment horizontal="right"/>
    </xf>
    <xf numFmtId="175" fontId="189" fillId="0" borderId="73" xfId="392" applyNumberFormat="1" applyFont="1" applyBorder="1" applyAlignment="1">
      <alignment horizontal="right"/>
    </xf>
    <xf numFmtId="166" fontId="191" fillId="46" borderId="73" xfId="392" applyNumberFormat="1" applyFont="1" applyFill="1" applyBorder="1" applyAlignment="1">
      <alignment vertical="center"/>
    </xf>
    <xf numFmtId="166" fontId="191" fillId="0" borderId="73" xfId="392" applyNumberFormat="1" applyFont="1" applyFill="1" applyBorder="1" applyAlignment="1">
      <alignment vertical="center"/>
    </xf>
    <xf numFmtId="264" fontId="191" fillId="46" borderId="72" xfId="392" applyNumberFormat="1" applyFont="1" applyFill="1" applyBorder="1" applyAlignment="1">
      <alignment vertical="center"/>
    </xf>
    <xf numFmtId="297" fontId="191" fillId="0" borderId="73" xfId="392" applyNumberFormat="1" applyFont="1" applyFill="1" applyBorder="1" applyAlignment="1">
      <alignment vertical="center"/>
    </xf>
    <xf numFmtId="49" fontId="189" fillId="0" borderId="0" xfId="392" applyNumberFormat="1" applyFont="1" applyBorder="1" applyAlignment="1">
      <alignment horizontal="left" vertical="center" wrapText="1" indent="1"/>
    </xf>
    <xf numFmtId="264" fontId="191" fillId="0" borderId="0" xfId="392" applyNumberFormat="1" applyFont="1" applyFill="1" applyBorder="1" applyAlignment="1">
      <alignment vertical="center"/>
    </xf>
    <xf numFmtId="0" fontId="242" fillId="0" borderId="0" xfId="392" applyFont="1" applyBorder="1" applyAlignment="1">
      <alignment horizontal="left" vertical="center"/>
    </xf>
    <xf numFmtId="0" fontId="242" fillId="0" borderId="0" xfId="392" applyFont="1" applyBorder="1" applyAlignment="1">
      <alignment horizontal="left" vertical="center" indent="1"/>
    </xf>
    <xf numFmtId="264" fontId="222" fillId="46" borderId="72" xfId="392" applyNumberFormat="1" applyFont="1" applyFill="1" applyBorder="1" applyAlignment="1"/>
    <xf numFmtId="264" fontId="222" fillId="0" borderId="72" xfId="392" applyNumberFormat="1" applyFont="1" applyFill="1" applyBorder="1" applyAlignment="1"/>
    <xf numFmtId="175" fontId="189" fillId="0" borderId="47" xfId="392" applyNumberFormat="1" applyFont="1" applyBorder="1" applyAlignment="1">
      <alignment horizontal="right" vertical="center"/>
    </xf>
    <xf numFmtId="181" fontId="191" fillId="0" borderId="47" xfId="374" applyNumberFormat="1" applyFont="1" applyFill="1" applyBorder="1"/>
    <xf numFmtId="181" fontId="222" fillId="0" borderId="47" xfId="374" applyNumberFormat="1" applyFont="1" applyFill="1" applyBorder="1"/>
    <xf numFmtId="298" fontId="191" fillId="0" borderId="37" xfId="392" applyNumberFormat="1" applyFont="1" applyFill="1" applyBorder="1" applyAlignment="1">
      <alignment vertical="center"/>
    </xf>
    <xf numFmtId="298" fontId="191" fillId="0" borderId="38" xfId="392" applyNumberFormat="1" applyFont="1" applyFill="1" applyBorder="1" applyAlignment="1">
      <alignment vertical="center"/>
    </xf>
    <xf numFmtId="172" fontId="189" fillId="0" borderId="36" xfId="1451" quotePrefix="1" applyNumberFormat="1" applyFont="1" applyFill="1" applyBorder="1" applyAlignment="1">
      <alignment horizontal="right"/>
    </xf>
    <xf numFmtId="172" fontId="189" fillId="0" borderId="38" xfId="1451" quotePrefix="1" applyNumberFormat="1" applyFont="1" applyFill="1" applyBorder="1" applyAlignment="1">
      <alignment horizontal="right" vertical="center"/>
    </xf>
    <xf numFmtId="0" fontId="34" fillId="0" borderId="0" xfId="0" applyFont="1" applyAlignment="1">
      <alignment horizontal="left" vertical="top" wrapText="1"/>
    </xf>
    <xf numFmtId="0" fontId="34" fillId="0" borderId="0" xfId="0" applyFont="1" applyAlignment="1">
      <alignment vertical="top" wrapText="1"/>
    </xf>
    <xf numFmtId="171" fontId="192" fillId="0" borderId="0" xfId="392" applyNumberFormat="1" applyFont="1" applyFill="1" applyBorder="1" applyAlignment="1"/>
    <xf numFmtId="171" fontId="192" fillId="0" borderId="41" xfId="392" applyNumberFormat="1" applyFont="1" applyFill="1" applyBorder="1" applyAlignment="1"/>
    <xf numFmtId="0" fontId="276" fillId="0" borderId="0" xfId="392" applyFont="1"/>
    <xf numFmtId="260" fontId="191" fillId="0" borderId="38" xfId="602" applyNumberFormat="1" applyFont="1" applyFill="1" applyBorder="1" applyProtection="1">
      <protection locked="0"/>
    </xf>
    <xf numFmtId="171" fontId="192" fillId="0" borderId="0" xfId="392" applyNumberFormat="1" applyFont="1" applyFill="1" applyBorder="1" applyAlignment="1"/>
    <xf numFmtId="171" fontId="192" fillId="0" borderId="41" xfId="392" applyNumberFormat="1" applyFont="1" applyFill="1" applyBorder="1" applyAlignment="1"/>
    <xf numFmtId="2" fontId="200" fillId="0" borderId="70" xfId="392" applyNumberFormat="1" applyFont="1" applyFill="1" applyBorder="1" applyAlignment="1">
      <alignment horizontal="left" vertical="center"/>
    </xf>
    <xf numFmtId="0" fontId="205" fillId="0" borderId="37" xfId="392" applyFont="1" applyBorder="1" applyAlignment="1">
      <alignment vertical="center"/>
    </xf>
    <xf numFmtId="166" fontId="200" fillId="46" borderId="72" xfId="392" applyNumberFormat="1" applyFont="1" applyFill="1" applyBorder="1" applyAlignment="1">
      <alignment vertical="center"/>
    </xf>
    <xf numFmtId="166" fontId="200" fillId="0" borderId="72" xfId="392" applyNumberFormat="1" applyFont="1" applyFill="1" applyBorder="1" applyAlignment="1">
      <alignment vertical="center"/>
    </xf>
    <xf numFmtId="258" fontId="200" fillId="0" borderId="72" xfId="392" applyNumberFormat="1" applyFont="1" applyFill="1" applyBorder="1" applyAlignment="1">
      <alignment vertical="center"/>
    </xf>
    <xf numFmtId="171" fontId="204" fillId="0" borderId="37" xfId="392" applyNumberFormat="1" applyFont="1" applyBorder="1" applyAlignment="1">
      <alignment vertical="center"/>
    </xf>
    <xf numFmtId="0" fontId="23" fillId="0" borderId="37" xfId="392" applyFont="1" applyBorder="1" applyAlignment="1">
      <alignment vertical="center"/>
    </xf>
    <xf numFmtId="171" fontId="204" fillId="0" borderId="38" xfId="392" applyNumberFormat="1" applyFont="1" applyBorder="1" applyAlignment="1">
      <alignment vertical="center"/>
    </xf>
    <xf numFmtId="0" fontId="23" fillId="0" borderId="38" xfId="392" applyFont="1" applyBorder="1" applyAlignment="1">
      <alignment vertical="center"/>
    </xf>
    <xf numFmtId="199" fontId="180" fillId="0" borderId="0" xfId="433" applyNumberFormat="1" applyFont="1" applyFill="1"/>
    <xf numFmtId="199" fontId="189" fillId="0" borderId="0" xfId="433" applyNumberFormat="1" applyFont="1" applyBorder="1" applyAlignment="1">
      <alignment vertical="center"/>
    </xf>
    <xf numFmtId="9" fontId="23" fillId="0" borderId="0" xfId="433" applyFont="1" applyBorder="1"/>
    <xf numFmtId="0" fontId="8" fillId="0" borderId="45" xfId="0" applyFont="1" applyFill="1" applyBorder="1"/>
    <xf numFmtId="166" fontId="27" fillId="0" borderId="0" xfId="648" applyNumberFormat="1" applyFont="1" applyFill="1" applyAlignment="1">
      <alignment vertical="center"/>
    </xf>
    <xf numFmtId="166" fontId="34" fillId="0" borderId="0" xfId="649" applyNumberFormat="1" applyFont="1"/>
    <xf numFmtId="0" fontId="228" fillId="0" borderId="81" xfId="1382" applyFont="1" applyBorder="1" applyAlignment="1" applyProtection="1">
      <alignment horizontal="left" vertical="top"/>
    </xf>
    <xf numFmtId="0" fontId="23" fillId="0" borderId="81" xfId="392" applyFont="1" applyBorder="1"/>
    <xf numFmtId="171" fontId="191" fillId="46" borderId="37" xfId="648" applyNumberFormat="1" applyFont="1" applyFill="1" applyBorder="1" applyAlignment="1">
      <alignment vertical="center"/>
    </xf>
    <xf numFmtId="0" fontId="34" fillId="0" borderId="0" xfId="0" applyFont="1" applyAlignment="1">
      <alignment horizontal="left" vertical="top" wrapText="1"/>
    </xf>
    <xf numFmtId="0" fontId="34" fillId="0" borderId="0" xfId="0" applyFont="1" applyFill="1" applyAlignment="1">
      <alignment vertical="top"/>
    </xf>
    <xf numFmtId="0" fontId="34" fillId="0" borderId="0" xfId="392" applyFont="1" applyFill="1" applyAlignment="1">
      <alignment vertical="top"/>
    </xf>
    <xf numFmtId="0" fontId="191" fillId="0" borderId="0" xfId="393" applyFont="1" applyBorder="1" applyAlignment="1">
      <alignment horizontal="left" vertical="center"/>
    </xf>
    <xf numFmtId="0" fontId="191" fillId="0" borderId="44" xfId="393" applyFont="1" applyBorder="1" applyAlignment="1">
      <alignment horizontal="left" vertical="center" wrapText="1"/>
    </xf>
    <xf numFmtId="261" fontId="189" fillId="46" borderId="38" xfId="393" applyNumberFormat="1" applyFont="1" applyFill="1" applyBorder="1" applyAlignment="1"/>
    <xf numFmtId="261" fontId="189" fillId="0" borderId="38" xfId="393" applyNumberFormat="1" applyFont="1" applyFill="1" applyBorder="1" applyAlignment="1"/>
    <xf numFmtId="261" fontId="189" fillId="0" borderId="38" xfId="393" applyNumberFormat="1" applyFont="1" applyBorder="1" applyAlignment="1"/>
    <xf numFmtId="0" fontId="180" fillId="45" borderId="0" xfId="629" applyFont="1" applyFill="1"/>
    <xf numFmtId="166" fontId="189" fillId="0" borderId="81" xfId="629" applyNumberFormat="1" applyFont="1" applyFill="1" applyBorder="1" applyAlignment="1">
      <alignment horizontal="right" vertical="center"/>
    </xf>
    <xf numFmtId="166" fontId="189" fillId="0" borderId="0" xfId="629" applyNumberFormat="1" applyFont="1" applyFill="1" applyBorder="1" applyAlignment="1">
      <alignment horizontal="right"/>
    </xf>
    <xf numFmtId="166" fontId="189" fillId="0" borderId="44" xfId="629" applyNumberFormat="1" applyFont="1" applyFill="1" applyBorder="1" applyAlignment="1">
      <alignment horizontal="right" vertical="center"/>
    </xf>
    <xf numFmtId="175" fontId="189" fillId="46" borderId="38" xfId="393" quotePrefix="1" applyNumberFormat="1" applyFont="1" applyFill="1" applyBorder="1" applyAlignment="1">
      <alignment horizontal="right" vertical="center"/>
    </xf>
    <xf numFmtId="175" fontId="189" fillId="46" borderId="38" xfId="392" quotePrefix="1" applyNumberFormat="1" applyFont="1" applyFill="1" applyBorder="1" applyAlignment="1">
      <alignment horizontal="right" vertical="center"/>
    </xf>
    <xf numFmtId="175" fontId="189" fillId="0" borderId="41" xfId="629" applyNumberFormat="1" applyFont="1" applyBorder="1" applyAlignment="1">
      <alignment horizontal="right" vertical="center"/>
    </xf>
    <xf numFmtId="166" fontId="189" fillId="0" borderId="40" xfId="629" applyNumberFormat="1" applyFont="1" applyBorder="1" applyAlignment="1">
      <alignment vertical="center"/>
    </xf>
    <xf numFmtId="166" fontId="189" fillId="0" borderId="41" xfId="629" applyNumberFormat="1" applyFont="1" applyBorder="1" applyAlignment="1"/>
    <xf numFmtId="166" fontId="189" fillId="0" borderId="42" xfId="629" applyNumberFormat="1" applyFont="1" applyBorder="1" applyAlignment="1">
      <alignment vertical="center"/>
    </xf>
    <xf numFmtId="0" fontId="335" fillId="0" borderId="0" xfId="629" applyFont="1" applyFill="1"/>
    <xf numFmtId="0" fontId="254" fillId="0" borderId="0" xfId="392" applyFont="1" applyBorder="1" applyAlignment="1">
      <alignment vertical="center"/>
    </xf>
    <xf numFmtId="0" fontId="229" fillId="0" borderId="0" xfId="629" applyFont="1" applyFill="1" applyAlignment="1">
      <alignment horizontal="left" wrapText="1"/>
    </xf>
    <xf numFmtId="0" fontId="27" fillId="0" borderId="0" xfId="643" applyFont="1" applyFill="1" applyAlignment="1">
      <alignment vertical="center"/>
    </xf>
    <xf numFmtId="49" fontId="27" fillId="0" borderId="0" xfId="643" applyNumberFormat="1" applyFont="1" applyFill="1" applyAlignment="1">
      <alignment horizontal="left" vertical="center"/>
    </xf>
    <xf numFmtId="171" fontId="8" fillId="0" borderId="0" xfId="630" applyNumberFormat="1" applyFont="1"/>
    <xf numFmtId="171" fontId="189" fillId="46" borderId="73" xfId="1451" applyNumberFormat="1" applyFont="1" applyFill="1" applyBorder="1"/>
    <xf numFmtId="171" fontId="189" fillId="0" borderId="73" xfId="1451" applyNumberFormat="1" applyFont="1" applyFill="1" applyBorder="1"/>
    <xf numFmtId="171" fontId="189" fillId="29" borderId="73" xfId="1451" applyNumberFormat="1" applyFont="1" applyFill="1" applyBorder="1"/>
    <xf numFmtId="0" fontId="189" fillId="0" borderId="0" xfId="0" applyFont="1" applyFill="1" applyBorder="1" applyAlignment="1"/>
    <xf numFmtId="0" fontId="194" fillId="29" borderId="70" xfId="0" applyFont="1" applyFill="1" applyBorder="1"/>
    <xf numFmtId="171" fontId="194" fillId="0" borderId="70" xfId="1451" applyNumberFormat="1" applyFont="1" applyFill="1" applyBorder="1"/>
    <xf numFmtId="0" fontId="34" fillId="0" borderId="0" xfId="0" applyFont="1" applyFill="1" applyAlignment="1">
      <alignment vertical="top" wrapText="1"/>
    </xf>
    <xf numFmtId="0" fontId="34" fillId="0" borderId="0" xfId="0" applyFont="1" applyAlignment="1">
      <alignment vertical="top"/>
    </xf>
    <xf numFmtId="0" fontId="34" fillId="0" borderId="0" xfId="0" applyFont="1" applyAlignment="1">
      <alignment horizontal="left" vertical="top"/>
    </xf>
    <xf numFmtId="256" fontId="189" fillId="29" borderId="44" xfId="1451" applyNumberFormat="1" applyFont="1" applyFill="1" applyBorder="1"/>
    <xf numFmtId="256" fontId="189" fillId="29" borderId="38" xfId="1451" applyNumberFormat="1" applyFont="1" applyFill="1" applyBorder="1"/>
    <xf numFmtId="46" fontId="189" fillId="0" borderId="0" xfId="393" quotePrefix="1" applyNumberFormat="1" applyFont="1" applyFill="1" applyBorder="1" applyAlignment="1">
      <alignment horizontal="left" wrapText="1"/>
    </xf>
    <xf numFmtId="166" fontId="180" fillId="0" borderId="0" xfId="392" applyNumberFormat="1" applyFont="1" applyFill="1"/>
    <xf numFmtId="0" fontId="233" fillId="0" borderId="40" xfId="392" applyFont="1" applyBorder="1" applyAlignment="1">
      <alignment horizontal="left" vertical="center"/>
    </xf>
    <xf numFmtId="0" fontId="233" fillId="0" borderId="41" xfId="392" applyFont="1" applyBorder="1" applyAlignment="1">
      <alignment horizontal="left" vertical="center"/>
    </xf>
    <xf numFmtId="0" fontId="233" fillId="0" borderId="42" xfId="392" applyFont="1" applyBorder="1" applyAlignment="1">
      <alignment horizontal="left" vertical="center"/>
    </xf>
    <xf numFmtId="259" fontId="199" fillId="0" borderId="0" xfId="392" applyNumberFormat="1" applyFont="1" applyBorder="1" applyAlignment="1">
      <alignment vertical="center"/>
    </xf>
    <xf numFmtId="259" fontId="198" fillId="0" borderId="0" xfId="392" applyNumberFormat="1" applyFont="1" applyBorder="1" applyAlignment="1">
      <alignment vertical="center"/>
    </xf>
    <xf numFmtId="166" fontId="189" fillId="46" borderId="73" xfId="395" applyNumberFormat="1" applyFont="1" applyFill="1" applyBorder="1" applyAlignment="1">
      <alignment vertical="center"/>
    </xf>
    <xf numFmtId="166" fontId="189" fillId="0" borderId="73" xfId="395" applyNumberFormat="1" applyFont="1" applyFill="1" applyBorder="1" applyAlignment="1">
      <alignment vertical="center"/>
    </xf>
    <xf numFmtId="259" fontId="189" fillId="0" borderId="72" xfId="392" applyNumberFormat="1" applyFont="1" applyFill="1" applyBorder="1" applyAlignment="1"/>
    <xf numFmtId="171" fontId="252" fillId="0" borderId="0" xfId="392" applyNumberFormat="1" applyFont="1" applyBorder="1" applyAlignment="1">
      <alignment vertical="center"/>
    </xf>
    <xf numFmtId="49" fontId="24" fillId="0" borderId="59" xfId="0" applyNumberFormat="1" applyFont="1" applyFill="1" applyBorder="1" applyAlignment="1">
      <alignment horizontal="left" vertical="center" indent="1"/>
    </xf>
    <xf numFmtId="0" fontId="34" fillId="0" borderId="0" xfId="0" applyFont="1" applyAlignment="1">
      <alignment vertical="top"/>
    </xf>
    <xf numFmtId="0" fontId="34" fillId="0" borderId="0" xfId="0" applyFont="1" applyFill="1" applyAlignment="1">
      <alignment vertical="top" wrapText="1"/>
    </xf>
    <xf numFmtId="0" fontId="34" fillId="0" borderId="0" xfId="0" applyFont="1" applyFill="1" applyAlignment="1">
      <alignment vertical="top"/>
    </xf>
    <xf numFmtId="0" fontId="337" fillId="0" borderId="0" xfId="392" applyFont="1" applyBorder="1" applyAlignment="1">
      <alignment vertical="center"/>
    </xf>
    <xf numFmtId="0" fontId="222" fillId="0" borderId="45" xfId="392" applyFont="1" applyFill="1" applyBorder="1" applyAlignment="1" applyProtection="1">
      <alignment horizontal="left" vertical="center"/>
      <protection locked="0"/>
    </xf>
    <xf numFmtId="255" fontId="194" fillId="46" borderId="36" xfId="392" applyNumberFormat="1" applyFont="1" applyFill="1" applyBorder="1" applyAlignment="1" applyProtection="1">
      <protection locked="0"/>
    </xf>
    <xf numFmtId="255" fontId="194" fillId="0" borderId="36" xfId="392" applyNumberFormat="1" applyFont="1" applyFill="1" applyBorder="1" applyAlignment="1" applyProtection="1">
      <protection locked="0"/>
    </xf>
    <xf numFmtId="255" fontId="194" fillId="0" borderId="36" xfId="392" applyNumberFormat="1" applyFont="1" applyBorder="1" applyAlignment="1" applyProtection="1">
      <protection locked="0"/>
    </xf>
    <xf numFmtId="0" fontId="17" fillId="0" borderId="0" xfId="0" applyFont="1" applyFill="1"/>
    <xf numFmtId="255" fontId="194" fillId="0" borderId="0" xfId="392" applyNumberFormat="1" applyFont="1" applyFill="1" applyBorder="1" applyAlignment="1" applyProtection="1">
      <protection locked="0"/>
    </xf>
    <xf numFmtId="0" fontId="222" fillId="0" borderId="60" xfId="392" applyFont="1" applyFill="1" applyBorder="1" applyAlignment="1" applyProtection="1">
      <alignment horizontal="left" vertical="center" wrapText="1"/>
      <protection locked="0"/>
    </xf>
    <xf numFmtId="255" fontId="194" fillId="46" borderId="36" xfId="392" applyNumberFormat="1" applyFont="1" applyFill="1" applyBorder="1" applyAlignment="1" applyProtection="1">
      <alignment vertical="center"/>
      <protection locked="0"/>
    </xf>
    <xf numFmtId="255" fontId="194" fillId="0" borderId="36" xfId="392" applyNumberFormat="1" applyFont="1" applyFill="1" applyBorder="1" applyAlignment="1" applyProtection="1">
      <alignment vertical="center"/>
      <protection locked="0"/>
    </xf>
    <xf numFmtId="255" fontId="194" fillId="0" borderId="36" xfId="392" applyNumberFormat="1" applyFont="1" applyBorder="1" applyAlignment="1" applyProtection="1">
      <alignment vertical="center"/>
      <protection locked="0"/>
    </xf>
    <xf numFmtId="0" fontId="17" fillId="0" borderId="0" xfId="0" applyFont="1" applyFill="1" applyAlignment="1">
      <alignment vertical="center"/>
    </xf>
    <xf numFmtId="0" fontId="194" fillId="0" borderId="45" xfId="392" applyFont="1" applyFill="1" applyBorder="1" applyAlignment="1">
      <alignment horizontal="left" vertical="center"/>
    </xf>
    <xf numFmtId="259" fontId="194" fillId="46" borderId="36" xfId="392" applyNumberFormat="1" applyFont="1" applyFill="1" applyBorder="1" applyAlignment="1">
      <alignment vertical="center"/>
    </xf>
    <xf numFmtId="259" fontId="194" fillId="0" borderId="36" xfId="392" applyNumberFormat="1" applyFont="1" applyFill="1" applyBorder="1" applyAlignment="1">
      <alignment vertical="center"/>
    </xf>
    <xf numFmtId="0" fontId="222" fillId="0" borderId="60" xfId="392" applyFont="1" applyFill="1" applyBorder="1" applyAlignment="1" applyProtection="1">
      <alignment horizontal="left" vertical="center"/>
      <protection locked="0"/>
    </xf>
    <xf numFmtId="264" fontId="338" fillId="0" borderId="0" xfId="392" applyNumberFormat="1" applyFont="1" applyFill="1" applyBorder="1" applyAlignment="1">
      <alignment vertical="center"/>
    </xf>
    <xf numFmtId="299" fontId="338" fillId="0" borderId="0" xfId="392" applyNumberFormat="1" applyFont="1" applyFill="1" applyBorder="1" applyAlignment="1">
      <alignment vertical="center"/>
    </xf>
    <xf numFmtId="166" fontId="338" fillId="0" borderId="0" xfId="392" applyNumberFormat="1" applyFont="1" applyFill="1" applyBorder="1" applyAlignment="1">
      <alignment vertical="center"/>
    </xf>
    <xf numFmtId="2" fontId="194" fillId="46" borderId="40" xfId="392" applyNumberFormat="1" applyFont="1" applyFill="1" applyBorder="1" applyAlignment="1">
      <alignment vertical="center"/>
    </xf>
    <xf numFmtId="166" fontId="189" fillId="0" borderId="73" xfId="629" applyNumberFormat="1" applyFont="1" applyBorder="1" applyAlignment="1">
      <alignment vertical="center"/>
    </xf>
    <xf numFmtId="0" fontId="191" fillId="0" borderId="0" xfId="629" applyFont="1" applyFill="1" applyBorder="1" applyAlignment="1">
      <alignment vertical="center"/>
    </xf>
    <xf numFmtId="166" fontId="189" fillId="0" borderId="72" xfId="629" applyNumberFormat="1" applyFont="1" applyBorder="1" applyAlignment="1">
      <alignment vertical="center"/>
    </xf>
    <xf numFmtId="173" fontId="189" fillId="0" borderId="0" xfId="647" applyNumberFormat="1" applyFont="1" applyFill="1" applyBorder="1" applyAlignment="1">
      <alignment horizontal="right" vertical="center"/>
    </xf>
    <xf numFmtId="274" fontId="189" fillId="46" borderId="39" xfId="629" applyNumberFormat="1" applyFont="1" applyFill="1" applyBorder="1" applyAlignment="1">
      <alignment vertical="center"/>
    </xf>
    <xf numFmtId="274" fontId="189" fillId="0" borderId="56" xfId="629" applyNumberFormat="1" applyFont="1" applyFill="1" applyBorder="1" applyAlignment="1">
      <alignment vertical="center"/>
    </xf>
    <xf numFmtId="166" fontId="189" fillId="0" borderId="56" xfId="629" applyNumberFormat="1" applyFont="1" applyFill="1" applyBorder="1" applyAlignment="1">
      <alignment vertical="center"/>
    </xf>
    <xf numFmtId="0" fontId="209" fillId="0" borderId="0" xfId="629" applyFont="1" applyFill="1" applyBorder="1" applyAlignment="1">
      <alignment vertical="center"/>
    </xf>
    <xf numFmtId="175" fontId="189" fillId="0" borderId="41" xfId="629" applyNumberFormat="1" applyFont="1" applyFill="1" applyBorder="1" applyAlignment="1">
      <alignment horizontal="right"/>
    </xf>
    <xf numFmtId="175" fontId="189" fillId="0" borderId="41" xfId="629" applyNumberFormat="1" applyFont="1" applyFill="1" applyBorder="1" applyAlignment="1">
      <alignment horizontal="right" vertical="center"/>
    </xf>
    <xf numFmtId="166" fontId="189" fillId="0" borderId="40" xfId="629" applyNumberFormat="1" applyFont="1" applyFill="1" applyBorder="1" applyAlignment="1">
      <alignment vertical="center"/>
    </xf>
    <xf numFmtId="0" fontId="189" fillId="0" borderId="0" xfId="629" applyFont="1" applyFill="1" applyBorder="1" applyAlignment="1">
      <alignment horizontal="left" vertical="center" indent="1"/>
    </xf>
    <xf numFmtId="274" fontId="189" fillId="0" borderId="41" xfId="629" applyNumberFormat="1" applyFont="1" applyFill="1" applyBorder="1" applyAlignment="1">
      <alignment vertical="center"/>
    </xf>
    <xf numFmtId="0" fontId="189" fillId="0" borderId="13" xfId="629" applyFont="1" applyFill="1" applyBorder="1" applyAlignment="1">
      <alignment horizontal="left" vertical="center"/>
    </xf>
    <xf numFmtId="0" fontId="332" fillId="0" borderId="0" xfId="629" applyFont="1" applyFill="1"/>
    <xf numFmtId="0" fontId="34" fillId="0" borderId="0" xfId="0" applyFont="1" applyAlignment="1">
      <alignment horizontal="left" vertical="top"/>
    </xf>
    <xf numFmtId="174" fontId="192" fillId="29" borderId="38" xfId="394" applyNumberFormat="1" applyFont="1" applyFill="1" applyBorder="1" applyAlignment="1"/>
    <xf numFmtId="174" fontId="192" fillId="46" borderId="37" xfId="394" applyNumberFormat="1" applyFont="1" applyFill="1" applyBorder="1" applyAlignment="1"/>
    <xf numFmtId="171" fontId="192" fillId="0" borderId="38" xfId="394" applyNumberFormat="1" applyFont="1" applyFill="1" applyBorder="1" applyAlignment="1"/>
    <xf numFmtId="0" fontId="189" fillId="29" borderId="83" xfId="0" applyFont="1" applyFill="1" applyBorder="1"/>
    <xf numFmtId="171" fontId="189" fillId="29" borderId="70" xfId="1451" applyNumberFormat="1" applyFont="1" applyFill="1" applyBorder="1"/>
    <xf numFmtId="171" fontId="189" fillId="29" borderId="83" xfId="1451" applyNumberFormat="1" applyFont="1" applyFill="1" applyBorder="1"/>
    <xf numFmtId="0" fontId="339" fillId="0" borderId="0" xfId="1333" applyFont="1"/>
    <xf numFmtId="0" fontId="339" fillId="0" borderId="0" xfId="1333" applyFont="1" applyBorder="1"/>
    <xf numFmtId="0" fontId="340" fillId="0" borderId="0" xfId="1333" applyFont="1" applyBorder="1"/>
    <xf numFmtId="0" fontId="345" fillId="0" borderId="0" xfId="1333" applyFont="1" applyBorder="1" applyAlignment="1">
      <alignment horizontal="center"/>
    </xf>
    <xf numFmtId="0" fontId="341" fillId="0" borderId="0" xfId="1333" applyFont="1" applyAlignment="1"/>
    <xf numFmtId="0" fontId="349" fillId="0" borderId="0" xfId="0" applyFont="1" applyAlignment="1"/>
    <xf numFmtId="0" fontId="350" fillId="0" borderId="0" xfId="0" applyFont="1" applyAlignment="1"/>
    <xf numFmtId="0" fontId="349" fillId="0" borderId="0" xfId="0" applyFont="1" applyAlignment="1">
      <alignment wrapText="1"/>
    </xf>
    <xf numFmtId="0" fontId="348" fillId="0" borderId="0" xfId="1333" applyFont="1" applyBorder="1" applyAlignment="1">
      <alignment vertical="center"/>
    </xf>
    <xf numFmtId="0" fontId="349" fillId="0" borderId="0" xfId="0" applyFont="1" applyAlignment="1">
      <alignment horizontal="right" wrapText="1"/>
    </xf>
    <xf numFmtId="0" fontId="347" fillId="0" borderId="0" xfId="1333" applyFont="1" applyFill="1" applyBorder="1" applyAlignment="1"/>
    <xf numFmtId="0" fontId="346" fillId="0" borderId="0" xfId="1333" applyFont="1" applyFill="1" applyBorder="1" applyAlignment="1"/>
    <xf numFmtId="0" fontId="339" fillId="0" borderId="0" xfId="1333" applyFont="1" applyFill="1"/>
    <xf numFmtId="0" fontId="352" fillId="0" borderId="0" xfId="1333" applyFont="1" applyBorder="1" applyAlignment="1">
      <alignment vertical="center"/>
    </xf>
    <xf numFmtId="0" fontId="353" fillId="0" borderId="0" xfId="1333" applyFont="1" applyAlignment="1">
      <alignment vertical="center"/>
    </xf>
    <xf numFmtId="2" fontId="204" fillId="0" borderId="0" xfId="392" applyNumberFormat="1" applyFont="1" applyFill="1" applyBorder="1" applyAlignment="1">
      <alignment horizontal="left" vertical="center"/>
    </xf>
    <xf numFmtId="258" fontId="204" fillId="0" borderId="0" xfId="392" applyNumberFormat="1" applyFont="1" applyFill="1" applyBorder="1" applyAlignment="1">
      <alignment vertical="center"/>
    </xf>
    <xf numFmtId="0" fontId="205" fillId="0" borderId="0" xfId="392" applyFont="1" applyFill="1" applyBorder="1" applyAlignment="1">
      <alignment vertical="center"/>
    </xf>
    <xf numFmtId="166" fontId="204" fillId="46" borderId="0" xfId="392" applyNumberFormat="1" applyFont="1" applyFill="1" applyBorder="1" applyAlignment="1">
      <alignment vertical="center"/>
    </xf>
    <xf numFmtId="0" fontId="190" fillId="0" borderId="0" xfId="392" quotePrefix="1" applyFont="1" applyBorder="1" applyAlignment="1">
      <alignment horizontal="left" vertical="center"/>
    </xf>
    <xf numFmtId="0" fontId="354" fillId="0" borderId="0" xfId="392" applyFont="1" applyFill="1"/>
    <xf numFmtId="166" fontId="189" fillId="0" borderId="86" xfId="629" applyNumberFormat="1" applyFont="1" applyFill="1" applyBorder="1" applyAlignment="1">
      <alignment vertical="center"/>
    </xf>
    <xf numFmtId="274" fontId="189" fillId="0" borderId="0" xfId="629" applyNumberFormat="1" applyFont="1" applyFill="1" applyBorder="1" applyAlignment="1">
      <alignment vertical="center"/>
    </xf>
    <xf numFmtId="274" fontId="189" fillId="0" borderId="70" xfId="629" applyNumberFormat="1" applyFont="1" applyFill="1" applyBorder="1" applyAlignment="1">
      <alignment vertical="center"/>
    </xf>
    <xf numFmtId="166" fontId="189" fillId="0" borderId="86" xfId="629" applyNumberFormat="1" applyFont="1" applyBorder="1" applyAlignment="1">
      <alignment vertical="center"/>
    </xf>
    <xf numFmtId="166" fontId="189" fillId="0" borderId="0" xfId="629" applyNumberFormat="1" applyFont="1" applyBorder="1" applyAlignment="1"/>
    <xf numFmtId="166" fontId="189" fillId="0" borderId="44" xfId="629" applyNumberFormat="1" applyFont="1" applyBorder="1" applyAlignment="1">
      <alignment vertical="center"/>
    </xf>
    <xf numFmtId="0" fontId="227" fillId="0" borderId="0" xfId="392" applyFont="1"/>
    <xf numFmtId="255" fontId="40" fillId="0" borderId="0" xfId="392" applyNumberFormat="1" applyFont="1" applyAlignment="1">
      <alignment vertical="center"/>
    </xf>
    <xf numFmtId="0" fontId="355" fillId="0" borderId="0" xfId="392" applyFont="1" applyFill="1" applyAlignment="1">
      <alignment vertical="top"/>
    </xf>
    <xf numFmtId="0" fontId="355" fillId="0" borderId="0" xfId="392" applyFont="1" applyFill="1"/>
    <xf numFmtId="0" fontId="355" fillId="0" borderId="0" xfId="392" applyFont="1" applyAlignment="1">
      <alignment vertical="center"/>
    </xf>
    <xf numFmtId="0" fontId="355" fillId="0" borderId="0" xfId="392" applyFont="1" applyFill="1" applyAlignment="1">
      <alignment horizontal="left" vertical="top" wrapText="1"/>
    </xf>
    <xf numFmtId="0" fontId="355" fillId="0" borderId="0" xfId="392" applyFont="1" applyFill="1" applyAlignment="1">
      <alignment horizontal="left" vertical="top"/>
    </xf>
    <xf numFmtId="0" fontId="357" fillId="0" borderId="0" xfId="392" applyFont="1" applyFill="1" applyAlignment="1">
      <alignment vertical="top"/>
    </xf>
    <xf numFmtId="0" fontId="355" fillId="0" borderId="0" xfId="392" applyFont="1" applyAlignment="1"/>
    <xf numFmtId="0" fontId="24" fillId="0" borderId="0" xfId="648" applyFont="1"/>
    <xf numFmtId="0" fontId="242" fillId="0" borderId="0" xfId="394" applyFont="1" applyBorder="1" applyAlignment="1">
      <alignment horizontal="left"/>
    </xf>
    <xf numFmtId="0" fontId="355" fillId="0" borderId="0" xfId="392" applyFont="1" applyBorder="1" applyAlignment="1">
      <alignment horizontal="left" vertical="center"/>
    </xf>
    <xf numFmtId="0" fontId="237" fillId="0" borderId="0" xfId="629" applyFont="1" applyAlignment="1">
      <alignment vertical="center"/>
    </xf>
    <xf numFmtId="0" fontId="355" fillId="0" borderId="0" xfId="629" applyFont="1" applyFill="1"/>
    <xf numFmtId="0" fontId="355" fillId="0" borderId="0" xfId="392" applyFont="1" applyBorder="1" applyAlignment="1">
      <alignment horizontal="left"/>
    </xf>
    <xf numFmtId="0" fontId="355" fillId="0" borderId="0" xfId="392" applyFont="1" applyFill="1" applyBorder="1" applyAlignment="1">
      <alignment horizontal="left"/>
    </xf>
    <xf numFmtId="0" fontId="355" fillId="0" borderId="0" xfId="392" applyFont="1"/>
    <xf numFmtId="171" fontId="191" fillId="0" borderId="87" xfId="388" applyNumberFormat="1" applyFont="1" applyBorder="1" applyAlignment="1" applyProtection="1">
      <protection locked="0"/>
    </xf>
    <xf numFmtId="181" fontId="189" fillId="46" borderId="0" xfId="392" quotePrefix="1" applyNumberFormat="1" applyFont="1" applyFill="1" applyBorder="1" applyAlignment="1">
      <alignment horizontal="right" vertical="center"/>
    </xf>
    <xf numFmtId="181" fontId="189" fillId="0" borderId="0" xfId="392" quotePrefix="1" applyNumberFormat="1" applyFont="1" applyFill="1" applyBorder="1" applyAlignment="1">
      <alignment horizontal="right" vertical="center"/>
    </xf>
    <xf numFmtId="181" fontId="189" fillId="0" borderId="0" xfId="392" quotePrefix="1" applyNumberFormat="1" applyFont="1" applyBorder="1" applyAlignment="1">
      <alignment horizontal="right" vertical="center"/>
    </xf>
    <xf numFmtId="0" fontId="205" fillId="0" borderId="0" xfId="392" applyFont="1" applyBorder="1"/>
    <xf numFmtId="166" fontId="27" fillId="0" borderId="0" xfId="392" applyNumberFormat="1" applyFont="1" applyAlignment="1">
      <alignment vertical="center"/>
    </xf>
    <xf numFmtId="171" fontId="27" fillId="0" borderId="0" xfId="392" applyNumberFormat="1" applyFont="1" applyAlignment="1">
      <alignment vertical="center"/>
    </xf>
    <xf numFmtId="0" fontId="228" fillId="0" borderId="89" xfId="1382" applyFont="1" applyBorder="1" applyAlignment="1" applyProtection="1">
      <alignment horizontal="left" vertical="top"/>
    </xf>
    <xf numFmtId="0" fontId="23" fillId="0" borderId="89" xfId="392" applyFont="1" applyBorder="1"/>
    <xf numFmtId="275" fontId="189" fillId="46" borderId="36" xfId="648" quotePrefix="1" applyNumberFormat="1" applyFont="1" applyFill="1" applyBorder="1" applyAlignment="1">
      <alignment horizontal="right"/>
    </xf>
    <xf numFmtId="0" fontId="358" fillId="0" borderId="0" xfId="0" applyFont="1" applyAlignment="1">
      <alignment horizontal="left" vertical="top"/>
    </xf>
    <xf numFmtId="0" fontId="355" fillId="0" borderId="0" xfId="392" applyFont="1" applyFill="1" applyAlignment="1">
      <alignment vertical="center"/>
    </xf>
    <xf numFmtId="0" fontId="34" fillId="0" borderId="0" xfId="0" applyFont="1" applyAlignment="1">
      <alignment horizontal="left" vertical="top"/>
    </xf>
    <xf numFmtId="0" fontId="34" fillId="0" borderId="0" xfId="0" applyFont="1" applyFill="1" applyAlignment="1">
      <alignment horizontal="left" vertical="top"/>
    </xf>
    <xf numFmtId="0" fontId="27" fillId="0" borderId="0" xfId="374" applyFont="1" applyFill="1"/>
    <xf numFmtId="0" fontId="8" fillId="0" borderId="91" xfId="629" applyFont="1" applyBorder="1"/>
    <xf numFmtId="2" fontId="189" fillId="0" borderId="91" xfId="392" applyNumberFormat="1" applyFont="1" applyFill="1" applyBorder="1" applyAlignment="1">
      <alignment vertical="center"/>
    </xf>
    <xf numFmtId="49" fontId="189" fillId="0" borderId="84" xfId="392" applyNumberFormat="1" applyFont="1" applyFill="1" applyBorder="1" applyAlignment="1">
      <alignment horizontal="center" vertical="center"/>
    </xf>
    <xf numFmtId="49" fontId="202" fillId="0" borderId="91" xfId="392" applyNumberFormat="1" applyFont="1" applyFill="1" applyBorder="1" applyAlignment="1">
      <alignment horizontal="center" vertical="center"/>
    </xf>
    <xf numFmtId="2" fontId="189" fillId="0" borderId="91" xfId="392" applyNumberFormat="1" applyFont="1" applyFill="1" applyBorder="1" applyAlignment="1">
      <alignment vertical="center" wrapText="1"/>
    </xf>
    <xf numFmtId="49" fontId="189" fillId="0" borderId="84" xfId="392" applyNumberFormat="1" applyFont="1" applyFill="1" applyBorder="1" applyAlignment="1">
      <alignment horizontal="center"/>
    </xf>
    <xf numFmtId="49" fontId="189" fillId="0" borderId="84" xfId="392" applyNumberFormat="1" applyFont="1" applyFill="1" applyBorder="1" applyAlignment="1">
      <alignment horizontal="center" wrapText="1"/>
    </xf>
    <xf numFmtId="166" fontId="189" fillId="0" borderId="36" xfId="648" applyNumberFormat="1" applyFont="1" applyFill="1" applyBorder="1" applyAlignment="1"/>
    <xf numFmtId="0" fontId="247" fillId="0" borderId="0" xfId="394" applyFont="1" applyBorder="1" applyAlignment="1">
      <alignment horizontal="left"/>
    </xf>
    <xf numFmtId="49" fontId="189" fillId="0" borderId="47" xfId="392" applyNumberFormat="1" applyFont="1" applyFill="1" applyBorder="1" applyAlignment="1">
      <alignment horizontal="center" vertical="center"/>
    </xf>
    <xf numFmtId="274" fontId="189" fillId="0" borderId="0" xfId="629" applyNumberFormat="1" applyFont="1" applyBorder="1" applyAlignment="1">
      <alignment vertical="center"/>
    </xf>
    <xf numFmtId="166" fontId="189" fillId="46" borderId="84" xfId="649" applyNumberFormat="1" applyFont="1" applyFill="1" applyBorder="1" applyAlignment="1"/>
    <xf numFmtId="166" fontId="189" fillId="0" borderId="84" xfId="649" applyNumberFormat="1" applyFont="1" applyFill="1" applyBorder="1" applyAlignment="1"/>
    <xf numFmtId="166" fontId="189" fillId="0" borderId="84" xfId="649" applyNumberFormat="1" applyFont="1" applyBorder="1" applyAlignment="1"/>
    <xf numFmtId="166" fontId="191" fillId="46" borderId="84" xfId="649" applyNumberFormat="1" applyFont="1" applyFill="1" applyBorder="1" applyAlignment="1">
      <alignment vertical="center"/>
    </xf>
    <xf numFmtId="166" fontId="191" fillId="0" borderId="84" xfId="649" applyNumberFormat="1" applyFont="1" applyFill="1" applyBorder="1" applyAlignment="1">
      <alignment vertical="center"/>
    </xf>
    <xf numFmtId="166" fontId="191" fillId="0" borderId="84" xfId="649" applyNumberFormat="1" applyFont="1" applyBorder="1" applyAlignment="1">
      <alignment vertical="center"/>
    </xf>
    <xf numFmtId="0" fontId="343" fillId="0" borderId="96" xfId="1333" applyFont="1" applyFill="1" applyBorder="1" applyAlignment="1">
      <alignment horizontal="center"/>
    </xf>
    <xf numFmtId="0" fontId="341" fillId="0" borderId="96" xfId="1333" applyFont="1" applyFill="1" applyBorder="1" applyAlignment="1"/>
    <xf numFmtId="3" fontId="341" fillId="0" borderId="96" xfId="1333" applyNumberFormat="1" applyFont="1" applyFill="1" applyBorder="1" applyAlignment="1">
      <alignment horizontal="left"/>
    </xf>
    <xf numFmtId="0" fontId="341" fillId="0" borderId="96" xfId="1333" applyFont="1" applyFill="1" applyBorder="1" applyAlignment="1">
      <alignment horizontal="left"/>
    </xf>
    <xf numFmtId="0" fontId="341" fillId="0" borderId="96" xfId="1333" applyFont="1" applyFill="1" applyBorder="1" applyAlignment="1">
      <alignment wrapText="1"/>
    </xf>
    <xf numFmtId="300" fontId="341" fillId="0" borderId="96" xfId="1333" applyNumberFormat="1" applyFont="1" applyFill="1" applyBorder="1" applyAlignment="1">
      <alignment horizontal="left"/>
    </xf>
    <xf numFmtId="0" fontId="205" fillId="0" borderId="96" xfId="1333" applyFont="1" applyFill="1" applyBorder="1" applyAlignment="1">
      <alignment horizontal="left" wrapText="1"/>
    </xf>
    <xf numFmtId="0" fontId="341" fillId="0" borderId="96" xfId="1333" applyFont="1" applyFill="1" applyBorder="1" applyAlignment="1">
      <alignment horizontal="left" wrapText="1"/>
    </xf>
    <xf numFmtId="0" fontId="341" fillId="0" borderId="95" xfId="1333" applyFont="1" applyBorder="1"/>
    <xf numFmtId="0" fontId="205" fillId="0" borderId="96" xfId="1333" applyFont="1" applyFill="1" applyBorder="1" applyAlignment="1"/>
    <xf numFmtId="0" fontId="343" fillId="0" borderId="95" xfId="1333" applyFont="1" applyBorder="1"/>
    <xf numFmtId="15" fontId="341" fillId="0" borderId="96" xfId="1333" applyNumberFormat="1" applyFont="1" applyFill="1" applyBorder="1" applyAlignment="1"/>
    <xf numFmtId="300" fontId="341" fillId="0" borderId="96" xfId="1333" applyNumberFormat="1" applyFont="1" applyFill="1" applyBorder="1" applyAlignment="1">
      <alignment horizontal="left" wrapText="1"/>
    </xf>
    <xf numFmtId="14" fontId="341" fillId="0" borderId="96" xfId="1333" applyNumberFormat="1" applyFont="1" applyFill="1" applyBorder="1" applyAlignment="1">
      <alignment horizontal="left" wrapText="1"/>
    </xf>
    <xf numFmtId="15" fontId="341" fillId="0" borderId="96" xfId="1333" applyNumberFormat="1" applyFont="1" applyFill="1" applyBorder="1" applyAlignment="1">
      <alignment horizontal="left" wrapText="1"/>
    </xf>
    <xf numFmtId="17" fontId="341" fillId="0" borderId="96" xfId="1333" quotePrefix="1" applyNumberFormat="1" applyFont="1" applyFill="1" applyBorder="1" applyAlignment="1">
      <alignment horizontal="left"/>
    </xf>
    <xf numFmtId="0" fontId="205" fillId="0" borderId="96" xfId="1333" applyFont="1" applyFill="1" applyBorder="1" applyAlignment="1">
      <alignment horizontal="left"/>
    </xf>
    <xf numFmtId="9" fontId="341" fillId="0" borderId="96" xfId="1333" applyNumberFormat="1" applyFont="1" applyFill="1" applyBorder="1" applyAlignment="1">
      <alignment horizontal="left" wrapText="1"/>
    </xf>
    <xf numFmtId="17" fontId="341" fillId="0" borderId="96" xfId="1333" applyNumberFormat="1" applyFont="1" applyFill="1" applyBorder="1" applyAlignment="1">
      <alignment horizontal="left" wrapText="1"/>
    </xf>
    <xf numFmtId="10" fontId="341" fillId="0" borderId="96" xfId="1333" applyNumberFormat="1" applyFont="1" applyFill="1" applyBorder="1" applyAlignment="1">
      <alignment horizontal="left" wrapText="1"/>
    </xf>
    <xf numFmtId="0" fontId="205" fillId="0" borderId="95" xfId="1333" applyFont="1" applyBorder="1"/>
    <xf numFmtId="0" fontId="341" fillId="0" borderId="95" xfId="1333" applyFont="1" applyBorder="1" applyAlignment="1">
      <alignment wrapText="1"/>
    </xf>
    <xf numFmtId="0" fontId="34" fillId="0" borderId="0" xfId="0" applyFont="1" applyFill="1" applyAlignment="1">
      <alignment vertical="top"/>
    </xf>
    <xf numFmtId="0" fontId="359" fillId="0" borderId="0" xfId="392" applyFont="1" applyFill="1"/>
    <xf numFmtId="37" fontId="189" fillId="46" borderId="74" xfId="392" quotePrefix="1" applyNumberFormat="1" applyFont="1" applyFill="1" applyBorder="1" applyAlignment="1">
      <alignment horizontal="left" vertical="center"/>
    </xf>
    <xf numFmtId="49" fontId="192" fillId="46" borderId="96" xfId="392" applyNumberFormat="1" applyFont="1" applyFill="1" applyBorder="1" applyAlignment="1">
      <alignment horizontal="right" vertical="center"/>
    </xf>
    <xf numFmtId="49" fontId="192" fillId="0" borderId="96" xfId="392" applyNumberFormat="1" applyFont="1" applyFill="1" applyBorder="1" applyAlignment="1">
      <alignment horizontal="right" vertical="center"/>
    </xf>
    <xf numFmtId="166" fontId="189" fillId="0" borderId="92" xfId="629" applyNumberFormat="1" applyFont="1" applyBorder="1" applyAlignment="1">
      <alignment vertical="center"/>
    </xf>
    <xf numFmtId="166" fontId="189" fillId="0" borderId="92" xfId="629" applyNumberFormat="1" applyFont="1" applyFill="1" applyBorder="1" applyAlignment="1">
      <alignment vertical="center"/>
    </xf>
    <xf numFmtId="274" fontId="189" fillId="0" borderId="94" xfId="629" applyNumberFormat="1" applyFont="1" applyFill="1" applyBorder="1" applyAlignment="1">
      <alignment vertical="center"/>
    </xf>
    <xf numFmtId="166" fontId="189" fillId="0" borderId="94" xfId="629" applyNumberFormat="1" applyFont="1" applyFill="1" applyBorder="1" applyAlignment="1">
      <alignment vertical="center"/>
    </xf>
    <xf numFmtId="274" fontId="189" fillId="0" borderId="95" xfId="629" applyNumberFormat="1" applyFont="1" applyFill="1" applyBorder="1" applyAlignment="1">
      <alignment vertical="center"/>
    </xf>
    <xf numFmtId="166" fontId="189" fillId="0" borderId="95" xfId="629" applyNumberFormat="1" applyFont="1" applyFill="1" applyBorder="1" applyAlignment="1">
      <alignment vertical="center"/>
    </xf>
    <xf numFmtId="166" fontId="27" fillId="0" borderId="0" xfId="392" applyNumberFormat="1" applyFont="1" applyFill="1" applyAlignment="1">
      <alignment vertical="center"/>
    </xf>
    <xf numFmtId="166" fontId="27" fillId="0" borderId="0" xfId="0" applyNumberFormat="1" applyFont="1"/>
    <xf numFmtId="0" fontId="252" fillId="0" borderId="0" xfId="392" applyFont="1" applyAlignment="1">
      <alignment vertical="center"/>
    </xf>
    <xf numFmtId="0" fontId="266" fillId="0" borderId="0" xfId="0" applyFont="1" applyAlignment="1">
      <alignment vertical="center"/>
    </xf>
    <xf numFmtId="166" fontId="27" fillId="0" borderId="0" xfId="648" applyNumberFormat="1" applyFont="1" applyBorder="1" applyAlignment="1">
      <alignment vertical="center"/>
    </xf>
    <xf numFmtId="166" fontId="191" fillId="0" borderId="36" xfId="648" applyNumberFormat="1" applyFont="1" applyBorder="1" applyAlignment="1"/>
    <xf numFmtId="166" fontId="191" fillId="0" borderId="39" xfId="648" applyNumberFormat="1" applyFont="1" applyFill="1" applyBorder="1" applyAlignment="1"/>
    <xf numFmtId="166" fontId="34" fillId="0" borderId="0" xfId="0" applyNumberFormat="1" applyFont="1" applyAlignment="1">
      <alignment horizontal="left" vertical="top" wrapText="1"/>
    </xf>
    <xf numFmtId="166" fontId="91" fillId="0" borderId="0" xfId="648" applyNumberFormat="1" applyFont="1" applyFill="1" applyBorder="1" applyAlignment="1">
      <alignment vertical="center"/>
    </xf>
    <xf numFmtId="166" fontId="189" fillId="0" borderId="37" xfId="648" quotePrefix="1" applyNumberFormat="1" applyFont="1" applyBorder="1" applyAlignment="1"/>
    <xf numFmtId="0" fontId="189" fillId="0" borderId="0" xfId="648" quotePrefix="1" applyFont="1" applyFill="1" applyBorder="1" applyAlignment="1">
      <alignment horizontal="left"/>
    </xf>
    <xf numFmtId="0" fontId="360" fillId="0" borderId="0" xfId="648" applyFont="1" applyFill="1" applyAlignment="1">
      <alignment vertical="center"/>
    </xf>
    <xf numFmtId="166" fontId="180" fillId="0" borderId="0" xfId="629" applyNumberFormat="1" applyFont="1" applyFill="1"/>
    <xf numFmtId="0" fontId="280" fillId="29" borderId="0" xfId="0" applyFont="1" applyFill="1"/>
    <xf numFmtId="171" fontId="192" fillId="0" borderId="0" xfId="392" applyNumberFormat="1" applyFont="1" applyFill="1" applyBorder="1" applyAlignment="1"/>
    <xf numFmtId="0" fontId="358" fillId="0" borderId="0" xfId="0" applyFont="1" applyFill="1" applyAlignment="1">
      <alignment vertical="top" wrapText="1"/>
    </xf>
    <xf numFmtId="0" fontId="0" fillId="0" borderId="0" xfId="648" applyFont="1"/>
    <xf numFmtId="171" fontId="23" fillId="0" borderId="0" xfId="0" applyNumberFormat="1" applyFont="1"/>
    <xf numFmtId="174" fontId="189" fillId="46" borderId="36" xfId="392" applyNumberFormat="1" applyFont="1" applyFill="1" applyBorder="1" applyAlignment="1">
      <alignment vertical="center"/>
    </xf>
    <xf numFmtId="174" fontId="189" fillId="46" borderId="37" xfId="392" applyNumberFormat="1" applyFont="1" applyFill="1" applyBorder="1" applyAlignment="1">
      <alignment vertical="center"/>
    </xf>
    <xf numFmtId="174" fontId="189" fillId="46" borderId="38" xfId="392" applyNumberFormat="1" applyFont="1" applyFill="1" applyBorder="1" applyAlignment="1">
      <alignment vertical="center"/>
    </xf>
    <xf numFmtId="174" fontId="189" fillId="46" borderId="39" xfId="392" applyNumberFormat="1" applyFont="1" applyFill="1" applyBorder="1" applyAlignment="1">
      <alignment vertical="center"/>
    </xf>
    <xf numFmtId="174" fontId="189" fillId="46" borderId="37" xfId="392" applyNumberFormat="1" applyFont="1" applyFill="1" applyBorder="1" applyAlignment="1"/>
    <xf numFmtId="166" fontId="189" fillId="46" borderId="39" xfId="392" applyNumberFormat="1" applyFont="1" applyFill="1" applyBorder="1" applyAlignment="1"/>
    <xf numFmtId="0" fontId="192" fillId="0" borderId="0" xfId="392" applyFont="1" applyFill="1" applyBorder="1" applyAlignment="1">
      <alignment horizontal="left"/>
    </xf>
    <xf numFmtId="0" fontId="192" fillId="0" borderId="0" xfId="392" applyFont="1" applyFill="1" applyBorder="1" applyAlignment="1">
      <alignment horizontal="left" wrapText="1"/>
    </xf>
    <xf numFmtId="0" fontId="192" fillId="0" borderId="44" xfId="392" applyFont="1" applyFill="1" applyBorder="1" applyAlignment="1">
      <alignment horizontal="left" wrapText="1"/>
    </xf>
    <xf numFmtId="0" fontId="194" fillId="0" borderId="13" xfId="629" applyFont="1" applyFill="1" applyBorder="1" applyAlignment="1">
      <alignment horizontal="left" vertical="center"/>
    </xf>
    <xf numFmtId="0" fontId="189" fillId="0" borderId="13" xfId="648" applyFont="1" applyFill="1" applyBorder="1" applyAlignment="1">
      <alignment horizontal="left" vertical="center"/>
    </xf>
    <xf numFmtId="0" fontId="189" fillId="0" borderId="0" xfId="648" quotePrefix="1" applyFont="1" applyFill="1" applyBorder="1" applyAlignment="1">
      <alignment horizontal="left" vertical="center" indent="1"/>
    </xf>
    <xf numFmtId="0" fontId="191" fillId="0" borderId="0" xfId="648" applyFont="1" applyFill="1" applyBorder="1"/>
    <xf numFmtId="0" fontId="191" fillId="0" borderId="44" xfId="629" applyFont="1" applyFill="1" applyBorder="1" applyAlignment="1" applyProtection="1">
      <alignment horizontal="left" vertical="center" wrapText="1"/>
      <protection locked="0"/>
    </xf>
    <xf numFmtId="0" fontId="189" fillId="0" borderId="42" xfId="392" applyFont="1" applyFill="1" applyBorder="1" applyAlignment="1" applyProtection="1">
      <alignment horizontal="left" vertical="center"/>
      <protection locked="0"/>
    </xf>
    <xf numFmtId="0" fontId="189" fillId="0" borderId="52" xfId="392" applyFont="1" applyFill="1" applyBorder="1" applyAlignment="1" applyProtection="1">
      <alignment vertical="center"/>
      <protection locked="0"/>
    </xf>
    <xf numFmtId="0" fontId="189" fillId="0" borderId="40" xfId="392" applyFont="1" applyFill="1" applyBorder="1" applyAlignment="1" applyProtection="1">
      <alignment vertical="center"/>
      <protection locked="0"/>
    </xf>
    <xf numFmtId="0" fontId="189" fillId="0" borderId="0" xfId="392" applyFont="1" applyFill="1" applyAlignment="1" applyProtection="1">
      <alignment horizontal="left" vertical="center"/>
      <protection locked="0"/>
    </xf>
    <xf numFmtId="0" fontId="189" fillId="0" borderId="45" xfId="0" applyFont="1" applyFill="1" applyBorder="1"/>
    <xf numFmtId="0" fontId="189" fillId="0" borderId="52" xfId="0" applyFont="1" applyFill="1" applyBorder="1"/>
    <xf numFmtId="0" fontId="189" fillId="0" borderId="44" xfId="0" applyFont="1" applyFill="1" applyBorder="1" applyAlignment="1"/>
    <xf numFmtId="0" fontId="194" fillId="0" borderId="13" xfId="0" applyFont="1" applyFill="1" applyBorder="1"/>
    <xf numFmtId="0" fontId="194" fillId="0" borderId="45" xfId="0" applyFont="1" applyFill="1" applyBorder="1"/>
    <xf numFmtId="0" fontId="194" fillId="0" borderId="52" xfId="0" applyFont="1" applyFill="1" applyBorder="1"/>
    <xf numFmtId="0" fontId="189" fillId="0" borderId="44" xfId="0" applyFont="1" applyFill="1" applyBorder="1"/>
    <xf numFmtId="0" fontId="189" fillId="0" borderId="0" xfId="392" applyFont="1" applyFill="1" applyBorder="1" applyAlignment="1" applyProtection="1">
      <alignment horizontal="left"/>
      <protection locked="0"/>
    </xf>
    <xf numFmtId="0" fontId="194" fillId="0" borderId="62" xfId="0" applyFont="1" applyFill="1" applyBorder="1"/>
    <xf numFmtId="0" fontId="189" fillId="0" borderId="64" xfId="0" applyFont="1" applyFill="1" applyBorder="1"/>
    <xf numFmtId="0" fontId="194" fillId="0" borderId="64" xfId="0" applyFont="1" applyFill="1" applyBorder="1"/>
    <xf numFmtId="166" fontId="152" fillId="29" borderId="0" xfId="650" applyNumberFormat="1" applyFont="1" applyFill="1" applyBorder="1" applyAlignment="1">
      <alignment vertical="center"/>
    </xf>
    <xf numFmtId="255" fontId="18" fillId="0" borderId="0" xfId="0" applyNumberFormat="1" applyFont="1"/>
    <xf numFmtId="49" fontId="207" fillId="0" borderId="49" xfId="0" applyNumberFormat="1" applyFont="1" applyFill="1" applyBorder="1" applyAlignment="1">
      <alignment vertical="center"/>
    </xf>
    <xf numFmtId="0" fontId="0" fillId="0" borderId="49" xfId="0" applyFill="1" applyBorder="1"/>
    <xf numFmtId="0" fontId="283" fillId="0" borderId="47" xfId="392" applyFont="1" applyBorder="1" applyAlignment="1">
      <alignment vertical="center"/>
    </xf>
    <xf numFmtId="0" fontId="254" fillId="0" borderId="47" xfId="392" applyFont="1" applyBorder="1" applyAlignment="1">
      <alignment vertical="center"/>
    </xf>
    <xf numFmtId="0" fontId="283" fillId="0" borderId="47" xfId="392" quotePrefix="1" applyFont="1" applyBorder="1" applyAlignment="1">
      <alignment vertical="center"/>
    </xf>
    <xf numFmtId="0" fontId="191" fillId="0" borderId="70" xfId="392" applyFont="1" applyFill="1" applyBorder="1" applyAlignment="1">
      <alignment horizontal="left" vertical="center"/>
    </xf>
    <xf numFmtId="0" fontId="189" fillId="0" borderId="70" xfId="392" applyFont="1" applyFill="1" applyBorder="1" applyAlignment="1">
      <alignment horizontal="left" wrapText="1"/>
    </xf>
    <xf numFmtId="0" fontId="27" fillId="0" borderId="0" xfId="392" applyFont="1" applyFill="1"/>
    <xf numFmtId="0" fontId="228" fillId="0" borderId="0" xfId="1382" applyFont="1" applyFill="1" applyBorder="1" applyAlignment="1" applyProtection="1">
      <alignment horizontal="left" vertical="top"/>
    </xf>
    <xf numFmtId="0" fontId="189" fillId="0" borderId="0" xfId="392" applyFont="1" applyFill="1" applyBorder="1" applyAlignment="1" applyProtection="1">
      <alignment horizontal="left" vertical="center" wrapText="1"/>
      <protection locked="0"/>
    </xf>
    <xf numFmtId="0" fontId="191" fillId="0" borderId="0" xfId="392" applyFont="1" applyFill="1" applyBorder="1" applyAlignment="1">
      <alignment horizontal="left" vertical="center"/>
    </xf>
    <xf numFmtId="49" fontId="191" fillId="46" borderId="37" xfId="392" applyNumberFormat="1" applyFont="1" applyFill="1" applyBorder="1" applyAlignment="1">
      <alignment horizontal="center" vertical="center"/>
    </xf>
    <xf numFmtId="0" fontId="34" fillId="0" borderId="0" xfId="392" applyFont="1" applyAlignment="1">
      <alignment vertical="top" wrapText="1"/>
    </xf>
    <xf numFmtId="0" fontId="34" fillId="0" borderId="0" xfId="0" applyFont="1" applyAlignment="1">
      <alignment vertical="top" wrapText="1"/>
    </xf>
    <xf numFmtId="49" fontId="192" fillId="0" borderId="0" xfId="392" applyNumberFormat="1" applyFont="1" applyBorder="1" applyAlignment="1">
      <alignment horizontal="left"/>
    </xf>
    <xf numFmtId="49" fontId="192" fillId="45" borderId="0" xfId="392" applyNumberFormat="1" applyFont="1" applyFill="1" applyBorder="1" applyAlignment="1">
      <alignment horizontal="left"/>
    </xf>
    <xf numFmtId="49" fontId="192" fillId="0" borderId="0" xfId="392" applyNumberFormat="1" applyFont="1" applyFill="1" applyBorder="1" applyAlignment="1">
      <alignment horizontal="left"/>
    </xf>
    <xf numFmtId="0" fontId="189" fillId="45" borderId="45" xfId="392" applyFont="1" applyFill="1" applyBorder="1" applyAlignment="1">
      <alignment vertical="center" wrapText="1"/>
    </xf>
    <xf numFmtId="0" fontId="189" fillId="45" borderId="0" xfId="392" applyFont="1" applyFill="1" applyBorder="1" applyAlignment="1">
      <alignment wrapText="1"/>
    </xf>
    <xf numFmtId="0" fontId="189" fillId="45" borderId="44" xfId="392" applyFont="1" applyFill="1" applyBorder="1" applyAlignment="1">
      <alignment wrapText="1"/>
    </xf>
    <xf numFmtId="0" fontId="189" fillId="45" borderId="13" xfId="392" applyFont="1" applyFill="1" applyBorder="1" applyAlignment="1">
      <alignment wrapText="1"/>
    </xf>
    <xf numFmtId="0" fontId="194" fillId="45" borderId="40" xfId="392" applyFont="1" applyFill="1" applyBorder="1" applyAlignment="1">
      <alignment horizontal="left" vertical="center"/>
    </xf>
    <xf numFmtId="0" fontId="189" fillId="45" borderId="0" xfId="392" quotePrefix="1" applyFont="1" applyFill="1" applyBorder="1" applyAlignment="1">
      <alignment horizontal="left" vertical="center" wrapText="1"/>
    </xf>
    <xf numFmtId="0" fontId="194" fillId="45" borderId="0" xfId="392" applyFont="1" applyFill="1" applyBorder="1" applyAlignment="1">
      <alignment horizontal="left" vertical="center"/>
    </xf>
    <xf numFmtId="0" fontId="194" fillId="45" borderId="0" xfId="392" applyFont="1" applyFill="1" applyBorder="1" applyAlignment="1">
      <alignment horizontal="left"/>
    </xf>
    <xf numFmtId="0" fontId="189" fillId="45" borderId="0" xfId="392" quotePrefix="1" applyFont="1" applyFill="1" applyBorder="1" applyAlignment="1">
      <alignment horizontal="left" vertical="center"/>
    </xf>
    <xf numFmtId="0" fontId="189" fillId="45" borderId="81" xfId="392" applyFont="1" applyFill="1" applyBorder="1" applyAlignment="1">
      <alignment horizontal="left" vertical="center"/>
    </xf>
    <xf numFmtId="0" fontId="189" fillId="45" borderId="44" xfId="392" applyFont="1" applyFill="1" applyBorder="1" applyAlignment="1">
      <alignment horizontal="left" vertical="center"/>
    </xf>
    <xf numFmtId="0" fontId="194" fillId="45" borderId="13" xfId="392" applyFont="1" applyFill="1" applyBorder="1" applyAlignment="1">
      <alignment horizontal="left" vertical="center"/>
    </xf>
    <xf numFmtId="0" fontId="189" fillId="45" borderId="45" xfId="392" applyFont="1" applyFill="1" applyBorder="1" applyAlignment="1">
      <alignment horizontal="left" vertical="center"/>
    </xf>
    <xf numFmtId="0" fontId="189" fillId="45" borderId="0" xfId="392" applyFont="1" applyFill="1" applyBorder="1" applyAlignment="1">
      <alignment horizontal="left" vertical="center" wrapText="1"/>
    </xf>
    <xf numFmtId="0" fontId="189" fillId="45" borderId="0" xfId="392" applyFont="1" applyFill="1" applyBorder="1" applyAlignment="1">
      <alignment horizontal="left"/>
    </xf>
    <xf numFmtId="0" fontId="189" fillId="45" borderId="44" xfId="392" applyFont="1" applyFill="1" applyBorder="1" applyAlignment="1">
      <alignment horizontal="left" vertical="center" wrapText="1"/>
    </xf>
    <xf numFmtId="0" fontId="194" fillId="45" borderId="62" xfId="392" applyFont="1" applyFill="1" applyBorder="1" applyAlignment="1">
      <alignment horizontal="left" vertical="center"/>
    </xf>
    <xf numFmtId="259" fontId="189" fillId="46" borderId="72" xfId="392" applyNumberFormat="1" applyFont="1" applyFill="1" applyBorder="1" applyAlignment="1"/>
    <xf numFmtId="0" fontId="191" fillId="0" borderId="0" xfId="0" applyFont="1" applyFill="1" applyBorder="1" applyAlignment="1" applyProtection="1">
      <alignment vertical="center"/>
      <protection locked="0"/>
    </xf>
    <xf numFmtId="0" fontId="189" fillId="0" borderId="44" xfId="392" applyFont="1" applyFill="1" applyBorder="1" applyAlignment="1">
      <alignment horizontal="left" vertical="center"/>
    </xf>
    <xf numFmtId="0" fontId="189" fillId="0" borderId="0" xfId="392" applyFont="1" applyFill="1" applyBorder="1" applyAlignment="1">
      <alignment horizontal="left" wrapText="1"/>
    </xf>
    <xf numFmtId="0" fontId="191" fillId="0" borderId="44" xfId="0" applyFont="1" applyFill="1" applyBorder="1" applyAlignment="1" applyProtection="1">
      <alignment vertical="center"/>
      <protection locked="0"/>
    </xf>
    <xf numFmtId="0" fontId="191" fillId="0" borderId="45" xfId="392" applyFont="1" applyFill="1" applyBorder="1" applyAlignment="1">
      <alignment horizontal="left" vertical="center"/>
    </xf>
    <xf numFmtId="0" fontId="191" fillId="0" borderId="44" xfId="392" applyFont="1" applyFill="1" applyBorder="1" applyAlignment="1">
      <alignment horizontal="left" vertical="center" wrapText="1"/>
    </xf>
    <xf numFmtId="0" fontId="189" fillId="0" borderId="13" xfId="392" applyFont="1" applyFill="1" applyBorder="1" applyAlignment="1">
      <alignment horizontal="left" wrapText="1"/>
    </xf>
    <xf numFmtId="0" fontId="34" fillId="0" borderId="0" xfId="0" applyFont="1" applyAlignment="1">
      <alignment horizontal="left" vertical="top"/>
    </xf>
    <xf numFmtId="0" fontId="191" fillId="0" borderId="94" xfId="629" applyFont="1" applyBorder="1" applyAlignment="1">
      <alignment horizontal="left" vertical="center"/>
    </xf>
    <xf numFmtId="274" fontId="191" fillId="46" borderId="96" xfId="629" applyNumberFormat="1" applyFont="1" applyFill="1" applyBorder="1" applyAlignment="1">
      <alignment vertical="center"/>
    </xf>
    <xf numFmtId="274" fontId="191" fillId="0" borderId="96" xfId="629" applyNumberFormat="1" applyFont="1" applyFill="1" applyBorder="1" applyAlignment="1">
      <alignment vertical="center"/>
    </xf>
    <xf numFmtId="274" fontId="191" fillId="0" borderId="96" xfId="629" applyNumberFormat="1" applyFont="1" applyBorder="1" applyAlignment="1">
      <alignment vertical="center"/>
    </xf>
    <xf numFmtId="0" fontId="348" fillId="0" borderId="0" xfId="1333" applyFont="1" applyFill="1" applyBorder="1" applyAlignment="1">
      <alignment horizontal="left" vertical="center" wrapText="1"/>
    </xf>
    <xf numFmtId="0" fontId="351" fillId="0" borderId="0" xfId="1333" applyFont="1" applyFill="1" applyBorder="1" applyAlignment="1">
      <alignment vertical="center" wrapText="1"/>
    </xf>
    <xf numFmtId="0" fontId="8" fillId="45" borderId="0" xfId="629" applyFont="1" applyFill="1"/>
    <xf numFmtId="306" fontId="40" fillId="0" borderId="0" xfId="1451" applyNumberFormat="1" applyFont="1" applyAlignment="1">
      <alignment vertical="center"/>
    </xf>
    <xf numFmtId="0" fontId="34" fillId="0" borderId="0" xfId="0" applyFont="1" applyFill="1" applyAlignment="1">
      <alignment horizontal="left" vertical="top" wrapText="1"/>
    </xf>
    <xf numFmtId="0" fontId="228" fillId="0" borderId="56" xfId="1382" applyFont="1" applyFill="1" applyBorder="1" applyAlignment="1" applyProtection="1">
      <alignment horizontal="left" vertical="top"/>
    </xf>
    <xf numFmtId="0" fontId="189" fillId="0" borderId="44" xfId="648" quotePrefix="1" applyFont="1" applyFill="1" applyBorder="1" applyAlignment="1">
      <alignment horizontal="left" vertical="center"/>
    </xf>
    <xf numFmtId="0" fontId="189" fillId="0" borderId="0" xfId="648" quotePrefix="1" applyFont="1" applyFill="1" applyBorder="1" applyAlignment="1">
      <alignment horizontal="left" vertical="center"/>
    </xf>
    <xf numFmtId="0" fontId="189" fillId="0" borderId="41" xfId="648" applyFont="1" applyFill="1" applyBorder="1" applyAlignment="1">
      <alignment horizontal="left" wrapText="1"/>
    </xf>
    <xf numFmtId="0" fontId="194" fillId="0" borderId="0" xfId="648" quotePrefix="1" applyFont="1" applyFill="1" applyBorder="1" applyAlignment="1">
      <alignment horizontal="left" vertical="center"/>
    </xf>
    <xf numFmtId="0" fontId="189" fillId="0" borderId="0" xfId="648" quotePrefix="1" applyFont="1" applyFill="1" applyBorder="1" applyAlignment="1">
      <alignment horizontal="left" wrapText="1"/>
    </xf>
    <xf numFmtId="0" fontId="189" fillId="0" borderId="44" xfId="648" quotePrefix="1" applyFont="1" applyFill="1" applyBorder="1" applyAlignment="1">
      <alignment horizontal="left" wrapText="1"/>
    </xf>
    <xf numFmtId="0" fontId="194" fillId="0" borderId="40" xfId="650" applyFont="1" applyFill="1" applyBorder="1" applyAlignment="1">
      <alignment horizontal="left"/>
    </xf>
    <xf numFmtId="0" fontId="189" fillId="0" borderId="41" xfId="650" quotePrefix="1" applyFont="1" applyFill="1" applyBorder="1" applyAlignment="1">
      <alignment horizontal="left" vertical="center"/>
    </xf>
    <xf numFmtId="0" fontId="194" fillId="0" borderId="41" xfId="650" applyFont="1" applyFill="1" applyBorder="1" applyAlignment="1">
      <alignment horizontal="left"/>
    </xf>
    <xf numFmtId="0" fontId="194" fillId="0" borderId="41" xfId="650" applyFont="1" applyFill="1" applyBorder="1" applyAlignment="1">
      <alignment horizontal="left" vertical="center"/>
    </xf>
    <xf numFmtId="0" fontId="189" fillId="0" borderId="41" xfId="650" quotePrefix="1" applyFont="1" applyFill="1" applyBorder="1" applyAlignment="1">
      <alignment horizontal="left" vertical="center" indent="1"/>
    </xf>
    <xf numFmtId="0" fontId="189" fillId="0" borderId="43" xfId="650" applyFont="1" applyFill="1" applyBorder="1" applyAlignment="1">
      <alignment horizontal="left" vertical="center"/>
    </xf>
    <xf numFmtId="0" fontId="189" fillId="0" borderId="78" xfId="650" applyFont="1" applyFill="1" applyBorder="1" applyAlignment="1">
      <alignment horizontal="left" vertical="center"/>
    </xf>
    <xf numFmtId="0" fontId="190" fillId="0" borderId="42" xfId="648" applyFont="1" applyFill="1" applyBorder="1" applyAlignment="1">
      <alignment horizontal="left" vertical="center"/>
    </xf>
    <xf numFmtId="0" fontId="194" fillId="0" borderId="0" xfId="649" applyFont="1" applyFill="1" applyBorder="1" applyAlignment="1">
      <alignment horizontal="left" vertical="center"/>
    </xf>
    <xf numFmtId="0" fontId="194" fillId="0" borderId="13" xfId="649" applyFont="1" applyFill="1" applyBorder="1" applyAlignment="1">
      <alignment horizontal="left" vertical="center" indent="1"/>
    </xf>
    <xf numFmtId="0" fontId="189" fillId="0" borderId="56" xfId="649" applyFont="1" applyFill="1" applyBorder="1" applyAlignment="1">
      <alignment horizontal="left" vertical="center" indent="1"/>
    </xf>
    <xf numFmtId="0" fontId="222" fillId="0" borderId="0" xfId="649" applyFont="1" applyFill="1" applyBorder="1" applyAlignment="1">
      <alignment horizontal="left" vertical="center"/>
    </xf>
    <xf numFmtId="0" fontId="189" fillId="0" borderId="0" xfId="649" quotePrefix="1" applyFont="1" applyFill="1" applyBorder="1" applyAlignment="1">
      <alignment horizontal="left" vertical="center" indent="2"/>
    </xf>
    <xf numFmtId="268" fontId="189" fillId="0" borderId="0" xfId="649" applyNumberFormat="1" applyFont="1" applyFill="1" applyBorder="1" applyAlignment="1">
      <alignment horizontal="left" vertical="center" indent="2"/>
    </xf>
    <xf numFmtId="0" fontId="189" fillId="0" borderId="13" xfId="649" applyFont="1" applyFill="1" applyBorder="1" applyAlignment="1">
      <alignment horizontal="left" vertical="center" indent="1"/>
    </xf>
    <xf numFmtId="0" fontId="228" fillId="0" borderId="79" xfId="1382" applyFont="1" applyFill="1" applyBorder="1" applyAlignment="1" applyProtection="1">
      <alignment horizontal="left" vertical="top"/>
    </xf>
    <xf numFmtId="0" fontId="155" fillId="0" borderId="0" xfId="648" applyFont="1" applyFill="1" applyAlignment="1">
      <alignment vertical="center"/>
    </xf>
    <xf numFmtId="0" fontId="190" fillId="0" borderId="42" xfId="648" applyFont="1" applyFill="1" applyBorder="1" applyAlignment="1">
      <alignment horizontal="left" vertical="top"/>
    </xf>
    <xf numFmtId="0" fontId="189" fillId="0" borderId="0" xfId="649" quotePrefix="1" applyFont="1" applyFill="1" applyBorder="1" applyAlignment="1">
      <alignment horizontal="left" vertical="center" indent="1"/>
    </xf>
    <xf numFmtId="0" fontId="189" fillId="0" borderId="0" xfId="629" applyFont="1" applyFill="1" applyBorder="1" applyAlignment="1">
      <alignment horizontal="left" vertical="center" wrapText="1"/>
    </xf>
    <xf numFmtId="0" fontId="190" fillId="0" borderId="44" xfId="629" applyFont="1" applyFill="1" applyBorder="1" applyAlignment="1">
      <alignment horizontal="left" vertical="center" wrapText="1"/>
    </xf>
    <xf numFmtId="0" fontId="189" fillId="0" borderId="41" xfId="650" applyFont="1" applyFill="1" applyBorder="1" applyAlignment="1">
      <alignment horizontal="left" wrapText="1"/>
    </xf>
    <xf numFmtId="0" fontId="194" fillId="0" borderId="40" xfId="650" applyFont="1" applyFill="1" applyBorder="1" applyAlignment="1">
      <alignment horizontal="left" vertical="center"/>
    </xf>
    <xf numFmtId="0" fontId="194" fillId="0" borderId="42" xfId="650" applyFont="1" applyFill="1" applyBorder="1" applyAlignment="1">
      <alignment wrapText="1"/>
    </xf>
    <xf numFmtId="0" fontId="8" fillId="0" borderId="0" xfId="650" applyFont="1" applyFill="1"/>
    <xf numFmtId="0" fontId="189" fillId="0" borderId="42" xfId="650" applyFont="1" applyFill="1" applyBorder="1" applyAlignment="1">
      <alignment horizontal="left" wrapText="1"/>
    </xf>
    <xf numFmtId="307" fontId="184" fillId="0" borderId="0" xfId="392" applyNumberFormat="1" applyFont="1" applyFill="1" applyBorder="1" applyAlignment="1">
      <alignment vertical="center"/>
    </xf>
    <xf numFmtId="0" fontId="263" fillId="0" borderId="0" xfId="392" applyFont="1" applyFill="1" applyBorder="1" applyAlignment="1" applyProtection="1">
      <alignment horizontal="left" vertical="center"/>
      <protection locked="0"/>
    </xf>
    <xf numFmtId="49" fontId="8" fillId="0" borderId="0" xfId="643" applyNumberFormat="1" applyBorder="1"/>
    <xf numFmtId="0" fontId="228" fillId="0" borderId="102" xfId="1382" applyFont="1" applyBorder="1" applyAlignment="1" applyProtection="1">
      <alignment horizontal="left" vertical="top"/>
    </xf>
    <xf numFmtId="0" fontId="23" fillId="0" borderId="102" xfId="392" applyFont="1" applyBorder="1"/>
    <xf numFmtId="0" fontId="8" fillId="0" borderId="102" xfId="629" applyFont="1" applyBorder="1"/>
    <xf numFmtId="0" fontId="27" fillId="0" borderId="102" xfId="629" applyFont="1" applyBorder="1" applyAlignment="1">
      <alignment horizontal="right" vertical="top"/>
    </xf>
    <xf numFmtId="308" fontId="189" fillId="46" borderId="37" xfId="648" applyNumberFormat="1" applyFont="1" applyFill="1" applyBorder="1" applyAlignment="1">
      <alignment horizontal="right" vertical="center"/>
    </xf>
    <xf numFmtId="0" fontId="189" fillId="0" borderId="56" xfId="649" applyFont="1" applyFill="1" applyBorder="1" applyAlignment="1">
      <alignment horizontal="left" vertical="center"/>
    </xf>
    <xf numFmtId="0" fontId="189" fillId="0" borderId="70" xfId="649" applyFont="1" applyFill="1" applyBorder="1" applyAlignment="1">
      <alignment horizontal="left" vertical="center"/>
    </xf>
    <xf numFmtId="0" fontId="222" fillId="0" borderId="0" xfId="649" applyFont="1" applyFill="1" applyAlignment="1">
      <alignment vertical="center"/>
    </xf>
    <xf numFmtId="0" fontId="189" fillId="0" borderId="85" xfId="649" quotePrefix="1" applyFont="1" applyFill="1" applyBorder="1" applyAlignment="1">
      <alignment horizontal="left" vertical="center" wrapText="1"/>
    </xf>
    <xf numFmtId="0" fontId="206" fillId="0" borderId="0" xfId="392" applyFont="1" applyAlignment="1">
      <alignment horizontal="center"/>
    </xf>
    <xf numFmtId="0" fontId="27" fillId="0" borderId="0" xfId="643" applyFont="1" applyAlignment="1">
      <alignment horizontal="left" vertical="center"/>
    </xf>
    <xf numFmtId="0" fontId="34" fillId="0" borderId="0" xfId="0" applyFont="1" applyFill="1" applyAlignment="1">
      <alignment vertical="top"/>
    </xf>
    <xf numFmtId="0" fontId="34" fillId="0" borderId="0" xfId="0" applyFont="1" applyFill="1" applyAlignment="1">
      <alignment horizontal="left" vertical="top" wrapText="1"/>
    </xf>
    <xf numFmtId="0" fontId="34" fillId="0" borderId="0" xfId="0" applyFont="1" applyAlignment="1">
      <alignment horizontal="left" vertical="top" wrapText="1"/>
    </xf>
    <xf numFmtId="0" fontId="189" fillId="0" borderId="44" xfId="0" applyFont="1" applyFill="1" applyBorder="1" applyAlignment="1">
      <alignment horizontal="left" wrapText="1"/>
    </xf>
    <xf numFmtId="0" fontId="189" fillId="0" borderId="42" xfId="0" applyFont="1" applyFill="1" applyBorder="1" applyAlignment="1">
      <alignment horizontal="left" wrapText="1"/>
    </xf>
    <xf numFmtId="0" fontId="189" fillId="0" borderId="13" xfId="0" applyFont="1" applyFill="1" applyBorder="1" applyAlignment="1">
      <alignment horizontal="left" wrapText="1"/>
    </xf>
    <xf numFmtId="0" fontId="189" fillId="0" borderId="43" xfId="0" applyFont="1" applyFill="1" applyBorder="1" applyAlignment="1">
      <alignment horizontal="left" wrapText="1"/>
    </xf>
    <xf numFmtId="0" fontId="34" fillId="0" borderId="0" xfId="0" applyFont="1" applyFill="1" applyBorder="1" applyAlignment="1">
      <alignment horizontal="left" vertical="top" wrapText="1"/>
    </xf>
    <xf numFmtId="0" fontId="189" fillId="0" borderId="81" xfId="392" applyFont="1" applyBorder="1" applyAlignment="1" applyProtection="1">
      <alignment horizontal="left" wrapText="1"/>
      <protection locked="0"/>
    </xf>
    <xf numFmtId="0" fontId="189" fillId="0" borderId="40" xfId="392" applyFont="1" applyBorder="1" applyAlignment="1" applyProtection="1">
      <alignment horizontal="left" wrapText="1"/>
      <protection locked="0"/>
    </xf>
    <xf numFmtId="0" fontId="189" fillId="0" borderId="70" xfId="0" applyFont="1" applyFill="1" applyBorder="1" applyAlignment="1">
      <alignment horizontal="left" wrapText="1"/>
    </xf>
    <xf numFmtId="0" fontId="230" fillId="0" borderId="14" xfId="0" applyFont="1" applyBorder="1" applyAlignment="1">
      <alignment horizontal="left" vertical="center" wrapText="1"/>
    </xf>
    <xf numFmtId="0" fontId="230" fillId="0" borderId="13" xfId="0" applyFont="1" applyBorder="1" applyAlignment="1">
      <alignment horizontal="left" vertical="center" wrapText="1"/>
    </xf>
    <xf numFmtId="0" fontId="184" fillId="0" borderId="0" xfId="392" applyFont="1" applyBorder="1" applyAlignment="1" applyProtection="1">
      <alignment horizontal="left"/>
      <protection locked="0"/>
    </xf>
    <xf numFmtId="0" fontId="181" fillId="0" borderId="0" xfId="0" applyFont="1" applyBorder="1" applyAlignment="1">
      <alignment horizontal="left"/>
    </xf>
    <xf numFmtId="0" fontId="34" fillId="0" borderId="0" xfId="0" applyFont="1" applyAlignment="1">
      <alignment vertical="top"/>
    </xf>
    <xf numFmtId="0" fontId="230" fillId="0" borderId="14" xfId="0" applyFont="1" applyFill="1" applyBorder="1" applyAlignment="1">
      <alignment horizontal="left" vertical="center" wrapText="1"/>
    </xf>
    <xf numFmtId="0" fontId="230" fillId="0" borderId="13" xfId="0" applyFont="1" applyFill="1" applyBorder="1" applyAlignment="1">
      <alignment horizontal="left" vertical="center" wrapText="1"/>
    </xf>
    <xf numFmtId="0" fontId="34" fillId="0" borderId="0" xfId="0" applyFont="1" applyAlignment="1">
      <alignment horizontal="left" vertical="top"/>
    </xf>
    <xf numFmtId="0" fontId="34" fillId="0" borderId="0" xfId="0" applyFont="1" applyFill="1" applyAlignment="1">
      <alignment horizontal="left" vertical="top"/>
    </xf>
    <xf numFmtId="0" fontId="229" fillId="0" borderId="0" xfId="392" applyFont="1" applyFill="1" applyAlignment="1">
      <alignment horizontal="left" vertical="top" wrapText="1"/>
    </xf>
    <xf numFmtId="0" fontId="34" fillId="0" borderId="0" xfId="0" applyFont="1" applyFill="1" applyAlignment="1">
      <alignment vertical="top" wrapText="1"/>
    </xf>
    <xf numFmtId="0" fontId="34" fillId="0" borderId="0" xfId="392" applyFont="1" applyAlignment="1">
      <alignment horizontal="left" vertical="top" wrapText="1"/>
    </xf>
    <xf numFmtId="0" fontId="34" fillId="0" borderId="0" xfId="392" applyFont="1" applyFill="1" applyAlignment="1">
      <alignment horizontal="left" vertical="top" wrapText="1"/>
    </xf>
    <xf numFmtId="0" fontId="34" fillId="0" borderId="0" xfId="392" applyFont="1" applyAlignment="1">
      <alignment vertical="top" wrapText="1"/>
    </xf>
    <xf numFmtId="0" fontId="34" fillId="0" borderId="0" xfId="0" applyFont="1" applyAlignment="1">
      <alignment vertical="top" wrapText="1"/>
    </xf>
    <xf numFmtId="0" fontId="34" fillId="45" borderId="0" xfId="0" applyFont="1" applyFill="1" applyAlignment="1">
      <alignment vertical="top" wrapText="1"/>
    </xf>
    <xf numFmtId="0" fontId="34" fillId="45" borderId="0" xfId="0" applyFont="1" applyFill="1" applyBorder="1" applyAlignment="1">
      <alignment vertical="top" wrapText="1"/>
    </xf>
    <xf numFmtId="0" fontId="34" fillId="0" borderId="0" xfId="643" applyFont="1" applyAlignment="1">
      <alignment horizontal="left" vertical="top" wrapText="1"/>
    </xf>
    <xf numFmtId="0" fontId="229" fillId="0" borderId="0" xfId="392" applyFont="1" applyFill="1" applyAlignment="1">
      <alignment vertical="top" wrapText="1"/>
    </xf>
    <xf numFmtId="0" fontId="281" fillId="0" borderId="0" xfId="392" applyFont="1" applyFill="1" applyAlignment="1">
      <alignment horizontal="left" vertical="center" wrapText="1"/>
    </xf>
    <xf numFmtId="49" fontId="27" fillId="0" borderId="0" xfId="389" applyNumberFormat="1" applyFont="1" applyAlignment="1" applyProtection="1">
      <alignment horizontal="center"/>
      <protection locked="0"/>
    </xf>
    <xf numFmtId="175" fontId="189" fillId="0" borderId="48" xfId="392" applyNumberFormat="1" applyFont="1" applyFill="1" applyBorder="1" applyAlignment="1">
      <alignment horizontal="center"/>
    </xf>
    <xf numFmtId="175" fontId="189" fillId="0" borderId="44" xfId="392" applyNumberFormat="1" applyFont="1" applyFill="1" applyBorder="1" applyAlignment="1">
      <alignment horizontal="center"/>
    </xf>
    <xf numFmtId="175" fontId="189" fillId="0" borderId="42" xfId="392" applyNumberFormat="1" applyFont="1" applyFill="1" applyBorder="1" applyAlignment="1">
      <alignment horizontal="center"/>
    </xf>
    <xf numFmtId="175" fontId="189" fillId="0" borderId="47" xfId="392" applyNumberFormat="1" applyFont="1" applyFill="1" applyBorder="1" applyAlignment="1">
      <alignment horizontal="center"/>
    </xf>
    <xf numFmtId="175" fontId="189" fillId="0" borderId="0" xfId="392" applyNumberFormat="1" applyFont="1" applyFill="1" applyBorder="1" applyAlignment="1">
      <alignment horizontal="center"/>
    </xf>
    <xf numFmtId="175" fontId="189" fillId="0" borderId="41" xfId="392" applyNumberFormat="1" applyFont="1" applyFill="1" applyBorder="1" applyAlignment="1">
      <alignment horizontal="center"/>
    </xf>
    <xf numFmtId="175" fontId="189" fillId="0" borderId="46" xfId="392" applyNumberFormat="1" applyFont="1" applyFill="1" applyBorder="1" applyAlignment="1">
      <alignment horizontal="center"/>
    </xf>
    <xf numFmtId="175" fontId="189" fillId="0" borderId="45" xfId="392" applyNumberFormat="1" applyFont="1" applyFill="1" applyBorder="1" applyAlignment="1">
      <alignment horizontal="center"/>
    </xf>
    <xf numFmtId="175" fontId="189" fillId="0" borderId="40" xfId="392" applyNumberFormat="1" applyFont="1" applyFill="1" applyBorder="1" applyAlignment="1">
      <alignment horizontal="center"/>
    </xf>
    <xf numFmtId="0" fontId="191" fillId="0" borderId="46" xfId="389" applyFont="1" applyBorder="1" applyAlignment="1">
      <alignment horizontal="center" vertical="center"/>
    </xf>
    <xf numFmtId="0" fontId="191" fillId="0" borderId="45" xfId="389" applyFont="1" applyBorder="1" applyAlignment="1">
      <alignment horizontal="center" vertical="center"/>
    </xf>
    <xf numFmtId="0" fontId="191" fillId="0" borderId="40" xfId="389" applyFont="1" applyBorder="1" applyAlignment="1">
      <alignment horizontal="center" vertical="center"/>
    </xf>
    <xf numFmtId="0" fontId="180" fillId="0" borderId="0" xfId="392" applyFont="1" applyFill="1" applyAlignment="1">
      <alignment horizontal="left" vertical="top" wrapText="1"/>
    </xf>
    <xf numFmtId="0" fontId="34" fillId="0" borderId="0" xfId="630" applyFont="1" applyFill="1" applyAlignment="1">
      <alignment horizontal="left" vertical="top" wrapText="1"/>
    </xf>
    <xf numFmtId="0" fontId="34" fillId="0" borderId="0" xfId="630" applyFont="1" applyAlignment="1">
      <alignment horizontal="left" vertical="top" wrapText="1"/>
    </xf>
    <xf numFmtId="0" fontId="355" fillId="0" borderId="0" xfId="392" applyFont="1" applyBorder="1" applyAlignment="1">
      <alignment horizontal="left" wrapText="1"/>
    </xf>
    <xf numFmtId="0" fontId="332" fillId="0" borderId="0" xfId="392" applyFont="1" applyFill="1" applyAlignment="1">
      <alignment vertical="top" wrapText="1"/>
    </xf>
    <xf numFmtId="0" fontId="190" fillId="0" borderId="41" xfId="392" applyFont="1" applyBorder="1" applyAlignment="1">
      <alignment horizontal="left"/>
    </xf>
    <xf numFmtId="0" fontId="190" fillId="0" borderId="42" xfId="392" applyFont="1" applyBorder="1" applyAlignment="1">
      <alignment horizontal="left"/>
    </xf>
    <xf numFmtId="49" fontId="34" fillId="0" borderId="14" xfId="391" applyNumberFormat="1" applyFont="1" applyFill="1" applyBorder="1" applyAlignment="1" applyProtection="1">
      <alignment horizontal="center" vertical="center" wrapText="1"/>
      <protection locked="0"/>
    </xf>
    <xf numFmtId="49" fontId="34" fillId="0" borderId="13" xfId="391" applyNumberFormat="1" applyFont="1" applyFill="1" applyBorder="1" applyAlignment="1" applyProtection="1">
      <alignment horizontal="center" vertical="center" wrapText="1"/>
      <protection locked="0"/>
    </xf>
    <xf numFmtId="49" fontId="34" fillId="0" borderId="43" xfId="391" applyNumberFormat="1" applyFont="1" applyFill="1" applyBorder="1" applyAlignment="1" applyProtection="1">
      <alignment horizontal="center" vertical="center" wrapText="1"/>
      <protection locked="0"/>
    </xf>
    <xf numFmtId="49" fontId="34" fillId="0" borderId="14" xfId="391" applyNumberFormat="1" applyFont="1" applyFill="1" applyBorder="1" applyAlignment="1" applyProtection="1">
      <alignment horizontal="center" vertical="center"/>
      <protection locked="0"/>
    </xf>
    <xf numFmtId="49" fontId="34" fillId="0" borderId="43" xfId="391" applyNumberFormat="1" applyFont="1" applyFill="1" applyBorder="1" applyAlignment="1" applyProtection="1">
      <alignment horizontal="center" vertical="center"/>
      <protection locked="0"/>
    </xf>
    <xf numFmtId="49" fontId="34" fillId="0" borderId="48" xfId="391" applyNumberFormat="1" applyFont="1" applyFill="1" applyBorder="1" applyAlignment="1" applyProtection="1">
      <alignment horizontal="center" vertical="center"/>
      <protection locked="0"/>
    </xf>
    <xf numFmtId="49" fontId="34" fillId="0" borderId="42" xfId="391" applyNumberFormat="1" applyFont="1" applyFill="1" applyBorder="1" applyAlignment="1" applyProtection="1">
      <alignment horizontal="center" vertical="center"/>
      <protection locked="0"/>
    </xf>
    <xf numFmtId="259" fontId="34" fillId="0" borderId="46" xfId="391" applyNumberFormat="1" applyFont="1" applyFill="1" applyBorder="1" applyAlignment="1" applyProtection="1">
      <alignment horizontal="center"/>
      <protection locked="0"/>
    </xf>
    <xf numFmtId="259" fontId="34" fillId="0" borderId="40" xfId="391" applyNumberFormat="1" applyFont="1" applyFill="1" applyBorder="1" applyAlignment="1" applyProtection="1">
      <alignment horizontal="center"/>
      <protection locked="0"/>
    </xf>
    <xf numFmtId="0" fontId="34" fillId="0" borderId="46" xfId="391" applyNumberFormat="1" applyFont="1" applyFill="1" applyBorder="1" applyAlignment="1" applyProtection="1">
      <alignment horizontal="center"/>
      <protection locked="0"/>
    </xf>
    <xf numFmtId="0" fontId="34" fillId="0" borderId="40" xfId="391" applyNumberFormat="1" applyFont="1" applyFill="1" applyBorder="1" applyAlignment="1" applyProtection="1">
      <alignment horizontal="center"/>
      <protection locked="0"/>
    </xf>
    <xf numFmtId="259" fontId="34" fillId="0" borderId="47" xfId="391" applyNumberFormat="1" applyFont="1" applyFill="1" applyBorder="1" applyAlignment="1" applyProtection="1">
      <alignment horizontal="center"/>
      <protection locked="0"/>
    </xf>
    <xf numFmtId="259" fontId="34" fillId="0" borderId="41" xfId="391" applyNumberFormat="1" applyFont="1" applyFill="1" applyBorder="1" applyAlignment="1" applyProtection="1">
      <alignment horizontal="center"/>
      <protection locked="0"/>
    </xf>
    <xf numFmtId="0" fontId="34" fillId="0" borderId="47" xfId="391" applyNumberFormat="1" applyFont="1" applyFill="1" applyBorder="1" applyAlignment="1" applyProtection="1">
      <alignment horizontal="center"/>
      <protection locked="0"/>
    </xf>
    <xf numFmtId="0" fontId="34" fillId="0" borderId="41" xfId="391" applyNumberFormat="1" applyFont="1" applyFill="1" applyBorder="1" applyAlignment="1" applyProtection="1">
      <alignment horizontal="center"/>
      <protection locked="0"/>
    </xf>
    <xf numFmtId="259" fontId="34" fillId="0" borderId="48" xfId="391" applyNumberFormat="1" applyFont="1" applyFill="1" applyBorder="1" applyAlignment="1" applyProtection="1">
      <alignment horizontal="center"/>
      <protection locked="0"/>
    </xf>
    <xf numFmtId="259" fontId="34" fillId="0" borderId="42" xfId="391" applyNumberFormat="1" applyFont="1" applyFill="1" applyBorder="1" applyAlignment="1" applyProtection="1">
      <alignment horizontal="center"/>
      <protection locked="0"/>
    </xf>
    <xf numFmtId="169" fontId="34" fillId="0" borderId="48" xfId="391" applyNumberFormat="1" applyFont="1" applyFill="1" applyBorder="1" applyAlignment="1" applyProtection="1">
      <alignment horizontal="center"/>
      <protection locked="0"/>
    </xf>
    <xf numFmtId="169" fontId="34" fillId="0" borderId="42" xfId="391" applyNumberFormat="1" applyFont="1" applyFill="1" applyBorder="1" applyAlignment="1" applyProtection="1">
      <alignment horizontal="center"/>
      <protection locked="0"/>
    </xf>
    <xf numFmtId="0" fontId="34" fillId="0" borderId="48" xfId="391" applyNumberFormat="1" applyFont="1" applyFill="1" applyBorder="1" applyAlignment="1" applyProtection="1">
      <alignment horizontal="center"/>
      <protection locked="0"/>
    </xf>
    <xf numFmtId="0" fontId="34" fillId="0" borderId="42" xfId="391" applyNumberFormat="1" applyFont="1" applyFill="1" applyBorder="1" applyAlignment="1" applyProtection="1">
      <alignment horizontal="center"/>
      <protection locked="0"/>
    </xf>
    <xf numFmtId="0" fontId="189" fillId="0" borderId="46" xfId="393" applyFont="1" applyFill="1" applyBorder="1" applyAlignment="1">
      <alignment horizontal="left" vertical="center"/>
    </xf>
    <xf numFmtId="0" fontId="189" fillId="0" borderId="53" xfId="393" applyFont="1" applyFill="1" applyBorder="1" applyAlignment="1">
      <alignment horizontal="left" vertical="center"/>
    </xf>
    <xf numFmtId="0" fontId="189" fillId="0" borderId="40" xfId="393" applyFont="1" applyFill="1" applyBorder="1" applyAlignment="1">
      <alignment horizontal="left" vertical="center"/>
    </xf>
    <xf numFmtId="0" fontId="189" fillId="0" borderId="47" xfId="393" applyFont="1" applyFill="1" applyBorder="1" applyAlignment="1">
      <alignment horizontal="left" vertical="center"/>
    </xf>
    <xf numFmtId="0" fontId="189" fillId="0" borderId="0" xfId="393" applyFont="1" applyFill="1" applyBorder="1" applyAlignment="1">
      <alignment horizontal="left" vertical="center"/>
    </xf>
    <xf numFmtId="0" fontId="189" fillId="0" borderId="41" xfId="393" applyFont="1" applyFill="1" applyBorder="1" applyAlignment="1">
      <alignment horizontal="left" vertical="center"/>
    </xf>
    <xf numFmtId="0" fontId="194" fillId="0" borderId="14" xfId="393" applyFont="1" applyFill="1" applyBorder="1" applyAlignment="1">
      <alignment horizontal="left" vertical="center"/>
    </xf>
    <xf numFmtId="0" fontId="194" fillId="0" borderId="13" xfId="393" applyFont="1" applyFill="1" applyBorder="1" applyAlignment="1">
      <alignment horizontal="left" vertical="center"/>
    </xf>
    <xf numFmtId="0" fontId="194" fillId="0" borderId="43" xfId="393" applyFont="1" applyFill="1" applyBorder="1" applyAlignment="1">
      <alignment horizontal="left" vertical="center"/>
    </xf>
    <xf numFmtId="0" fontId="194" fillId="0" borderId="47" xfId="393" applyFont="1" applyFill="1" applyBorder="1" applyAlignment="1">
      <alignment horizontal="left" vertical="center" indent="1"/>
    </xf>
    <xf numFmtId="0" fontId="194" fillId="0" borderId="0" xfId="393" applyFont="1" applyFill="1" applyBorder="1" applyAlignment="1">
      <alignment horizontal="left" vertical="center" indent="1"/>
    </xf>
    <xf numFmtId="0" fontId="194" fillId="0" borderId="41" xfId="393" applyFont="1" applyFill="1" applyBorder="1" applyAlignment="1">
      <alignment horizontal="left" vertical="center" indent="1"/>
    </xf>
    <xf numFmtId="0" fontId="189" fillId="0" borderId="14" xfId="393" applyFont="1" applyFill="1" applyBorder="1" applyAlignment="1">
      <alignment horizontal="left" vertical="center"/>
    </xf>
    <xf numFmtId="0" fontId="189" fillId="0" borderId="13" xfId="393" applyFont="1" applyFill="1" applyBorder="1" applyAlignment="1">
      <alignment horizontal="left" vertical="center"/>
    </xf>
    <xf numFmtId="0" fontId="189" fillId="0" borderId="43" xfId="393" applyFont="1" applyFill="1" applyBorder="1" applyAlignment="1">
      <alignment horizontal="left" vertical="center"/>
    </xf>
    <xf numFmtId="260" fontId="189" fillId="0" borderId="70" xfId="629" applyNumberFormat="1" applyFont="1" applyFill="1" applyBorder="1" applyAlignment="1">
      <alignment horizontal="right"/>
    </xf>
    <xf numFmtId="46" fontId="189" fillId="0" borderId="40" xfId="393" quotePrefix="1" applyNumberFormat="1" applyFont="1" applyFill="1" applyBorder="1" applyAlignment="1">
      <alignment horizontal="center" vertical="center" wrapText="1"/>
    </xf>
    <xf numFmtId="46" fontId="189" fillId="0" borderId="41" xfId="393" quotePrefix="1" applyNumberFormat="1" applyFont="1" applyFill="1" applyBorder="1" applyAlignment="1">
      <alignment horizontal="center" vertical="center" wrapText="1"/>
    </xf>
    <xf numFmtId="46" fontId="189" fillId="0" borderId="42" xfId="393" quotePrefix="1" applyNumberFormat="1" applyFont="1" applyFill="1" applyBorder="1" applyAlignment="1">
      <alignment horizontal="center" vertical="center" wrapText="1"/>
    </xf>
    <xf numFmtId="260" fontId="189" fillId="0" borderId="46" xfId="629" applyNumberFormat="1" applyFont="1" applyFill="1" applyBorder="1" applyAlignment="1">
      <alignment vertical="center"/>
    </xf>
    <xf numFmtId="260" fontId="189" fillId="0" borderId="40" xfId="629" applyNumberFormat="1" applyFont="1" applyFill="1" applyBorder="1" applyAlignment="1">
      <alignment vertical="center"/>
    </xf>
    <xf numFmtId="260" fontId="189" fillId="0" borderId="48" xfId="629" applyNumberFormat="1" applyFont="1" applyFill="1" applyBorder="1" applyAlignment="1">
      <alignment vertical="center"/>
    </xf>
    <xf numFmtId="260" fontId="189" fillId="0" borderId="42" xfId="629" applyNumberFormat="1" applyFont="1" applyFill="1" applyBorder="1" applyAlignment="1">
      <alignment vertical="center"/>
    </xf>
    <xf numFmtId="260" fontId="194" fillId="0" borderId="71" xfId="629" applyNumberFormat="1" applyFont="1" applyFill="1" applyBorder="1" applyAlignment="1">
      <alignment vertical="center"/>
    </xf>
    <xf numFmtId="260" fontId="194" fillId="0" borderId="43" xfId="629" applyNumberFormat="1" applyFont="1" applyFill="1" applyBorder="1" applyAlignment="1">
      <alignment vertical="center"/>
    </xf>
    <xf numFmtId="49" fontId="189" fillId="0" borderId="14" xfId="393" applyNumberFormat="1" applyFont="1" applyFill="1" applyBorder="1" applyAlignment="1">
      <alignment horizontal="right" vertical="center"/>
    </xf>
    <xf numFmtId="49" fontId="189" fillId="0" borderId="43" xfId="393" applyNumberFormat="1" applyFont="1" applyFill="1" applyBorder="1" applyAlignment="1">
      <alignment horizontal="right" vertical="center"/>
    </xf>
    <xf numFmtId="260" fontId="194" fillId="0" borderId="46" xfId="629" applyNumberFormat="1" applyFont="1" applyFill="1" applyBorder="1" applyAlignment="1">
      <alignment horizontal="right" vertical="center"/>
    </xf>
    <xf numFmtId="260" fontId="194" fillId="0" borderId="40" xfId="629" applyNumberFormat="1" applyFont="1" applyFill="1" applyBorder="1" applyAlignment="1">
      <alignment horizontal="right" vertical="center"/>
    </xf>
    <xf numFmtId="260" fontId="189" fillId="0" borderId="71" xfId="629" applyNumberFormat="1" applyFont="1" applyFill="1" applyBorder="1" applyAlignment="1">
      <alignment vertical="center"/>
    </xf>
    <xf numFmtId="260" fontId="189" fillId="0" borderId="43" xfId="629" applyNumberFormat="1" applyFont="1" applyFill="1" applyBorder="1" applyAlignment="1">
      <alignment vertical="center"/>
    </xf>
    <xf numFmtId="0" fontId="234" fillId="0" borderId="0" xfId="0" applyFont="1" applyAlignment="1">
      <alignment horizontal="left" vertical="top" wrapText="1"/>
    </xf>
    <xf numFmtId="260" fontId="194" fillId="0" borderId="46" xfId="629" applyNumberFormat="1" applyFont="1" applyFill="1" applyBorder="1" applyAlignment="1">
      <alignment vertical="center"/>
    </xf>
    <xf numFmtId="260" fontId="194" fillId="0" borderId="40" xfId="629" applyNumberFormat="1" applyFont="1" applyFill="1" applyBorder="1" applyAlignment="1">
      <alignment vertical="center"/>
    </xf>
    <xf numFmtId="260" fontId="189" fillId="0" borderId="46" xfId="629" applyNumberFormat="1" applyFont="1" applyFill="1" applyBorder="1" applyAlignment="1">
      <alignment horizontal="right"/>
    </xf>
    <xf numFmtId="260" fontId="189" fillId="0" borderId="40" xfId="629" applyNumberFormat="1" applyFont="1" applyFill="1" applyBorder="1" applyAlignment="1">
      <alignment horizontal="right"/>
    </xf>
    <xf numFmtId="260" fontId="189" fillId="0" borderId="48" xfId="629" applyNumberFormat="1" applyFont="1" applyFill="1" applyBorder="1" applyAlignment="1">
      <alignment horizontal="right" vertical="center"/>
    </xf>
    <xf numFmtId="260" fontId="189" fillId="0" borderId="42" xfId="629" applyNumberFormat="1" applyFont="1" applyFill="1" applyBorder="1" applyAlignment="1">
      <alignment horizontal="right" vertical="center"/>
    </xf>
    <xf numFmtId="260" fontId="189" fillId="0" borderId="71" xfId="629" applyNumberFormat="1" applyFont="1" applyFill="1" applyBorder="1" applyAlignment="1">
      <alignment horizontal="right" vertical="center"/>
    </xf>
    <xf numFmtId="260" fontId="189" fillId="0" borderId="43" xfId="629" applyNumberFormat="1" applyFont="1" applyFill="1" applyBorder="1" applyAlignment="1">
      <alignment horizontal="right" vertical="center"/>
    </xf>
    <xf numFmtId="0" fontId="189" fillId="0" borderId="0" xfId="392" applyFont="1" applyFill="1" applyBorder="1" applyAlignment="1">
      <alignment horizontal="left" vertical="center" wrapText="1"/>
    </xf>
    <xf numFmtId="0" fontId="189" fillId="0" borderId="41" xfId="392" applyFont="1" applyFill="1" applyBorder="1" applyAlignment="1">
      <alignment horizontal="left" vertical="center" wrapText="1"/>
    </xf>
    <xf numFmtId="0" fontId="189" fillId="0" borderId="0" xfId="392" applyFont="1" applyFill="1" applyBorder="1" applyAlignment="1">
      <alignment vertical="center" wrapText="1"/>
    </xf>
    <xf numFmtId="0" fontId="27" fillId="0" borderId="0" xfId="0" applyFont="1" applyAlignment="1">
      <alignment vertical="top" wrapText="1"/>
    </xf>
    <xf numFmtId="0" fontId="27" fillId="0" borderId="0" xfId="0" applyFont="1" applyFill="1" applyAlignment="1">
      <alignment vertical="top" wrapText="1"/>
    </xf>
    <xf numFmtId="175" fontId="189" fillId="0" borderId="14" xfId="392" applyNumberFormat="1" applyFont="1" applyFill="1" applyBorder="1" applyAlignment="1">
      <alignment horizontal="center" vertical="center"/>
    </xf>
    <xf numFmtId="175" fontId="189" fillId="0" borderId="13" xfId="392" applyNumberFormat="1" applyFont="1" applyFill="1" applyBorder="1" applyAlignment="1">
      <alignment horizontal="center" vertical="center"/>
    </xf>
    <xf numFmtId="175" fontId="189" fillId="0" borderId="43" xfId="392" applyNumberFormat="1" applyFont="1" applyFill="1" applyBorder="1" applyAlignment="1">
      <alignment horizontal="center" vertical="center"/>
    </xf>
    <xf numFmtId="0" fontId="27" fillId="0" borderId="0" xfId="0" applyFont="1" applyFill="1" applyAlignment="1">
      <alignment horizontal="left" vertical="top" wrapText="1"/>
    </xf>
    <xf numFmtId="0" fontId="27" fillId="0" borderId="0" xfId="0" applyFont="1" applyAlignment="1">
      <alignment horizontal="left" vertical="top" wrapText="1"/>
    </xf>
    <xf numFmtId="171" fontId="192" fillId="0" borderId="0" xfId="392" applyNumberFormat="1" applyFont="1" applyFill="1" applyBorder="1" applyAlignment="1"/>
    <xf numFmtId="171" fontId="192" fillId="0" borderId="41" xfId="392" applyNumberFormat="1" applyFont="1" applyFill="1" applyBorder="1" applyAlignment="1"/>
    <xf numFmtId="171" fontId="192" fillId="0" borderId="44" xfId="392" applyNumberFormat="1" applyFont="1" applyFill="1" applyBorder="1" applyAlignment="1"/>
    <xf numFmtId="171" fontId="192" fillId="0" borderId="42" xfId="392" applyNumberFormat="1" applyFont="1" applyFill="1" applyBorder="1" applyAlignment="1"/>
    <xf numFmtId="171" fontId="192" fillId="0" borderId="13" xfId="392" applyNumberFormat="1" applyFont="1" applyFill="1" applyBorder="1" applyAlignment="1"/>
    <xf numFmtId="171" fontId="192" fillId="0" borderId="43" xfId="392" applyNumberFormat="1" applyFont="1" applyFill="1" applyBorder="1" applyAlignment="1"/>
    <xf numFmtId="168" fontId="192" fillId="0" borderId="39" xfId="392" applyNumberFormat="1" applyFont="1" applyBorder="1" applyAlignment="1">
      <alignment horizontal="center" vertical="center" wrapText="1"/>
    </xf>
    <xf numFmtId="168" fontId="192" fillId="0" borderId="39" xfId="392" applyNumberFormat="1" applyFont="1" applyFill="1" applyBorder="1" applyAlignment="1">
      <alignment horizontal="center" vertical="center" wrapText="1"/>
    </xf>
    <xf numFmtId="171" fontId="192" fillId="0" borderId="56" xfId="392" applyNumberFormat="1" applyFont="1" applyFill="1" applyBorder="1" applyAlignment="1"/>
    <xf numFmtId="171" fontId="192" fillId="0" borderId="40" xfId="392" applyNumberFormat="1" applyFont="1" applyFill="1" applyBorder="1" applyAlignment="1"/>
    <xf numFmtId="168" fontId="182" fillId="0" borderId="0" xfId="392" applyNumberFormat="1" applyFont="1" applyBorder="1" applyAlignment="1">
      <alignment horizontal="center" vertical="center" wrapText="1"/>
    </xf>
    <xf numFmtId="0" fontId="27" fillId="0" borderId="0" xfId="643" applyFont="1" applyFill="1" applyBorder="1" applyAlignment="1">
      <alignment horizontal="left" wrapText="1"/>
    </xf>
    <xf numFmtId="0" fontId="34" fillId="45" borderId="0" xfId="643" applyFont="1" applyFill="1" applyAlignment="1">
      <alignment horizontal="left" vertical="top" wrapText="1"/>
    </xf>
    <xf numFmtId="0" fontId="355" fillId="0" borderId="0" xfId="629" applyFont="1" applyFill="1" applyAlignment="1">
      <alignment wrapText="1"/>
    </xf>
    <xf numFmtId="0" fontId="191" fillId="0" borderId="46" xfId="629" applyFont="1" applyFill="1" applyBorder="1" applyAlignment="1">
      <alignment horizontal="center" vertical="center"/>
    </xf>
    <xf numFmtId="0" fontId="191" fillId="0" borderId="83" xfId="629" applyFont="1" applyFill="1" applyBorder="1" applyAlignment="1">
      <alignment horizontal="center" vertical="center"/>
    </xf>
    <xf numFmtId="0" fontId="191" fillId="0" borderId="40" xfId="629" applyFont="1" applyFill="1" applyBorder="1" applyAlignment="1">
      <alignment horizontal="center" vertical="center"/>
    </xf>
    <xf numFmtId="0" fontId="191" fillId="0" borderId="47" xfId="629" applyFont="1" applyFill="1" applyBorder="1" applyAlignment="1">
      <alignment horizontal="center" vertical="center"/>
    </xf>
    <xf numFmtId="0" fontId="191" fillId="0" borderId="0" xfId="629" applyFont="1" applyFill="1" applyBorder="1" applyAlignment="1">
      <alignment horizontal="center" vertical="center"/>
    </xf>
    <xf numFmtId="0" fontId="191" fillId="0" borderId="41" xfId="629" applyFont="1" applyFill="1" applyBorder="1" applyAlignment="1">
      <alignment horizontal="center" vertical="center"/>
    </xf>
    <xf numFmtId="0" fontId="191" fillId="0" borderId="48" xfId="629" applyFont="1" applyFill="1" applyBorder="1" applyAlignment="1">
      <alignment horizontal="center" vertical="center"/>
    </xf>
    <xf numFmtId="0" fontId="191" fillId="0" borderId="44" xfId="629" applyFont="1" applyFill="1" applyBorder="1" applyAlignment="1">
      <alignment horizontal="center" vertical="center"/>
    </xf>
    <xf numFmtId="0" fontId="191" fillId="0" borderId="42" xfId="629" applyFont="1" applyFill="1" applyBorder="1" applyAlignment="1">
      <alignment horizontal="center" vertical="center"/>
    </xf>
    <xf numFmtId="0" fontId="34" fillId="0" borderId="0" xfId="643" applyFont="1" applyFill="1" applyAlignment="1">
      <alignment horizontal="left" vertical="top" wrapText="1"/>
    </xf>
    <xf numFmtId="0" fontId="229" fillId="0" borderId="0" xfId="629" applyFont="1" applyFill="1" applyAlignment="1">
      <alignment horizontal="left" vertical="top" wrapText="1"/>
    </xf>
    <xf numFmtId="0" fontId="34" fillId="45" borderId="0" xfId="0" applyFont="1" applyFill="1" applyAlignment="1">
      <alignment horizontal="left" vertical="top" wrapText="1"/>
    </xf>
    <xf numFmtId="0" fontId="229" fillId="0" borderId="0" xfId="629" applyFont="1" applyFill="1" applyAlignment="1">
      <alignment horizontal="left" wrapText="1"/>
    </xf>
    <xf numFmtId="0" fontId="34" fillId="0" borderId="0" xfId="648" applyFont="1" applyFill="1" applyAlignment="1">
      <alignment horizontal="left" wrapText="1"/>
    </xf>
    <xf numFmtId="173" fontId="189" fillId="0" borderId="46" xfId="629" applyNumberFormat="1" applyFont="1" applyFill="1" applyBorder="1" applyAlignment="1">
      <alignment horizontal="center" vertical="center"/>
    </xf>
    <xf numFmtId="173" fontId="189" fillId="0" borderId="56" xfId="629" applyNumberFormat="1" applyFont="1" applyFill="1" applyBorder="1" applyAlignment="1">
      <alignment horizontal="center" vertical="center"/>
    </xf>
    <xf numFmtId="173" fontId="189" fillId="0" borderId="40" xfId="629" applyNumberFormat="1" applyFont="1" applyFill="1" applyBorder="1" applyAlignment="1">
      <alignment horizontal="center" vertical="center"/>
    </xf>
    <xf numFmtId="173" fontId="189" fillId="0" borderId="48" xfId="629" applyNumberFormat="1" applyFont="1" applyFill="1" applyBorder="1" applyAlignment="1">
      <alignment horizontal="center" vertical="center"/>
    </xf>
    <xf numFmtId="173" fontId="189" fillId="0" borderId="44" xfId="629" applyNumberFormat="1" applyFont="1" applyFill="1" applyBorder="1" applyAlignment="1">
      <alignment horizontal="center" vertical="center"/>
    </xf>
    <xf numFmtId="173" fontId="189" fillId="0" borderId="42" xfId="629" applyNumberFormat="1" applyFont="1" applyFill="1" applyBorder="1" applyAlignment="1">
      <alignment horizontal="center" vertical="center"/>
    </xf>
    <xf numFmtId="0" fontId="355" fillId="0" borderId="0" xfId="629" applyFont="1" applyFill="1" applyAlignment="1">
      <alignment horizontal="left" wrapText="1"/>
    </xf>
    <xf numFmtId="0" fontId="189" fillId="0" borderId="82" xfId="648" applyFont="1" applyBorder="1" applyAlignment="1">
      <alignment horizontal="left" wrapText="1"/>
    </xf>
    <xf numFmtId="0" fontId="34" fillId="0" borderId="0" xfId="0" applyFont="1" applyBorder="1" applyAlignment="1">
      <alignment horizontal="left" vertical="top" wrapText="1"/>
    </xf>
    <xf numFmtId="49" fontId="189" fillId="0" borderId="14" xfId="392" applyNumberFormat="1" applyFont="1" applyFill="1" applyBorder="1" applyAlignment="1">
      <alignment horizontal="center" vertical="center"/>
    </xf>
    <xf numFmtId="49" fontId="189" fillId="0" borderId="70" xfId="392" applyNumberFormat="1" applyFont="1" applyFill="1" applyBorder="1" applyAlignment="1">
      <alignment horizontal="center" vertical="center"/>
    </xf>
    <xf numFmtId="49" fontId="189" fillId="0" borderId="43" xfId="392" applyNumberFormat="1" applyFont="1" applyFill="1" applyBorder="1" applyAlignment="1">
      <alignment horizontal="center" vertical="center"/>
    </xf>
    <xf numFmtId="49" fontId="191" fillId="0" borderId="14" xfId="392" applyNumberFormat="1" applyFont="1" applyBorder="1" applyAlignment="1">
      <alignment horizontal="center" vertical="center"/>
    </xf>
    <xf numFmtId="49" fontId="191" fillId="0" borderId="43" xfId="392" applyNumberFormat="1" applyFont="1" applyBorder="1" applyAlignment="1">
      <alignment horizontal="center" vertical="center"/>
    </xf>
    <xf numFmtId="2" fontId="189" fillId="0" borderId="0" xfId="392" applyNumberFormat="1" applyFont="1" applyFill="1" applyBorder="1" applyAlignment="1">
      <alignment horizontal="left" vertical="center" wrapText="1"/>
    </xf>
    <xf numFmtId="2" fontId="191" fillId="0" borderId="70" xfId="392" applyNumberFormat="1" applyFont="1" applyFill="1" applyBorder="1" applyAlignment="1">
      <alignment vertical="center" wrapText="1"/>
    </xf>
    <xf numFmtId="2" fontId="191" fillId="0" borderId="85" xfId="392" applyNumberFormat="1" applyFont="1" applyFill="1" applyBorder="1" applyAlignment="1">
      <alignment vertical="center" wrapText="1"/>
    </xf>
    <xf numFmtId="2" fontId="189" fillId="0" borderId="71" xfId="392" applyNumberFormat="1" applyFont="1" applyFill="1" applyBorder="1" applyAlignment="1">
      <alignment vertical="center" wrapText="1"/>
    </xf>
    <xf numFmtId="2" fontId="189" fillId="0" borderId="70" xfId="392" applyNumberFormat="1" applyFont="1" applyFill="1" applyBorder="1" applyAlignment="1">
      <alignment vertical="center" wrapText="1"/>
    </xf>
    <xf numFmtId="2" fontId="189" fillId="0" borderId="85" xfId="392" applyNumberFormat="1" applyFont="1" applyFill="1" applyBorder="1" applyAlignment="1">
      <alignment vertical="center" wrapText="1"/>
    </xf>
    <xf numFmtId="2" fontId="189" fillId="0" borderId="47" xfId="392" applyNumberFormat="1" applyFont="1" applyFill="1" applyBorder="1" applyAlignment="1">
      <alignment horizontal="left" vertical="center" wrapText="1" indent="1"/>
    </xf>
    <xf numFmtId="2" fontId="189" fillId="0" borderId="0" xfId="392" applyNumberFormat="1" applyFont="1" applyFill="1" applyBorder="1" applyAlignment="1">
      <alignment horizontal="left" vertical="center" wrapText="1" indent="1"/>
    </xf>
    <xf numFmtId="2" fontId="189" fillId="0" borderId="41" xfId="392" applyNumberFormat="1" applyFont="1" applyFill="1" applyBorder="1" applyAlignment="1">
      <alignment horizontal="left" vertical="center" wrapText="1" indent="1"/>
    </xf>
    <xf numFmtId="2" fontId="189" fillId="0" borderId="48" xfId="392" applyNumberFormat="1" applyFont="1" applyFill="1" applyBorder="1" applyAlignment="1">
      <alignment horizontal="left" vertical="center" wrapText="1" indent="1"/>
    </xf>
    <xf numFmtId="2" fontId="189" fillId="0" borderId="44" xfId="392" applyNumberFormat="1" applyFont="1" applyFill="1" applyBorder="1" applyAlignment="1">
      <alignment horizontal="left" vertical="center" wrapText="1" indent="1"/>
    </xf>
    <xf numFmtId="2" fontId="189" fillId="0" borderId="42" xfId="392" applyNumberFormat="1" applyFont="1" applyFill="1" applyBorder="1" applyAlignment="1">
      <alignment horizontal="left" vertical="center" wrapText="1" indent="1"/>
    </xf>
    <xf numFmtId="49" fontId="189" fillId="0" borderId="71" xfId="392" applyNumberFormat="1" applyFont="1" applyFill="1" applyBorder="1" applyAlignment="1">
      <alignment horizontal="center" vertical="center"/>
    </xf>
    <xf numFmtId="49" fontId="189" fillId="0" borderId="85" xfId="392" applyNumberFormat="1" applyFont="1" applyFill="1" applyBorder="1" applyAlignment="1">
      <alignment horizontal="center" vertical="center"/>
    </xf>
    <xf numFmtId="2" fontId="191" fillId="0" borderId="13" xfId="392" applyNumberFormat="1" applyFont="1" applyFill="1" applyBorder="1" applyAlignment="1">
      <alignment horizontal="left" vertical="center" wrapText="1"/>
    </xf>
    <xf numFmtId="2" fontId="191" fillId="0" borderId="70" xfId="392" applyNumberFormat="1" applyFont="1" applyFill="1" applyBorder="1" applyAlignment="1">
      <alignment horizontal="left" vertical="center" wrapText="1"/>
    </xf>
    <xf numFmtId="2" fontId="191" fillId="0" borderId="43" xfId="392" applyNumberFormat="1" applyFont="1" applyFill="1" applyBorder="1" applyAlignment="1">
      <alignment horizontal="left" vertical="center" wrapText="1"/>
    </xf>
    <xf numFmtId="2" fontId="189" fillId="0" borderId="13" xfId="392" applyNumberFormat="1" applyFont="1" applyFill="1" applyBorder="1" applyAlignment="1">
      <alignment horizontal="left" vertical="center" wrapText="1"/>
    </xf>
    <xf numFmtId="2" fontId="189" fillId="0" borderId="70" xfId="392" applyNumberFormat="1" applyFont="1" applyFill="1" applyBorder="1" applyAlignment="1">
      <alignment horizontal="left" vertical="center" wrapText="1"/>
    </xf>
    <xf numFmtId="2" fontId="189" fillId="0" borderId="43" xfId="392" applyNumberFormat="1" applyFont="1" applyFill="1" applyBorder="1" applyAlignment="1">
      <alignment horizontal="left" vertical="center" wrapText="1"/>
    </xf>
    <xf numFmtId="2" fontId="189" fillId="0" borderId="84" xfId="392" applyNumberFormat="1" applyFont="1" applyFill="1" applyBorder="1" applyAlignment="1">
      <alignment vertical="center" wrapText="1"/>
    </xf>
    <xf numFmtId="2" fontId="189" fillId="0" borderId="84" xfId="392" applyNumberFormat="1" applyFont="1" applyFill="1" applyBorder="1" applyAlignment="1">
      <alignment horizontal="left" vertical="center" wrapText="1"/>
    </xf>
    <xf numFmtId="2" fontId="189" fillId="0" borderId="46" xfId="392" applyNumberFormat="1" applyFont="1" applyFill="1" applyBorder="1" applyAlignment="1">
      <alignment vertical="center" wrapText="1"/>
    </xf>
    <xf numFmtId="2" fontId="189" fillId="0" borderId="90" xfId="392" applyNumberFormat="1" applyFont="1" applyFill="1" applyBorder="1" applyAlignment="1">
      <alignment vertical="center" wrapText="1"/>
    </xf>
    <xf numFmtId="2" fontId="189" fillId="0" borderId="40" xfId="392" applyNumberFormat="1" applyFont="1" applyFill="1" applyBorder="1" applyAlignment="1">
      <alignment vertical="center" wrapText="1"/>
    </xf>
    <xf numFmtId="49" fontId="204" fillId="0" borderId="47" xfId="392" applyNumberFormat="1" applyFont="1" applyFill="1" applyBorder="1" applyAlignment="1">
      <alignment horizontal="left" vertical="center"/>
    </xf>
    <xf numFmtId="49" fontId="204" fillId="0" borderId="0" xfId="392" applyNumberFormat="1" applyFont="1" applyFill="1" applyBorder="1" applyAlignment="1">
      <alignment horizontal="left" vertical="center"/>
    </xf>
    <xf numFmtId="49" fontId="204" fillId="0" borderId="41" xfId="392" applyNumberFormat="1" applyFont="1" applyFill="1" applyBorder="1" applyAlignment="1">
      <alignment horizontal="left" vertical="center"/>
    </xf>
    <xf numFmtId="49" fontId="204" fillId="0" borderId="47" xfId="392" applyNumberFormat="1" applyFont="1" applyFill="1" applyBorder="1" applyAlignment="1">
      <alignment vertical="center"/>
    </xf>
    <xf numFmtId="49" fontId="204" fillId="0" borderId="0" xfId="392" applyNumberFormat="1" applyFont="1" applyFill="1" applyBorder="1" applyAlignment="1">
      <alignment vertical="center"/>
    </xf>
    <xf numFmtId="49" fontId="204" fillId="0" borderId="41" xfId="392" applyNumberFormat="1" applyFont="1" applyFill="1" applyBorder="1" applyAlignment="1">
      <alignment vertical="center"/>
    </xf>
    <xf numFmtId="49" fontId="204" fillId="0" borderId="48" xfId="392" applyNumberFormat="1" applyFont="1" applyFill="1" applyBorder="1" applyAlignment="1">
      <alignment vertical="center"/>
    </xf>
    <xf numFmtId="49" fontId="204" fillId="0" borderId="44" xfId="392" applyNumberFormat="1" applyFont="1" applyFill="1" applyBorder="1" applyAlignment="1">
      <alignment vertical="center"/>
    </xf>
    <xf numFmtId="49" fontId="204" fillId="0" borderId="42" xfId="392" applyNumberFormat="1" applyFont="1" applyFill="1" applyBorder="1" applyAlignment="1">
      <alignment vertical="center"/>
    </xf>
    <xf numFmtId="49" fontId="204" fillId="0" borderId="46" xfId="392" applyNumberFormat="1" applyFont="1" applyFill="1" applyBorder="1" applyAlignment="1">
      <alignment vertical="center"/>
    </xf>
    <xf numFmtId="49" fontId="204" fillId="0" borderId="88" xfId="392" applyNumberFormat="1" applyFont="1" applyFill="1" applyBorder="1" applyAlignment="1">
      <alignment vertical="center"/>
    </xf>
    <xf numFmtId="49" fontId="204" fillId="0" borderId="40" xfId="392" applyNumberFormat="1" applyFont="1" applyFill="1" applyBorder="1" applyAlignment="1">
      <alignment vertical="center"/>
    </xf>
    <xf numFmtId="0" fontId="13" fillId="0" borderId="39" xfId="392" applyFont="1" applyBorder="1" applyAlignment="1">
      <alignment horizontal="center" vertical="center"/>
    </xf>
    <xf numFmtId="0" fontId="352" fillId="0" borderId="84" xfId="1333" applyFont="1" applyFill="1" applyBorder="1" applyAlignment="1">
      <alignment horizontal="center" vertical="center"/>
    </xf>
    <xf numFmtId="0" fontId="352" fillId="0" borderId="87" xfId="1333" applyFont="1" applyFill="1" applyBorder="1" applyAlignment="1">
      <alignment horizontal="center" vertical="center"/>
    </xf>
    <xf numFmtId="0" fontId="352" fillId="0" borderId="38" xfId="1333" applyFont="1" applyFill="1" applyBorder="1" applyAlignment="1">
      <alignment horizontal="center" vertical="center"/>
    </xf>
    <xf numFmtId="0" fontId="352" fillId="0" borderId="93" xfId="1333" applyFont="1" applyFill="1" applyBorder="1" applyAlignment="1">
      <alignment horizontal="center" vertical="center"/>
    </xf>
    <xf numFmtId="0" fontId="352" fillId="0" borderId="94" xfId="1333" applyFont="1" applyFill="1" applyBorder="1" applyAlignment="1">
      <alignment horizontal="center" vertical="center"/>
    </xf>
    <xf numFmtId="0" fontId="352" fillId="0" borderId="95" xfId="1333" applyFont="1" applyFill="1" applyBorder="1" applyAlignment="1">
      <alignment horizontal="center" vertical="center"/>
    </xf>
    <xf numFmtId="0" fontId="349" fillId="0" borderId="0" xfId="0" applyFont="1" applyAlignment="1">
      <alignment wrapText="1"/>
    </xf>
  </cellXfs>
  <cellStyles count="1452">
    <cellStyle name="-" xfId="1"/>
    <cellStyle name="&quot;123&quot;" xfId="2"/>
    <cellStyle name="******************************************" xfId="3"/>
    <cellStyle name="****************************************** 2" xfId="668"/>
    <cellStyle name="_%(SignOnly)" xfId="4"/>
    <cellStyle name="_%(SignSpaceOnly)" xfId="5"/>
    <cellStyle name="_Ark1" xfId="6"/>
    <cellStyle name="_Ark1 2" xfId="669"/>
    <cellStyle name="_Ark2" xfId="993"/>
    <cellStyle name="_Ark2_Q Sum_Res N" xfId="992"/>
    <cellStyle name="_Ark3" xfId="991"/>
    <cellStyle name="_Ark3_Q Sum_Res N" xfId="990"/>
    <cellStyle name="_Ark4" xfId="989"/>
    <cellStyle name="_Ark4_Q Sum_Res N" xfId="988"/>
    <cellStyle name="_Attr" xfId="7"/>
    <cellStyle name="_Attr 2" xfId="670"/>
    <cellStyle name="_AUM kapitalforvaltning 4Q09" xfId="986"/>
    <cellStyle name="_Balansen" xfId="8"/>
    <cellStyle name="_Balansen 2" xfId="671"/>
    <cellStyle name="_Bok3" xfId="985"/>
    <cellStyle name="_Boligkreditt_R21_1231" xfId="1112"/>
    <cellStyle name="_Book3" xfId="9"/>
    <cellStyle name="_Book3 2" xfId="672"/>
    <cellStyle name="_Book32" xfId="10"/>
    <cellStyle name="_Book32 2" xfId="673"/>
    <cellStyle name="_Comma" xfId="11"/>
    <cellStyle name="_Comma 2" xfId="12"/>
    <cellStyle name="_Comma 2 2" xfId="674"/>
    <cellStyle name="_Comma 3" xfId="13"/>
    <cellStyle name="_Comma 3 2" xfId="14"/>
    <cellStyle name="_Comma 3 2 2" xfId="676"/>
    <cellStyle name="_Comma 3 3" xfId="675"/>
    <cellStyle name="_Comma 4" xfId="15"/>
    <cellStyle name="_Comma 4 2" xfId="677"/>
    <cellStyle name="_Comma_03-Egne aksjer 1002" xfId="16"/>
    <cellStyle name="_Comma_03-Egne aksjer 1003" xfId="17"/>
    <cellStyle name="_Comma_Kontantstrømanalyse 3Q09-konsernet" xfId="1113"/>
    <cellStyle name="_Comma_Kontantstrømanalyse 4Q09-konsernet" xfId="1114"/>
    <cellStyle name="_Comma_Valeffekt NORD, Lux og Finans 3Q09" xfId="1115"/>
    <cellStyle name="_Comma_Valutafordelt utlån og innsk 4Q09" xfId="1116"/>
    <cellStyle name="_Control2" xfId="983"/>
    <cellStyle name="_Control2_Q Sum_Res N" xfId="982"/>
    <cellStyle name="_Currency" xfId="18"/>
    <cellStyle name="_Currency 2" xfId="19"/>
    <cellStyle name="_Currency 2 2" xfId="678"/>
    <cellStyle name="_Currency 3" xfId="20"/>
    <cellStyle name="_Currency 3 2" xfId="21"/>
    <cellStyle name="_Currency 3 2 2" xfId="680"/>
    <cellStyle name="_Currency 3 3" xfId="679"/>
    <cellStyle name="_Currency 4" xfId="22"/>
    <cellStyle name="_Currency 4 2" xfId="681"/>
    <cellStyle name="_Currency_03-Egne aksjer 1002" xfId="23"/>
    <cellStyle name="_Currency_03-Egne aksjer 1003" xfId="24"/>
    <cellStyle name="_Currency_Kontantstrømanalyse 3Q09-konsernet" xfId="1117"/>
    <cellStyle name="_Currency_Kontantstrømanalyse 4Q09-konsernet" xfId="1118"/>
    <cellStyle name="_Currency_Merger Plans2" xfId="25"/>
    <cellStyle name="_Currency_Merger Plans2 2" xfId="26"/>
    <cellStyle name="_Currency_Merger Plans2 2 2" xfId="682"/>
    <cellStyle name="_Currency_Merger Plans2 3" xfId="27"/>
    <cellStyle name="_Currency_Merger Plans2 3 2" xfId="28"/>
    <cellStyle name="_Currency_Merger Plans2 3 2 2" xfId="684"/>
    <cellStyle name="_Currency_Merger Plans2 3 3" xfId="683"/>
    <cellStyle name="_Currency_Merger Plans2 4" xfId="29"/>
    <cellStyle name="_Currency_Merger Plans2 4 2" xfId="685"/>
    <cellStyle name="_Currency_Valeffekt NORD, Lux og Finans 3Q09" xfId="1119"/>
    <cellStyle name="_Currency_Valutafordelt utlån og innsk 4Q09" xfId="1120"/>
    <cellStyle name="_CurrencySpace" xfId="30"/>
    <cellStyle name="_CurrencySpace 2" xfId="31"/>
    <cellStyle name="_CurrencySpace 2 2" xfId="686"/>
    <cellStyle name="_CurrencySpace 3" xfId="32"/>
    <cellStyle name="_CurrencySpace 3 2" xfId="33"/>
    <cellStyle name="_CurrencySpace 3 2 2" xfId="688"/>
    <cellStyle name="_CurrencySpace 3 3" xfId="687"/>
    <cellStyle name="_CurrencySpace 4" xfId="34"/>
    <cellStyle name="_CurrencySpace 4 2" xfId="689"/>
    <cellStyle name="_CurrencySpace_03-Egne aksjer 1002" xfId="35"/>
    <cellStyle name="_CurrencySpace_03-Egne aksjer 1003" xfId="36"/>
    <cellStyle name="_CurrencySpace_Kontantstrømanalyse 3Q09-konsernet" xfId="1121"/>
    <cellStyle name="_CurrencySpace_Kontantstrømanalyse 4Q09-konsernet" xfId="1122"/>
    <cellStyle name="_CurrencySpace_Valeffekt NORD, Lux og Finans 3Q09" xfId="1123"/>
    <cellStyle name="_CurrencySpace_Valutafordelt utlån og innsk 4Q09" xfId="1124"/>
    <cellStyle name="_Def" xfId="981"/>
    <cellStyle name="_Def_Q Sum_Res N" xfId="980"/>
    <cellStyle name="_Euro" xfId="37"/>
    <cellStyle name="_Finansiell utvikling 2Q09" xfId="38"/>
    <cellStyle name="_Finansiell utvikling 2Q09 2" xfId="690"/>
    <cellStyle name="_Heading" xfId="39"/>
    <cellStyle name="_Heading_prestemp" xfId="40"/>
    <cellStyle name="_Highlight" xfId="41"/>
    <cellStyle name="_Highlight 2" xfId="691"/>
    <cellStyle name="_Hvordan levere rentegar" xfId="42"/>
    <cellStyle name="_Hvordan levere rentegar 2" xfId="692"/>
    <cellStyle name="_Kontrollrapport" xfId="43"/>
    <cellStyle name="_Kontrollrapport 2" xfId="693"/>
    <cellStyle name="_Markedsandel" xfId="978"/>
    <cellStyle name="_Markedsandel_Q Sum_Res N" xfId="977"/>
    <cellStyle name="_Max 10% Obligasjoner Inv" xfId="44"/>
    <cellStyle name="_Max 10% Obligasjoner Inv 2" xfId="694"/>
    <cellStyle name="_Multiple" xfId="45"/>
    <cellStyle name="_Multiple 2" xfId="46"/>
    <cellStyle name="_Multiple 2 2" xfId="695"/>
    <cellStyle name="_Multiple 3" xfId="47"/>
    <cellStyle name="_Multiple 3 2" xfId="48"/>
    <cellStyle name="_Multiple 3 2 2" xfId="697"/>
    <cellStyle name="_Multiple 3 3" xfId="696"/>
    <cellStyle name="_Multiple 4" xfId="49"/>
    <cellStyle name="_Multiple 4 2" xfId="698"/>
    <cellStyle name="_Multiple_03-Egne aksjer 1002" xfId="50"/>
    <cellStyle name="_Multiple_03-Egne aksjer 1003" xfId="51"/>
    <cellStyle name="_Multiple_Kontantstrømanalyse 3Q09-konsernet" xfId="1125"/>
    <cellStyle name="_Multiple_Kontantstrømanalyse 4Q09-konsernet" xfId="1126"/>
    <cellStyle name="_Multiple_Valeffekt NORD, Lux og Finans 3Q09" xfId="1127"/>
    <cellStyle name="_Multiple_Valutafordelt utlån og innsk 4Q09" xfId="1128"/>
    <cellStyle name="_MultipleSpace" xfId="52"/>
    <cellStyle name="_MultipleSpace 2" xfId="53"/>
    <cellStyle name="_MultipleSpace 2 2" xfId="699"/>
    <cellStyle name="_MultipleSpace 3" xfId="54"/>
    <cellStyle name="_MultipleSpace 3 2" xfId="55"/>
    <cellStyle name="_MultipleSpace 3 2 2" xfId="701"/>
    <cellStyle name="_MultipleSpace 3 3" xfId="700"/>
    <cellStyle name="_MultipleSpace 4" xfId="56"/>
    <cellStyle name="_MultipleSpace 4 2" xfId="702"/>
    <cellStyle name="_MultipleSpace_03-Egne aksjer 1002" xfId="57"/>
    <cellStyle name="_MultipleSpace_03-Egne aksjer 1003" xfId="58"/>
    <cellStyle name="_MultipleSpace_Kontantstrømanalyse 3Q09-konsernet" xfId="1129"/>
    <cellStyle name="_MultipleSpace_Kontantstrømanalyse 4Q09-konsernet" xfId="1130"/>
    <cellStyle name="_MultipleSpace_Valeffekt NORD, Lux og Finans 3Q09" xfId="1131"/>
    <cellStyle name="_MultipleSpace_Valutafordelt utlån og innsk 4Q09" xfId="1132"/>
    <cellStyle name="_Nedskrivninger i prosen av utlån 3Q09" xfId="59"/>
    <cellStyle name="_Nedskrivninger i prosen av utlån 3Q09 2" xfId="703"/>
    <cellStyle name="_Nøkkeltall" xfId="60"/>
    <cellStyle name="_Nøkkeltall 2" xfId="704"/>
    <cellStyle name="_Order" xfId="974"/>
    <cellStyle name="_Order_Q Sum_Res N" xfId="973"/>
    <cellStyle name="_Percent" xfId="61"/>
    <cellStyle name="_Percent 2" xfId="62"/>
    <cellStyle name="_Percent 2 2" xfId="705"/>
    <cellStyle name="_Percent 3" xfId="63"/>
    <cellStyle name="_Percent 3 2" xfId="64"/>
    <cellStyle name="_Percent 3 2 2" xfId="707"/>
    <cellStyle name="_Percent 3 3" xfId="706"/>
    <cellStyle name="_Percent 4" xfId="65"/>
    <cellStyle name="_Percent 4 2" xfId="708"/>
    <cellStyle name="_PercentSpace" xfId="66"/>
    <cellStyle name="_PercentSpace 2" xfId="67"/>
    <cellStyle name="_PercentSpace 2 2" xfId="709"/>
    <cellStyle name="_PercentSpace 3" xfId="68"/>
    <cellStyle name="_PercentSpace 3 2" xfId="69"/>
    <cellStyle name="_PercentSpace 3 2 2" xfId="711"/>
    <cellStyle name="_PercentSpace 3 3" xfId="710"/>
    <cellStyle name="_PercentSpace 4" xfId="70"/>
    <cellStyle name="_PercentSpace 4 2" xfId="712"/>
    <cellStyle name="_PercentSpace_Bal Sheet, P&amp;L v4" xfId="71"/>
    <cellStyle name="_PercentSpace_Market Cap" xfId="72"/>
    <cellStyle name="_PercentSpace_Market Cap 2" xfId="73"/>
    <cellStyle name="_PercentSpace_Market Cap 2 2" xfId="713"/>
    <cellStyle name="_PercentSpace_Market Cap 3" xfId="74"/>
    <cellStyle name="_PercentSpace_Market Cap 3 2" xfId="75"/>
    <cellStyle name="_PercentSpace_Market Cap 3 2 2" xfId="715"/>
    <cellStyle name="_PercentSpace_Market Cap 3 3" xfId="714"/>
    <cellStyle name="_PercentSpace_Market Cap 4" xfId="76"/>
    <cellStyle name="_PercentSpace_Market Cap 4 2" xfId="716"/>
    <cellStyle name="_R10-Konsolidert_regnskap 2008 03" xfId="77"/>
    <cellStyle name="_R10-Konsolidert_regnskap 2008 03 2" xfId="717"/>
    <cellStyle name="_R21 A390000 Finans 220110" xfId="1133"/>
    <cellStyle name="_Res 09 10" xfId="972"/>
    <cellStyle name="_Res 09 10_Q Sum_Res N" xfId="971"/>
    <cellStyle name="_RETAIL 2008" xfId="78"/>
    <cellStyle name="_RETAIL 2008 2" xfId="718"/>
    <cellStyle name="_RETAIL 2008_Q Sum_Res N" xfId="970"/>
    <cellStyle name="_Retail Norge historikk 2008_fra Hilde W 25.sep 09" xfId="79"/>
    <cellStyle name="_Retail Norge historikk 2008_fra Hilde W 25.sep 09 2" xfId="719"/>
    <cellStyle name="_Samleoversikt" xfId="80"/>
    <cellStyle name="_Samleoversikt 2" xfId="720"/>
    <cellStyle name="_sendtradematrix" xfId="969"/>
    <cellStyle name="_sendtradematrix_Q Sum_Res N" xfId="1065"/>
    <cellStyle name="_Sigurd" xfId="1134"/>
    <cellStyle name="_style" xfId="81"/>
    <cellStyle name="_style 2" xfId="721"/>
    <cellStyle name="_SubHeading" xfId="82"/>
    <cellStyle name="_SubHeading_prestemp" xfId="83"/>
    <cellStyle name="_Table" xfId="84"/>
    <cellStyle name="_Table 2" xfId="722"/>
    <cellStyle name="_Table 2 2" xfId="875"/>
    <cellStyle name="_Table 2 2 2" xfId="894"/>
    <cellStyle name="_Table 2 2 2 2" xfId="1321"/>
    <cellStyle name="_Table 2 3" xfId="892"/>
    <cellStyle name="_Table 2 3 2" xfId="1322"/>
    <cellStyle name="_Table 3" xfId="870"/>
    <cellStyle name="_Table 3 2" xfId="893"/>
    <cellStyle name="_Table 3 2 2" xfId="1323"/>
    <cellStyle name="_TableHead" xfId="85"/>
    <cellStyle name="_TableRowHead" xfId="86"/>
    <cellStyle name="_TableSuperHead" xfId="87"/>
    <cellStyle name="_Tall 2005-2010 kap" xfId="1064"/>
    <cellStyle name="_Total" xfId="88"/>
    <cellStyle name="_Total 2" xfId="723"/>
    <cellStyle name="_Valeffekt NORD, Lux og Finans 16 april" xfId="1135"/>
    <cellStyle name="_Valeffekt NORD, Lux og Finans 21. august" xfId="1136"/>
    <cellStyle name="_Valeffekt NORD, Lux og Finans 27 november" xfId="1137"/>
    <cellStyle name="_Valeffekt NORD, Lux og Finans 31 des" xfId="1138"/>
    <cellStyle name="_Valeffekt NORD, Lux og Finans 3Q09" xfId="1139"/>
    <cellStyle name="_Valeffekt NORD, Lux og Finans 9 april" xfId="1140"/>
    <cellStyle name="_valutakorrigert utlån" xfId="1141"/>
    <cellStyle name="_Valutakursendringer 29 jan" xfId="1142"/>
    <cellStyle name="_Vital Total" xfId="89"/>
    <cellStyle name="_Vital Total 2" xfId="724"/>
    <cellStyle name="1 antraštė" xfId="90"/>
    <cellStyle name="1,comma" xfId="91"/>
    <cellStyle name="1,comma 2" xfId="725"/>
    <cellStyle name="2 antraštė" xfId="92"/>
    <cellStyle name="20% - Accent1" xfId="93"/>
    <cellStyle name="20% - Accent1 2" xfId="1143"/>
    <cellStyle name="20% - Accent1_Expenses (1)" xfId="1336"/>
    <cellStyle name="20% - Accent2" xfId="94"/>
    <cellStyle name="20% - Accent2 2" xfId="1144"/>
    <cellStyle name="20% - Accent2_Expenses (1)" xfId="1337"/>
    <cellStyle name="20% - Accent3" xfId="95"/>
    <cellStyle name="20% - Accent3 2" xfId="1145"/>
    <cellStyle name="20% - Accent3_Expenses (1)" xfId="1338"/>
    <cellStyle name="20% - Accent4" xfId="96"/>
    <cellStyle name="20% - Accent4 2" xfId="1146"/>
    <cellStyle name="20% - Accent4_Expenses (1)" xfId="1339"/>
    <cellStyle name="20% - Accent5" xfId="97"/>
    <cellStyle name="20% - Accent6" xfId="98"/>
    <cellStyle name="20% - Accent6 2" xfId="1147"/>
    <cellStyle name="20% - Accent6_Expenses (1)" xfId="1340"/>
    <cellStyle name="20% - akcent 1" xfId="1148"/>
    <cellStyle name="20% - akcent 2" xfId="1149"/>
    <cellStyle name="20% - akcent 3" xfId="1150"/>
    <cellStyle name="20% - akcent 4" xfId="1151"/>
    <cellStyle name="20% - akcent 5" xfId="1152"/>
    <cellStyle name="20% - akcent 6" xfId="1153"/>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995"/>
    <cellStyle name="20% - uthevingsfarge 2 2" xfId="106"/>
    <cellStyle name="20% - uthevingsfarge 3 2" xfId="107"/>
    <cellStyle name="20% - uthevingsfarge 4 2" xfId="108"/>
    <cellStyle name="20% - uthevingsfarge 5 2" xfId="109"/>
    <cellStyle name="20% - uthevingsfarge 6 2" xfId="110"/>
    <cellStyle name="20% - Акцент1" xfId="1154"/>
    <cellStyle name="20% - Акцент2" xfId="1155"/>
    <cellStyle name="20% - Акцент3" xfId="1156"/>
    <cellStyle name="20% - Акцент4" xfId="1157"/>
    <cellStyle name="20% - Акцент5" xfId="1158"/>
    <cellStyle name="20% - Акцент6" xfId="1159"/>
    <cellStyle name="3 antraštė" xfId="111"/>
    <cellStyle name="4 antraštė" xfId="112"/>
    <cellStyle name="40% - Accent1" xfId="113"/>
    <cellStyle name="40% - Accent1 2" xfId="1160"/>
    <cellStyle name="40% - Accent1_Expenses (1)" xfId="1341"/>
    <cellStyle name="40% - Accent2" xfId="114"/>
    <cellStyle name="40% - Accent3" xfId="115"/>
    <cellStyle name="40% - Accent3 2" xfId="1161"/>
    <cellStyle name="40% - Accent3_Expenses (1)" xfId="1342"/>
    <cellStyle name="40% - Accent4" xfId="116"/>
    <cellStyle name="40% - Accent4 2" xfId="1162"/>
    <cellStyle name="40% - Accent4_Expenses (1)" xfId="1343"/>
    <cellStyle name="40% - Accent5" xfId="117"/>
    <cellStyle name="40% - Accent5 2" xfId="1163"/>
    <cellStyle name="40% - Accent5_Expenses (1)" xfId="1344"/>
    <cellStyle name="40% - Accent6" xfId="118"/>
    <cellStyle name="40% - Accent6 2" xfId="1164"/>
    <cellStyle name="40% - Accent6_Expenses (1)" xfId="1345"/>
    <cellStyle name="40% - akcent 1" xfId="1165"/>
    <cellStyle name="40% - akcent 2" xfId="1166"/>
    <cellStyle name="40% - akcent 3" xfId="1167"/>
    <cellStyle name="40% - akcent 4" xfId="1168"/>
    <cellStyle name="40% - akcent 5" xfId="1169"/>
    <cellStyle name="40% - akcent 6" xfId="1170"/>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40% - Акцент1" xfId="1171"/>
    <cellStyle name="40% - Акцент2" xfId="1172"/>
    <cellStyle name="40% - Акцент3" xfId="1173"/>
    <cellStyle name="40% - Акцент4" xfId="1174"/>
    <cellStyle name="40% - Акцент5" xfId="1175"/>
    <cellStyle name="40% - Акцент6" xfId="1176"/>
    <cellStyle name="60% - Accent1" xfId="131"/>
    <cellStyle name="60% - Accent1 2" xfId="1177"/>
    <cellStyle name="60% - Accent1_Expenses (1)" xfId="1346"/>
    <cellStyle name="60% - Accent2" xfId="132"/>
    <cellStyle name="60% - Accent2 2" xfId="1178"/>
    <cellStyle name="60% - Accent2_Expenses (1)" xfId="1347"/>
    <cellStyle name="60% - Accent3" xfId="133"/>
    <cellStyle name="60% - Accent3 2" xfId="1179"/>
    <cellStyle name="60% - Accent3_Expenses (1)" xfId="1348"/>
    <cellStyle name="60% - Accent4" xfId="134"/>
    <cellStyle name="60% - Accent4 2" xfId="1180"/>
    <cellStyle name="60% - Accent4_Expenses (1)" xfId="1349"/>
    <cellStyle name="60% - Accent5" xfId="135"/>
    <cellStyle name="60% - Accent5 2" xfId="1181"/>
    <cellStyle name="60% - Accent5_Expenses (1)" xfId="1350"/>
    <cellStyle name="60% - Accent6" xfId="136"/>
    <cellStyle name="60% - Accent6 2" xfId="1182"/>
    <cellStyle name="60% - Accent6_Expenses (1)" xfId="1351"/>
    <cellStyle name="60% - akcent 1" xfId="1183"/>
    <cellStyle name="60% - akcent 2" xfId="1184"/>
    <cellStyle name="60% - akcent 3" xfId="1185"/>
    <cellStyle name="60% - akcent 4" xfId="1186"/>
    <cellStyle name="60% - akcent 5" xfId="1187"/>
    <cellStyle name="60% - akcent 6" xfId="1188"/>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60% - Акцент1" xfId="1189"/>
    <cellStyle name="60% - Акцент2" xfId="1190"/>
    <cellStyle name="60% - Акцент3" xfId="1191"/>
    <cellStyle name="60% - Акцент4" xfId="1192"/>
    <cellStyle name="60% - Акцент5" xfId="1193"/>
    <cellStyle name="60% - Акцент6" xfId="1194"/>
    <cellStyle name="Accent1" xfId="149"/>
    <cellStyle name="Accent1 2" xfId="1195"/>
    <cellStyle name="Accent1_Expenses (1)" xfId="1352"/>
    <cellStyle name="Accent2" xfId="150"/>
    <cellStyle name="Accent2 2" xfId="1196"/>
    <cellStyle name="Accent2_Expenses (1)" xfId="1353"/>
    <cellStyle name="Accent3" xfId="151"/>
    <cellStyle name="Accent3 2" xfId="1197"/>
    <cellStyle name="Accent3_Expenses (1)" xfId="1354"/>
    <cellStyle name="Accent4" xfId="152"/>
    <cellStyle name="Accent4 2" xfId="1198"/>
    <cellStyle name="Accent4_Expenses (1)" xfId="1355"/>
    <cellStyle name="Accent5" xfId="153"/>
    <cellStyle name="Accent6" xfId="154"/>
    <cellStyle name="Accent6 2" xfId="1199"/>
    <cellStyle name="Accent6_Expenses (1)" xfId="1356"/>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kcent 1" xfId="1200"/>
    <cellStyle name="Akcent 2" xfId="1201"/>
    <cellStyle name="Akcent 3" xfId="1202"/>
    <cellStyle name="Akcent 4" xfId="1203"/>
    <cellStyle name="Akcent 5" xfId="1204"/>
    <cellStyle name="Akcent 6" xfId="1205"/>
    <cellStyle name="Arial 10" xfId="169"/>
    <cellStyle name="Arial 10 2" xfId="726"/>
    <cellStyle name="Arial 12" xfId="170"/>
    <cellStyle name="Bad" xfId="171"/>
    <cellStyle name="Bad 2" xfId="1206"/>
    <cellStyle name="Bad_Expenses (1)" xfId="1357"/>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68"/>
    <cellStyle name="Calc Currency (2)" xfId="967"/>
    <cellStyle name="Calc Percent (0)" xfId="966"/>
    <cellStyle name="Calc Percent (1)" xfId="965"/>
    <cellStyle name="Calc Percent (2)" xfId="964"/>
    <cellStyle name="Calc Units (0)" xfId="1063"/>
    <cellStyle name="Calc Units (1)" xfId="963"/>
    <cellStyle name="Calc Units (2)" xfId="1062"/>
    <cellStyle name="Calculated fields but INTRA-reports (internal version)" xfId="1207"/>
    <cellStyle name="Calculated fields within a report (internal version)" xfId="1208"/>
    <cellStyle name="Calculated fields within a report, not used in XBRL (internal version)" xfId="1209"/>
    <cellStyle name="Calculation" xfId="632"/>
    <cellStyle name="Calculation 2" xfId="1210"/>
    <cellStyle name="Calculation_Expenses (1)" xfId="1358"/>
    <cellStyle name="Case" xfId="186"/>
    <cellStyle name="Check" xfId="187"/>
    <cellStyle name="Check Cell" xfId="188"/>
    <cellStyle name="claire" xfId="189"/>
    <cellStyle name="claire 2" xfId="190"/>
    <cellStyle name="claire 2 2" xfId="727"/>
    <cellStyle name="claire 3" xfId="191"/>
    <cellStyle name="claire 3 2" xfId="192"/>
    <cellStyle name="claire 3 2 2" xfId="729"/>
    <cellStyle name="claire 3 3" xfId="728"/>
    <cellStyle name="claire 4" xfId="193"/>
    <cellStyle name="claire 4 2" xfId="730"/>
    <cellStyle name="Clear cells (official version)" xfId="1211"/>
    <cellStyle name="Clear cells (official version) 2" xfId="1212"/>
    <cellStyle name="Clear cells (old version schema A)" xfId="1213"/>
    <cellStyle name="Column Title" xfId="194"/>
    <cellStyle name="Comma" xfId="1451"/>
    <cellStyle name="Comma [0]" xfId="1359"/>
    <cellStyle name="Comma [00]" xfId="962"/>
    <cellStyle name="Comma [1]" xfId="195"/>
    <cellStyle name="Comma [1] 2" xfId="731"/>
    <cellStyle name="Comma [3]" xfId="196"/>
    <cellStyle name="Comma 0" xfId="197"/>
    <cellStyle name="Comma 0*" xfId="198"/>
    <cellStyle name="Comma 0_29-04-021" xfId="199"/>
    <cellStyle name="Comma 10" xfId="1374"/>
    <cellStyle name="Comma 2" xfId="200"/>
    <cellStyle name="Comma 2 2" xfId="653"/>
    <cellStyle name="Comma 2*" xfId="201"/>
    <cellStyle name="Comma 2_29-04-021" xfId="202"/>
    <cellStyle name="Comma 3" xfId="652"/>
    <cellStyle name="Comma 3 2" xfId="1377"/>
    <cellStyle name="Comma 3*" xfId="203"/>
    <cellStyle name="Comma 4" xfId="1378"/>
    <cellStyle name="Comma*" xfId="204"/>
    <cellStyle name="Comma0" xfId="205"/>
    <cellStyle name="Comma0 - Modelo1" xfId="1061"/>
    <cellStyle name="Comma0 - Style1" xfId="961"/>
    <cellStyle name="Comma0 2" xfId="206"/>
    <cellStyle name="Comma0 3" xfId="207"/>
    <cellStyle name="Comma0 3 2" xfId="208"/>
    <cellStyle name="Comma1 - Modelo2" xfId="1060"/>
    <cellStyle name="Comma1 - Style2" xfId="960"/>
    <cellStyle name="Common fields" xfId="1214"/>
    <cellStyle name="Common fields 2" xfId="1215"/>
    <cellStyle name="Common fields with names" xfId="1216"/>
    <cellStyle name="Common fields with names (internal version)" xfId="1217"/>
    <cellStyle name="Company" xfId="209"/>
    <cellStyle name="Company name" xfId="210"/>
    <cellStyle name="Cover Date" xfId="211"/>
    <cellStyle name="Cover Subtitle" xfId="212"/>
    <cellStyle name="Cover Title" xfId="213"/>
    <cellStyle name="Currency" xfId="1360"/>
    <cellStyle name="Currency ($)" xfId="214"/>
    <cellStyle name="Currency (£)" xfId="215"/>
    <cellStyle name="Currency [0]" xfId="1361"/>
    <cellStyle name="Currency [00]" xfId="959"/>
    <cellStyle name="Currency [1]" xfId="216"/>
    <cellStyle name="Currency [1] 2" xfId="732"/>
    <cellStyle name="Currency 0" xfId="217"/>
    <cellStyle name="Currency 2" xfId="218"/>
    <cellStyle name="Currency 2*" xfId="219"/>
    <cellStyle name="Currency 2_29-04-021" xfId="220"/>
    <cellStyle name="Currency 3*" xfId="221"/>
    <cellStyle name="Currency*" xfId="222"/>
    <cellStyle name="Currency_Adjustement-Driftskostnader" xfId="1362"/>
    <cellStyle name="Currency0" xfId="223"/>
    <cellStyle name="Currency2" xfId="224"/>
    <cellStyle name="Dane wejściowe" xfId="1218"/>
    <cellStyle name="Dane wyjściowe" xfId="1219"/>
    <cellStyle name="Data" xfId="225"/>
    <cellStyle name="Date" xfId="226"/>
    <cellStyle name="Date Aligned" xfId="227"/>
    <cellStyle name="Date Aligned*" xfId="228"/>
    <cellStyle name="Date Aligned_Euro Banks Database" xfId="229"/>
    <cellStyle name="Date Short" xfId="1059"/>
    <cellStyle name="Date_Football field" xfId="230"/>
    <cellStyle name="DateFormat" xfId="1220"/>
    <cellStyle name="DateTimeFormat" xfId="1221"/>
    <cellStyle name="DecimalFormat" xfId="1222"/>
    <cellStyle name="default" xfId="231"/>
    <cellStyle name="default 2" xfId="232"/>
    <cellStyle name="default 2 2" xfId="733"/>
    <cellStyle name="default 3" xfId="233"/>
    <cellStyle name="default 3 2" xfId="234"/>
    <cellStyle name="default 3 2 2" xfId="735"/>
    <cellStyle name="default 3 3" xfId="734"/>
    <cellStyle name="default 4" xfId="235"/>
    <cellStyle name="default 4 2" xfId="736"/>
    <cellStyle name="DELTA" xfId="958"/>
    <cellStyle name="Dezimal [0]_050526 Ratios Denmark without banks" xfId="236"/>
    <cellStyle name="Dezimal_050526 Ratios Denmark without banks" xfId="237"/>
    <cellStyle name="Dia" xfId="957"/>
    <cellStyle name="Dobre" xfId="1223"/>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58"/>
    <cellStyle name="èìÇøÇÐ¤ê_PERSONAL" xfId="956"/>
    <cellStyle name="Encabez1" xfId="1057"/>
    <cellStyle name="Encabez2" xfId="955"/>
    <cellStyle name="Enter Currency (0)" xfId="1056"/>
    <cellStyle name="Enter Currency (2)" xfId="954"/>
    <cellStyle name="Enter Units (0)" xfId="1055"/>
    <cellStyle name="Enter Units (1)" xfId="953"/>
    <cellStyle name="Enter Units (2)" xfId="952"/>
    <cellStyle name="Enterable Fields" xfId="1224"/>
    <cellStyle name="Euro" xfId="247"/>
    <cellStyle name="Euro 2" xfId="951"/>
    <cellStyle name="Explanatory Text" xfId="248"/>
    <cellStyle name="External File Cells" xfId="249"/>
    <cellStyle name="External File Cells 10" xfId="914"/>
    <cellStyle name="External File Cells 11" xfId="933"/>
    <cellStyle name="External File Cells 12" xfId="1021"/>
    <cellStyle name="External File Cells 13" xfId="979"/>
    <cellStyle name="External File Cells 14" xfId="1029"/>
    <cellStyle name="External File Cells 15" xfId="1082"/>
    <cellStyle name="External File Cells 16" xfId="1080"/>
    <cellStyle name="External File Cells 17" xfId="1084"/>
    <cellStyle name="External File Cells 18" xfId="1077"/>
    <cellStyle name="External File Cells 19" xfId="1036"/>
    <cellStyle name="External File Cells 2" xfId="250"/>
    <cellStyle name="External File Cells 20" xfId="935"/>
    <cellStyle name="External File Cells 21" xfId="984"/>
    <cellStyle name="External File Cells 22" xfId="930"/>
    <cellStyle name="External File Cells 23" xfId="1089"/>
    <cellStyle name="External File Cells 24" xfId="1091"/>
    <cellStyle name="External File Cells 25" xfId="1100"/>
    <cellStyle name="External File Cells 26" xfId="1067"/>
    <cellStyle name="External File Cells 3" xfId="251"/>
    <cellStyle name="External File Cells 3 2" xfId="252"/>
    <cellStyle name="External File Cells 4" xfId="1023"/>
    <cellStyle name="External File Cells 5" xfId="1040"/>
    <cellStyle name="External File Cells 6" xfId="903"/>
    <cellStyle name="External File Cells 7" xfId="1004"/>
    <cellStyle name="External File Cells 8" xfId="1012"/>
    <cellStyle name="External File Cells 9" xfId="912"/>
    <cellStyle name="F2" xfId="950"/>
    <cellStyle name="F3" xfId="949"/>
    <cellStyle name="F4" xfId="948"/>
    <cellStyle name="F5" xfId="1054"/>
    <cellStyle name="F6" xfId="947"/>
    <cellStyle name="F7" xfId="946"/>
    <cellStyle name="F8" xfId="1053"/>
    <cellStyle name="FeltDataDecimal" xfId="253"/>
    <cellStyle name="FeltDataDecimal 2" xfId="737"/>
    <cellStyle name="FeltDataDecimal 2 2" xfId="871"/>
    <cellStyle name="FeltDataDecimal 3" xfId="1379"/>
    <cellStyle name="FeltDataNormal" xfId="254"/>
    <cellStyle name="FeltDataNormal 2" xfId="738"/>
    <cellStyle name="FeltDataNormal 2 2" xfId="876"/>
    <cellStyle name="FeltDataNormal 3" xfId="1380"/>
    <cellStyle name="FeltDataString" xfId="1225"/>
    <cellStyle name="FeltID" xfId="255"/>
    <cellStyle name="FeltID 2" xfId="739"/>
    <cellStyle name="FeltID 2 2" xfId="877"/>
    <cellStyle name="FeltID 3" xfId="1381"/>
    <cellStyle name="Fijo" xfId="945"/>
    <cellStyle name="Financiero" xfId="1052"/>
    <cellStyle name="Followed Hyperlink" xfId="633"/>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Calculated amount" xfId="1226"/>
    <cellStyle name="FSC Calculated boolean" xfId="1227"/>
    <cellStyle name="FSC Calculated number" xfId="1228"/>
    <cellStyle name="FSC Calculated percent" xfId="1229"/>
    <cellStyle name="FSC Calculated text" xfId="1230"/>
    <cellStyle name="FSC Column title" xfId="1231"/>
    <cellStyle name="FSC Column title dotted" xfId="1232"/>
    <cellStyle name="FSC Column title_EmptyInfoSheet" xfId="1233"/>
    <cellStyle name="FSC Comment" xfId="1234"/>
    <cellStyle name="FSC Default" xfId="1235"/>
    <cellStyle name="FSC Disabled" xfId="1236"/>
    <cellStyle name="FSC Editable amount" xfId="269"/>
    <cellStyle name="FSC Editable boolean" xfId="1237"/>
    <cellStyle name="FSC Editable number" xfId="1238"/>
    <cellStyle name="FSC Editable percent" xfId="1239"/>
    <cellStyle name="FSC Editable Sum" xfId="1240"/>
    <cellStyle name="FSC Editable text" xfId="1241"/>
    <cellStyle name="FSC Property range" xfId="1242"/>
    <cellStyle name="FSC Range label" xfId="1243"/>
    <cellStyle name="FSC Report subtitle" xfId="1244"/>
    <cellStyle name="FSC Report tile" xfId="1245"/>
    <cellStyle name="FSC Row title" xfId="1246"/>
    <cellStyle name="FSC Row title dotted" xfId="1247"/>
    <cellStyle name="FSC Row title_EmptyInfoSheet" xfId="1248"/>
    <cellStyle name="G1_1999 figures" xfId="270"/>
    <cellStyle name="Geras" xfId="271"/>
    <cellStyle name="God 2" xfId="272"/>
    <cellStyle name="God 2 2" xfId="996"/>
    <cellStyle name="Good" xfId="634"/>
    <cellStyle name="Good 2" xfId="1249"/>
    <cellStyle name="Good_Expenses (1)" xfId="1363"/>
    <cellStyle name="GruppeOverskrift" xfId="273"/>
    <cellStyle name="GråKant" xfId="274"/>
    <cellStyle name="GråKant 10" xfId="1033"/>
    <cellStyle name="GråKant 11" xfId="908"/>
    <cellStyle name="GråKant 12" xfId="909"/>
    <cellStyle name="GråKant 13" xfId="1024"/>
    <cellStyle name="GråKant 14" xfId="1043"/>
    <cellStyle name="GråKant 15" xfId="1028"/>
    <cellStyle name="GråKant 16" xfId="931"/>
    <cellStyle name="GråKant 17" xfId="1074"/>
    <cellStyle name="GråKant 18" xfId="1081"/>
    <cellStyle name="GråKant 19" xfId="1041"/>
    <cellStyle name="GråKant 2" xfId="944"/>
    <cellStyle name="GråKant 20" xfId="937"/>
    <cellStyle name="GråKant 21" xfId="899"/>
    <cellStyle name="GråKant 22" xfId="1097"/>
    <cellStyle name="GråKant 23" xfId="1095"/>
    <cellStyle name="GråKant 24" xfId="1096"/>
    <cellStyle name="GråKant 3" xfId="917"/>
    <cellStyle name="GråKant 4" xfId="994"/>
    <cellStyle name="GråKant 5" xfId="920"/>
    <cellStyle name="GråKant 6" xfId="1039"/>
    <cellStyle name="GråKant 7" xfId="901"/>
    <cellStyle name="GråKant 8" xfId="1013"/>
    <cellStyle name="GråKant 9" xfId="922"/>
    <cellStyle name="H_1998_col_head" xfId="275"/>
    <cellStyle name="H_1998_col_head 2" xfId="276"/>
    <cellStyle name="H_1998_col_head 3" xfId="277"/>
    <cellStyle name="H_1998_col_head 3 2" xfId="278"/>
    <cellStyle name="H_1998_col_head_Q Sum_Res N" xfId="1051"/>
    <cellStyle name="H_1999_col_head" xfId="279"/>
    <cellStyle name="H1_1998 figures" xfId="280"/>
    <cellStyle name="hard no" xfId="281"/>
    <cellStyle name="hard no 2" xfId="740"/>
    <cellStyle name="Hard Percent" xfId="282"/>
    <cellStyle name="hardno" xfId="283"/>
    <cellStyle name="Header" xfId="284"/>
    <cellStyle name="Header Draft Stamp" xfId="285"/>
    <cellStyle name="Header_Balance Sheet" xfId="286"/>
    <cellStyle name="Header1" xfId="943"/>
    <cellStyle name="Header2" xfId="1050"/>
    <cellStyle name="heading" xfId="287"/>
    <cellStyle name="Heading 1" xfId="288"/>
    <cellStyle name="Heading 1 2" xfId="1250"/>
    <cellStyle name="Heading 1 Above" xfId="289"/>
    <cellStyle name="Heading 1_06-Tilknytta 0906" xfId="1251"/>
    <cellStyle name="Heading 1+" xfId="290"/>
    <cellStyle name="Heading 2" xfId="291"/>
    <cellStyle name="Heading 2 2" xfId="1252"/>
    <cellStyle name="Heading 2 Below" xfId="292"/>
    <cellStyle name="Heading 2_06-Tilknytta 0906" xfId="1253"/>
    <cellStyle name="Heading 2+" xfId="293"/>
    <cellStyle name="Heading 3" xfId="294"/>
    <cellStyle name="Heading 3 2" xfId="1254"/>
    <cellStyle name="Heading 3_Expenses (1)" xfId="1364"/>
    <cellStyle name="Heading 3+" xfId="295"/>
    <cellStyle name="Heading 4" xfId="296"/>
    <cellStyle name="Heading 4 2" xfId="1255"/>
    <cellStyle name="Heading 4_Expenses (1)" xfId="1365"/>
    <cellStyle name="Heading1" xfId="297"/>
    <cellStyle name="Hidden cells" xfId="1256"/>
    <cellStyle name="Hidden cells (internal version)" xfId="1257"/>
    <cellStyle name="Hidden cells_MFI_April_2009_Submission" xfId="1258"/>
    <cellStyle name="Hyperkobling" xfId="1382" builtinId="8"/>
    <cellStyle name="Hyperkobling 2" xfId="631"/>
    <cellStyle name="Hyperkobling 2 2" xfId="644"/>
    <cellStyle name="Hyperkobling 3" xfId="862"/>
    <cellStyle name="Hyperkobling 4" xfId="1332"/>
    <cellStyle name="Hyperlink 2" xfId="298"/>
    <cellStyle name="Hyperlink 3" xfId="299"/>
    <cellStyle name="Hyperlink 3 2" xfId="300"/>
    <cellStyle name="Í¨Ø› [0.00]_PERSONAL" xfId="942"/>
    <cellStyle name="Í¨Ø›_PERSONAL" xfId="1049"/>
    <cellStyle name="Inndata 2" xfId="301"/>
    <cellStyle name="Input" xfId="635"/>
    <cellStyle name="Input 2" xfId="1383"/>
    <cellStyle name="Input Cells" xfId="302"/>
    <cellStyle name="Input Cells 2" xfId="303"/>
    <cellStyle name="Input Cells 3" xfId="304"/>
    <cellStyle name="Input Cells 3 2" xfId="305"/>
    <cellStyle name="Input Currency" xfId="306"/>
    <cellStyle name="Input Currency 2" xfId="307"/>
    <cellStyle name="Input Currency_bnlfile" xfId="308"/>
    <cellStyle name="Input Multiple" xfId="309"/>
    <cellStyle name="Input Percent" xfId="310"/>
    <cellStyle name="Input_$cell" xfId="636"/>
    <cellStyle name="InputKeepColour" xfId="311"/>
    <cellStyle name="InputKeepColour 2" xfId="741"/>
    <cellStyle name="InputVariColour" xfId="312"/>
    <cellStyle name="InputVariColour 2" xfId="742"/>
    <cellStyle name="IntFormat" xfId="1259"/>
    <cellStyle name="Įspėjimo tekstas" xfId="313"/>
    <cellStyle name="Išvestis" xfId="314"/>
    <cellStyle name="Įvestis" xfId="315"/>
    <cellStyle name="Koblet celle 2" xfId="316"/>
    <cellStyle name="Kolonne" xfId="1334"/>
    <cellStyle name="KolonneOverskrift" xfId="317"/>
    <cellStyle name="Kolumnrubrik" xfId="318"/>
    <cellStyle name="Komma [0]_Blad1" xfId="319"/>
    <cellStyle name="Komma 10" xfId="641"/>
    <cellStyle name="Komma 10 2" xfId="1384"/>
    <cellStyle name="Komma 11" xfId="885"/>
    <cellStyle name="Komma 11 2" xfId="1385"/>
    <cellStyle name="Komma 12" xfId="881"/>
    <cellStyle name="Komma 13" xfId="890"/>
    <cellStyle name="Komma 14" xfId="924"/>
    <cellStyle name="Komma 15" xfId="1032"/>
    <cellStyle name="Komma 16" xfId="925"/>
    <cellStyle name="Komma 17" xfId="1017"/>
    <cellStyle name="Komma 18" xfId="1044"/>
    <cellStyle name="Komma 19" xfId="907"/>
    <cellStyle name="Komma 2" xfId="320"/>
    <cellStyle name="Komma 2 2" xfId="660"/>
    <cellStyle name="Komma 2 2 2" xfId="1386"/>
    <cellStyle name="Komma 2 3" xfId="743"/>
    <cellStyle name="Komma 2 4" xfId="887"/>
    <cellStyle name="Komma 2 5" xfId="1375"/>
    <cellStyle name="Komma 20" xfId="975"/>
    <cellStyle name="Komma 21" xfId="932"/>
    <cellStyle name="Komma 22" xfId="1026"/>
    <cellStyle name="Komma 23" xfId="1037"/>
    <cellStyle name="Komma 24" xfId="913"/>
    <cellStyle name="Komma 25" xfId="1038"/>
    <cellStyle name="Komma 26" xfId="1079"/>
    <cellStyle name="Komma 27" xfId="1027"/>
    <cellStyle name="Komma 28" xfId="1083"/>
    <cellStyle name="Komma 29" xfId="1035"/>
    <cellStyle name="Komma 3" xfId="321"/>
    <cellStyle name="Komma 3 2" xfId="661"/>
    <cellStyle name="Komma 3 2 2" xfId="1387"/>
    <cellStyle name="Komma 3 3" xfId="744"/>
    <cellStyle name="Komma 3 4" xfId="1073"/>
    <cellStyle name="Komma 3 5" xfId="1109"/>
    <cellStyle name="Komma 3 5 2" xfId="1324"/>
    <cellStyle name="Komma 30" xfId="1085"/>
    <cellStyle name="Komma 31" xfId="1086"/>
    <cellStyle name="Komma 32" xfId="1066"/>
    <cellStyle name="Komma 33" xfId="1088"/>
    <cellStyle name="Komma 34" xfId="998"/>
    <cellStyle name="Komma 35" xfId="915"/>
    <cellStyle name="Komma 36" xfId="927"/>
    <cellStyle name="Komma 37" xfId="910"/>
    <cellStyle name="Komma 38" xfId="1087"/>
    <cellStyle name="Komma 39" xfId="1025"/>
    <cellStyle name="Komma 4" xfId="322"/>
    <cellStyle name="Komma 4 2" xfId="642"/>
    <cellStyle name="Komma 4 3" xfId="1110"/>
    <cellStyle name="Komma 4 3 2" xfId="1325"/>
    <cellStyle name="Komma 4 4" xfId="1388"/>
    <cellStyle name="Komma 40" xfId="904"/>
    <cellStyle name="Komma 41" xfId="921"/>
    <cellStyle name="Komma 42" xfId="1068"/>
    <cellStyle name="Komma 43" xfId="1099"/>
    <cellStyle name="Komma 44" xfId="1102"/>
    <cellStyle name="Komma 45" xfId="1094"/>
    <cellStyle name="Komma 46" xfId="1092"/>
    <cellStyle name="Komma 47" xfId="1103"/>
    <cellStyle name="Komma 48" xfId="1090"/>
    <cellStyle name="Komma 49" xfId="1101"/>
    <cellStyle name="Komma 5" xfId="637"/>
    <cellStyle name="Komma 50" xfId="1104"/>
    <cellStyle name="Komma 51" xfId="1042"/>
    <cellStyle name="Komma 52" xfId="1105"/>
    <cellStyle name="Komma 53" xfId="1106"/>
    <cellStyle name="Komma 54" xfId="1373"/>
    <cellStyle name="Komma 6" xfId="659"/>
    <cellStyle name="Komma 6 2" xfId="865"/>
    <cellStyle name="Komma 6 3" xfId="1389"/>
    <cellStyle name="Komma 7" xfId="662"/>
    <cellStyle name="Komma 7 2" xfId="866"/>
    <cellStyle name="Komma 7 3" xfId="1390"/>
    <cellStyle name="Komma 8" xfId="665"/>
    <cellStyle name="Komma 8 2" xfId="873"/>
    <cellStyle name="Komma 8 3" xfId="1391"/>
    <cellStyle name="Komma 9" xfId="882"/>
    <cellStyle name="Komma 9 2" xfId="1392"/>
    <cellStyle name="Komórka połączona" xfId="1260"/>
    <cellStyle name="Komórka zaznaczona" xfId="1261"/>
    <cellStyle name="Kontrollcelle 2" xfId="323"/>
    <cellStyle name="KRADSFI" xfId="324"/>
    <cellStyle name="LedeTekst4a" xfId="1262"/>
    <cellStyle name="Link Currency (0)" xfId="941"/>
    <cellStyle name="Link Currency (2)" xfId="1048"/>
    <cellStyle name="Link Units (0)" xfId="940"/>
    <cellStyle name="Link Units (1)" xfId="1047"/>
    <cellStyle name="Link Units (2)" xfId="939"/>
    <cellStyle name="Linked Cell" xfId="638"/>
    <cellStyle name="Linked Cell 2" xfId="1263"/>
    <cellStyle name="Linked Cell_Expenses (1)" xfId="1366"/>
    <cellStyle name="Mainhead" xfId="325"/>
    <cellStyle name="Margin" xfId="326"/>
    <cellStyle name="Merknad 2" xfId="327"/>
    <cellStyle name="Merknad 2 2" xfId="1393"/>
    <cellStyle name="Migliaia (0)_Costi" xfId="328"/>
    <cellStyle name="Migliaia [0]_INV2" xfId="329"/>
    <cellStyle name="Millares [0]_10 AVERIAS MASIVAS + ANT" xfId="1046"/>
    <cellStyle name="MLComma0" xfId="330"/>
    <cellStyle name="MLComma0 2" xfId="745"/>
    <cellStyle name="MLPercent0" xfId="331"/>
    <cellStyle name="MLPercent0 2" xfId="746"/>
    <cellStyle name="multiple" xfId="332"/>
    <cellStyle name="Multiple [1]" xfId="333"/>
    <cellStyle name="multiple 10" xfId="334"/>
    <cellStyle name="multiple 10 2" xfId="747"/>
    <cellStyle name="multiple 11" xfId="335"/>
    <cellStyle name="multiple 11 2" xfId="748"/>
    <cellStyle name="multiple 12" xfId="336"/>
    <cellStyle name="multiple 12 2" xfId="749"/>
    <cellStyle name="multiple 13" xfId="337"/>
    <cellStyle name="multiple 13 2" xfId="750"/>
    <cellStyle name="multiple 14" xfId="338"/>
    <cellStyle name="multiple 14 2" xfId="751"/>
    <cellStyle name="multiple 15" xfId="339"/>
    <cellStyle name="multiple 15 2" xfId="752"/>
    <cellStyle name="multiple 2" xfId="340"/>
    <cellStyle name="multiple 2 2" xfId="753"/>
    <cellStyle name="multiple 3" xfId="341"/>
    <cellStyle name="multiple 3 2" xfId="342"/>
    <cellStyle name="multiple 3 2 2" xfId="755"/>
    <cellStyle name="multiple 3 3" xfId="754"/>
    <cellStyle name="multiple 4" xfId="343"/>
    <cellStyle name="multiple 4 2" xfId="756"/>
    <cellStyle name="multiple 5" xfId="344"/>
    <cellStyle name="multiple 5 2" xfId="757"/>
    <cellStyle name="multiple 6" xfId="345"/>
    <cellStyle name="multiple 6 2" xfId="758"/>
    <cellStyle name="multiple 7" xfId="346"/>
    <cellStyle name="multiple 7 2" xfId="759"/>
    <cellStyle name="multiple 8" xfId="347"/>
    <cellStyle name="multiple 8 2" xfId="760"/>
    <cellStyle name="multiple 9" xfId="348"/>
    <cellStyle name="multiple 9 2" xfId="761"/>
    <cellStyle name="Multiple_03-Egne aksjer 1002" xfId="349"/>
    <cellStyle name="MultipleBelow" xfId="350"/>
    <cellStyle name="Nagłówek 1" xfId="1264"/>
    <cellStyle name="Nagłówek 2" xfId="1265"/>
    <cellStyle name="Nagłówek 3" xfId="1266"/>
    <cellStyle name="Nagłówek 4" xfId="1267"/>
    <cellStyle name="Neutral" xfId="351"/>
    <cellStyle name="Neutral 2" xfId="1268"/>
    <cellStyle name="Neutral_Expenses (1)" xfId="1367"/>
    <cellStyle name="Neutralne" xfId="1269"/>
    <cellStyle name="Neutralus" xfId="352"/>
    <cellStyle name="Nil" xfId="353"/>
    <cellStyle name="Non_definito" xfId="354"/>
    <cellStyle name="nonmultiple" xfId="355"/>
    <cellStyle name="nonmultiple 2" xfId="356"/>
    <cellStyle name="nonmultiple 2 2" xfId="762"/>
    <cellStyle name="nonmultiple 3" xfId="357"/>
    <cellStyle name="nonmultiple 3 2" xfId="358"/>
    <cellStyle name="nonmultiple 3 2 2" xfId="764"/>
    <cellStyle name="nonmultiple 3 3" xfId="763"/>
    <cellStyle name="nonmultiple 4" xfId="359"/>
    <cellStyle name="nonmultiple 4 2" xfId="765"/>
    <cellStyle name="NonPrintingArea" xfId="360"/>
    <cellStyle name="Normal" xfId="0" builtinId="0"/>
    <cellStyle name="Normal 10" xfId="361"/>
    <cellStyle name="Normal 10 2" xfId="766"/>
    <cellStyle name="Normal 10 3" xfId="1270"/>
    <cellStyle name="Normal 11" xfId="362"/>
    <cellStyle name="Normal 11 2" xfId="767"/>
    <cellStyle name="Normal 11 3" xfId="1271"/>
    <cellStyle name="Normal 11 4" xfId="1394"/>
    <cellStyle name="Normal 12" xfId="363"/>
    <cellStyle name="Normal 12 2" xfId="768"/>
    <cellStyle name="Normal 12 3" xfId="997"/>
    <cellStyle name="Normal 12 4" xfId="1395"/>
    <cellStyle name="Normal 13" xfId="364"/>
    <cellStyle name="Normal 13 2" xfId="769"/>
    <cellStyle name="Normal 13 3" xfId="1272"/>
    <cellStyle name="Normal 13 4" xfId="1396"/>
    <cellStyle name="Normal 14" xfId="365"/>
    <cellStyle name="Normal 14 2" xfId="770"/>
    <cellStyle name="Normal 14 3" xfId="1397"/>
    <cellStyle name="Normal 15" xfId="366"/>
    <cellStyle name="Normal 15 2" xfId="771"/>
    <cellStyle name="Normal 15 3" xfId="1398"/>
    <cellStyle name="Normal 16" xfId="367"/>
    <cellStyle name="Normal 16 2" xfId="772"/>
    <cellStyle name="Normal 16 3" xfId="1399"/>
    <cellStyle name="Normal 17" xfId="368"/>
    <cellStyle name="Normal 17 2" xfId="773"/>
    <cellStyle name="Normal 17 3" xfId="1400"/>
    <cellStyle name="Normal 18" xfId="369"/>
    <cellStyle name="Normal 18 2" xfId="1401"/>
    <cellStyle name="Normal 19" xfId="370"/>
    <cellStyle name="Normal 19 2" xfId="774"/>
    <cellStyle name="Normal 19 3" xfId="883"/>
    <cellStyle name="Normal 19 4" xfId="1376"/>
    <cellStyle name="Normal 2" xfId="371"/>
    <cellStyle name="Normal 2 2" xfId="372"/>
    <cellStyle name="Normal 2 2 2" xfId="938"/>
    <cellStyle name="Normal 2 2 3" xfId="1273"/>
    <cellStyle name="Normal 2 3" xfId="654"/>
    <cellStyle name="Normal 2 4" xfId="775"/>
    <cellStyle name="Normal 2 4 2" xfId="1402"/>
    <cellStyle name="Normal 2 5" xfId="1031"/>
    <cellStyle name="Normal 2_Expenses (1)" xfId="1368"/>
    <cellStyle name="Normal 20" xfId="373"/>
    <cellStyle name="Normal 20 2" xfId="643"/>
    <cellStyle name="Normal 20 3" xfId="884"/>
    <cellStyle name="Normal 20 4" xfId="1403"/>
    <cellStyle name="Normal 21" xfId="630"/>
    <cellStyle name="Normal 21 2" xfId="886"/>
    <cellStyle name="Normal 21 2 2" xfId="897"/>
    <cellStyle name="Normal 21 2 2 2" xfId="1327"/>
    <cellStyle name="Normal 21 2 3" xfId="1111"/>
    <cellStyle name="Normal 21 2 3 2" xfId="1328"/>
    <cellStyle name="Normal 21 2 4" xfId="1326"/>
    <cellStyle name="Normal 21 3" xfId="1107"/>
    <cellStyle name="Normal 21 3 2" xfId="1329"/>
    <cellStyle name="Normal 21 4" xfId="1404"/>
    <cellStyle name="Normal 22" xfId="657"/>
    <cellStyle name="Normal 22 2" xfId="863"/>
    <cellStyle name="Normal 22 3" xfId="888"/>
    <cellStyle name="Normal 22 4" xfId="1405"/>
    <cellStyle name="Normal 23" xfId="658"/>
    <cellStyle name="Normal 23 2" xfId="864"/>
    <cellStyle name="Normal 23 3" xfId="1108"/>
    <cellStyle name="Normal 23 3 2" xfId="1330"/>
    <cellStyle name="Normal 23 4" xfId="1406"/>
    <cellStyle name="Normal 24" xfId="663"/>
    <cellStyle name="Normal 24 2" xfId="867"/>
    <cellStyle name="Normal 24 3" xfId="1407"/>
    <cellStyle name="Normal 25" xfId="667"/>
    <cellStyle name="Normal 25 2" xfId="1408"/>
    <cellStyle name="Normal 26" xfId="666"/>
    <cellStyle name="Normal 26 2" xfId="874"/>
    <cellStyle name="Normal 26 3" xfId="1409"/>
    <cellStyle name="Normal 27" xfId="879"/>
    <cellStyle name="Normal 27 2" xfId="895"/>
    <cellStyle name="Normal 27 3" xfId="1410"/>
    <cellStyle name="Normal 28" xfId="880"/>
    <cellStyle name="Normal 28 2" xfId="896"/>
    <cellStyle name="Normal 28 3" xfId="1411"/>
    <cellStyle name="Normal 29" xfId="889"/>
    <cellStyle name="Normal 29 2" xfId="1412"/>
    <cellStyle name="Normal 3" xfId="374"/>
    <cellStyle name="Normal 3 2" xfId="375"/>
    <cellStyle name="Normal 3 2 2" xfId="776"/>
    <cellStyle name="Normal 3 2 3" xfId="1413"/>
    <cellStyle name="Normal 3 3" xfId="646"/>
    <cellStyle name="Normal 3 4" xfId="1274"/>
    <cellStyle name="Normal 30" xfId="1333"/>
    <cellStyle name="Normal 30 2" xfId="1414"/>
    <cellStyle name="Normal 31" xfId="1415"/>
    <cellStyle name="Normal 32" xfId="1416"/>
    <cellStyle name="Normal 33" xfId="1417"/>
    <cellStyle name="Normal 34" xfId="1372"/>
    <cellStyle name="Normal 4" xfId="376"/>
    <cellStyle name="Normal 4 2" xfId="377"/>
    <cellStyle name="Normal 4 2 2" xfId="1016"/>
    <cellStyle name="Normal 4 3" xfId="777"/>
    <cellStyle name="Normal 4 4" xfId="1275"/>
    <cellStyle name="Normal 5" xfId="378"/>
    <cellStyle name="Normal 5 2" xfId="379"/>
    <cellStyle name="Normal 5 2 2" xfId="778"/>
    <cellStyle name="Normal 5 3" xfId="1276"/>
    <cellStyle name="Normal 6" xfId="380"/>
    <cellStyle name="Normal 6 2" xfId="779"/>
    <cellStyle name="Normal 6 3" xfId="1015"/>
    <cellStyle name="Normal 6 4" xfId="1277"/>
    <cellStyle name="Normal 6 5" xfId="1418"/>
    <cellStyle name="Normal 7" xfId="381"/>
    <cellStyle name="Normal 7 2" xfId="780"/>
    <cellStyle name="Normal 7 3" xfId="1014"/>
    <cellStyle name="Normal 7 4" xfId="1278"/>
    <cellStyle name="Normal 7 5" xfId="1419"/>
    <cellStyle name="Normal 8" xfId="382"/>
    <cellStyle name="Normal 8 2" xfId="781"/>
    <cellStyle name="Normal 8 3" xfId="1279"/>
    <cellStyle name="Normal 9" xfId="383"/>
    <cellStyle name="Normal 9 2" xfId="782"/>
    <cellStyle name="Normal 9 3" xfId="1280"/>
    <cellStyle name="Normal 9 4" xfId="1420"/>
    <cellStyle name="Normal Cells" xfId="384"/>
    <cellStyle name="Normal Cells 2" xfId="385"/>
    <cellStyle name="Normal Cells 3" xfId="386"/>
    <cellStyle name="Normal Cells 3 2" xfId="387"/>
    <cellStyle name="Normal_betty1" xfId="388"/>
    <cellStyle name="Normal_betty1 2" xfId="645"/>
    <cellStyle name="Normal_k_Margrethe" xfId="389"/>
    <cellStyle name="Normal_Kap 2" xfId="390"/>
    <cellStyle name="Normal_Kredittrisiko" xfId="391"/>
    <cellStyle name="Normal_Mal kap 3-DAM" xfId="651"/>
    <cellStyle name="Normal_tabeller.xls" xfId="392"/>
    <cellStyle name="Normal_tabeller.xls 2" xfId="393"/>
    <cellStyle name="Normal_tabeller.xls 2 2" xfId="629"/>
    <cellStyle name="Normal_tabeller.xls 3" xfId="394"/>
    <cellStyle name="Normal_tabeller.xls 3 2" xfId="648"/>
    <cellStyle name="Normal_tabeller.xls 4" xfId="647"/>
    <cellStyle name="Normal_tabeller.xls 5" xfId="395"/>
    <cellStyle name="Normal_tabeller.xls 5 2" xfId="649"/>
    <cellStyle name="Normal_tabeller.xls 6" xfId="650"/>
    <cellStyle name="Normal2" xfId="396"/>
    <cellStyle name="Normale_BP Mod2" xfId="397"/>
    <cellStyle name="NormalGB" xfId="398"/>
    <cellStyle name="Normalny_DnB" xfId="1281"/>
    <cellStyle name="Note" xfId="639"/>
    <cellStyle name="Note 2" xfId="1282"/>
    <cellStyle name="Note 3" xfId="1421"/>
    <cellStyle name="Note_Expenses (1)" xfId="1369"/>
    <cellStyle name="Notes" xfId="399"/>
    <cellStyle name="number" xfId="400"/>
    <cellStyle name="Nøytral 2" xfId="401"/>
    <cellStyle name="Obliczenia" xfId="1283"/>
    <cellStyle name="Output" xfId="402"/>
    <cellStyle name="Output 2" xfId="1284"/>
    <cellStyle name="Output_Expenses (1)" xfId="1370"/>
    <cellStyle name="Overskrift 1 2" xfId="403"/>
    <cellStyle name="Overskrift 2 2" xfId="404"/>
    <cellStyle name="Overskrift 3 2" xfId="405"/>
    <cellStyle name="Overskrift 4 2" xfId="406"/>
    <cellStyle name="Page header" xfId="407"/>
    <cellStyle name="Page header 2" xfId="408"/>
    <cellStyle name="Page header 3" xfId="409"/>
    <cellStyle name="Page header 3 2" xfId="410"/>
    <cellStyle name="Page Heading Large" xfId="411"/>
    <cellStyle name="Page Heading Small" xfId="412"/>
    <cellStyle name="Page Number" xfId="413"/>
    <cellStyle name="Paryškinimas 1" xfId="414"/>
    <cellStyle name="Paryškinimas 2" xfId="415"/>
    <cellStyle name="Paryškinimas 3" xfId="416"/>
    <cellStyle name="Paryškinimas 4" xfId="417"/>
    <cellStyle name="Paryškinimas 5" xfId="418"/>
    <cellStyle name="Paryškinimas 6" xfId="419"/>
    <cellStyle name="Pastaba" xfId="420"/>
    <cellStyle name="Pastaba 2" xfId="421"/>
    <cellStyle name="Pavadinimas" xfId="422"/>
    <cellStyle name="pb_page_heading_LS" xfId="423"/>
    <cellStyle name="Percent" xfId="433"/>
    <cellStyle name="Percent [0]" xfId="424"/>
    <cellStyle name="Percent [1]" xfId="425"/>
    <cellStyle name="Percent [1] 2" xfId="783"/>
    <cellStyle name="Percent [2]" xfId="426"/>
    <cellStyle name="Percent [2] 2" xfId="784"/>
    <cellStyle name="Percent 2" xfId="655"/>
    <cellStyle name="Percent 3" xfId="656"/>
    <cellStyle name="Percent Hard" xfId="427"/>
    <cellStyle name="Percent*" xfId="428"/>
    <cellStyle name="Percentneg" xfId="429"/>
    <cellStyle name="Percentuale_INV2" xfId="430"/>
    <cellStyle name="Price" xfId="431"/>
    <cellStyle name="Profit figure" xfId="432"/>
    <cellStyle name="Profit figure 2" xfId="785"/>
    <cellStyle name="Prosent 2" xfId="434"/>
    <cellStyle name="Prosent 2 2" xfId="435"/>
    <cellStyle name="Prosent 2 2 2" xfId="1285"/>
    <cellStyle name="Prosent 2 2 3" xfId="1422"/>
    <cellStyle name="Prosent 2 3" xfId="436"/>
    <cellStyle name="Prosent 2 3 2" xfId="788"/>
    <cellStyle name="Prosent 2 4" xfId="787"/>
    <cellStyle name="Prosent 2 5" xfId="1030"/>
    <cellStyle name="Prosent 3" xfId="437"/>
    <cellStyle name="Prosent 3 2" xfId="438"/>
    <cellStyle name="Prosent 3 2 2" xfId="790"/>
    <cellStyle name="Prosent 3 3" xfId="789"/>
    <cellStyle name="Prosent 4" xfId="439"/>
    <cellStyle name="Prosent 4 2" xfId="791"/>
    <cellStyle name="Prosent 5" xfId="440"/>
    <cellStyle name="Prosent 5 2" xfId="792"/>
    <cellStyle name="Prosent 5 3" xfId="1009"/>
    <cellStyle name="Prosent 6" xfId="441"/>
    <cellStyle name="Prosent 6 2" xfId="999"/>
    <cellStyle name="Prosent 7" xfId="786"/>
    <cellStyle name="Prosent 8" xfId="891"/>
    <cellStyle name="RaekkeNiv1" xfId="442"/>
    <cellStyle name="RaekkeNiv1 2" xfId="793"/>
    <cellStyle name="RaekkeNiv1 2 2" xfId="868"/>
    <cellStyle name="RaekkeNiv1 3" xfId="1423"/>
    <cellStyle name="RaekkeNiv2" xfId="443"/>
    <cellStyle name="RaekkeNiv2 2" xfId="794"/>
    <cellStyle name="RaekkeNiv2 2 2" xfId="872"/>
    <cellStyle name="RaekkeNiv2 3" xfId="1424"/>
    <cellStyle name="RaekkeNiv3" xfId="444"/>
    <cellStyle name="RaekkeNiv3 2" xfId="795"/>
    <cellStyle name="RaekkeNiv3 2 2" xfId="878"/>
    <cellStyle name="RaekkeNiv4" xfId="445"/>
    <cellStyle name="RaekkeNiv4 2" xfId="796"/>
    <cellStyle name="RaekkeNiv4 2 2" xfId="869"/>
    <cellStyle name="Ratio" xfId="446"/>
    <cellStyle name="Reuters Cells" xfId="447"/>
    <cellStyle name="Reuters Cells 2" xfId="448"/>
    <cellStyle name="Reuters Cells 3" xfId="449"/>
    <cellStyle name="Reuters Cells 3 2" xfId="450"/>
    <cellStyle name="Salomon Logo" xfId="451"/>
    <cellStyle name="ScotchRule" xfId="452"/>
    <cellStyle name="Shaded" xfId="453"/>
    <cellStyle name="ShadedCells_Database" xfId="454"/>
    <cellStyle name="SimCorp_Data" xfId="455"/>
    <cellStyle name="Single Accounting" xfId="456"/>
    <cellStyle name="Skaičiavimas" xfId="457"/>
    <cellStyle name="Standaard_Blad1" xfId="458"/>
    <cellStyle name="Standard_01d Geographische Märkte" xfId="459"/>
    <cellStyle name="Stil 1" xfId="460"/>
    <cellStyle name="Stil 1 2" xfId="461"/>
    <cellStyle name="Stil 1 2 2" xfId="797"/>
    <cellStyle name="Stil 1 2 3" xfId="1006"/>
    <cellStyle name="Stil 1 3" xfId="462"/>
    <cellStyle name="Stil 1 3 2" xfId="463"/>
    <cellStyle name="Stil 1 3 2 2" xfId="799"/>
    <cellStyle name="Stil 1 3 3" xfId="798"/>
    <cellStyle name="Stil 1 4" xfId="464"/>
    <cellStyle name="Stil 1 4 2" xfId="800"/>
    <cellStyle name="Stil 10" xfId="465"/>
    <cellStyle name="Stil 10 2" xfId="801"/>
    <cellStyle name="Stil 11" xfId="466"/>
    <cellStyle name="Stil 11 2" xfId="802"/>
    <cellStyle name="Stil 12" xfId="467"/>
    <cellStyle name="Stil 12 2" xfId="803"/>
    <cellStyle name="Stil 13" xfId="468"/>
    <cellStyle name="Stil 14" xfId="469"/>
    <cellStyle name="Stil 14 2" xfId="804"/>
    <cellStyle name="Stil 15" xfId="470"/>
    <cellStyle name="Stil 15 2" xfId="805"/>
    <cellStyle name="Stil 16" xfId="471"/>
    <cellStyle name="Stil 16 2" xfId="806"/>
    <cellStyle name="Stil 17" xfId="472"/>
    <cellStyle name="Stil 17 2" xfId="807"/>
    <cellStyle name="Stil 18" xfId="473"/>
    <cellStyle name="Stil 18 2" xfId="808"/>
    <cellStyle name="Stil 19" xfId="474"/>
    <cellStyle name="Stil 19 2" xfId="809"/>
    <cellStyle name="Stil 2" xfId="475"/>
    <cellStyle name="Stil 2 2" xfId="934"/>
    <cellStyle name="Stil 20" xfId="476"/>
    <cellStyle name="Stil 20 2" xfId="810"/>
    <cellStyle name="Stil 21" xfId="477"/>
    <cellStyle name="Stil 21 2" xfId="811"/>
    <cellStyle name="Stil 22" xfId="478"/>
    <cellStyle name="Stil 22 2" xfId="812"/>
    <cellStyle name="Stil 23" xfId="479"/>
    <cellStyle name="Stil 23 2" xfId="813"/>
    <cellStyle name="Stil 24" xfId="480"/>
    <cellStyle name="Stil 24 2" xfId="814"/>
    <cellStyle name="Stil 25" xfId="481"/>
    <cellStyle name="Stil 25 2" xfId="815"/>
    <cellStyle name="Stil 26" xfId="482"/>
    <cellStyle name="Stil 26 2" xfId="816"/>
    <cellStyle name="Stil 27" xfId="483"/>
    <cellStyle name="Stil 27 2" xfId="817"/>
    <cellStyle name="Stil 28" xfId="484"/>
    <cellStyle name="Stil 29" xfId="485"/>
    <cellStyle name="Stil 3" xfId="486"/>
    <cellStyle name="Stil 3 2" xfId="818"/>
    <cellStyle name="Stil 30" xfId="487"/>
    <cellStyle name="Stil 30 2" xfId="819"/>
    <cellStyle name="Stil 31" xfId="488"/>
    <cellStyle name="Stil 31 2" xfId="820"/>
    <cellStyle name="Stil 32" xfId="489"/>
    <cellStyle name="Stil 32 2" xfId="821"/>
    <cellStyle name="Stil 33" xfId="490"/>
    <cellStyle name="Stil 33 2" xfId="822"/>
    <cellStyle name="Stil 34" xfId="491"/>
    <cellStyle name="Stil 34 2" xfId="823"/>
    <cellStyle name="Stil 35" xfId="492"/>
    <cellStyle name="Stil 35 2" xfId="824"/>
    <cellStyle name="Stil 36" xfId="493"/>
    <cellStyle name="Stil 36 2" xfId="825"/>
    <cellStyle name="Stil 37" xfId="494"/>
    <cellStyle name="Stil 37 2" xfId="826"/>
    <cellStyle name="Stil 38" xfId="495"/>
    <cellStyle name="Stil 38 2" xfId="827"/>
    <cellStyle name="Stil 39" xfId="496"/>
    <cellStyle name="Stil 4" xfId="497"/>
    <cellStyle name="Stil 4 2" xfId="828"/>
    <cellStyle name="Stil 40" xfId="498"/>
    <cellStyle name="Stil 41" xfId="499"/>
    <cellStyle name="Stil 42" xfId="500"/>
    <cellStyle name="Stil 43" xfId="501"/>
    <cellStyle name="Stil 44" xfId="502"/>
    <cellStyle name="Stil 45" xfId="503"/>
    <cellStyle name="Stil 45 2" xfId="829"/>
    <cellStyle name="Stil 46" xfId="504"/>
    <cellStyle name="Stil 46 2" xfId="830"/>
    <cellStyle name="Stil 47" xfId="505"/>
    <cellStyle name="Stil 47 2" xfId="831"/>
    <cellStyle name="Stil 48" xfId="506"/>
    <cellStyle name="Stil 48 2" xfId="832"/>
    <cellStyle name="Stil 49" xfId="507"/>
    <cellStyle name="Stil 5" xfId="508"/>
    <cellStyle name="Stil 5 2" xfId="833"/>
    <cellStyle name="Stil 50" xfId="509"/>
    <cellStyle name="Stil 51" xfId="510"/>
    <cellStyle name="Stil 51 2" xfId="834"/>
    <cellStyle name="Stil 52" xfId="511"/>
    <cellStyle name="Stil 52 2" xfId="835"/>
    <cellStyle name="Stil 53" xfId="512"/>
    <cellStyle name="Stil 53 2" xfId="836"/>
    <cellStyle name="Stil 54" xfId="513"/>
    <cellStyle name="Stil 54 2" xfId="837"/>
    <cellStyle name="Stil 55" xfId="514"/>
    <cellStyle name="Stil 56" xfId="515"/>
    <cellStyle name="Stil 57" xfId="516"/>
    <cellStyle name="Stil 58" xfId="517"/>
    <cellStyle name="Stil 6" xfId="518"/>
    <cellStyle name="Stil 6 2" xfId="838"/>
    <cellStyle name="Stil 7" xfId="519"/>
    <cellStyle name="Stil 7 2" xfId="839"/>
    <cellStyle name="Stil 8" xfId="520"/>
    <cellStyle name="Stil 8 2" xfId="840"/>
    <cellStyle name="Stil 9" xfId="521"/>
    <cellStyle name="Stil 9 2" xfId="841"/>
    <cellStyle name="Style 1" xfId="1425"/>
    <cellStyle name="Style D green" xfId="522"/>
    <cellStyle name="Style E" xfId="523"/>
    <cellStyle name="Style H" xfId="524"/>
    <cellStyle name="Sub total" xfId="525"/>
    <cellStyle name="Sub total 10" xfId="1070"/>
    <cellStyle name="Sub total 11" xfId="1069"/>
    <cellStyle name="Sub total 12" xfId="898"/>
    <cellStyle name="Sub total 13" xfId="1022"/>
    <cellStyle name="Sub total 14" xfId="919"/>
    <cellStyle name="Sub total 15" xfId="1071"/>
    <cellStyle name="Sub total 16" xfId="918"/>
    <cellStyle name="Sub total 17" xfId="906"/>
    <cellStyle name="Sub total 18" xfId="923"/>
    <cellStyle name="Sub total 19" xfId="1003"/>
    <cellStyle name="Sub total 2" xfId="526"/>
    <cellStyle name="Sub total 20" xfId="1010"/>
    <cellStyle name="Sub total 21" xfId="1078"/>
    <cellStyle name="Sub total 22" xfId="905"/>
    <cellStyle name="Sub total 23" xfId="900"/>
    <cellStyle name="Sub total 24" xfId="1008"/>
    <cellStyle name="Sub total 25" xfId="1098"/>
    <cellStyle name="Sub total 26" xfId="1093"/>
    <cellStyle name="Sub total 3" xfId="527"/>
    <cellStyle name="Sub total 3 2" xfId="528"/>
    <cellStyle name="Sub total 4" xfId="1005"/>
    <cellStyle name="Sub total 5" xfId="1045"/>
    <cellStyle name="Sub total 6" xfId="911"/>
    <cellStyle name="Sub total 7" xfId="976"/>
    <cellStyle name="Sub total 8" xfId="916"/>
    <cellStyle name="Sub total 9" xfId="987"/>
    <cellStyle name="Subtitle" xfId="529"/>
    <cellStyle name="Suma" xfId="530"/>
    <cellStyle name="Suma 2" xfId="1286"/>
    <cellStyle name="Summa" xfId="531"/>
    <cellStyle name="Summa 2" xfId="1019"/>
    <cellStyle name="Summa 3" xfId="1075"/>
    <cellStyle name="Summa 4" xfId="929"/>
    <cellStyle name="Summa 5" xfId="1007"/>
    <cellStyle name="Summa 6" xfId="902"/>
    <cellStyle name="Summa 7" xfId="1020"/>
    <cellStyle name="Susietas langelis" xfId="532"/>
    <cellStyle name="SwitchCell" xfId="533"/>
    <cellStyle name="Tabelltittel" xfId="1335"/>
    <cellStyle name="Table Col Head" xfId="534"/>
    <cellStyle name="Table end" xfId="535"/>
    <cellStyle name="Table end 2" xfId="536"/>
    <cellStyle name="Table end 3" xfId="537"/>
    <cellStyle name="Table end 3 2" xfId="538"/>
    <cellStyle name="Table head" xfId="539"/>
    <cellStyle name="Table head 2" xfId="540"/>
    <cellStyle name="Table head 3" xfId="541"/>
    <cellStyle name="Table head 3 2" xfId="542"/>
    <cellStyle name="Table head 4" xfId="1072"/>
    <cellStyle name="Table head 5" xfId="1076"/>
    <cellStyle name="Table head 6" xfId="1011"/>
    <cellStyle name="Table head 7" xfId="1018"/>
    <cellStyle name="Table head 8" xfId="928"/>
    <cellStyle name="Table head 9" xfId="936"/>
    <cellStyle name="Table Head Aligned" xfId="543"/>
    <cellStyle name="Table Head Blue" xfId="544"/>
    <cellStyle name="Table Head Green" xfId="545"/>
    <cellStyle name="Table Head_03-Egne aksjer 1002" xfId="546"/>
    <cellStyle name="Table Heading" xfId="547"/>
    <cellStyle name="Table Source" xfId="548"/>
    <cellStyle name="Table Sub Head" xfId="549"/>
    <cellStyle name="Table Text" xfId="550"/>
    <cellStyle name="table text bold" xfId="551"/>
    <cellStyle name="table text bold 2" xfId="552"/>
    <cellStyle name="table text bold 3" xfId="553"/>
    <cellStyle name="table text bold 3 2" xfId="554"/>
    <cellStyle name="table text bold green" xfId="555"/>
    <cellStyle name="table text bold green 2" xfId="556"/>
    <cellStyle name="table text bold_Q Sum_Res N" xfId="926"/>
    <cellStyle name="table text light" xfId="557"/>
    <cellStyle name="table text light 2" xfId="558"/>
    <cellStyle name="table text light 3" xfId="559"/>
    <cellStyle name="table text light 3 2" xfId="560"/>
    <cellStyle name="Table Title" xfId="561"/>
    <cellStyle name="Table Units" xfId="562"/>
    <cellStyle name="Table_Header" xfId="563"/>
    <cellStyle name="TableBorder" xfId="564"/>
    <cellStyle name="TableBorder 2" xfId="842"/>
    <cellStyle name="TableColumnHeader" xfId="565"/>
    <cellStyle name="TableHeading" xfId="566"/>
    <cellStyle name="TableHeading 2" xfId="843"/>
    <cellStyle name="TableHighlight" xfId="567"/>
    <cellStyle name="TableHighlight 2" xfId="844"/>
    <cellStyle name="TableNote" xfId="568"/>
    <cellStyle name="TableNote 2" xfId="845"/>
    <cellStyle name="Tekst objaśnienia" xfId="1287"/>
    <cellStyle name="Tekst ostrzeżenia" xfId="1288"/>
    <cellStyle name="test a style" xfId="569"/>
    <cellStyle name="Text" xfId="570"/>
    <cellStyle name="Text [3]" xfId="571"/>
    <cellStyle name="Text [5]" xfId="572"/>
    <cellStyle name="Text 1" xfId="573"/>
    <cellStyle name="Text 2" xfId="574"/>
    <cellStyle name="Text Head 1" xfId="575"/>
    <cellStyle name="Text Head 2" xfId="576"/>
    <cellStyle name="Text Indent 1" xfId="577"/>
    <cellStyle name="Text Indent 2" xfId="578"/>
    <cellStyle name="Tikrinimo langelis" xfId="579"/>
    <cellStyle name="Times 10" xfId="580"/>
    <cellStyle name="Times 12" xfId="581"/>
    <cellStyle name="Title" xfId="582"/>
    <cellStyle name="Title 2" xfId="1289"/>
    <cellStyle name="Title_Expenses (1)" xfId="1371"/>
    <cellStyle name="Titles" xfId="583"/>
    <cellStyle name="Tittel 2" xfId="584"/>
    <cellStyle name="TOC" xfId="585"/>
    <cellStyle name="TOC 1" xfId="586"/>
    <cellStyle name="TOC 2" xfId="587"/>
    <cellStyle name="Total" xfId="588"/>
    <cellStyle name="Total 2" xfId="1290"/>
    <cellStyle name="Total Currency" xfId="589"/>
    <cellStyle name="Total Normal" xfId="590"/>
    <cellStyle name="Total_06-Tilknytta 0906" xfId="1291"/>
    <cellStyle name="Totalt 2" xfId="591"/>
    <cellStyle name="ts" xfId="592"/>
    <cellStyle name="Tusenskille [0]_Bok2" xfId="593"/>
    <cellStyle name="Tusenskille 10" xfId="594"/>
    <cellStyle name="Tusenskille 10 2" xfId="846"/>
    <cellStyle name="Tusenskille 10 3" xfId="1426"/>
    <cellStyle name="Tusenskille 11" xfId="595"/>
    <cellStyle name="Tusenskille 11 2" xfId="847"/>
    <cellStyle name="Tusenskille 11 3" xfId="1427"/>
    <cellStyle name="Tusenskille 12" xfId="596"/>
    <cellStyle name="Tusenskille 12 2" xfId="848"/>
    <cellStyle name="Tusenskille 12 3" xfId="1428"/>
    <cellStyle name="Tusenskille 13" xfId="597"/>
    <cellStyle name="Tusenskille 13 2" xfId="849"/>
    <cellStyle name="Tusenskille 13 3" xfId="1429"/>
    <cellStyle name="Tusenskille 14" xfId="598"/>
    <cellStyle name="Tusenskille 14 2" xfId="850"/>
    <cellStyle name="Tusenskille 15" xfId="599"/>
    <cellStyle name="Tusenskille 15 2" xfId="851"/>
    <cellStyle name="Tusenskille 15 3" xfId="1430"/>
    <cellStyle name="Tusenskille 16" xfId="600"/>
    <cellStyle name="Tusenskille 16 2" xfId="852"/>
    <cellStyle name="Tusenskille 16 3" xfId="1431"/>
    <cellStyle name="Tusenskille 17" xfId="601"/>
    <cellStyle name="Tusenskille 17 2" xfId="853"/>
    <cellStyle name="Tusenskille 17 3" xfId="1432"/>
    <cellStyle name="Tusenskille 18" xfId="1433"/>
    <cellStyle name="Tusenskille 19" xfId="1434"/>
    <cellStyle name="Tusenskille 2" xfId="602"/>
    <cellStyle name="Tusenskille 2 2" xfId="854"/>
    <cellStyle name="Tusenskille 2 3" xfId="1034"/>
    <cellStyle name="Tusenskille 2 3 2" xfId="1435"/>
    <cellStyle name="Tusenskille 20" xfId="1436"/>
    <cellStyle name="Tusenskille 21" xfId="1437"/>
    <cellStyle name="Tusenskille 22" xfId="1438"/>
    <cellStyle name="Tusenskille 23" xfId="1439"/>
    <cellStyle name="Tusenskille 24" xfId="1440"/>
    <cellStyle name="Tusenskille 25" xfId="1441"/>
    <cellStyle name="Tusenskille 26" xfId="1442"/>
    <cellStyle name="Tusenskille 27" xfId="1443"/>
    <cellStyle name="Tusenskille 28" xfId="1444"/>
    <cellStyle name="Tusenskille 29" xfId="1445"/>
    <cellStyle name="Tusenskille 3" xfId="603"/>
    <cellStyle name="Tusenskille 3 2" xfId="855"/>
    <cellStyle name="Tusenskille 3 2 2" xfId="1292"/>
    <cellStyle name="Tusenskille 3 3" xfId="1002"/>
    <cellStyle name="Tusenskille 4" xfId="604"/>
    <cellStyle name="Tusenskille 4 2" xfId="664"/>
    <cellStyle name="Tusenskille 4 2 2" xfId="1320"/>
    <cellStyle name="Tusenskille 4 3" xfId="856"/>
    <cellStyle name="Tusenskille 4 4" xfId="1001"/>
    <cellStyle name="Tusenskille 4 4 2" xfId="1331"/>
    <cellStyle name="Tusenskille 4 5" xfId="1446"/>
    <cellStyle name="Tusenskille 5" xfId="605"/>
    <cellStyle name="Tusenskille 5 2" xfId="857"/>
    <cellStyle name="Tusenskille 5 3" xfId="1000"/>
    <cellStyle name="Tusenskille 6" xfId="606"/>
    <cellStyle name="Tusenskille 6 2" xfId="858"/>
    <cellStyle name="Tusenskille 7" xfId="607"/>
    <cellStyle name="Tusenskille 7 2" xfId="859"/>
    <cellStyle name="Tusenskille 8" xfId="608"/>
    <cellStyle name="Tusenskille 8 2" xfId="860"/>
    <cellStyle name="Tusenskille 8 3" xfId="1447"/>
    <cellStyle name="Tusenskille 9" xfId="609"/>
    <cellStyle name="Tusenskille 9 2" xfId="861"/>
    <cellStyle name="Tusenskille 9 3" xfId="1448"/>
    <cellStyle name="Tytuł" xfId="1293"/>
    <cellStyle name="Underline_Single" xfId="610"/>
    <cellStyle name="Utdata 2" xfId="611"/>
    <cellStyle name="Uthevingsfarge1 2" xfId="612"/>
    <cellStyle name="Uthevingsfarge2 2" xfId="613"/>
    <cellStyle name="Uthevingsfarge3 2" xfId="614"/>
    <cellStyle name="Uthevingsfarge4 2" xfId="615"/>
    <cellStyle name="Uthevingsfarge5 2" xfId="616"/>
    <cellStyle name="Uthevingsfarge6 2" xfId="617"/>
    <cellStyle name="Uwaga" xfId="1294"/>
    <cellStyle name="Valuta (0)_Costi" xfId="618"/>
    <cellStyle name="Varseltekst 2" xfId="619"/>
    <cellStyle name="w" xfId="620"/>
    <cellStyle name="Warburg" xfId="621"/>
    <cellStyle name="Warning Text" xfId="640"/>
    <cellStyle name="Währung [0]_050526 Ratios Denmark without banks" xfId="622"/>
    <cellStyle name="Währung_050526 Ratios Denmark without banks" xfId="623"/>
    <cellStyle name="Year" xfId="624"/>
    <cellStyle name="Year 2" xfId="625"/>
    <cellStyle name="Year 3" xfId="626"/>
    <cellStyle name="Year 3 2" xfId="627"/>
    <cellStyle name="YearFormat" xfId="1295"/>
    <cellStyle name="Yen" xfId="628"/>
    <cellStyle name="Złe" xfId="1296"/>
    <cellStyle name="Акцент1" xfId="1297"/>
    <cellStyle name="Акцент2" xfId="1298"/>
    <cellStyle name="Акцент3" xfId="1299"/>
    <cellStyle name="Акцент4" xfId="1300"/>
    <cellStyle name="Акцент5" xfId="1301"/>
    <cellStyle name="Акцент6" xfId="1302"/>
    <cellStyle name="Ввод " xfId="1303"/>
    <cellStyle name="Вывод" xfId="1304"/>
    <cellStyle name="Вычисление" xfId="1305"/>
    <cellStyle name="Заголовок 1" xfId="1306"/>
    <cellStyle name="Заголовок 2" xfId="1307"/>
    <cellStyle name="Заголовок 3" xfId="1308"/>
    <cellStyle name="Заголовок 4" xfId="1309"/>
    <cellStyle name="Итог" xfId="1310"/>
    <cellStyle name="Контрольная ячейка" xfId="1311"/>
    <cellStyle name="Название" xfId="1312"/>
    <cellStyle name="Нейтральный" xfId="1313"/>
    <cellStyle name="Обычный_Книга2" xfId="1449"/>
    <cellStyle name="Плохой" xfId="1314"/>
    <cellStyle name="Пояснение" xfId="1315"/>
    <cellStyle name="Примечание" xfId="1316"/>
    <cellStyle name="Связанная ячейка" xfId="1317"/>
    <cellStyle name="Текст предупреждения" xfId="1318"/>
    <cellStyle name="Финансовый_Книга2" xfId="1450"/>
    <cellStyle name="Хороший" xfId="13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FFFF99"/>
      <color rgb="FFEEE5D2"/>
      <color rgb="FF99FF99"/>
      <color rgb="FFE9DDC5"/>
      <color rgb="FFFFCC66"/>
      <color rgb="FF80B9BA"/>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(1)'!$B$216:$B$217</c:f>
              <c:strCache>
                <c:ptCount val="1"/>
                <c:pt idx="0">
                  <c:v>30 Sept. 2015</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(1)'!$A$218:$A$227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(1)'!$B$218:$B$227</c:f>
              <c:numCache>
                <c:formatCode>General</c:formatCode>
                <c:ptCount val="10"/>
                <c:pt idx="0">
                  <c:v>1.7524664550700002</c:v>
                </c:pt>
                <c:pt idx="1">
                  <c:v>5.5938765993400006</c:v>
                </c:pt>
                <c:pt idx="2">
                  <c:v>2.1843169806700002</c:v>
                </c:pt>
                <c:pt idx="3">
                  <c:v>4.5620404902599994</c:v>
                </c:pt>
                <c:pt idx="4">
                  <c:v>12.021958033509996</c:v>
                </c:pt>
                <c:pt idx="5">
                  <c:v>17.3609378825</c:v>
                </c:pt>
                <c:pt idx="6">
                  <c:v>12.011857475700003</c:v>
                </c:pt>
                <c:pt idx="7">
                  <c:v>97.906665443500046</c:v>
                </c:pt>
                <c:pt idx="8">
                  <c:v>19.43104182007</c:v>
                </c:pt>
                <c:pt idx="9">
                  <c:v>43.11253399951309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en-US"/>
              </a:p>
            </c:txPr>
            <c:showLegendKey val="0"/>
            <c:showVal val="0"/>
            <c:showCatName val="1"/>
            <c:showSerName val="0"/>
            <c:showPercent val="0"/>
            <c:showBubbleSize val="0"/>
            <c:showLeaderLines val="1"/>
            <c:leaderLines>
              <c:spPr>
                <a:ln w="3175"/>
              </c:spPr>
            </c:leaderLines>
          </c:dLbls>
          <c:cat>
            <c:strRef>
              <c:f>('EAD (1)'!$A$61,'EAD (1)'!$A$435,'EAD (1)'!$A$436,'EAD (1)'!$A$164,'EAD (1)'!$A$165)</c:f>
              <c:strCache>
                <c:ptCount val="5"/>
                <c:pt idx="0">
                  <c:v>Amounts in NOK billion</c:v>
                </c:pt>
                <c:pt idx="1">
                  <c:v>SME</c:v>
                </c:pt>
                <c:pt idx="2">
                  <c:v>LCI</c:v>
                </c:pt>
                <c:pt idx="3">
                  <c:v>Residential mortgages</c:v>
                </c:pt>
                <c:pt idx="4">
                  <c:v>Private individuals</c:v>
                </c:pt>
              </c:strCache>
            </c:strRef>
          </c:cat>
          <c:val>
            <c:numRef>
              <c:f>('EAD (1)'!$B$61,'EAD (1)'!$B$83,'EAD (1)'!$B$84,'EAD (1)'!$B$164,'EAD (1)'!$B$165)</c:f>
              <c:numCache>
                <c:formatCode>General</c:formatCode>
                <c:ptCount val="5"/>
                <c:pt idx="0" formatCode="@_)">
                  <c:v>0</c:v>
                </c:pt>
                <c:pt idx="1">
                  <c:v>264.75276534664994</c:v>
                </c:pt>
                <c:pt idx="2">
                  <c:v>877.24316317444277</c:v>
                </c:pt>
                <c:pt idx="3">
                  <c:v>735.84242534619955</c:v>
                </c:pt>
                <c:pt idx="4">
                  <c:v>120.76165911273006</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General</c:formatCode>
                <c:ptCount val="4"/>
                <c:pt idx="0">
                  <c:v>144.57420741793015</c:v>
                </c:pt>
                <c:pt idx="1">
                  <c:v>97.698277848439972</c:v>
                </c:pt>
                <c:pt idx="2">
                  <c:v>21.169870126249979</c:v>
                </c:pt>
                <c:pt idx="3">
                  <c:v>3.6347750170000013</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General</c:formatCode>
                <c:ptCount val="4"/>
                <c:pt idx="0">
                  <c:v>148.28635977250016</c:v>
                </c:pt>
                <c:pt idx="1">
                  <c:v>94.985748769590131</c:v>
                </c:pt>
                <c:pt idx="2">
                  <c:v>22.042731639330025</c:v>
                </c:pt>
                <c:pt idx="3">
                  <c:v>3.9285756692899976</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General</c:formatCode>
                <c:ptCount val="4"/>
                <c:pt idx="0">
                  <c:v>150.42746072891993</c:v>
                </c:pt>
                <c:pt idx="1">
                  <c:v>91.655550510900014</c:v>
                </c:pt>
                <c:pt idx="2">
                  <c:v>24.342404578399961</c:v>
                </c:pt>
                <c:pt idx="3">
                  <c:v>4.2262199192899992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General</c:formatCode>
                <c:ptCount val="4"/>
                <c:pt idx="0">
                  <c:v>148.25373664920019</c:v>
                </c:pt>
                <c:pt idx="1">
                  <c:v>98.009231277880005</c:v>
                </c:pt>
                <c:pt idx="2">
                  <c:v>24.231598709019988</c:v>
                </c:pt>
                <c:pt idx="3">
                  <c:v>3.9179119893099981</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General</c:formatCode>
                <c:ptCount val="4"/>
                <c:pt idx="0">
                  <c:v>139.01303152565001</c:v>
                </c:pt>
                <c:pt idx="1">
                  <c:v>90.841425648919923</c:v>
                </c:pt>
                <c:pt idx="2">
                  <c:v>21.752741505979994</c:v>
                </c:pt>
                <c:pt idx="3">
                  <c:v>3.365479292289999</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General</c:formatCode>
                <c:ptCount val="4"/>
                <c:pt idx="0">
                  <c:v>139.25008812093995</c:v>
                </c:pt>
                <c:pt idx="1">
                  <c:v>96.550257198490172</c:v>
                </c:pt>
                <c:pt idx="2">
                  <c:v>20.111674041130001</c:v>
                </c:pt>
                <c:pt idx="3">
                  <c:v>4.2645622045499962</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General</c:formatCode>
                <c:ptCount val="4"/>
                <c:pt idx="0">
                  <c:v>147.53079347221993</c:v>
                </c:pt>
                <c:pt idx="1">
                  <c:v>91.772728540549963</c:v>
                </c:pt>
                <c:pt idx="2">
                  <c:v>21.156740337320006</c:v>
                </c:pt>
                <c:pt idx="3">
                  <c:v>4.2925029965599988</c:v>
                </c:pt>
              </c:numCache>
            </c:numRef>
          </c:val>
        </c:ser>
        <c:dLbls>
          <c:showLegendKey val="0"/>
          <c:showVal val="0"/>
          <c:showCatName val="0"/>
          <c:showSerName val="0"/>
          <c:showPercent val="0"/>
          <c:showBubbleSize val="0"/>
        </c:dLbls>
        <c:gapWidth val="150"/>
        <c:axId val="172395136"/>
        <c:axId val="172401024"/>
      </c:barChart>
      <c:catAx>
        <c:axId val="1723951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2401024"/>
        <c:crosses val="autoZero"/>
        <c:auto val="1"/>
        <c:lblAlgn val="ctr"/>
        <c:lblOffset val="100"/>
        <c:noMultiLvlLbl val="0"/>
      </c:catAx>
      <c:valAx>
        <c:axId val="172401024"/>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2395136"/>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bg1"/>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1.4052124183006536E-2"/>
                  <c:y val="7.1183680555555559E-2"/>
                </c:manualLayout>
              </c:layout>
              <c:showLegendKey val="0"/>
              <c:showVal val="0"/>
              <c:showCatName val="1"/>
              <c:showSerName val="0"/>
              <c:showPercent val="0"/>
              <c:showBubbleSize val="0"/>
            </c:dLbl>
            <c:dLbl>
              <c:idx val="6"/>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6.6993464052668027E-6"/>
                  <c:y val="-5.6279166666666665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4.2881944444444443E-3"/>
                </c:manualLayout>
              </c:layout>
              <c:showLegendKey val="0"/>
              <c:showVal val="0"/>
              <c:showCatName val="1"/>
              <c:showSerName val="0"/>
              <c:showPercent val="0"/>
              <c:showBubbleSize val="0"/>
            </c:dLbl>
            <c:dLbl>
              <c:idx val="12"/>
              <c:layout>
                <c:manualLayout>
                  <c:x val="2.6644934640522953E-2"/>
                  <c:y val="-3.8275000000000003E-2"/>
                </c:manualLayout>
              </c:layout>
              <c:showLegendKey val="0"/>
              <c:showVal val="0"/>
              <c:showCatName val="1"/>
              <c:showSerName val="0"/>
              <c:showPercent val="0"/>
              <c:showBubbleSize val="0"/>
            </c:dLbl>
            <c:dLbl>
              <c:idx val="13"/>
              <c:layout>
                <c:manualLayout>
                  <c:x val="9.0060212418300659E-2"/>
                  <c:y val="8.7826388888888884E-3"/>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layout>
                <c:manualLayout>
                  <c:x val="1.2192647058823529E-2"/>
                  <c:y val="-3.1486111111111111E-3"/>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en-US"/>
              </a:p>
            </c:txPr>
            <c:showLegendKey val="0"/>
            <c:showVal val="0"/>
            <c:showCatName val="1"/>
            <c:showSerName val="0"/>
            <c:showPercent val="0"/>
            <c:showBubbleSize val="0"/>
            <c:showLeaderLines val="1"/>
            <c:leaderLines>
              <c:spPr>
                <a:ln w="3175"/>
              </c:spPr>
            </c:leaderLines>
          </c:dLbls>
          <c:cat>
            <c:strRef>
              <c:f>('EAD (1)'!$A$61,'EAD (1)'!$A$434,'EAD (1)'!$A$436,'EAD (1)'!$A$174,'EAD (1)'!$A$175,'EAD (1)'!$A$176,'EAD (1)'!$A$177,'EAD (1)'!$A$178,'EAD (1)'!$A$179,'EAD (1)'!$A$180,'EAD (1)'!$A$181,'EAD (1)'!$A$182,'EAD (1)'!$A$183,'EAD (1)'!$A$184,'EAD (1)'!$A$185,'EAD (1)'!$A$186)</c:f>
              <c:strCache>
                <c:ptCount val="16"/>
                <c:pt idx="0">
                  <c:v>Amounts in NOK billion</c:v>
                </c:pt>
                <c:pt idx="1">
                  <c:v>Per-sonal cus-tomers</c:v>
                </c:pt>
                <c:pt idx="2">
                  <c:v>LCI</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(1)'!$B$84,'EAD (1)'!$B$174,'EAD (1)'!$B$175,'EAD (1)'!$B$176,'EAD (1)'!$B$177,'EAD (1)'!$B$178,'EAD (1)'!$B$179,'EAD (1)'!$B$180,'EAD (1)'!$B$181,'EAD (1)'!$B$182,'EAD (1)'!$B$183,'EAD (1)'!$B$184,'EAD (1)'!$B$185,'EAD (1)'!$B$186)</c:f>
              <c:numCache>
                <c:formatCode>General</c:formatCode>
                <c:ptCount val="16"/>
                <c:pt idx="0" formatCode="@_)">
                  <c:v>0</c:v>
                </c:pt>
                <c:pt idx="1">
                  <c:v>856.60408445892972</c:v>
                </c:pt>
                <c:pt idx="2">
                  <c:v>877.24316317444277</c:v>
                </c:pt>
                <c:pt idx="3">
                  <c:v>98.921079483020122</c:v>
                </c:pt>
                <c:pt idx="4">
                  <c:v>1.1943878463500002</c:v>
                </c:pt>
                <c:pt idx="5">
                  <c:v>0</c:v>
                </c:pt>
                <c:pt idx="6">
                  <c:v>0.69323644048999977</c:v>
                </c:pt>
                <c:pt idx="7">
                  <c:v>7.0989700626100012</c:v>
                </c:pt>
                <c:pt idx="8">
                  <c:v>15.09144127717</c:v>
                </c:pt>
                <c:pt idx="9">
                  <c:v>13.973589581740004</c:v>
                </c:pt>
                <c:pt idx="10">
                  <c:v>19.246213306430001</c:v>
                </c:pt>
                <c:pt idx="11">
                  <c:v>20.033734197079998</c:v>
                </c:pt>
                <c:pt idx="12">
                  <c:v>2.0879977630100006</c:v>
                </c:pt>
                <c:pt idx="13">
                  <c:v>11.13017783435</c:v>
                </c:pt>
                <c:pt idx="14">
                  <c:v>45.275618576320007</c:v>
                </c:pt>
                <c:pt idx="15">
                  <c:v>25.490934437430013</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General</c:formatCode>
                <c:ptCount val="4"/>
                <c:pt idx="0">
                  <c:v>409.90170491238445</c:v>
                </c:pt>
                <c:pt idx="1">
                  <c:v>245.01449334527655</c:v>
                </c:pt>
                <c:pt idx="2">
                  <c:v>28.221740822498965</c:v>
                </c:pt>
                <c:pt idx="3">
                  <c:v>12.464398761739726</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General</c:formatCode>
                <c:ptCount val="4"/>
                <c:pt idx="0">
                  <c:v>424.09909062717287</c:v>
                </c:pt>
                <c:pt idx="1">
                  <c:v>263.45406499386047</c:v>
                </c:pt>
                <c:pt idx="2">
                  <c:v>27.671294503605008</c:v>
                </c:pt>
                <c:pt idx="3">
                  <c:v>12.005829369010948</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General</c:formatCode>
                <c:ptCount val="4"/>
                <c:pt idx="0">
                  <c:v>421.30084627358849</c:v>
                </c:pt>
                <c:pt idx="1">
                  <c:v>286.92393385513918</c:v>
                </c:pt>
                <c:pt idx="2">
                  <c:v>25.015881892723318</c:v>
                </c:pt>
                <c:pt idx="3">
                  <c:v>10.627865874533748</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General</c:formatCode>
                <c:ptCount val="4"/>
                <c:pt idx="0">
                  <c:v>489.20598356994185</c:v>
                </c:pt>
                <c:pt idx="1">
                  <c:v>279.26772425697521</c:v>
                </c:pt>
                <c:pt idx="2">
                  <c:v>27.273025705655641</c:v>
                </c:pt>
                <c:pt idx="3">
                  <c:v>13.223098427647114</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General</c:formatCode>
                <c:ptCount val="4"/>
                <c:pt idx="0">
                  <c:v>504.82758695870177</c:v>
                </c:pt>
                <c:pt idx="1">
                  <c:v>305.09401185639911</c:v>
                </c:pt>
                <c:pt idx="2">
                  <c:v>30.228482009862184</c:v>
                </c:pt>
                <c:pt idx="3">
                  <c:v>11.499657302760934</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General</c:formatCode>
                <c:ptCount val="4"/>
                <c:pt idx="0">
                  <c:v>497.8278999908394</c:v>
                </c:pt>
                <c:pt idx="1">
                  <c:v>288.29722513213733</c:v>
                </c:pt>
                <c:pt idx="2">
                  <c:v>32.423615110322508</c:v>
                </c:pt>
                <c:pt idx="3">
                  <c:v>10.043317025731326</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General</c:formatCode>
                <c:ptCount val="4"/>
                <c:pt idx="0">
                  <c:v>537.34957174974011</c:v>
                </c:pt>
                <c:pt idx="1">
                  <c:v>293.6586980778219</c:v>
                </c:pt>
                <c:pt idx="2">
                  <c:v>35.237989980916524</c:v>
                </c:pt>
                <c:pt idx="3">
                  <c:v>10.996903365964243</c:v>
                </c:pt>
              </c:numCache>
            </c:numRef>
          </c:val>
        </c:ser>
        <c:dLbls>
          <c:showLegendKey val="0"/>
          <c:showVal val="0"/>
          <c:showCatName val="0"/>
          <c:showSerName val="0"/>
          <c:showPercent val="0"/>
          <c:showBubbleSize val="0"/>
        </c:dLbls>
        <c:gapWidth val="150"/>
        <c:axId val="172539264"/>
        <c:axId val="172549248"/>
      </c:barChart>
      <c:catAx>
        <c:axId val="1725392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2549248"/>
        <c:crosses val="autoZero"/>
        <c:auto val="1"/>
        <c:lblAlgn val="ctr"/>
        <c:lblOffset val="100"/>
        <c:noMultiLvlLbl val="0"/>
      </c:catAx>
      <c:valAx>
        <c:axId val="17254924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2539264"/>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(1)'!$B$270:$B$271</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(1)'!$A$272:$A$280</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 </c:v>
                </c:pt>
              </c:strCache>
            </c:strRef>
          </c:cat>
          <c:val>
            <c:numRef>
              <c:f>'EAD (1)'!$B$272:$B$280</c:f>
              <c:numCache>
                <c:formatCode>General</c:formatCode>
                <c:ptCount val="9"/>
                <c:pt idx="0">
                  <c:v>17.762704272799997</c:v>
                </c:pt>
                <c:pt idx="1">
                  <c:v>20.956616182310007</c:v>
                </c:pt>
                <c:pt idx="2">
                  <c:v>86.784621198939959</c:v>
                </c:pt>
                <c:pt idx="3">
                  <c:v>14.18728992446</c:v>
                </c:pt>
                <c:pt idx="4">
                  <c:v>7.4780785375399992</c:v>
                </c:pt>
                <c:pt idx="5">
                  <c:v>27.484901130150011</c:v>
                </c:pt>
                <c:pt idx="6">
                  <c:v>12.777655790739997</c:v>
                </c:pt>
                <c:pt idx="7">
                  <c:v>22.501565290200002</c:v>
                </c:pt>
                <c:pt idx="8">
                  <c:v>11.859653236860003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(1)'!$H$338,'EAD (1)'!$H$345,'EAD (1)'!$H$352,'EAD (1)'!$H$359)</c:f>
              <c:numCache>
                <c:formatCode>General</c:formatCode>
                <c:ptCount val="4"/>
                <c:pt idx="0">
                  <c:v>143.60150095483002</c:v>
                </c:pt>
                <c:pt idx="1">
                  <c:v>58.657240417419992</c:v>
                </c:pt>
                <c:pt idx="2">
                  <c:v>6.4015052386399995</c:v>
                </c:pt>
                <c:pt idx="3">
                  <c:v>1.3364132552400001</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(1)'!$G$338,'EAD (1)'!$G$345,'EAD (1)'!$G$352,'EAD (1)'!$G$359)</c:f>
              <c:numCache>
                <c:formatCode>General</c:formatCode>
                <c:ptCount val="4"/>
                <c:pt idx="0">
                  <c:v>146.94492594398005</c:v>
                </c:pt>
                <c:pt idx="1">
                  <c:v>62.818207196249993</c:v>
                </c:pt>
                <c:pt idx="2">
                  <c:v>6.5563825822700004</c:v>
                </c:pt>
                <c:pt idx="3">
                  <c:v>1.2120726784299998</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(1)'!$F$338,'EAD (1)'!$F$345,'EAD (1)'!$F$352,'EAD (1)'!$F$359)</c:f>
              <c:numCache>
                <c:formatCode>General</c:formatCode>
                <c:ptCount val="4"/>
                <c:pt idx="0">
                  <c:v>139.52355872022997</c:v>
                </c:pt>
                <c:pt idx="1">
                  <c:v>67.810252006820008</c:v>
                </c:pt>
                <c:pt idx="2">
                  <c:v>6.7128802398799996</c:v>
                </c:pt>
                <c:pt idx="3">
                  <c:v>1.2800779722000002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(1)'!$E$338,'EAD (1)'!$E$345,'EAD (1)'!$E$352,'EAD (1)'!$E$359)</c:f>
              <c:numCache>
                <c:formatCode>General</c:formatCode>
                <c:ptCount val="4"/>
                <c:pt idx="0">
                  <c:v>158.98146453835997</c:v>
                </c:pt>
                <c:pt idx="1">
                  <c:v>54.392921179010003</c:v>
                </c:pt>
                <c:pt idx="2">
                  <c:v>4.8486641840900004</c:v>
                </c:pt>
                <c:pt idx="3">
                  <c:v>1.8914121889000006</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(1)'!$D$338,'EAD (1)'!$D$345,'EAD (1)'!$D$352,'EAD (1)'!$D$359)</c:f>
              <c:numCache>
                <c:formatCode>General</c:formatCode>
                <c:ptCount val="4"/>
                <c:pt idx="0">
                  <c:v>157.23709250844004</c:v>
                </c:pt>
                <c:pt idx="1">
                  <c:v>53.320624190099991</c:v>
                </c:pt>
                <c:pt idx="2">
                  <c:v>5.6893774916700002</c:v>
                </c:pt>
                <c:pt idx="3">
                  <c:v>2.2123124775999994</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(1)'!$C$338,'EAD (1)'!$C$345,'EAD (1)'!$C$352,'EAD (1)'!$C$359)</c:f>
              <c:numCache>
                <c:formatCode>General</c:formatCode>
                <c:ptCount val="4"/>
                <c:pt idx="0">
                  <c:v>150.68679715794002</c:v>
                </c:pt>
                <c:pt idx="1">
                  <c:v>49.730020906649997</c:v>
                </c:pt>
                <c:pt idx="2">
                  <c:v>6.9616884944499997</c:v>
                </c:pt>
                <c:pt idx="3">
                  <c:v>1.5389280009099993</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(1)'!$B$338,'EAD (1)'!$B$345,'EAD (1)'!$B$352,'EAD (1)'!$B$359)</c:f>
              <c:numCache>
                <c:formatCode>General</c:formatCode>
                <c:ptCount val="4"/>
                <c:pt idx="0">
                  <c:v>167.08010711997994</c:v>
                </c:pt>
                <c:pt idx="1">
                  <c:v>44.855238750200009</c:v>
                </c:pt>
                <c:pt idx="2">
                  <c:v>8.2612257504399977</c:v>
                </c:pt>
                <c:pt idx="3">
                  <c:v>1.5965139433800002</c:v>
                </c:pt>
              </c:numCache>
            </c:numRef>
          </c:val>
        </c:ser>
        <c:dLbls>
          <c:showLegendKey val="0"/>
          <c:showVal val="0"/>
          <c:showCatName val="0"/>
          <c:showSerName val="0"/>
          <c:showPercent val="0"/>
          <c:showBubbleSize val="0"/>
        </c:dLbls>
        <c:gapWidth val="150"/>
        <c:axId val="173303296"/>
        <c:axId val="173304832"/>
      </c:barChart>
      <c:catAx>
        <c:axId val="1733032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3304832"/>
        <c:crosses val="autoZero"/>
        <c:auto val="1"/>
        <c:lblAlgn val="ctr"/>
        <c:lblOffset val="100"/>
        <c:noMultiLvlLbl val="0"/>
      </c:catAx>
      <c:valAx>
        <c:axId val="17330483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330329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(1)'!$A$285:$A$291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(1)'!$B$285:$B$291</c:f>
              <c:numCache>
                <c:formatCode>General</c:formatCode>
                <c:ptCount val="7"/>
                <c:pt idx="0">
                  <c:v>17.7964566737</c:v>
                </c:pt>
                <c:pt idx="1">
                  <c:v>50.611793456139992</c:v>
                </c:pt>
                <c:pt idx="2">
                  <c:v>9.8391439329899981</c:v>
                </c:pt>
                <c:pt idx="3">
                  <c:v>14.310786875569999</c:v>
                </c:pt>
                <c:pt idx="4">
                  <c:v>28.831152760570003</c:v>
                </c:pt>
                <c:pt idx="5">
                  <c:v>33.608452385300005</c:v>
                </c:pt>
                <c:pt idx="6">
                  <c:v>18.404893920029998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(1)'!$H$339,'EAD (1)'!$H$346,'EAD (1)'!$H$353,'EAD (1)'!$H$360)</c:f>
              <c:numCache>
                <c:formatCode>General</c:formatCode>
                <c:ptCount val="4"/>
                <c:pt idx="0">
                  <c:v>76.633354346190018</c:v>
                </c:pt>
                <c:pt idx="1">
                  <c:v>45.788234074199998</c:v>
                </c:pt>
                <c:pt idx="2">
                  <c:v>3.1421104463600003</c:v>
                </c:pt>
                <c:pt idx="3">
                  <c:v>1.0119389535500001</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(1)'!$G$339,'EAD (1)'!$G$346,'EAD (1)'!$G$353,'EAD (1)'!$G$360)</c:f>
              <c:numCache>
                <c:formatCode>General</c:formatCode>
                <c:ptCount val="4"/>
                <c:pt idx="0">
                  <c:v>80.437831433260016</c:v>
                </c:pt>
                <c:pt idx="1">
                  <c:v>50.578682828569981</c:v>
                </c:pt>
                <c:pt idx="2">
                  <c:v>4.4898258469599996</c:v>
                </c:pt>
                <c:pt idx="3">
                  <c:v>1.20623722754</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(1)'!$F$339,'EAD (1)'!$F$346,'EAD (1)'!$F$353,'EAD (1)'!$F$360)</c:f>
              <c:numCache>
                <c:formatCode>General</c:formatCode>
                <c:ptCount val="4"/>
                <c:pt idx="0">
                  <c:v>82.704353154340012</c:v>
                </c:pt>
                <c:pt idx="1">
                  <c:v>55.351333094729988</c:v>
                </c:pt>
                <c:pt idx="2">
                  <c:v>3.4173640545800006</c:v>
                </c:pt>
                <c:pt idx="3">
                  <c:v>1.1142351468200002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(1)'!$E$339,'EAD (1)'!$E$346,'EAD (1)'!$E$353,'EAD (1)'!$E$360)</c:f>
              <c:numCache>
                <c:formatCode>General</c:formatCode>
                <c:ptCount val="4"/>
                <c:pt idx="0">
                  <c:v>98.729410903489978</c:v>
                </c:pt>
                <c:pt idx="1">
                  <c:v>44.720380373390007</c:v>
                </c:pt>
                <c:pt idx="2">
                  <c:v>6.3483201345399989</c:v>
                </c:pt>
                <c:pt idx="3">
                  <c:v>1.2324233548399999</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(1)'!$D$339,'EAD (1)'!$D$346,'EAD (1)'!$D$353,'EAD (1)'!$D$360)</c:f>
              <c:numCache>
                <c:formatCode>General</c:formatCode>
                <c:ptCount val="4"/>
                <c:pt idx="0">
                  <c:v>103.03176780313999</c:v>
                </c:pt>
                <c:pt idx="1">
                  <c:v>43.439817172649988</c:v>
                </c:pt>
                <c:pt idx="2">
                  <c:v>6.18808393657</c:v>
                </c:pt>
                <c:pt idx="3">
                  <c:v>0.72151904264999978</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(1)'!$C$339,'EAD (1)'!$C$346,'EAD (1)'!$C$353,'EAD (1)'!$C$360)</c:f>
              <c:numCache>
                <c:formatCode>General</c:formatCode>
                <c:ptCount val="4"/>
                <c:pt idx="0">
                  <c:v>113.13143959701999</c:v>
                </c:pt>
                <c:pt idx="1">
                  <c:v>41.665505064729992</c:v>
                </c:pt>
                <c:pt idx="2">
                  <c:v>4.7568163551000007</c:v>
                </c:pt>
                <c:pt idx="3">
                  <c:v>0.72829382994999992</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(1)'!$B$339,'EAD (1)'!$B$346,'EAD (1)'!$B$353,'EAD (1)'!$B$360)</c:f>
              <c:numCache>
                <c:formatCode>General</c:formatCode>
                <c:ptCount val="4"/>
                <c:pt idx="0">
                  <c:v>125.49768463807</c:v>
                </c:pt>
                <c:pt idx="1">
                  <c:v>41.840150363369993</c:v>
                </c:pt>
                <c:pt idx="2">
                  <c:v>5.5235908388799997</c:v>
                </c:pt>
                <c:pt idx="3">
                  <c:v>0.54125416398000015</c:v>
                </c:pt>
              </c:numCache>
            </c:numRef>
          </c:val>
        </c:ser>
        <c:dLbls>
          <c:showLegendKey val="0"/>
          <c:showVal val="0"/>
          <c:showCatName val="0"/>
          <c:showSerName val="0"/>
          <c:showPercent val="0"/>
          <c:showBubbleSize val="0"/>
        </c:dLbls>
        <c:gapWidth val="150"/>
        <c:axId val="173464960"/>
        <c:axId val="173483136"/>
      </c:barChart>
      <c:catAx>
        <c:axId val="1734649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3483136"/>
        <c:crosses val="autoZero"/>
        <c:auto val="1"/>
        <c:lblAlgn val="ctr"/>
        <c:lblOffset val="100"/>
        <c:noMultiLvlLbl val="0"/>
      </c:catAx>
      <c:valAx>
        <c:axId val="173483136"/>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346496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(1)'!$A$296:$A$300</c:f>
              <c:strCache>
                <c:ptCount val="5"/>
                <c:pt idx="0">
                  <c:v>Midstream</c:v>
                </c:pt>
                <c:pt idx="1">
                  <c:v>Oil and gas</c:v>
                </c:pt>
                <c:pt idx="2">
                  <c:v>Oilfield services</c:v>
                </c:pt>
                <c:pt idx="3">
                  <c:v>Power and heat</c:v>
                </c:pt>
                <c:pt idx="4">
                  <c:v>Other energy</c:v>
                </c:pt>
              </c:strCache>
            </c:strRef>
          </c:cat>
          <c:val>
            <c:numRef>
              <c:f>'EAD (1)'!$B$296:$B$300</c:f>
              <c:numCache>
                <c:formatCode>General</c:formatCode>
                <c:ptCount val="5"/>
                <c:pt idx="0">
                  <c:v>20.272012009979999</c:v>
                </c:pt>
                <c:pt idx="1">
                  <c:v>60.832737117869996</c:v>
                </c:pt>
                <c:pt idx="2">
                  <c:v>23.940294470049999</c:v>
                </c:pt>
                <c:pt idx="3">
                  <c:v>41.536997795030004</c:v>
                </c:pt>
                <c:pt idx="4">
                  <c:v>14.92958693602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(1)'!$H$340,'EAD (1)'!$H$347,'EAD (1)'!$H$354,'EAD (1)'!$H$361)</c:f>
              <c:numCache>
                <c:formatCode>General</c:formatCode>
                <c:ptCount val="4"/>
                <c:pt idx="0">
                  <c:v>108.79476258218001</c:v>
                </c:pt>
                <c:pt idx="1">
                  <c:v>22.108247689929996</c:v>
                </c:pt>
                <c:pt idx="2">
                  <c:v>0.76638897811000006</c:v>
                </c:pt>
                <c:pt idx="3">
                  <c:v>0.20593244069999994</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(1)'!$G$340,'EAD (1)'!$G$347,'EAD (1)'!$G$354,'EAD (1)'!$G$361)</c:f>
              <c:numCache>
                <c:formatCode>General</c:formatCode>
                <c:ptCount val="4"/>
                <c:pt idx="0">
                  <c:v>111.89576103296</c:v>
                </c:pt>
                <c:pt idx="1">
                  <c:v>25.310190904760002</c:v>
                </c:pt>
                <c:pt idx="2">
                  <c:v>0.82025183547000002</c:v>
                </c:pt>
                <c:pt idx="3">
                  <c:v>7.3562467140000018E-2</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(1)'!$F$340,'EAD (1)'!$F$347,'EAD (1)'!$F$354,'EAD (1)'!$F$361)</c:f>
              <c:numCache>
                <c:formatCode>General</c:formatCode>
                <c:ptCount val="4"/>
                <c:pt idx="0">
                  <c:v>113.36371533065</c:v>
                </c:pt>
                <c:pt idx="1">
                  <c:v>28.134248371560002</c:v>
                </c:pt>
                <c:pt idx="2">
                  <c:v>0.84442619546000008</c:v>
                </c:pt>
                <c:pt idx="3">
                  <c:v>7.4428837810000009E-2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(1)'!$E$340,'EAD (1)'!$E$347,'EAD (1)'!$E$354,'EAD (1)'!$E$361)</c:f>
              <c:numCache>
                <c:formatCode>General</c:formatCode>
                <c:ptCount val="4"/>
                <c:pt idx="0">
                  <c:v>129.50461802168005</c:v>
                </c:pt>
                <c:pt idx="1">
                  <c:v>25.233111627429992</c:v>
                </c:pt>
                <c:pt idx="2">
                  <c:v>1.3198447751200002</c:v>
                </c:pt>
                <c:pt idx="3">
                  <c:v>2.7249447360000009E-2</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(1)'!$D$340,'EAD (1)'!$D$347,'EAD (1)'!$D$354,'EAD (1)'!$D$361)</c:f>
              <c:numCache>
                <c:formatCode>General</c:formatCode>
                <c:ptCount val="4"/>
                <c:pt idx="0">
                  <c:v>129.93165998393002</c:v>
                </c:pt>
                <c:pt idx="1">
                  <c:v>30.737703289790005</c:v>
                </c:pt>
                <c:pt idx="2">
                  <c:v>1.8844283433599998</c:v>
                </c:pt>
                <c:pt idx="3">
                  <c:v>0.25692337369000001</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(1)'!$C$340,'EAD (1)'!$C$347,'EAD (1)'!$C$354,'EAD (1)'!$C$361)</c:f>
              <c:numCache>
                <c:formatCode>General</c:formatCode>
                <c:ptCount val="4"/>
                <c:pt idx="0">
                  <c:v>121.59564967930004</c:v>
                </c:pt>
                <c:pt idx="1">
                  <c:v>30.967235429959999</c:v>
                </c:pt>
                <c:pt idx="2">
                  <c:v>3.4991554004499998</c:v>
                </c:pt>
                <c:pt idx="3">
                  <c:v>0.20769147694999998</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(1)'!$A$340,'EAD (1)'!$A$347,'EAD (1)'!$A$354,'EAD (1)'!$A$361)</c:f>
              <c:strCache>
                <c:ptCount val="4"/>
                <c:pt idx="0">
                  <c:v>Energy Division</c:v>
                </c:pt>
                <c:pt idx="1">
                  <c:v>Energy Division</c:v>
                </c:pt>
                <c:pt idx="2">
                  <c:v>Energy Division</c:v>
                </c:pt>
                <c:pt idx="3">
                  <c:v>Energy Division</c:v>
                </c:pt>
              </c:strCache>
            </c:strRef>
          </c:cat>
          <c:val>
            <c:numRef>
              <c:f>('EAD (1)'!$B$340,'EAD (1)'!$B$347,'EAD (1)'!$B$354,'EAD (1)'!$B$361)</c:f>
              <c:numCache>
                <c:formatCode>General</c:formatCode>
                <c:ptCount val="4"/>
                <c:pt idx="0">
                  <c:v>125.94863496653001</c:v>
                </c:pt>
                <c:pt idx="1">
                  <c:v>29.140868267749998</c:v>
                </c:pt>
                <c:pt idx="2">
                  <c:v>5.4101334378599999</c:v>
                </c:pt>
                <c:pt idx="3">
                  <c:v>1.01199165681</c:v>
                </c:pt>
              </c:numCache>
            </c:numRef>
          </c:val>
        </c:ser>
        <c:dLbls>
          <c:showLegendKey val="0"/>
          <c:showVal val="0"/>
          <c:showCatName val="0"/>
          <c:showSerName val="0"/>
          <c:showPercent val="0"/>
          <c:showBubbleSize val="0"/>
        </c:dLbls>
        <c:gapWidth val="150"/>
        <c:axId val="174642688"/>
        <c:axId val="174644224"/>
      </c:barChart>
      <c:catAx>
        <c:axId val="17464268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4644224"/>
        <c:crosses val="autoZero"/>
        <c:auto val="1"/>
        <c:lblAlgn val="ctr"/>
        <c:lblOffset val="100"/>
        <c:noMultiLvlLbl val="0"/>
      </c:catAx>
      <c:valAx>
        <c:axId val="17464422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464268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(1)'!$B$231:$B$232</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(1)'!$B$233:$B$239</c:f>
              <c:numCache>
                <c:formatCode>General</c:formatCode>
                <c:ptCount val="7"/>
                <c:pt idx="0">
                  <c:v>62.983868934232149</c:v>
                </c:pt>
                <c:pt idx="1">
                  <c:v>51.954945766009125</c:v>
                </c:pt>
                <c:pt idx="2">
                  <c:v>44.827402451327771</c:v>
                </c:pt>
                <c:pt idx="3">
                  <c:v>39.057452607888457</c:v>
                </c:pt>
                <c:pt idx="4">
                  <c:v>4.9421790622077166</c:v>
                </c:pt>
                <c:pt idx="5">
                  <c:v>8.573119264459379</c:v>
                </c:pt>
                <c:pt idx="6">
                  <c:v>3.5987270938284017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(1)'!$B$303:$B$304</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(1)'!$A$305:$A$315</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(1)'!$B$305:$B$315</c:f>
              <c:numCache>
                <c:formatCode>General</c:formatCode>
                <c:ptCount val="11"/>
                <c:pt idx="0">
                  <c:v>18.19078174445</c:v>
                </c:pt>
                <c:pt idx="1">
                  <c:v>22.820459785550003</c:v>
                </c:pt>
                <c:pt idx="2">
                  <c:v>25.970899329950004</c:v>
                </c:pt>
                <c:pt idx="3">
                  <c:v>11.47200492254</c:v>
                </c:pt>
                <c:pt idx="4">
                  <c:v>27.227538628579985</c:v>
                </c:pt>
                <c:pt idx="5">
                  <c:v>24.10688796609</c:v>
                </c:pt>
                <c:pt idx="6">
                  <c:v>9.076438951030001</c:v>
                </c:pt>
                <c:pt idx="7">
                  <c:v>63.017651203339973</c:v>
                </c:pt>
                <c:pt idx="8">
                  <c:v>5.7084519245100012</c:v>
                </c:pt>
                <c:pt idx="9">
                  <c:v>11.058614151670001</c:v>
                </c:pt>
                <c:pt idx="10">
                  <c:v>5.4119745990400006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(1)'!$H$341,'EAD (1)'!$H$348,'EAD (1)'!$H$355,'EAD (1)'!$H$362)</c:f>
              <c:numCache>
                <c:formatCode>General</c:formatCode>
                <c:ptCount val="4"/>
                <c:pt idx="0">
                  <c:v>55.035274134920002</c:v>
                </c:pt>
                <c:pt idx="1">
                  <c:v>92.240725705510016</c:v>
                </c:pt>
                <c:pt idx="2">
                  <c:v>11.75968504609</c:v>
                </c:pt>
                <c:pt idx="3">
                  <c:v>4.8954409143500017</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(1)'!$G$341,'EAD (1)'!$G$348,'EAD (1)'!$G$355,'EAD (1)'!$G$362)</c:f>
              <c:numCache>
                <c:formatCode>General</c:formatCode>
                <c:ptCount val="4"/>
                <c:pt idx="0">
                  <c:v>56.580690609869997</c:v>
                </c:pt>
                <c:pt idx="1">
                  <c:v>97.984377672759976</c:v>
                </c:pt>
                <c:pt idx="2">
                  <c:v>9.8316422986999985</c:v>
                </c:pt>
                <c:pt idx="3">
                  <c:v>4.6727522593700002</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(1)'!$F$341,'EAD (1)'!$F$348,'EAD (1)'!$F$355,'EAD (1)'!$F$362)</c:f>
              <c:numCache>
                <c:formatCode>General</c:formatCode>
                <c:ptCount val="4"/>
                <c:pt idx="0">
                  <c:v>59.665438062370008</c:v>
                </c:pt>
                <c:pt idx="1">
                  <c:v>108.53486559182001</c:v>
                </c:pt>
                <c:pt idx="2">
                  <c:v>8.750087880329998</c:v>
                </c:pt>
                <c:pt idx="3">
                  <c:v>3.8823851613800011</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(1)'!$E$341,'EAD (1)'!$E$348,'EAD (1)'!$E$355,'EAD (1)'!$E$362)</c:f>
              <c:numCache>
                <c:formatCode>General</c:formatCode>
                <c:ptCount val="4"/>
                <c:pt idx="0">
                  <c:v>71.167596335919981</c:v>
                </c:pt>
                <c:pt idx="1">
                  <c:v>124.53549374292002</c:v>
                </c:pt>
                <c:pt idx="2">
                  <c:v>9.7437899363600007</c:v>
                </c:pt>
                <c:pt idx="3">
                  <c:v>5.7091574306500013</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(1)'!$D$341,'EAD (1)'!$D$348,'EAD (1)'!$D$355,'EAD (1)'!$D$362)</c:f>
              <c:numCache>
                <c:formatCode>General</c:formatCode>
                <c:ptCount val="4"/>
                <c:pt idx="0">
                  <c:v>70.746435857479995</c:v>
                </c:pt>
                <c:pt idx="1">
                  <c:v>143.45546702807999</c:v>
                </c:pt>
                <c:pt idx="2">
                  <c:v>10.942443547499998</c:v>
                </c:pt>
                <c:pt idx="3">
                  <c:v>3.8622532745099996</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(1)'!$C$341,'EAD (1)'!$C$348,'EAD (1)'!$C$355,'EAD (1)'!$C$362)</c:f>
              <c:numCache>
                <c:formatCode>General</c:formatCode>
                <c:ptCount val="4"/>
                <c:pt idx="0">
                  <c:v>65.969322410900006</c:v>
                </c:pt>
                <c:pt idx="1">
                  <c:v>132.52874075053998</c:v>
                </c:pt>
                <c:pt idx="2">
                  <c:v>11.70275866391</c:v>
                </c:pt>
                <c:pt idx="3">
                  <c:v>3.3233991460899999</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(1)'!$B$341,'EAD (1)'!$B$348,'EAD (1)'!$B$355,'EAD (1)'!$B$362)</c:f>
              <c:numCache>
                <c:formatCode>General</c:formatCode>
                <c:ptCount val="4"/>
                <c:pt idx="0">
                  <c:v>67.498843634070013</c:v>
                </c:pt>
                <c:pt idx="1">
                  <c:v>142.61534397690994</c:v>
                </c:pt>
                <c:pt idx="2">
                  <c:v>10.389786384000001</c:v>
                </c:pt>
                <c:pt idx="3">
                  <c:v>3.5577292117700003</c:v>
                </c:pt>
              </c:numCache>
            </c:numRef>
          </c:val>
        </c:ser>
        <c:dLbls>
          <c:showLegendKey val="0"/>
          <c:showVal val="0"/>
          <c:showCatName val="0"/>
          <c:showSerName val="0"/>
          <c:showPercent val="0"/>
          <c:showBubbleSize val="0"/>
        </c:dLbls>
        <c:gapWidth val="150"/>
        <c:axId val="174756608"/>
        <c:axId val="174758144"/>
      </c:barChart>
      <c:catAx>
        <c:axId val="17475660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4758144"/>
        <c:crosses val="autoZero"/>
        <c:auto val="1"/>
        <c:lblAlgn val="ctr"/>
        <c:lblOffset val="100"/>
        <c:noMultiLvlLbl val="0"/>
      </c:catAx>
      <c:valAx>
        <c:axId val="17475814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475660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(1)'!$H$370,'EAD (1)'!$H$376,'EAD (1)'!$H$382,'EAD (1)'!$H$388)</c:f>
              <c:numCache>
                <c:formatCode>General</c:formatCode>
                <c:ptCount val="4"/>
                <c:pt idx="0">
                  <c:v>2.0079825959700002</c:v>
                </c:pt>
                <c:pt idx="1">
                  <c:v>10.790994650110001</c:v>
                </c:pt>
                <c:pt idx="2">
                  <c:v>3.0306459877600003</c:v>
                </c:pt>
                <c:pt idx="3">
                  <c:v>0.18846610199999997</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(1)'!$G$370,'EAD (1)'!$G$376,'EAD (1)'!$G$382,'EAD (1)'!$G$388)</c:f>
              <c:numCache>
                <c:formatCode>General</c:formatCode>
                <c:ptCount val="4"/>
                <c:pt idx="0">
                  <c:v>1.7477868595299999</c:v>
                </c:pt>
                <c:pt idx="1">
                  <c:v>13.826548062260001</c:v>
                </c:pt>
                <c:pt idx="2">
                  <c:v>2.2842316308599995</c:v>
                </c:pt>
                <c:pt idx="3">
                  <c:v>4.7068099999986586E-6</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(1)'!$F$370,'EAD (1)'!$F$376,'EAD (1)'!$F$382,'EAD (1)'!$F$388)</c:f>
              <c:numCache>
                <c:formatCode>General</c:formatCode>
                <c:ptCount val="4"/>
                <c:pt idx="0">
                  <c:v>1.8145650221199998</c:v>
                </c:pt>
                <c:pt idx="1">
                  <c:v>16.308971265209994</c:v>
                </c:pt>
                <c:pt idx="2">
                  <c:v>2.3298102313499998</c:v>
                </c:pt>
                <c:pt idx="3">
                  <c:v>4.9935699999928472E-6</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(1)'!$E$370,'EAD (1)'!$E$376,'EAD (1)'!$E$382,'EAD (1)'!$E$388)</c:f>
              <c:numCache>
                <c:formatCode>General</c:formatCode>
                <c:ptCount val="4"/>
                <c:pt idx="0">
                  <c:v>1.8863613882300001</c:v>
                </c:pt>
                <c:pt idx="1">
                  <c:v>17.730771103950008</c:v>
                </c:pt>
                <c:pt idx="2">
                  <c:v>2.6500222018000001</c:v>
                </c:pt>
                <c:pt idx="3">
                  <c:v>5.8342199999988079E-6</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(1)'!$D$370,'EAD (1)'!$D$376,'EAD (1)'!$D$382,'EAD (1)'!$D$388)</c:f>
              <c:numCache>
                <c:formatCode>General</c:formatCode>
                <c:ptCount val="4"/>
                <c:pt idx="0">
                  <c:v>1.8273849269500002</c:v>
                </c:pt>
                <c:pt idx="1">
                  <c:v>20.288789765400001</c:v>
                </c:pt>
                <c:pt idx="2">
                  <c:v>1.7259227827200001</c:v>
                </c:pt>
                <c:pt idx="3">
                  <c:v>6.5001500000059605E-6</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(1)'!$C$370,'EAD (1)'!$C$376,'EAD (1)'!$C$382,'EAD (1)'!$C$388)</c:f>
              <c:numCache>
                <c:formatCode>General</c:formatCode>
                <c:ptCount val="4"/>
                <c:pt idx="0">
                  <c:v>1.1833088135200001</c:v>
                </c:pt>
                <c:pt idx="1">
                  <c:v>22.770572933120008</c:v>
                </c:pt>
                <c:pt idx="2">
                  <c:v>0.45500096355000008</c:v>
                </c:pt>
                <c:pt idx="3">
                  <c:v>6.2361699999943377E-6</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(1)'!$A$370,'EAD (1)'!$A$376,'EAD (1)'!$A$382,'EAD (1)'!$A$388)</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(1)'!$B$370,'EAD (1)'!$B$376,'EAD (1)'!$B$382,'EAD (1)'!$B$388)</c:f>
              <c:numCache>
                <c:formatCode>General</c:formatCode>
                <c:ptCount val="4"/>
                <c:pt idx="0">
                  <c:v>4.6855341926999996</c:v>
                </c:pt>
                <c:pt idx="1">
                  <c:v>21.029596835420001</c:v>
                </c:pt>
                <c:pt idx="2">
                  <c:v>0.25576236835999999</c:v>
                </c:pt>
                <c:pt idx="3">
                  <c:v>5.9334699999913573E-6</c:v>
                </c:pt>
              </c:numCache>
            </c:numRef>
          </c:val>
        </c:ser>
        <c:dLbls>
          <c:showLegendKey val="0"/>
          <c:showVal val="0"/>
          <c:showCatName val="0"/>
          <c:showSerName val="0"/>
          <c:showPercent val="0"/>
          <c:showBubbleSize val="0"/>
        </c:dLbls>
        <c:gapWidth val="150"/>
        <c:axId val="174896256"/>
        <c:axId val="174897792"/>
      </c:barChart>
      <c:catAx>
        <c:axId val="1748962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4897792"/>
        <c:crosses val="autoZero"/>
        <c:auto val="1"/>
        <c:lblAlgn val="ctr"/>
        <c:lblOffset val="100"/>
        <c:noMultiLvlLbl val="0"/>
      </c:catAx>
      <c:valAx>
        <c:axId val="17489779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489625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(1)'!$H$371,'EAD (1)'!$H$377,'EAD (1)'!$H$383,'EAD (1)'!$H$389)</c:f>
              <c:numCache>
                <c:formatCode>General</c:formatCode>
                <c:ptCount val="4"/>
                <c:pt idx="0">
                  <c:v>1.57751028545</c:v>
                </c:pt>
                <c:pt idx="1">
                  <c:v>10.61535846616</c:v>
                </c:pt>
                <c:pt idx="2">
                  <c:v>4.0903901763399988</c:v>
                </c:pt>
                <c:pt idx="3">
                  <c:v>1.3583605868699999</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(1)'!$G$371,'EAD (1)'!$G$377,'EAD (1)'!$G$383,'EAD (1)'!$G$389)</c:f>
              <c:numCache>
                <c:formatCode>General</c:formatCode>
                <c:ptCount val="4"/>
                <c:pt idx="0">
                  <c:v>1.56963731414</c:v>
                </c:pt>
                <c:pt idx="1">
                  <c:v>11.263613839849999</c:v>
                </c:pt>
                <c:pt idx="2">
                  <c:v>3.8619215937700004</c:v>
                </c:pt>
                <c:pt idx="3">
                  <c:v>1.25817117747</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(1)'!$F$371,'EAD (1)'!$F$377,'EAD (1)'!$F$383,'EAD (1)'!$F$389)</c:f>
              <c:numCache>
                <c:formatCode>General</c:formatCode>
                <c:ptCount val="4"/>
                <c:pt idx="0">
                  <c:v>1.5794966885900004</c:v>
                </c:pt>
                <c:pt idx="1">
                  <c:v>16.274018305269998</c:v>
                </c:pt>
                <c:pt idx="2">
                  <c:v>2.2877714402599998</c:v>
                </c:pt>
                <c:pt idx="3">
                  <c:v>1.25547307725</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(1)'!$E$371,'EAD (1)'!$E$377,'EAD (1)'!$E$383,'EAD (1)'!$E$389)</c:f>
              <c:numCache>
                <c:formatCode>General</c:formatCode>
                <c:ptCount val="4"/>
                <c:pt idx="0">
                  <c:v>0.63569340021999998</c:v>
                </c:pt>
                <c:pt idx="1">
                  <c:v>19.844188707080004</c:v>
                </c:pt>
                <c:pt idx="2">
                  <c:v>2.5470573590099996</c:v>
                </c:pt>
                <c:pt idx="3">
                  <c:v>1.3981462167600001</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(1)'!$D$371,'EAD (1)'!$D$377,'EAD (1)'!$D$383,'EAD (1)'!$D$389)</c:f>
              <c:numCache>
                <c:formatCode>General</c:formatCode>
                <c:ptCount val="4"/>
                <c:pt idx="0">
                  <c:v>0.67613658188000003</c:v>
                </c:pt>
                <c:pt idx="1">
                  <c:v>22.38619016837</c:v>
                </c:pt>
                <c:pt idx="2">
                  <c:v>2.7789051294899996</c:v>
                </c:pt>
                <c:pt idx="3">
                  <c:v>1.24043601462</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(1)'!$C$371,'EAD (1)'!$C$377,'EAD (1)'!$C$383,'EAD (1)'!$C$389)</c:f>
              <c:numCache>
                <c:formatCode>General</c:formatCode>
                <c:ptCount val="4"/>
                <c:pt idx="0">
                  <c:v>0.86644030816000006</c:v>
                </c:pt>
                <c:pt idx="1">
                  <c:v>21.515677084249997</c:v>
                </c:pt>
                <c:pt idx="2">
                  <c:v>2.3329946574800005</c:v>
                </c:pt>
                <c:pt idx="3">
                  <c:v>1.1506613539499999</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(1)'!$A$371,'EAD (1)'!$A$377,'EAD (1)'!$A$383,'EAD (1)'!$A$389)</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(1)'!$B$371,'EAD (1)'!$B$377,'EAD (1)'!$B$383,'EAD (1)'!$B$389)</c:f>
              <c:numCache>
                <c:formatCode>General</c:formatCode>
                <c:ptCount val="4"/>
                <c:pt idx="0">
                  <c:v>0.92395509720999991</c:v>
                </c:pt>
                <c:pt idx="1">
                  <c:v>21.851965558349988</c:v>
                </c:pt>
                <c:pt idx="2">
                  <c:v>2.9241978763500005</c:v>
                </c:pt>
                <c:pt idx="3">
                  <c:v>1.5274200966700004</c:v>
                </c:pt>
              </c:numCache>
            </c:numRef>
          </c:val>
        </c:ser>
        <c:dLbls>
          <c:showLegendKey val="0"/>
          <c:showVal val="0"/>
          <c:showCatName val="0"/>
          <c:showSerName val="0"/>
          <c:showPercent val="0"/>
          <c:showBubbleSize val="0"/>
        </c:dLbls>
        <c:gapWidth val="150"/>
        <c:axId val="174962176"/>
        <c:axId val="174963712"/>
      </c:barChart>
      <c:catAx>
        <c:axId val="1749621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4963712"/>
        <c:crosses val="autoZero"/>
        <c:auto val="1"/>
        <c:lblAlgn val="ctr"/>
        <c:lblOffset val="100"/>
        <c:noMultiLvlLbl val="0"/>
      </c:catAx>
      <c:valAx>
        <c:axId val="17496371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49621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(1)'!$H$372,'EAD (1)'!$H$378,'EAD (1)'!$H$384,'EAD (1)'!$H$390)</c:f>
              <c:numCache>
                <c:formatCode>General</c:formatCode>
                <c:ptCount val="4"/>
                <c:pt idx="0">
                  <c:v>6.0710920974399993</c:v>
                </c:pt>
                <c:pt idx="1">
                  <c:v>10.859226794590001</c:v>
                </c:pt>
                <c:pt idx="2">
                  <c:v>1.4021195806200004</c:v>
                </c:pt>
                <c:pt idx="3">
                  <c:v>2.6407519289799994</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(1)'!$G$372,'EAD (1)'!$G$378,'EAD (1)'!$G$384,'EAD (1)'!$G$390)</c:f>
              <c:numCache>
                <c:formatCode>General</c:formatCode>
                <c:ptCount val="4"/>
                <c:pt idx="0">
                  <c:v>6.0112396827500012</c:v>
                </c:pt>
                <c:pt idx="1">
                  <c:v>10.30519894757</c:v>
                </c:pt>
                <c:pt idx="2">
                  <c:v>1.3034351336600001</c:v>
                </c:pt>
                <c:pt idx="3">
                  <c:v>2.5538376544300001</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(1)'!$F$372,'EAD (1)'!$F$378,'EAD (1)'!$F$384,'EAD (1)'!$F$390)</c:f>
              <c:numCache>
                <c:formatCode>General</c:formatCode>
                <c:ptCount val="4"/>
                <c:pt idx="0">
                  <c:v>7.0624253927799989</c:v>
                </c:pt>
                <c:pt idx="1">
                  <c:v>10.498596961709998</c:v>
                </c:pt>
                <c:pt idx="2">
                  <c:v>1.6631431998199999</c:v>
                </c:pt>
                <c:pt idx="3">
                  <c:v>2.4529203840000005</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(1)'!$E$372,'EAD (1)'!$E$378,'EAD (1)'!$E$384,'EAD (1)'!$E$390)</c:f>
              <c:numCache>
                <c:formatCode>General</c:formatCode>
                <c:ptCount val="4"/>
                <c:pt idx="0">
                  <c:v>8.492790230819999</c:v>
                </c:pt>
                <c:pt idx="1">
                  <c:v>11.060574138960002</c:v>
                </c:pt>
                <c:pt idx="2">
                  <c:v>2.0927894592</c:v>
                </c:pt>
                <c:pt idx="3">
                  <c:v>2.6977808158500003</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(1)'!$D$372,'EAD (1)'!$D$378,'EAD (1)'!$D$384,'EAD (1)'!$D$390)</c:f>
              <c:numCache>
                <c:formatCode>General</c:formatCode>
                <c:ptCount val="4"/>
                <c:pt idx="0">
                  <c:v>8.0701462423100008</c:v>
                </c:pt>
                <c:pt idx="1">
                  <c:v>12.976957118920003</c:v>
                </c:pt>
                <c:pt idx="2">
                  <c:v>3.772499108419999</c:v>
                </c:pt>
                <c:pt idx="3">
                  <c:v>0.8020306582700002</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(1)'!$C$372,'EAD (1)'!$C$378,'EAD (1)'!$C$384,'EAD (1)'!$C$390)</c:f>
              <c:numCache>
                <c:formatCode>General</c:formatCode>
                <c:ptCount val="4"/>
                <c:pt idx="0">
                  <c:v>7.8536764294199992</c:v>
                </c:pt>
                <c:pt idx="1">
                  <c:v>11.763444078130002</c:v>
                </c:pt>
                <c:pt idx="2">
                  <c:v>2.1939616421100001</c:v>
                </c:pt>
                <c:pt idx="3">
                  <c:v>0.50547926148</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(1)'!$A$372,'EAD (1)'!$A$378,'EAD (1)'!$A$384,'EAD (1)'!$A$390)</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(1)'!$B$372,'EAD (1)'!$B$378,'EAD (1)'!$B$384,'EAD (1)'!$B$390)</c:f>
              <c:numCache>
                <c:formatCode>General</c:formatCode>
                <c:ptCount val="4"/>
                <c:pt idx="0">
                  <c:v>8.0338172759800024</c:v>
                </c:pt>
                <c:pt idx="1">
                  <c:v>14.437592122240003</c:v>
                </c:pt>
                <c:pt idx="2">
                  <c:v>0.12801853967000001</c:v>
                </c:pt>
                <c:pt idx="3">
                  <c:v>0.22103184765999997</c:v>
                </c:pt>
              </c:numCache>
            </c:numRef>
          </c:val>
        </c:ser>
        <c:dLbls>
          <c:showLegendKey val="0"/>
          <c:showVal val="0"/>
          <c:showCatName val="0"/>
          <c:showSerName val="0"/>
          <c:showPercent val="0"/>
          <c:showBubbleSize val="0"/>
        </c:dLbls>
        <c:gapWidth val="150"/>
        <c:axId val="175023616"/>
        <c:axId val="175025152"/>
      </c:barChart>
      <c:catAx>
        <c:axId val="1750236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5025152"/>
        <c:crosses val="autoZero"/>
        <c:auto val="1"/>
        <c:lblAlgn val="ctr"/>
        <c:lblOffset val="100"/>
        <c:noMultiLvlLbl val="0"/>
      </c:catAx>
      <c:valAx>
        <c:axId val="17502515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502361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(1)'!$H$373,'EAD (1)'!$H$379,'EAD (1)'!$H$385,'EAD (1)'!$H$391)</c:f>
              <c:numCache>
                <c:formatCode>General</c:formatCode>
                <c:ptCount val="4"/>
                <c:pt idx="0">
                  <c:v>45.378689156059998</c:v>
                </c:pt>
                <c:pt idx="1">
                  <c:v>59.975145794650011</c:v>
                </c:pt>
                <c:pt idx="2">
                  <c:v>3.2365293013700005</c:v>
                </c:pt>
                <c:pt idx="3">
                  <c:v>0.70786229650000188</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(1)'!$G$373,'EAD (1)'!$G$379,'EAD (1)'!$G$385,'EAD (1)'!$G$391)</c:f>
              <c:numCache>
                <c:formatCode>General</c:formatCode>
                <c:ptCount val="4"/>
                <c:pt idx="0">
                  <c:v>47.252026753449996</c:v>
                </c:pt>
                <c:pt idx="1">
                  <c:v>62.589016823079994</c:v>
                </c:pt>
                <c:pt idx="2">
                  <c:v>2.3820539404099987</c:v>
                </c:pt>
                <c:pt idx="3">
                  <c:v>0.8607387206599989</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(1)'!$F$373,'EAD (1)'!$F$379,'EAD (1)'!$F$385,'EAD (1)'!$F$391)</c:f>
              <c:numCache>
                <c:formatCode>General</c:formatCode>
                <c:ptCount val="4"/>
                <c:pt idx="0">
                  <c:v>49.208950958880003</c:v>
                </c:pt>
                <c:pt idx="1">
                  <c:v>65.453279059630034</c:v>
                </c:pt>
                <c:pt idx="2">
                  <c:v>2.4693630088999976</c:v>
                </c:pt>
                <c:pt idx="3">
                  <c:v>0.17398670656000043</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(1)'!$E$373,'EAD (1)'!$E$379,'EAD (1)'!$E$385,'EAD (1)'!$E$391)</c:f>
              <c:numCache>
                <c:formatCode>General</c:formatCode>
                <c:ptCount val="4"/>
                <c:pt idx="0">
                  <c:v>60.152751316649983</c:v>
                </c:pt>
                <c:pt idx="1">
                  <c:v>75.899959792930005</c:v>
                </c:pt>
                <c:pt idx="2">
                  <c:v>2.4539209163500013</c:v>
                </c:pt>
                <c:pt idx="3">
                  <c:v>1.6132245638200007</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(1)'!$D$373,'EAD (1)'!$D$379,'EAD (1)'!$D$385,'EAD (1)'!$D$391)</c:f>
              <c:numCache>
                <c:formatCode>General</c:formatCode>
                <c:ptCount val="4"/>
                <c:pt idx="0">
                  <c:v>60.172768106340001</c:v>
                </c:pt>
                <c:pt idx="1">
                  <c:v>87.803529975390006</c:v>
                </c:pt>
                <c:pt idx="2">
                  <c:v>2.6651165268699999</c:v>
                </c:pt>
                <c:pt idx="3">
                  <c:v>1.8197801014699995</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(1)'!$C$373,'EAD (1)'!$C$379,'EAD (1)'!$C$385,'EAD (1)'!$C$391)</c:f>
              <c:numCache>
                <c:formatCode>General</c:formatCode>
                <c:ptCount val="4"/>
                <c:pt idx="0">
                  <c:v>56.065896859800006</c:v>
                </c:pt>
                <c:pt idx="1">
                  <c:v>76.47904665503998</c:v>
                </c:pt>
                <c:pt idx="2">
                  <c:v>6.7208014007700001</c:v>
                </c:pt>
                <c:pt idx="3">
                  <c:v>1.6672522944899997</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(1)'!$A$373,'EAD (1)'!$A$379,'EAD (1)'!$A$385,'EAD (1)'!$A$391)</c:f>
              <c:strCache>
                <c:ptCount val="4"/>
                <c:pt idx="0">
                  <c:v>Other</c:v>
                </c:pt>
                <c:pt idx="1">
                  <c:v>Other</c:v>
                </c:pt>
                <c:pt idx="2">
                  <c:v>Other</c:v>
                </c:pt>
                <c:pt idx="3">
                  <c:v>Other</c:v>
                </c:pt>
              </c:strCache>
            </c:strRef>
          </c:cat>
          <c:val>
            <c:numRef>
              <c:f>('EAD (1)'!$B$373,'EAD (1)'!$B$379,'EAD (1)'!$B$385,'EAD (1)'!$B$391)</c:f>
              <c:numCache>
                <c:formatCode>General</c:formatCode>
                <c:ptCount val="4"/>
                <c:pt idx="0">
                  <c:v>53.855537068180006</c:v>
                </c:pt>
                <c:pt idx="1">
                  <c:v>85.296189460899953</c:v>
                </c:pt>
                <c:pt idx="2">
                  <c:v>7.0818075996199985</c:v>
                </c:pt>
                <c:pt idx="3">
                  <c:v>1.8092713339700002</c:v>
                </c:pt>
              </c:numCache>
            </c:numRef>
          </c:val>
        </c:ser>
        <c:dLbls>
          <c:showLegendKey val="0"/>
          <c:showVal val="0"/>
          <c:showCatName val="0"/>
          <c:showSerName val="0"/>
          <c:showPercent val="0"/>
          <c:showBubbleSize val="0"/>
        </c:dLbls>
        <c:gapWidth val="150"/>
        <c:axId val="173126400"/>
        <c:axId val="173127936"/>
      </c:barChart>
      <c:catAx>
        <c:axId val="1731264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3127936"/>
        <c:crosses val="autoZero"/>
        <c:auto val="1"/>
        <c:lblAlgn val="ctr"/>
        <c:lblOffset val="100"/>
        <c:noMultiLvlLbl val="0"/>
      </c:catAx>
      <c:valAx>
        <c:axId val="17312793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31264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2.2874428104575163E-2"/>
                  <c:y val="3.6680208333333332E-2"/>
                </c:manualLayout>
              </c:layout>
              <c:showLegendKey val="0"/>
              <c:showVal val="0"/>
              <c:showCatName val="1"/>
              <c:showSerName val="0"/>
              <c:showPercent val="0"/>
              <c:showBubbleSize val="0"/>
            </c:dLbl>
            <c:dLbl>
              <c:idx val="7"/>
              <c:layout>
                <c:manualLayout>
                  <c:x val="-7.703063725490196E-2"/>
                  <c:y val="2.8319444444444447E-3"/>
                </c:manualLayout>
              </c:layout>
              <c:showLegendKey val="0"/>
              <c:showVal val="0"/>
              <c:showCatName val="1"/>
              <c:showSerName val="0"/>
              <c:showPercent val="0"/>
              <c:showBubbleSize val="0"/>
            </c:dLbl>
            <c:dLbl>
              <c:idx val="8"/>
              <c:layout>
                <c:manualLayout>
                  <c:x val="-7.2962826797385624E-2"/>
                  <c:y val="-4.0622222222222219E-2"/>
                </c:manualLayout>
              </c:layout>
              <c:showLegendKey val="0"/>
              <c:showVal val="0"/>
              <c:showCatName val="1"/>
              <c:showSerName val="0"/>
              <c:showPercent val="0"/>
              <c:showBubbleSize val="0"/>
            </c:dLbl>
            <c:dLbl>
              <c:idx val="9"/>
              <c:layout>
                <c:manualLayout>
                  <c:x val="-3.1798202614379085E-3"/>
                  <c:y val="-2.3713194444444443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layout>
                <c:manualLayout>
                  <c:x val="4.2059640522875814E-2"/>
                  <c:y val="1.9672569444444444E-2"/>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en-US"/>
              </a:p>
            </c:txPr>
            <c:showLegendKey val="0"/>
            <c:showVal val="0"/>
            <c:showCatName val="1"/>
            <c:showSerName val="0"/>
            <c:showPercent val="0"/>
            <c:showBubbleSize val="0"/>
            <c:showLeaderLines val="1"/>
            <c:leaderLines>
              <c:spPr>
                <a:ln w="3175"/>
              </c:spPr>
            </c:leaderLines>
          </c:dLbls>
          <c:cat>
            <c:strRef>
              <c:f>('EAD (1)'!$A$61,'EAD (1)'!$A$434,'EAD (1)'!$A$435,'EAD (1)'!$A$194,'EAD (1)'!$A$195,'EAD (1)'!$A$196,'EAD (1)'!$A$197,'EAD (1)'!$A$198,'EAD (1)'!$A$199,'EAD (1)'!$A$200,'EAD (1)'!$A$201,'EAD (1)'!$A$202,'EAD (1)'!$A$203,'EAD (1)'!$A$204,'EAD (1)'!$A$205,'EAD (1)'!$A$206)</c:f>
              <c:strCache>
                <c:ptCount val="16"/>
                <c:pt idx="0">
                  <c:v>Amounts in NOK billion</c:v>
                </c:pt>
                <c:pt idx="1">
                  <c:v>Per-sonal cus-tomers</c:v>
                </c:pt>
                <c:pt idx="2">
                  <c:v>SME</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(1)'!$B$83,'EAD (1)'!$B$194,'EAD (1)'!$B$195,'EAD (1)'!$B$196,'EAD (1)'!$B$197,'EAD (1)'!$B$198,'EAD (1)'!$B$199,'EAD (1)'!$B$200,'EAD (1)'!$B$201,'EAD (1)'!$B$202,'EAD (1)'!$B$203,'EAD (1)'!$B$204,'EAD (1)'!$B$205,'EAD (1)'!$B$206)</c:f>
              <c:numCache>
                <c:formatCode>General</c:formatCode>
                <c:ptCount val="16"/>
                <c:pt idx="0" formatCode="@_)">
                  <c:v>0</c:v>
                </c:pt>
                <c:pt idx="1">
                  <c:v>856.60408445892972</c:v>
                </c:pt>
                <c:pt idx="2">
                  <c:v>264.75276534664994</c:v>
                </c:pt>
                <c:pt idx="3">
                  <c:v>117.01661569711308</c:v>
                </c:pt>
                <c:pt idx="4">
                  <c:v>136.86878989436997</c:v>
                </c:pt>
                <c:pt idx="5">
                  <c:v>29.348450962329999</c:v>
                </c:pt>
                <c:pt idx="6">
                  <c:v>146.09534192165628</c:v>
                </c:pt>
                <c:pt idx="7">
                  <c:v>46.227927945554733</c:v>
                </c:pt>
                <c:pt idx="8">
                  <c:v>18.973789885785752</c:v>
                </c:pt>
                <c:pt idx="9">
                  <c:v>23.596520957453507</c:v>
                </c:pt>
                <c:pt idx="10">
                  <c:v>34.1605747082506</c:v>
                </c:pt>
                <c:pt idx="11">
                  <c:v>76.406933202933786</c:v>
                </c:pt>
                <c:pt idx="12">
                  <c:v>36.599357476913788</c:v>
                </c:pt>
                <c:pt idx="13">
                  <c:v>32.70804364044298</c:v>
                </c:pt>
                <c:pt idx="14">
                  <c:v>57.933833630430073</c:v>
                </c:pt>
                <c:pt idx="15">
                  <c:v>96.739284402984964</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(1)'!$H$402,'EAD (1)'!$H$407,'EAD (1)'!$H$412,'EAD (1)'!$H$417)</c:f>
              <c:numCache>
                <c:formatCode>General</c:formatCode>
                <c:ptCount val="4"/>
                <c:pt idx="0">
                  <c:v>49.356890656320012</c:v>
                </c:pt>
                <c:pt idx="1">
                  <c:v>8.6258848546999989</c:v>
                </c:pt>
                <c:pt idx="2">
                  <c:v>0.20391804250999998</c:v>
                </c:pt>
                <c:pt idx="3">
                  <c:v>7.5894650070000014E-2</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(1)'!$G$402,'EAD (1)'!$G$407,'EAD (1)'!$G$412,'EAD (1)'!$G$418)</c:f>
              <c:numCache>
                <c:formatCode>General</c:formatCode>
                <c:ptCount val="4"/>
                <c:pt idx="0">
                  <c:v>50.699072258670029</c:v>
                </c:pt>
                <c:pt idx="1">
                  <c:v>13.803478397570007</c:v>
                </c:pt>
                <c:pt idx="2">
                  <c:v>0.26416712370000001</c:v>
                </c:pt>
                <c:pt idx="3">
                  <c:v>0</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(1)'!$F$402,'EAD (1)'!$F$407,'EAD (1)'!$F$412,'EAD (1)'!$F$417)</c:f>
              <c:numCache>
                <c:formatCode>General</c:formatCode>
                <c:ptCount val="4"/>
                <c:pt idx="0">
                  <c:v>55.872968084789989</c:v>
                </c:pt>
                <c:pt idx="1">
                  <c:v>14.167176274339997</c:v>
                </c:pt>
                <c:pt idx="2">
                  <c:v>0.25571468671999997</c:v>
                </c:pt>
                <c:pt idx="3">
                  <c:v>5.4925063809999994E-2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(1)'!$E$402,'EAD (1)'!$E$407,'EAD (1)'!$E$412,'EAD (1)'!$E$417)</c:f>
              <c:numCache>
                <c:formatCode>General</c:formatCode>
                <c:ptCount val="4"/>
                <c:pt idx="0">
                  <c:v>63.224257784679985</c:v>
                </c:pt>
                <c:pt idx="1">
                  <c:v>10.034818197010001</c:v>
                </c:pt>
                <c:pt idx="2">
                  <c:v>0.27294680770999996</c:v>
                </c:pt>
                <c:pt idx="3">
                  <c:v>2.2753574449999998E-2</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(1)'!$D$402,'EAD (1)'!$D$407,'EAD (1)'!$D$412,'EAD (1)'!$D$417)</c:f>
              <c:numCache>
                <c:formatCode>General</c:formatCode>
                <c:ptCount val="4"/>
                <c:pt idx="0">
                  <c:v>61.846507256079988</c:v>
                </c:pt>
                <c:pt idx="1">
                  <c:v>15.012889498429987</c:v>
                </c:pt>
                <c:pt idx="2">
                  <c:v>0.25671874419000001</c:v>
                </c:pt>
                <c:pt idx="3">
                  <c:v>2.00170203E-2</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(1)'!$C$402,'EAD (1)'!$C$407,'EAD (1)'!$C$412,'EAD (1)'!$C$417)</c:f>
              <c:numCache>
                <c:formatCode>General</c:formatCode>
                <c:ptCount val="4"/>
                <c:pt idx="0">
                  <c:v>57.858466050260013</c:v>
                </c:pt>
                <c:pt idx="1">
                  <c:v>14.393592965359993</c:v>
                </c:pt>
                <c:pt idx="2">
                  <c:v>1.0346656008599999</c:v>
                </c:pt>
                <c:pt idx="3">
                  <c:v>2.062698684E-2</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(1)'!$A$402,'EAD (1)'!$A$407,'EAD (1)'!$A$412,'EAD (1)'!$A$417)</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(1)'!$B$402,'EAD (1)'!$B$407,'EAD (1)'!$B$412,'EAD (1)'!$B$417)</c:f>
              <c:numCache>
                <c:formatCode>General</c:formatCode>
                <c:ptCount val="4"/>
                <c:pt idx="0">
                  <c:v>60.477462473290011</c:v>
                </c:pt>
                <c:pt idx="1">
                  <c:v>14.970283821849995</c:v>
                </c:pt>
                <c:pt idx="2">
                  <c:v>0.49159936764999995</c:v>
                </c:pt>
                <c:pt idx="3">
                  <c:v>0.81649470942999991</c:v>
                </c:pt>
              </c:numCache>
            </c:numRef>
          </c:val>
        </c:ser>
        <c:dLbls>
          <c:showLegendKey val="0"/>
          <c:showVal val="0"/>
          <c:showCatName val="0"/>
          <c:showSerName val="0"/>
          <c:showPercent val="0"/>
          <c:showBubbleSize val="0"/>
        </c:dLbls>
        <c:gapWidth val="150"/>
        <c:axId val="175314048"/>
        <c:axId val="175315584"/>
      </c:barChart>
      <c:catAx>
        <c:axId val="1753140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5315584"/>
        <c:crosses val="autoZero"/>
        <c:auto val="1"/>
        <c:lblAlgn val="ctr"/>
        <c:lblOffset val="100"/>
        <c:noMultiLvlLbl val="0"/>
      </c:catAx>
      <c:valAx>
        <c:axId val="175315584"/>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53140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(1)'!$H$403,'EAD (1)'!$H$408,'EAD (1)'!$H$413,'EAD (1)'!$H$418)</c:f>
              <c:numCache>
                <c:formatCode>General</c:formatCode>
                <c:ptCount val="4"/>
                <c:pt idx="0">
                  <c:v>12.519771597879998</c:v>
                </c:pt>
                <c:pt idx="1">
                  <c:v>25.715999609970016</c:v>
                </c:pt>
                <c:pt idx="2">
                  <c:v>1.0108250295200001</c:v>
                </c:pt>
                <c:pt idx="3">
                  <c:v>0</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(1)'!$G$403,'EAD (1)'!$G$408,'EAD (1)'!$G$413,'EAD (1)'!$G$418)</c:f>
              <c:numCache>
                <c:formatCode>General</c:formatCode>
                <c:ptCount val="4"/>
                <c:pt idx="0">
                  <c:v>14.882603530870004</c:v>
                </c:pt>
                <c:pt idx="1">
                  <c:v>26.018795130219988</c:v>
                </c:pt>
                <c:pt idx="2">
                  <c:v>0.98767436927000019</c:v>
                </c:pt>
                <c:pt idx="3">
                  <c:v>0</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(1)'!$F$403,'EAD (1)'!$F$408,'EAD (1)'!$F$413,'EAD (1)'!$F$418)</c:f>
              <c:numCache>
                <c:formatCode>General</c:formatCode>
                <c:ptCount val="4"/>
                <c:pt idx="0">
                  <c:v>17.750086758859997</c:v>
                </c:pt>
                <c:pt idx="1">
                  <c:v>25.274371207919987</c:v>
                </c:pt>
                <c:pt idx="2">
                  <c:v>1.4670223878799999</c:v>
                </c:pt>
                <c:pt idx="3">
                  <c:v>7.0600000000000008E-9</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(1)'!$E$403,'EAD (1)'!$E$408,'EAD (1)'!$E$413,'EAD (1)'!$E$418)</c:f>
              <c:numCache>
                <c:formatCode>General</c:formatCode>
                <c:ptCount val="4"/>
                <c:pt idx="0">
                  <c:v>18.457422401910001</c:v>
                </c:pt>
                <c:pt idx="1">
                  <c:v>32.318590426919982</c:v>
                </c:pt>
                <c:pt idx="2">
                  <c:v>0.31315088666000007</c:v>
                </c:pt>
                <c:pt idx="3">
                  <c:v>1.1711646538400002</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(1)'!$D$403,'EAD (1)'!$D$408,'EAD (1)'!$D$413,'EAD (1)'!$D$418)</c:f>
              <c:numCache>
                <c:formatCode>General</c:formatCode>
                <c:ptCount val="4"/>
                <c:pt idx="0">
                  <c:v>16.117002222980002</c:v>
                </c:pt>
                <c:pt idx="1">
                  <c:v>39.772054513619963</c:v>
                </c:pt>
                <c:pt idx="2">
                  <c:v>0.30023688696999995</c:v>
                </c:pt>
                <c:pt idx="3">
                  <c:v>1.2862115272499997</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(1)'!$C$403,'EAD (1)'!$C$408,'EAD (1)'!$C$413,'EAD (1)'!$C$418)</c:f>
              <c:numCache>
                <c:formatCode>General</c:formatCode>
                <c:ptCount val="4"/>
                <c:pt idx="0">
                  <c:v>16.379744074200001</c:v>
                </c:pt>
                <c:pt idx="1">
                  <c:v>34.973920431689997</c:v>
                </c:pt>
                <c:pt idx="2">
                  <c:v>3.9570566725499998</c:v>
                </c:pt>
                <c:pt idx="3">
                  <c:v>1.2038160101799997</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(1)'!$A$403,'EAD (1)'!$A$408,'EAD (1)'!$A$413,'EAD (1)'!$A$418)</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(1)'!$B$403,'EAD (1)'!$B$408,'EAD (1)'!$B$413,'EAD (1)'!$B$418)</c:f>
              <c:numCache>
                <c:formatCode>General</c:formatCode>
                <c:ptCount val="4"/>
                <c:pt idx="0">
                  <c:v>18.650126751560002</c:v>
                </c:pt>
                <c:pt idx="1">
                  <c:v>38.710384073839975</c:v>
                </c:pt>
                <c:pt idx="2">
                  <c:v>4.2866763774700001</c:v>
                </c:pt>
                <c:pt idx="3">
                  <c:v>1.3704640154600001</c:v>
                </c:pt>
              </c:numCache>
            </c:numRef>
          </c:val>
        </c:ser>
        <c:dLbls>
          <c:showLegendKey val="0"/>
          <c:showVal val="0"/>
          <c:showCatName val="0"/>
          <c:showSerName val="0"/>
          <c:showPercent val="0"/>
          <c:showBubbleSize val="0"/>
        </c:dLbls>
        <c:gapWidth val="150"/>
        <c:axId val="175371776"/>
        <c:axId val="175373312"/>
      </c:barChart>
      <c:catAx>
        <c:axId val="1753717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5373312"/>
        <c:crosses val="autoZero"/>
        <c:auto val="1"/>
        <c:lblAlgn val="ctr"/>
        <c:lblOffset val="100"/>
        <c:noMultiLvlLbl val="0"/>
      </c:catAx>
      <c:valAx>
        <c:axId val="17537331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53717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(1)'!$H$404,'EAD (1)'!$H$409,'EAD (1)'!$H$414,'EAD (1)'!$H$419)</c:f>
              <c:numCache>
                <c:formatCode>General</c:formatCode>
                <c:ptCount val="4"/>
                <c:pt idx="0">
                  <c:v>15.945369407119996</c:v>
                </c:pt>
                <c:pt idx="1">
                  <c:v>5.1733795596600007</c:v>
                </c:pt>
                <c:pt idx="2">
                  <c:v>8.8201175480000005E-2</c:v>
                </c:pt>
                <c:pt idx="3">
                  <c:v>0.12703780836999998</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(1)'!$G$404,'EAD (1)'!$G$409,'EAD (1)'!$G$414,'EAD (1)'!$G$419)</c:f>
              <c:numCache>
                <c:formatCode>General</c:formatCode>
                <c:ptCount val="4"/>
                <c:pt idx="0">
                  <c:v>18.007976485740006</c:v>
                </c:pt>
                <c:pt idx="1">
                  <c:v>4.5076279924699989</c:v>
                </c:pt>
                <c:pt idx="2">
                  <c:v>9.9744190730000015E-2</c:v>
                </c:pt>
                <c:pt idx="3">
                  <c:v>4.1945044079999994E-2</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(1)'!$F$404,'EAD (1)'!$F$409,'EAD (1)'!$F$414,'EAD (1)'!$F$419)</c:f>
              <c:numCache>
                <c:formatCode>General</c:formatCode>
                <c:ptCount val="4"/>
                <c:pt idx="0">
                  <c:v>16.354311716310001</c:v>
                </c:pt>
                <c:pt idx="1">
                  <c:v>5.85612440393</c:v>
                </c:pt>
                <c:pt idx="2">
                  <c:v>0.10105268514000001</c:v>
                </c:pt>
                <c:pt idx="3">
                  <c:v>4.3049722780000001E-2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(1)'!$E$404,'EAD (1)'!$E$409,'EAD (1)'!$E$414,'EAD (1)'!$E$419)</c:f>
              <c:numCache>
                <c:formatCode>General</c:formatCode>
                <c:ptCount val="4"/>
                <c:pt idx="0">
                  <c:v>19.730228358890002</c:v>
                </c:pt>
                <c:pt idx="1">
                  <c:v>6.9007012466500033</c:v>
                </c:pt>
                <c:pt idx="2">
                  <c:v>0.10799264956999999</c:v>
                </c:pt>
                <c:pt idx="3">
                  <c:v>0</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(1)'!$D$404,'EAD (1)'!$D$409,'EAD (1)'!$D$414,'EAD (1)'!$D$419)</c:f>
              <c:numCache>
                <c:formatCode>General</c:formatCode>
                <c:ptCount val="4"/>
                <c:pt idx="0">
                  <c:v>17.607234727459989</c:v>
                </c:pt>
                <c:pt idx="1">
                  <c:v>7.4369737782400032</c:v>
                </c:pt>
                <c:pt idx="2">
                  <c:v>0.7479693283200004</c:v>
                </c:pt>
                <c:pt idx="3">
                  <c:v>0</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(1)'!$C$404,'EAD (1)'!$C$409,'EAD (1)'!$C$414,'EAD (1)'!$C$419)</c:f>
              <c:numCache>
                <c:formatCode>General</c:formatCode>
                <c:ptCount val="4"/>
                <c:pt idx="0">
                  <c:v>15.929383709399996</c:v>
                </c:pt>
                <c:pt idx="1">
                  <c:v>6.4372969578100001</c:v>
                </c:pt>
                <c:pt idx="2">
                  <c:v>0.62827565517999995</c:v>
                </c:pt>
                <c:pt idx="3">
                  <c:v>1.1536737300000001E-2</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(1)'!$A$404,'EAD (1)'!$A$409,'EAD (1)'!$A$414,'EAD (1)'!$A$419)</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(1)'!$B$404,'EAD (1)'!$B$409,'EAD (1)'!$B$414,'EAD (1)'!$B$419)</c:f>
              <c:numCache>
                <c:formatCode>General</c:formatCode>
                <c:ptCount val="4"/>
                <c:pt idx="0">
                  <c:v>16.45092970004</c:v>
                </c:pt>
                <c:pt idx="1">
                  <c:v>5.9071591533999968</c:v>
                </c:pt>
                <c:pt idx="2">
                  <c:v>1.8610413599299995</c:v>
                </c:pt>
                <c:pt idx="3">
                  <c:v>0.11288531151999999</c:v>
                </c:pt>
              </c:numCache>
            </c:numRef>
          </c:val>
        </c:ser>
        <c:dLbls>
          <c:showLegendKey val="0"/>
          <c:showVal val="0"/>
          <c:showCatName val="0"/>
          <c:showSerName val="0"/>
          <c:showPercent val="0"/>
          <c:showBubbleSize val="0"/>
        </c:dLbls>
        <c:gapWidth val="150"/>
        <c:axId val="175187840"/>
        <c:axId val="175189376"/>
      </c:barChart>
      <c:catAx>
        <c:axId val="17518784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5189376"/>
        <c:crosses val="autoZero"/>
        <c:auto val="1"/>
        <c:lblAlgn val="ctr"/>
        <c:lblOffset val="100"/>
        <c:noMultiLvlLbl val="0"/>
      </c:catAx>
      <c:valAx>
        <c:axId val="17518937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518784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21954091725761"/>
          <c:y val="0.16855732679793312"/>
          <c:w val="0.40687574792882514"/>
          <c:h val="0.63372657936917198"/>
        </c:manualLayout>
      </c:layout>
      <c:pieChart>
        <c:varyColors val="1"/>
        <c:ser>
          <c:idx val="0"/>
          <c:order val="0"/>
          <c:tx>
            <c:strRef>
              <c:f>'EAD (1)'!$B$5:$B$6</c:f>
              <c:strCache>
                <c:ptCount val="1"/>
                <c:pt idx="0">
                  <c:v>30 Sept. 2015</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dLbls>
          <c:cat>
            <c:strRef>
              <c:f>'EAD (1)'!$A$7:$A$20</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Private individuals</c:v>
                </c:pt>
              </c:strCache>
            </c:strRef>
          </c:cat>
          <c:val>
            <c:numRef>
              <c:f>'EAD (1)'!$B$7:$B$20</c:f>
              <c:numCache>
                <c:formatCode>General</c:formatCode>
                <c:ptCount val="14"/>
                <c:pt idx="0">
                  <c:v>215.93769518013318</c:v>
                </c:pt>
                <c:pt idx="1">
                  <c:v>138.06317774071996</c:v>
                </c:pt>
                <c:pt idx="2">
                  <c:v>29.348450962329999</c:v>
                </c:pt>
                <c:pt idx="3">
                  <c:v>146.7885783621463</c:v>
                </c:pt>
                <c:pt idx="4">
                  <c:v>53.32689800816474</c:v>
                </c:pt>
                <c:pt idx="5">
                  <c:v>122.23021884041505</c:v>
                </c:pt>
                <c:pt idx="6">
                  <c:v>34.065231162955754</c:v>
                </c:pt>
                <c:pt idx="7">
                  <c:v>37.570110539193529</c:v>
                </c:pt>
                <c:pt idx="8">
                  <c:v>53.4067880146806</c:v>
                </c:pt>
                <c:pt idx="9">
                  <c:v>96.440667400013822</c:v>
                </c:pt>
                <c:pt idx="10">
                  <c:v>38.687355239923789</c:v>
                </c:pt>
                <c:pt idx="11">
                  <c:v>43.838221474793002</c:v>
                </c:pt>
                <c:pt idx="12">
                  <c:v>827.59285350125981</c:v>
                </c:pt>
                <c:pt idx="13">
                  <c:v>132.22068316442011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General</c:formatCode>
                <c:ptCount val="4"/>
                <c:pt idx="0">
                  <c:v>1158.0699675086146</c:v>
                </c:pt>
                <c:pt idx="1">
                  <c:v>506.24793127046655</c:v>
                </c:pt>
                <c:pt idx="2">
                  <c:v>71.777096152348946</c:v>
                </c:pt>
                <c:pt idx="3">
                  <c:v>19.529054321329731</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General</c:formatCode>
                <c:ptCount val="4"/>
                <c:pt idx="0">
                  <c:v>1185.1440632085628</c:v>
                </c:pt>
                <c:pt idx="1">
                  <c:v>526.6053486654007</c:v>
                </c:pt>
                <c:pt idx="2">
                  <c:v>73.253556063205039</c:v>
                </c:pt>
                <c:pt idx="3">
                  <c:v>19.027306292620946</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General</c:formatCode>
                <c:ptCount val="4"/>
                <c:pt idx="0">
                  <c:v>1194.7241933297983</c:v>
                </c:pt>
                <c:pt idx="1">
                  <c:v>548.39855965893923</c:v>
                </c:pt>
                <c:pt idx="2">
                  <c:v>72.388576444023272</c:v>
                </c:pt>
                <c:pt idx="3">
                  <c:v>18.326962242993748</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General</c:formatCode>
                <c:ptCount val="4"/>
                <c:pt idx="0">
                  <c:v>1273.8026726197918</c:v>
                </c:pt>
                <c:pt idx="1">
                  <c:v>541.79568514159519</c:v>
                </c:pt>
                <c:pt idx="2">
                  <c:v>73.369144575135635</c:v>
                </c:pt>
                <c:pt idx="3">
                  <c:v>20.614390553207112</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General</c:formatCode>
                <c:ptCount val="4"/>
                <c:pt idx="0">
                  <c:v>1290.2791279431221</c:v>
                </c:pt>
                <c:pt idx="1">
                  <c:v>560.91663924730904</c:v>
                </c:pt>
                <c:pt idx="2">
                  <c:v>72.749868859792173</c:v>
                </c:pt>
                <c:pt idx="3">
                  <c:v>18.217669720650932</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General</c:formatCode>
                <c:ptCount val="4"/>
                <c:pt idx="0">
                  <c:v>1292.4090050097893</c:v>
                </c:pt>
                <c:pt idx="1">
                  <c:v>555.3997174079575</c:v>
                </c:pt>
                <c:pt idx="2">
                  <c:v>73.496558880492515</c:v>
                </c:pt>
                <c:pt idx="3">
                  <c:v>17.834281498281321</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General</c:formatCode>
                <c:ptCount val="4"/>
                <c:pt idx="0">
                  <c:v>1346.5448035827596</c:v>
                </c:pt>
                <c:pt idx="1">
                  <c:v>556.83451105983181</c:v>
                </c:pt>
                <c:pt idx="2">
                  <c:v>76.732694371646531</c:v>
                </c:pt>
                <c:pt idx="3">
                  <c:v>18.488003965784241</c:v>
                </c:pt>
              </c:numCache>
            </c:numRef>
          </c:val>
        </c:ser>
        <c:dLbls>
          <c:showLegendKey val="0"/>
          <c:showVal val="0"/>
          <c:showCatName val="0"/>
          <c:showSerName val="0"/>
          <c:showPercent val="0"/>
          <c:showBubbleSize val="0"/>
        </c:dLbls>
        <c:gapWidth val="150"/>
        <c:axId val="171389312"/>
        <c:axId val="171390848"/>
      </c:barChart>
      <c:catAx>
        <c:axId val="17138931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1390848"/>
        <c:crosses val="autoZero"/>
        <c:auto val="1"/>
        <c:lblAlgn val="ctr"/>
        <c:lblOffset val="100"/>
        <c:noMultiLvlLbl val="0"/>
      </c:catAx>
      <c:valAx>
        <c:axId val="17139084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1389312"/>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General</c:formatCode>
                <c:ptCount val="4"/>
                <c:pt idx="0">
                  <c:v>240.42135397054278</c:v>
                </c:pt>
                <c:pt idx="1">
                  <c:v>147.52078549092042</c:v>
                </c:pt>
                <c:pt idx="2">
                  <c:v>18.785357890808882</c:v>
                </c:pt>
                <c:pt idx="3">
                  <c:v>10.382771664660947</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General</c:formatCode>
                <c:ptCount val="4"/>
                <c:pt idx="0">
                  <c:v>258.75177388469842</c:v>
                </c:pt>
                <c:pt idx="1">
                  <c:v>161.00568083156915</c:v>
                </c:pt>
                <c:pt idx="2">
                  <c:v>16.68174580919333</c:v>
                </c:pt>
                <c:pt idx="3">
                  <c:v>8.9789235989737453</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General</c:formatCode>
                <c:ptCount val="4"/>
                <c:pt idx="0">
                  <c:v>301.44498084520239</c:v>
                </c:pt>
                <c:pt idx="1">
                  <c:v>166.24535596522523</c:v>
                </c:pt>
                <c:pt idx="2">
                  <c:v>17.713369390395641</c:v>
                </c:pt>
                <c:pt idx="3">
                  <c:v>11.023803702617119</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General</c:formatCode>
                <c:ptCount val="4"/>
                <c:pt idx="0">
                  <c:v>304.79033299118174</c:v>
                </c:pt>
                <c:pt idx="1">
                  <c:v>183.62804577895898</c:v>
                </c:pt>
                <c:pt idx="2">
                  <c:v>18.562617342882184</c:v>
                </c:pt>
                <c:pt idx="3">
                  <c:v>8.8562351761109372</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General</c:formatCode>
                <c:ptCount val="4"/>
                <c:pt idx="0">
                  <c:v>304.79033299118174</c:v>
                </c:pt>
                <c:pt idx="1">
                  <c:v>183.62804577895898</c:v>
                </c:pt>
                <c:pt idx="2">
                  <c:v>18.562617342882184</c:v>
                </c:pt>
                <c:pt idx="3">
                  <c:v>8.8562351761109372</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General</c:formatCode>
                <c:ptCount val="4"/>
                <c:pt idx="0">
                  <c:v>309.83482007311937</c:v>
                </c:pt>
                <c:pt idx="1">
                  <c:v>176.66163508063732</c:v>
                </c:pt>
                <c:pt idx="2">
                  <c:v>15.746566479312509</c:v>
                </c:pt>
                <c:pt idx="3">
                  <c:v>7.8846756056113314</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General</c:formatCode>
                <c:ptCount val="4"/>
                <c:pt idx="0">
                  <c:v>336.59928251417023</c:v>
                </c:pt>
                <c:pt idx="1">
                  <c:v>181.13935003749182</c:v>
                </c:pt>
                <c:pt idx="2">
                  <c:v>15.685932755806526</c:v>
                </c:pt>
                <c:pt idx="3">
                  <c:v>8.9162740439942425</c:v>
                </c:pt>
              </c:numCache>
            </c:numRef>
          </c:val>
        </c:ser>
        <c:dLbls>
          <c:showLegendKey val="0"/>
          <c:showVal val="0"/>
          <c:showCatName val="0"/>
          <c:showSerName val="0"/>
          <c:showPercent val="0"/>
          <c:showBubbleSize val="0"/>
        </c:dLbls>
        <c:gapWidth val="150"/>
        <c:axId val="171440384"/>
        <c:axId val="171847680"/>
      </c:barChart>
      <c:catAx>
        <c:axId val="1714403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1847680"/>
        <c:crosses val="autoZero"/>
        <c:auto val="1"/>
        <c:lblAlgn val="ctr"/>
        <c:lblOffset val="100"/>
        <c:noMultiLvlLbl val="0"/>
      </c:catAx>
      <c:valAx>
        <c:axId val="171847680"/>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1440384"/>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General</c:formatCode>
                <c:ptCount val="4"/>
                <c:pt idx="0">
                  <c:v>124.40384833108826</c:v>
                </c:pt>
                <c:pt idx="1">
                  <c:v>68.730270841144531</c:v>
                </c:pt>
                <c:pt idx="2">
                  <c:v>10.177778277147588</c:v>
                </c:pt>
                <c:pt idx="3">
                  <c:v>3.4213062167491168</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General</c:formatCode>
                <c:ptCount val="4"/>
                <c:pt idx="0">
                  <c:v>124.31072402920404</c:v>
                </c:pt>
                <c:pt idx="1">
                  <c:v>69.566791736449915</c:v>
                </c:pt>
                <c:pt idx="2">
                  <c:v>11.301071060525276</c:v>
                </c:pt>
                <c:pt idx="3">
                  <c:v>3.3120181053644293</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General</c:formatCode>
                <c:ptCount val="4"/>
                <c:pt idx="0">
                  <c:v>135.56782764004333</c:v>
                </c:pt>
                <c:pt idx="1">
                  <c:v>58.697550242450681</c:v>
                </c:pt>
                <c:pt idx="2">
                  <c:v>9.6971461717509353</c:v>
                </c:pt>
                <c:pt idx="3">
                  <c:v>3.2819055872875751</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General</c:formatCode>
                <c:ptCount val="4"/>
                <c:pt idx="0">
                  <c:v>139.14571932932057</c:v>
                </c:pt>
                <c:pt idx="1">
                  <c:v>56.669488593687952</c:v>
                </c:pt>
                <c:pt idx="2">
                  <c:v>9.8021339392807061</c:v>
                </c:pt>
                <c:pt idx="3">
                  <c:v>2.9851658802283687</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General</c:formatCode>
                <c:ptCount val="4"/>
                <c:pt idx="0">
                  <c:v>139.14571932932057</c:v>
                </c:pt>
                <c:pt idx="1">
                  <c:v>56.669488593687952</c:v>
                </c:pt>
                <c:pt idx="2">
                  <c:v>9.8021339392807061</c:v>
                </c:pt>
                <c:pt idx="3">
                  <c:v>2.9851658802283687</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General</c:formatCode>
                <c:ptCount val="4"/>
                <c:pt idx="0">
                  <c:v>136.26019526062615</c:v>
                </c:pt>
                <c:pt idx="1">
                  <c:v>59.914639740467734</c:v>
                </c:pt>
                <c:pt idx="2">
                  <c:v>8.6584263362652276</c:v>
                </c:pt>
                <c:pt idx="3">
                  <c:v>2.8660682518126865</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General</c:formatCode>
                <c:ptCount val="4"/>
                <c:pt idx="0">
                  <c:v>143.59749623948997</c:v>
                </c:pt>
                <c:pt idx="1">
                  <c:v>60.735093888281334</c:v>
                </c:pt>
                <c:pt idx="2">
                  <c:v>8.6818854017226812</c:v>
                </c:pt>
                <c:pt idx="3">
                  <c:v>2.9232196506391088</c:v>
                </c:pt>
              </c:numCache>
            </c:numRef>
          </c:val>
        </c:ser>
        <c:dLbls>
          <c:showLegendKey val="0"/>
          <c:showVal val="0"/>
          <c:showCatName val="0"/>
          <c:showSerName val="0"/>
          <c:showPercent val="0"/>
          <c:showBubbleSize val="0"/>
        </c:dLbls>
        <c:gapWidth val="150"/>
        <c:axId val="171911424"/>
        <c:axId val="171921408"/>
      </c:barChart>
      <c:catAx>
        <c:axId val="1719114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1921408"/>
        <c:crosses val="autoZero"/>
        <c:auto val="1"/>
        <c:lblAlgn val="ctr"/>
        <c:lblOffset val="100"/>
        <c:noMultiLvlLbl val="0"/>
      </c:catAx>
      <c:valAx>
        <c:axId val="17192140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171911424"/>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(2)'!$A$31</c:f>
              <c:strCache>
                <c:ptCount val="1"/>
                <c:pt idx="0">
                  <c:v>Senior unsecured bonds</c:v>
                </c:pt>
              </c:strCache>
            </c:strRef>
          </c:tx>
          <c:spPr>
            <a:solidFill>
              <a:schemeClr val="accent2"/>
            </a:solidFill>
            <a:ln w="3175">
              <a:noFill/>
              <a:prstDash val="solid"/>
            </a:ln>
          </c:spPr>
          <c:invertIfNegative val="0"/>
          <c:cat>
            <c:strRef>
              <c:f>'Liq.&amp;funding (2)'!$B$30:$L$30</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(2)'!$B$31:$L$31</c:f>
              <c:numCache>
                <c:formatCode>General</c:formatCode>
                <c:ptCount val="11"/>
                <c:pt idx="0">
                  <c:v>2.9290999863349998</c:v>
                </c:pt>
                <c:pt idx="1">
                  <c:v>15.390372912125498</c:v>
                </c:pt>
                <c:pt idx="2">
                  <c:v>34.589012988266802</c:v>
                </c:pt>
                <c:pt idx="3">
                  <c:v>19.564170544699998</c:v>
                </c:pt>
                <c:pt idx="4">
                  <c:v>15.478389999999999</c:v>
                </c:pt>
                <c:pt idx="5">
                  <c:v>32.301464975000002</c:v>
                </c:pt>
                <c:pt idx="6">
                  <c:v>22.628374999999998</c:v>
                </c:pt>
                <c:pt idx="7">
                  <c:v>19.264475000000001</c:v>
                </c:pt>
                <c:pt idx="8">
                  <c:v>1.3334999999999999</c:v>
                </c:pt>
                <c:pt idx="9">
                  <c:v>1.5156500000000002</c:v>
                </c:pt>
                <c:pt idx="10">
                  <c:v>4.8016199999999998</c:v>
                </c:pt>
              </c:numCache>
            </c:numRef>
          </c:val>
        </c:ser>
        <c:ser>
          <c:idx val="1"/>
          <c:order val="1"/>
          <c:tx>
            <c:strRef>
              <c:f>'Liq.&amp;funding (2)'!$A$32</c:f>
              <c:strCache>
                <c:ptCount val="1"/>
                <c:pt idx="0">
                  <c:v>Covered bonds</c:v>
                </c:pt>
              </c:strCache>
            </c:strRef>
          </c:tx>
          <c:spPr>
            <a:solidFill>
              <a:srgbClr val="80B9BA"/>
            </a:solidFill>
          </c:spPr>
          <c:invertIfNegative val="0"/>
          <c:cat>
            <c:strRef>
              <c:f>'Liq.&amp;funding (2)'!$B$30:$L$30</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(2)'!$B$32:$L$32</c:f>
              <c:numCache>
                <c:formatCode>General</c:formatCode>
                <c:ptCount val="11"/>
                <c:pt idx="0">
                  <c:v>16.018000000000001</c:v>
                </c:pt>
                <c:pt idx="1">
                  <c:v>71.794520111490002</c:v>
                </c:pt>
                <c:pt idx="2">
                  <c:v>62.297604999999997</c:v>
                </c:pt>
                <c:pt idx="3">
                  <c:v>70.228391250000001</c:v>
                </c:pt>
                <c:pt idx="4">
                  <c:v>57.105777694425001</c:v>
                </c:pt>
                <c:pt idx="5">
                  <c:v>32.171812500000001</c:v>
                </c:pt>
                <c:pt idx="6">
                  <c:v>43.665974999999996</c:v>
                </c:pt>
                <c:pt idx="7">
                  <c:v>34.927535000000006</c:v>
                </c:pt>
                <c:pt idx="8">
                  <c:v>10.565325000000001</c:v>
                </c:pt>
                <c:pt idx="9">
                  <c:v>9.6678750000000004</c:v>
                </c:pt>
                <c:pt idx="10">
                  <c:v>29.4788</c:v>
                </c:pt>
              </c:numCache>
            </c:numRef>
          </c:val>
        </c:ser>
        <c:dLbls>
          <c:showLegendKey val="0"/>
          <c:showVal val="0"/>
          <c:showCatName val="0"/>
          <c:showSerName val="0"/>
          <c:showPercent val="0"/>
          <c:showBubbleSize val="0"/>
        </c:dLbls>
        <c:gapWidth val="55"/>
        <c:overlap val="100"/>
        <c:axId val="170748160"/>
        <c:axId val="170782720"/>
      </c:barChart>
      <c:catAx>
        <c:axId val="170748160"/>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782720"/>
        <c:crosses val="autoZero"/>
        <c:auto val="1"/>
        <c:lblAlgn val="ctr"/>
        <c:lblOffset val="100"/>
        <c:tickLblSkip val="1"/>
        <c:tickMarkSkip val="1"/>
        <c:noMultiLvlLbl val="0"/>
      </c:catAx>
      <c:valAx>
        <c:axId val="170782720"/>
        <c:scaling>
          <c:orientation val="minMax"/>
          <c:min val="0"/>
        </c:scaling>
        <c:delete val="1"/>
        <c:axPos val="l"/>
        <c:numFmt formatCode="General" sourceLinked="1"/>
        <c:majorTickMark val="out"/>
        <c:minorTickMark val="none"/>
        <c:tickLblPos val="nextTo"/>
        <c:crossAx val="170748160"/>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cust'!$D$114</c:f>
              <c:strCache>
                <c:ptCount val="1"/>
                <c:pt idx="0">
                  <c:v>31 March 2015</c:v>
                </c:pt>
              </c:strCache>
            </c:strRef>
          </c:tx>
          <c:spPr>
            <a:ln>
              <a:solidFill>
                <a:schemeClr val="tx1">
                  <a:lumMod val="60000"/>
                  <a:lumOff val="40000"/>
                </a:schemeClr>
              </a:solidFill>
            </a:ln>
          </c:spPr>
          <c:invertIfNegative val="0"/>
          <c:cat>
            <c:strRef>
              <c:f>'Personal cust'!$A$118:$A$122</c:f>
              <c:strCache>
                <c:ptCount val="5"/>
                <c:pt idx="0">
                  <c:v>0-40</c:v>
                </c:pt>
                <c:pt idx="1">
                  <c:v>40-60</c:v>
                </c:pt>
                <c:pt idx="2">
                  <c:v>60-75</c:v>
                </c:pt>
                <c:pt idx="3">
                  <c:v>75-85</c:v>
                </c:pt>
                <c:pt idx="4">
                  <c:v>&gt;85</c:v>
                </c:pt>
              </c:strCache>
            </c:strRef>
          </c:cat>
          <c:val>
            <c:numRef>
              <c:f>'Personal cust'!$D$118:$D$122</c:f>
              <c:numCache>
                <c:formatCode>General</c:formatCode>
                <c:ptCount val="5"/>
                <c:pt idx="0">
                  <c:v>0.14335976975778303</c:v>
                </c:pt>
                <c:pt idx="1">
                  <c:v>0.26901672349501765</c:v>
                </c:pt>
                <c:pt idx="2">
                  <c:v>0.33572073840318756</c:v>
                </c:pt>
                <c:pt idx="3">
                  <c:v>0.16317784861633589</c:v>
                </c:pt>
                <c:pt idx="4">
                  <c:v>8.872491972767603E-2</c:v>
                </c:pt>
              </c:numCache>
            </c:numRef>
          </c:val>
        </c:ser>
        <c:ser>
          <c:idx val="1"/>
          <c:order val="1"/>
          <c:tx>
            <c:strRef>
              <c:f>'Personal cust'!$C$114</c:f>
              <c:strCache>
                <c:ptCount val="1"/>
                <c:pt idx="0">
                  <c:v>30 June 2015</c:v>
                </c:pt>
              </c:strCache>
            </c:strRef>
          </c:tx>
          <c:spPr>
            <a:solidFill>
              <a:srgbClr val="C0C0C0"/>
            </a:solidFill>
            <a:ln>
              <a:solidFill>
                <a:schemeClr val="tx1">
                  <a:lumMod val="60000"/>
                  <a:lumOff val="40000"/>
                </a:schemeClr>
              </a:solidFill>
            </a:ln>
          </c:spPr>
          <c:invertIfNegative val="0"/>
          <c:cat>
            <c:strRef>
              <c:f>'Personal cust'!$A$118:$A$122</c:f>
              <c:strCache>
                <c:ptCount val="5"/>
                <c:pt idx="0">
                  <c:v>0-40</c:v>
                </c:pt>
                <c:pt idx="1">
                  <c:v>40-60</c:v>
                </c:pt>
                <c:pt idx="2">
                  <c:v>60-75</c:v>
                </c:pt>
                <c:pt idx="3">
                  <c:v>75-85</c:v>
                </c:pt>
                <c:pt idx="4">
                  <c:v>&gt;85</c:v>
                </c:pt>
              </c:strCache>
            </c:strRef>
          </c:cat>
          <c:val>
            <c:numRef>
              <c:f>'Personal cust'!$C$118:$C$122</c:f>
              <c:numCache>
                <c:formatCode>General</c:formatCode>
                <c:ptCount val="5"/>
                <c:pt idx="0">
                  <c:v>0.15820200861414574</c:v>
                </c:pt>
                <c:pt idx="1">
                  <c:v>0.29914593689114299</c:v>
                </c:pt>
                <c:pt idx="2">
                  <c:v>0.33476835448290709</c:v>
                </c:pt>
                <c:pt idx="3">
                  <c:v>0.13815859789872068</c:v>
                </c:pt>
                <c:pt idx="4">
                  <c:v>6.9725102113083415E-2</c:v>
                </c:pt>
              </c:numCache>
            </c:numRef>
          </c:val>
        </c:ser>
        <c:ser>
          <c:idx val="0"/>
          <c:order val="2"/>
          <c:tx>
            <c:strRef>
              <c:f>'Personal cust'!$B$114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'Personal cust'!$A$118:$A$122</c:f>
              <c:strCache>
                <c:ptCount val="5"/>
                <c:pt idx="0">
                  <c:v>0-40</c:v>
                </c:pt>
                <c:pt idx="1">
                  <c:v>40-60</c:v>
                </c:pt>
                <c:pt idx="2">
                  <c:v>60-75</c:v>
                </c:pt>
                <c:pt idx="3">
                  <c:v>75-85</c:v>
                </c:pt>
                <c:pt idx="4">
                  <c:v>&gt;85</c:v>
                </c:pt>
              </c:strCache>
            </c:strRef>
          </c:cat>
          <c:val>
            <c:numRef>
              <c:f>'Personal cust'!$B$118:$B$122</c:f>
              <c:numCache>
                <c:formatCode>General</c:formatCode>
                <c:ptCount val="5"/>
                <c:pt idx="0">
                  <c:v>0.1623212418922951</c:v>
                </c:pt>
                <c:pt idx="1">
                  <c:v>0.3064714860111693</c:v>
                </c:pt>
                <c:pt idx="2">
                  <c:v>0.33204421744155976</c:v>
                </c:pt>
                <c:pt idx="3">
                  <c:v>0.13196671155624998</c:v>
                </c:pt>
                <c:pt idx="4">
                  <c:v>6.7196343098725797E-2</c:v>
                </c:pt>
              </c:numCache>
            </c:numRef>
          </c:val>
        </c:ser>
        <c:dLbls>
          <c:showLegendKey val="0"/>
          <c:showVal val="0"/>
          <c:showCatName val="0"/>
          <c:showSerName val="0"/>
          <c:showPercent val="0"/>
          <c:showBubbleSize val="0"/>
        </c:dLbls>
        <c:gapWidth val="150"/>
        <c:axId val="172572672"/>
        <c:axId val="172574208"/>
      </c:barChart>
      <c:catAx>
        <c:axId val="172572672"/>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2574208"/>
        <c:crosses val="autoZero"/>
        <c:auto val="1"/>
        <c:lblAlgn val="ctr"/>
        <c:lblOffset val="100"/>
        <c:noMultiLvlLbl val="0"/>
      </c:catAx>
      <c:valAx>
        <c:axId val="172574208"/>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2572672"/>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(1)'!$H$334</c:f>
              <c:strCache>
                <c:ptCount val="1"/>
                <c:pt idx="0">
                  <c:v>31 March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General</c:formatCode>
                <c:ptCount val="4"/>
                <c:pt idx="0">
                  <c:v>603.59405517829998</c:v>
                </c:pt>
                <c:pt idx="1">
                  <c:v>163.53516007675003</c:v>
                </c:pt>
                <c:pt idx="2">
                  <c:v>22.385485203599995</c:v>
                </c:pt>
                <c:pt idx="3">
                  <c:v>3.4298805425900016</c:v>
                </c:pt>
              </c:numCache>
            </c:numRef>
          </c:val>
        </c:ser>
        <c:ser>
          <c:idx val="5"/>
          <c:order val="1"/>
          <c:tx>
            <c:strRef>
              <c:f>'EAD (1)'!$G$334</c:f>
              <c:strCache>
                <c:ptCount val="1"/>
                <c:pt idx="0">
                  <c:v>30 June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General</c:formatCode>
                <c:ptCount val="4"/>
                <c:pt idx="0">
                  <c:v>612.75861280888978</c:v>
                </c:pt>
                <c:pt idx="1">
                  <c:v>168.16553490195002</c:v>
                </c:pt>
                <c:pt idx="2">
                  <c:v>23.539529920269999</c:v>
                </c:pt>
                <c:pt idx="3">
                  <c:v>3.0929012543199996</c:v>
                </c:pt>
              </c:numCache>
            </c:numRef>
          </c:val>
        </c:ser>
        <c:ser>
          <c:idx val="4"/>
          <c:order val="2"/>
          <c:tx>
            <c:strRef>
              <c:f>'EAD (1)'!$F$334</c:f>
              <c:strCache>
                <c:ptCount val="1"/>
                <c:pt idx="0">
                  <c:v>30 Sept.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General</c:formatCode>
                <c:ptCount val="4"/>
                <c:pt idx="0">
                  <c:v>622.99588632728978</c:v>
                </c:pt>
                <c:pt idx="1">
                  <c:v>169.81907529290004</c:v>
                </c:pt>
                <c:pt idx="2">
                  <c:v>23.0302899729</c:v>
                </c:pt>
                <c:pt idx="3">
                  <c:v>3.4728764491700002</c:v>
                </c:pt>
              </c:numCache>
            </c:numRef>
          </c:val>
        </c:ser>
        <c:ser>
          <c:idx val="3"/>
          <c:order val="3"/>
          <c:tx>
            <c:strRef>
              <c:f>'EAD (1)'!$E$334</c:f>
              <c:strCache>
                <c:ptCount val="1"/>
                <c:pt idx="0">
                  <c:v>31 Dec.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General</c:formatCode>
                <c:ptCount val="4"/>
                <c:pt idx="0">
                  <c:v>636.34295240064978</c:v>
                </c:pt>
                <c:pt idx="1">
                  <c:v>164.51872960674001</c:v>
                </c:pt>
                <c:pt idx="2">
                  <c:v>21.86452016046</c:v>
                </c:pt>
                <c:pt idx="3">
                  <c:v>3.4733801362500003</c:v>
                </c:pt>
              </c:numCache>
            </c:numRef>
          </c:val>
        </c:ser>
        <c:ser>
          <c:idx val="2"/>
          <c:order val="4"/>
          <c:tx>
            <c:strRef>
              <c:f>'EAD (1)'!$D$334</c:f>
              <c:strCache>
                <c:ptCount val="1"/>
                <c:pt idx="0">
                  <c:v>31 March 2015</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General</c:formatCode>
                <c:ptCount val="4"/>
                <c:pt idx="0">
                  <c:v>646.43850945877023</c:v>
                </c:pt>
                <c:pt idx="1">
                  <c:v>164.98120174199002</c:v>
                </c:pt>
                <c:pt idx="2">
                  <c:v>20.768645343949991</c:v>
                </c:pt>
                <c:pt idx="3">
                  <c:v>3.3525331256000004</c:v>
                </c:pt>
              </c:numCache>
            </c:numRef>
          </c:val>
        </c:ser>
        <c:ser>
          <c:idx val="1"/>
          <c:order val="5"/>
          <c:tx>
            <c:strRef>
              <c:f>'EAD (1)'!$C$334</c:f>
              <c:strCache>
                <c:ptCount val="1"/>
                <c:pt idx="0">
                  <c:v>30 June 2015</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General</c:formatCode>
                <c:ptCount val="4"/>
                <c:pt idx="0">
                  <c:v>655.33101689801003</c:v>
                </c:pt>
                <c:pt idx="1">
                  <c:v>170.55223507732995</c:v>
                </c:pt>
                <c:pt idx="2">
                  <c:v>20.961269729040005</c:v>
                </c:pt>
                <c:pt idx="3">
                  <c:v>3.526402268</c:v>
                </c:pt>
              </c:numCache>
            </c:numRef>
          </c:val>
        </c:ser>
        <c:ser>
          <c:idx val="0"/>
          <c:order val="6"/>
          <c:tx>
            <c:strRef>
              <c:f>'EAD (1)'!$B$334</c:f>
              <c:strCache>
                <c:ptCount val="1"/>
                <c:pt idx="0">
                  <c:v>30 Sept.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General</c:formatCode>
                <c:ptCount val="4"/>
                <c:pt idx="0">
                  <c:v>661.66443836079964</c:v>
                </c:pt>
                <c:pt idx="1">
                  <c:v>171.40308444146001</c:v>
                </c:pt>
                <c:pt idx="2">
                  <c:v>20.337964053409998</c:v>
                </c:pt>
                <c:pt idx="3">
                  <c:v>3.1985976032599988</c:v>
                </c:pt>
              </c:numCache>
            </c:numRef>
          </c:val>
        </c:ser>
        <c:dLbls>
          <c:showLegendKey val="0"/>
          <c:showVal val="0"/>
          <c:showCatName val="0"/>
          <c:showSerName val="0"/>
          <c:showPercent val="0"/>
          <c:showBubbleSize val="0"/>
        </c:dLbls>
        <c:gapWidth val="150"/>
        <c:axId val="172719104"/>
        <c:axId val="172724992"/>
      </c:barChart>
      <c:catAx>
        <c:axId val="1727191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en-US"/>
          </a:p>
        </c:txPr>
        <c:crossAx val="172724992"/>
        <c:crosses val="autoZero"/>
        <c:auto val="1"/>
        <c:lblAlgn val="ctr"/>
        <c:lblOffset val="100"/>
        <c:noMultiLvlLbl val="0"/>
      </c:catAx>
      <c:valAx>
        <c:axId val="17272499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n-US"/>
          </a:p>
        </c:txPr>
        <c:crossAx val="172719104"/>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6.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4534</xdr:colOff>
      <xdr:row>0</xdr:row>
      <xdr:rowOff>9071</xdr:rowOff>
    </xdr:from>
    <xdr:to>
      <xdr:col>0</xdr:col>
      <xdr:colOff>6132285</xdr:colOff>
      <xdr:row>47</xdr:row>
      <xdr:rowOff>148595</xdr:rowOff>
    </xdr:to>
    <xdr:pic>
      <xdr:nvPicPr>
        <xdr:cNvPr id="3" name="Bilde 2"/>
        <xdr:cNvPicPr>
          <a:picLocks noChangeAspect="1"/>
        </xdr:cNvPicPr>
      </xdr:nvPicPr>
      <xdr:blipFill rotWithShape="1">
        <a:blip xmlns:r="http://schemas.openxmlformats.org/officeDocument/2006/relationships" r:embed="rId1"/>
        <a:srcRect l="440" t="262" r="268"/>
        <a:stretch/>
      </xdr:blipFill>
      <xdr:spPr>
        <a:xfrm>
          <a:off x="4534" y="9071"/>
          <a:ext cx="6127751" cy="863945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0.01447</cdr:x>
      <cdr:y>0.56285</cdr:y>
    </cdr:from>
    <cdr:to>
      <cdr:x>0.07729</cdr:x>
      <cdr:y>0.63015</cdr:y>
    </cdr:to>
    <cdr:sp macro="" textlink="'Liq.&amp;funding (2)'!$B$35">
      <cdr:nvSpPr>
        <cdr:cNvPr id="2" name="TekstSylinder 1"/>
        <cdr:cNvSpPr txBox="1"/>
      </cdr:nvSpPr>
      <cdr:spPr>
        <a:xfrm xmlns:a="http://schemas.openxmlformats.org/drawingml/2006/main">
          <a:off x="88915" y="1843340"/>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19</a:t>
          </a:fld>
          <a:endParaRPr lang="nb-NO" sz="1100">
            <a:solidFill>
              <a:sysClr val="windowText" lastClr="000000"/>
            </a:solidFill>
          </a:endParaRPr>
        </a:p>
      </cdr:txBody>
    </cdr:sp>
  </cdr:relSizeAnchor>
  <cdr:relSizeAnchor xmlns:cdr="http://schemas.openxmlformats.org/drawingml/2006/chartDrawing">
    <cdr:from>
      <cdr:x>0.10421</cdr:x>
      <cdr:y>0.15278</cdr:y>
    </cdr:from>
    <cdr:to>
      <cdr:x>0.16703</cdr:x>
      <cdr:y>0.22007</cdr:y>
    </cdr:to>
    <cdr:sp macro="" textlink="'Liq.&amp;funding (2)'!$C$35">
      <cdr:nvSpPr>
        <cdr:cNvPr id="21" name="TekstSylinder 20"/>
        <cdr:cNvSpPr txBox="1"/>
      </cdr:nvSpPr>
      <cdr:spPr>
        <a:xfrm xmlns:a="http://schemas.openxmlformats.org/drawingml/2006/main">
          <a:off x="640227" y="500338"/>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87</a:t>
          </a:fld>
          <a:endParaRPr lang="nb-NO" sz="1100"/>
        </a:p>
      </cdr:txBody>
    </cdr:sp>
  </cdr:relSizeAnchor>
  <cdr:relSizeAnchor xmlns:cdr="http://schemas.openxmlformats.org/drawingml/2006/chartDrawing">
    <cdr:from>
      <cdr:x>0.19498</cdr:x>
      <cdr:y>0.09284</cdr:y>
    </cdr:from>
    <cdr:to>
      <cdr:x>0.25779</cdr:x>
      <cdr:y>0.16013</cdr:y>
    </cdr:to>
    <cdr:sp macro="" textlink="'Liq.&amp;funding (2)'!$D$35">
      <cdr:nvSpPr>
        <cdr:cNvPr id="22" name="TekstSylinder 21"/>
        <cdr:cNvSpPr txBox="1"/>
      </cdr:nvSpPr>
      <cdr:spPr>
        <a:xfrm xmlns:a="http://schemas.openxmlformats.org/drawingml/2006/main">
          <a:off x="1197884" y="304043"/>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97</a:t>
          </a:fld>
          <a:endParaRPr lang="nb-NO" sz="1100"/>
        </a:p>
      </cdr:txBody>
    </cdr:sp>
  </cdr:relSizeAnchor>
  <cdr:relSizeAnchor xmlns:cdr="http://schemas.openxmlformats.org/drawingml/2006/chartDrawing">
    <cdr:from>
      <cdr:x>0.28336</cdr:x>
      <cdr:y>0.13652</cdr:y>
    </cdr:from>
    <cdr:to>
      <cdr:x>0.34618</cdr:x>
      <cdr:y>0.20381</cdr:y>
    </cdr:to>
    <cdr:sp macro="" textlink="'Liq.&amp;funding (2)'!$E$35">
      <cdr:nvSpPr>
        <cdr:cNvPr id="23" name="TekstSylinder 22"/>
        <cdr:cNvSpPr txBox="1"/>
      </cdr:nvSpPr>
      <cdr:spPr>
        <a:xfrm xmlns:a="http://schemas.openxmlformats.org/drawingml/2006/main">
          <a:off x="1740887" y="447094"/>
          <a:ext cx="385943"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90</a:t>
          </a:fld>
          <a:endParaRPr lang="nb-NO" sz="1100"/>
        </a:p>
      </cdr:txBody>
    </cdr:sp>
  </cdr:relSizeAnchor>
  <cdr:relSizeAnchor xmlns:cdr="http://schemas.openxmlformats.org/drawingml/2006/chartDrawing">
    <cdr:from>
      <cdr:x>0.37217</cdr:x>
      <cdr:y>0.24172</cdr:y>
    </cdr:from>
    <cdr:to>
      <cdr:x>0.43499</cdr:x>
      <cdr:y>0.30902</cdr:y>
    </cdr:to>
    <cdr:sp macro="" textlink="'Liq.&amp;funding (2)'!$F$35">
      <cdr:nvSpPr>
        <cdr:cNvPr id="24" name="TekstSylinder 23"/>
        <cdr:cNvSpPr txBox="1"/>
      </cdr:nvSpPr>
      <cdr:spPr>
        <a:xfrm xmlns:a="http://schemas.openxmlformats.org/drawingml/2006/main">
          <a:off x="2286473" y="791625"/>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73</a:t>
          </a:fld>
          <a:endParaRPr lang="nb-NO" sz="1100"/>
        </a:p>
      </cdr:txBody>
    </cdr:sp>
  </cdr:relSizeAnchor>
  <cdr:relSizeAnchor xmlns:cdr="http://schemas.openxmlformats.org/drawingml/2006/chartDrawing">
    <cdr:from>
      <cdr:x>0.45943</cdr:x>
      <cdr:y>0.29258</cdr:y>
    </cdr:from>
    <cdr:to>
      <cdr:x>0.52225</cdr:x>
      <cdr:y>0.35988</cdr:y>
    </cdr:to>
    <cdr:sp macro="" textlink="'Liq.&amp;funding (2)'!$G$35">
      <cdr:nvSpPr>
        <cdr:cNvPr id="25" name="TekstSylinder 24"/>
        <cdr:cNvSpPr txBox="1"/>
      </cdr:nvSpPr>
      <cdr:spPr>
        <a:xfrm xmlns:a="http://schemas.openxmlformats.org/drawingml/2006/main">
          <a:off x="2822568" y="958187"/>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64</a:t>
          </a:fld>
          <a:endParaRPr lang="nb-NO" sz="1100"/>
        </a:p>
      </cdr:txBody>
    </cdr:sp>
  </cdr:relSizeAnchor>
  <cdr:relSizeAnchor xmlns:cdr="http://schemas.openxmlformats.org/drawingml/2006/chartDrawing">
    <cdr:from>
      <cdr:x>0.54936</cdr:x>
      <cdr:y>0.28053</cdr:y>
    </cdr:from>
    <cdr:to>
      <cdr:x>0.61218</cdr:x>
      <cdr:y>0.34783</cdr:y>
    </cdr:to>
    <cdr:sp macro="" textlink="'Liq.&amp;funding (2)'!$H$35">
      <cdr:nvSpPr>
        <cdr:cNvPr id="26" name="TekstSylinder 25"/>
        <cdr:cNvSpPr txBox="1"/>
      </cdr:nvSpPr>
      <cdr:spPr>
        <a:xfrm xmlns:a="http://schemas.openxmlformats.org/drawingml/2006/main">
          <a:off x="3375078" y="918745"/>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66</a:t>
          </a:fld>
          <a:endParaRPr lang="nb-NO" sz="1100"/>
        </a:p>
      </cdr:txBody>
    </cdr:sp>
  </cdr:relSizeAnchor>
  <cdr:relSizeAnchor xmlns:cdr="http://schemas.openxmlformats.org/drawingml/2006/chartDrawing">
    <cdr:from>
      <cdr:x>0.64124</cdr:x>
      <cdr:y>0.34926</cdr:y>
    </cdr:from>
    <cdr:to>
      <cdr:x>0.70405</cdr:x>
      <cdr:y>0.41655</cdr:y>
    </cdr:to>
    <cdr:sp macro="" textlink="'Liq.&amp;funding (2)'!$I$35">
      <cdr:nvSpPr>
        <cdr:cNvPr id="27" name="TekstSylinder 26"/>
        <cdr:cNvSpPr txBox="1"/>
      </cdr:nvSpPr>
      <cdr:spPr>
        <a:xfrm xmlns:a="http://schemas.openxmlformats.org/drawingml/2006/main">
          <a:off x="3939522" y="1143828"/>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54</a:t>
          </a:fld>
          <a:endParaRPr lang="nb-NO" sz="1100"/>
        </a:p>
      </cdr:txBody>
    </cdr:sp>
  </cdr:relSizeAnchor>
  <cdr:relSizeAnchor xmlns:cdr="http://schemas.openxmlformats.org/drawingml/2006/chartDrawing">
    <cdr:from>
      <cdr:x>0.73302</cdr:x>
      <cdr:y>0.61364</cdr:y>
    </cdr:from>
    <cdr:to>
      <cdr:x>0.79584</cdr:x>
      <cdr:y>0.68094</cdr:y>
    </cdr:to>
    <cdr:sp macro="" textlink="'Liq.&amp;funding (2)'!$J$35">
      <cdr:nvSpPr>
        <cdr:cNvPr id="28" name="TekstSylinder 27"/>
        <cdr:cNvSpPr txBox="1"/>
      </cdr:nvSpPr>
      <cdr:spPr>
        <a:xfrm xmlns:a="http://schemas.openxmlformats.org/drawingml/2006/main">
          <a:off x="4503430" y="2009673"/>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12</a:t>
          </a:fld>
          <a:endParaRPr lang="nb-NO" sz="1100"/>
        </a:p>
      </cdr:txBody>
    </cdr:sp>
  </cdr:relSizeAnchor>
  <cdr:relSizeAnchor xmlns:cdr="http://schemas.openxmlformats.org/drawingml/2006/chartDrawing">
    <cdr:from>
      <cdr:x>0.82055</cdr:x>
      <cdr:y>0.6148</cdr:y>
    </cdr:from>
    <cdr:to>
      <cdr:x>0.88337</cdr:x>
      <cdr:y>0.6821</cdr:y>
    </cdr:to>
    <cdr:sp macro="" textlink="'Liq.&amp;funding (2)'!$K$35">
      <cdr:nvSpPr>
        <cdr:cNvPr id="29" name="TekstSylinder 28"/>
        <cdr:cNvSpPr txBox="1"/>
      </cdr:nvSpPr>
      <cdr:spPr>
        <a:xfrm xmlns:a="http://schemas.openxmlformats.org/drawingml/2006/main">
          <a:off x="5041135" y="2013464"/>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0.90902</cdr:x>
      <cdr:y>0.47368</cdr:y>
    </cdr:from>
    <cdr:to>
      <cdr:x>0.97185</cdr:x>
      <cdr:y>0.54098</cdr:y>
    </cdr:to>
    <cdr:sp macro="" textlink="'Liq.&amp;funding (2)'!$L$35">
      <cdr:nvSpPr>
        <cdr:cNvPr id="30" name="TekstSylinder 29"/>
        <cdr:cNvSpPr txBox="1"/>
      </cdr:nvSpPr>
      <cdr:spPr>
        <a:xfrm xmlns:a="http://schemas.openxmlformats.org/drawingml/2006/main">
          <a:off x="5584694" y="1551313"/>
          <a:ext cx="386004"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34</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86</xdr:row>
      <xdr:rowOff>88900</xdr:rowOff>
    </xdr:from>
    <xdr:to>
      <xdr:col>7</xdr:col>
      <xdr:colOff>247650</xdr:colOff>
      <xdr:row>109</xdr:row>
      <xdr:rowOff>43368</xdr:rowOff>
    </xdr:to>
    <xdr:pic>
      <xdr:nvPicPr>
        <xdr:cNvPr id="2" name="Bilde 1"/>
        <xdr:cNvPicPr>
          <a:picLocks noChangeAspect="1"/>
        </xdr:cNvPicPr>
      </xdr:nvPicPr>
      <xdr:blipFill>
        <a:blip xmlns:r="http://schemas.openxmlformats.org/officeDocument/2006/relationships" r:embed="rId1"/>
        <a:stretch>
          <a:fillRect/>
        </a:stretch>
      </xdr:blipFill>
      <xdr:spPr>
        <a:xfrm>
          <a:off x="0" y="14293850"/>
          <a:ext cx="5194300" cy="366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20409</xdr:colOff>
      <xdr:row>132</xdr:row>
      <xdr:rowOff>22681</xdr:rowOff>
    </xdr:from>
    <xdr:to>
      <xdr:col>9</xdr:col>
      <xdr:colOff>319576</xdr:colOff>
      <xdr:row>150</xdr:row>
      <xdr:rowOff>174324</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35</xdr:row>
      <xdr:rowOff>50819</xdr:rowOff>
    </xdr:from>
    <xdr:to>
      <xdr:col>9</xdr:col>
      <xdr:colOff>308291</xdr:colOff>
      <xdr:row>47</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41</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51</xdr:row>
      <xdr:rowOff>38100</xdr:rowOff>
    </xdr:from>
    <xdr:ext cx="612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34">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43%</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0.07748</cdr:x>
      <cdr:y>0.64551</cdr:y>
    </cdr:from>
    <cdr:to>
      <cdr:x>0.23205</cdr:x>
      <cdr:y>0.73695</cdr:y>
    </cdr:to>
    <cdr:sp macro="" textlink="'EAD (1)'!$C$435">
      <cdr:nvSpPr>
        <cdr:cNvPr id="5" name="TekstSylinder 4"/>
        <cdr:cNvSpPr txBox="1"/>
      </cdr:nvSpPr>
      <cdr:spPr>
        <a:xfrm xmlns:a="http://schemas.openxmlformats.org/drawingml/2006/main">
          <a:off x="474158" y="1859070"/>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36">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0.58904</cdr:y>
    </cdr:from>
    <cdr:to>
      <cdr:x>0.20278</cdr:x>
      <cdr:y>0.67114</cdr:y>
    </cdr:to>
    <cdr:sp macro="" textlink="">
      <cdr:nvSpPr>
        <cdr:cNvPr id="8" name="TekstSylinder 7"/>
        <cdr:cNvSpPr txBox="1"/>
      </cdr:nvSpPr>
      <cdr:spPr>
        <a:xfrm xmlns:a="http://schemas.openxmlformats.org/drawingml/2006/main">
          <a:off x="599749" y="1696422"/>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34</xdr:row>
      <xdr:rowOff>45768</xdr:rowOff>
    </xdr:from>
    <xdr:to>
      <xdr:col>9</xdr:col>
      <xdr:colOff>316331</xdr:colOff>
      <xdr:row>46</xdr:row>
      <xdr:rowOff>61478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14654</xdr:colOff>
      <xdr:row>50</xdr:row>
      <xdr:rowOff>80596</xdr:rowOff>
    </xdr:from>
    <xdr:ext cx="612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0.0767</cdr:x>
      <cdr:y>0.37238</cdr:y>
    </cdr:from>
    <cdr:to>
      <cdr:x>0.23127</cdr:x>
      <cdr:y>0.46381</cdr:y>
    </cdr:to>
    <cdr:sp macro="" textlink="'EAD (1)'!$C$434">
      <cdr:nvSpPr>
        <cdr:cNvPr id="3" name="TekstSylinder 2"/>
        <cdr:cNvSpPr txBox="1"/>
      </cdr:nvSpPr>
      <cdr:spPr>
        <a:xfrm xmlns:a="http://schemas.openxmlformats.org/drawingml/2006/main">
          <a:off x="469429" y="1072465"/>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0.07716</cdr:x>
      <cdr:y>0.25458</cdr:y>
    </cdr:from>
    <cdr:to>
      <cdr:x>0.22342</cdr:x>
      <cdr:y>0.41105</cdr:y>
    </cdr:to>
    <cdr:sp macro="" textlink="">
      <cdr:nvSpPr>
        <cdr:cNvPr id="4" name="TekstSylinder 3"/>
        <cdr:cNvSpPr txBox="1"/>
      </cdr:nvSpPr>
      <cdr:spPr>
        <a:xfrm xmlns:a="http://schemas.openxmlformats.org/drawingml/2006/main">
          <a:off x="472214" y="73318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EAD (1)'!$C$435">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13%</a:t>
          </a:fld>
          <a:endParaRPr lang="nb-NO" sz="11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EAD (1)'!$C$436">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35</xdr:row>
      <xdr:rowOff>48707</xdr:rowOff>
    </xdr:from>
    <xdr:to>
      <xdr:col>9</xdr:col>
      <xdr:colOff>307994</xdr:colOff>
      <xdr:row>47</xdr:row>
      <xdr:rowOff>64417</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136</xdr:row>
      <xdr:rowOff>0</xdr:rowOff>
    </xdr:from>
    <xdr:to>
      <xdr:col>2</xdr:col>
      <xdr:colOff>97544</xdr:colOff>
      <xdr:row>153</xdr:row>
      <xdr:rowOff>139732</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136</xdr:row>
      <xdr:rowOff>0</xdr:rowOff>
    </xdr:from>
    <xdr:to>
      <xdr:col>9</xdr:col>
      <xdr:colOff>286267</xdr:colOff>
      <xdr:row>153</xdr:row>
      <xdr:rowOff>139732</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160</xdr:row>
      <xdr:rowOff>0</xdr:rowOff>
    </xdr:from>
    <xdr:to>
      <xdr:col>2</xdr:col>
      <xdr:colOff>110105</xdr:colOff>
      <xdr:row>178</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394607</xdr:colOff>
      <xdr:row>159</xdr:row>
      <xdr:rowOff>204107</xdr:rowOff>
    </xdr:from>
    <xdr:to>
      <xdr:col>9</xdr:col>
      <xdr:colOff>268998</xdr:colOff>
      <xdr:row>177</xdr:row>
      <xdr:rowOff>138160</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183</xdr:row>
      <xdr:rowOff>0</xdr:rowOff>
    </xdr:from>
    <xdr:to>
      <xdr:col>2</xdr:col>
      <xdr:colOff>83937</xdr:colOff>
      <xdr:row>201</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183</xdr:row>
      <xdr:rowOff>0</xdr:rowOff>
    </xdr:from>
    <xdr:to>
      <xdr:col>9</xdr:col>
      <xdr:colOff>272662</xdr:colOff>
      <xdr:row>201</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206</xdr:row>
      <xdr:rowOff>0</xdr:rowOff>
    </xdr:from>
    <xdr:to>
      <xdr:col>2</xdr:col>
      <xdr:colOff>114291</xdr:colOff>
      <xdr:row>224</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206</xdr:row>
      <xdr:rowOff>0</xdr:rowOff>
    </xdr:from>
    <xdr:to>
      <xdr:col>9</xdr:col>
      <xdr:colOff>303016</xdr:colOff>
      <xdr:row>224</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230</xdr:row>
      <xdr:rowOff>0</xdr:rowOff>
    </xdr:from>
    <xdr:to>
      <xdr:col>2</xdr:col>
      <xdr:colOff>97339</xdr:colOff>
      <xdr:row>240</xdr:row>
      <xdr:rowOff>22500</xdr:rowOff>
    </xdr:to>
    <xdr:graphicFrame macro="">
      <xdr:nvGraphicFramePr>
        <xdr:cNvPr id="24" name="Diagra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428625</xdr:colOff>
      <xdr:row>229</xdr:row>
      <xdr:rowOff>285749</xdr:rowOff>
    </xdr:from>
    <xdr:to>
      <xdr:col>9</xdr:col>
      <xdr:colOff>307703</xdr:colOff>
      <xdr:row>240</xdr:row>
      <xdr:rowOff>22499</xdr:rowOff>
    </xdr:to>
    <xdr:graphicFrame macro="">
      <xdr:nvGraphicFramePr>
        <xdr:cNvPr id="25" name="Diagra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242</xdr:row>
      <xdr:rowOff>0</xdr:rowOff>
    </xdr:from>
    <xdr:to>
      <xdr:col>2</xdr:col>
      <xdr:colOff>97339</xdr:colOff>
      <xdr:row>252</xdr:row>
      <xdr:rowOff>22500</xdr:rowOff>
    </xdr:to>
    <xdr:graphicFrame macro="">
      <xdr:nvGraphicFramePr>
        <xdr:cNvPr id="26" name="Diagra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428625</xdr:colOff>
      <xdr:row>242</xdr:row>
      <xdr:rowOff>0</xdr:rowOff>
    </xdr:from>
    <xdr:to>
      <xdr:col>9</xdr:col>
      <xdr:colOff>308250</xdr:colOff>
      <xdr:row>252</xdr:row>
      <xdr:rowOff>22500</xdr:rowOff>
    </xdr:to>
    <xdr:graphicFrame macro="">
      <xdr:nvGraphicFramePr>
        <xdr:cNvPr id="27" name="Diagra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9525</xdr:colOff>
      <xdr:row>51</xdr:row>
      <xdr:rowOff>47625</xdr:rowOff>
    </xdr:from>
    <xdr:ext cx="6120000" cy="2880000"/>
    <xdr:graphicFrame macro="">
      <xdr:nvGraphicFramePr>
        <xdr:cNvPr id="16" name="Diagram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258</xdr:row>
      <xdr:rowOff>0</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257</xdr:row>
      <xdr:rowOff>285749</xdr:rowOff>
    </xdr:from>
    <xdr:ext cx="2880000" cy="2880000"/>
    <xdr:graphicFrame macro="">
      <xdr:nvGraphicFramePr>
        <xdr:cNvPr id="28" name="Diagra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270</xdr:row>
      <xdr:rowOff>0</xdr:rowOff>
    </xdr:from>
    <xdr:ext cx="2880000" cy="2880000"/>
    <xdr:graphicFrame macro="">
      <xdr:nvGraphicFramePr>
        <xdr:cNvPr id="29" name="Diagra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22</xdr:row>
      <xdr:rowOff>285750</xdr:rowOff>
    </xdr:from>
    <xdr:to>
      <xdr:col>0</xdr:col>
      <xdr:colOff>819150</xdr:colOff>
      <xdr:row>24</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34">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0.07681</cdr:x>
      <cdr:y>0.28171</cdr:y>
    </cdr:from>
    <cdr:to>
      <cdr:x>0.23138</cdr:x>
      <cdr:y>0.37315</cdr:y>
    </cdr:to>
    <cdr:sp macro="" textlink="'EAD (1)'!$C$435">
      <cdr:nvSpPr>
        <cdr:cNvPr id="5" name="TekstSylinder 4"/>
        <cdr:cNvSpPr txBox="1"/>
      </cdr:nvSpPr>
      <cdr:spPr>
        <a:xfrm xmlns:a="http://schemas.openxmlformats.org/drawingml/2006/main">
          <a:off x="470093" y="811325"/>
          <a:ext cx="945969"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36">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43%</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0.21578</cdr:y>
    </cdr:from>
    <cdr:to>
      <cdr:x>0.20278</cdr:x>
      <cdr:y>0.29788</cdr:y>
    </cdr:to>
    <cdr:sp macro="" textlink="">
      <cdr:nvSpPr>
        <cdr:cNvPr id="8" name="TekstSylinder 7"/>
        <cdr:cNvSpPr txBox="1"/>
      </cdr:nvSpPr>
      <cdr:spPr>
        <a:xfrm xmlns:a="http://schemas.openxmlformats.org/drawingml/2006/main">
          <a:off x="599737" y="621446"/>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101</xdr:row>
      <xdr:rowOff>0</xdr:rowOff>
    </xdr:from>
    <xdr:to>
      <xdr:col>8</xdr:col>
      <xdr:colOff>373083</xdr:colOff>
      <xdr:row>113</xdr:row>
      <xdr:rowOff>20721</xdr:rowOff>
    </xdr:to>
    <xdr:pic>
      <xdr:nvPicPr>
        <xdr:cNvPr id="8" name="Bild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547417"/>
          <a:ext cx="5760000" cy="2941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1</xdr:rowOff>
    </xdr:from>
    <xdr:to>
      <xdr:col>8</xdr:col>
      <xdr:colOff>373083</xdr:colOff>
      <xdr:row>127</xdr:row>
      <xdr:rowOff>29320</xdr:rowOff>
    </xdr:to>
    <xdr:pic>
      <xdr:nvPicPr>
        <xdr:cNvPr id="9" name="Bild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114001"/>
          <a:ext cx="5760000" cy="2950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0</xdr:rowOff>
    </xdr:from>
    <xdr:to>
      <xdr:col>8</xdr:col>
      <xdr:colOff>373083</xdr:colOff>
      <xdr:row>141</xdr:row>
      <xdr:rowOff>455</xdr:rowOff>
    </xdr:to>
    <xdr:pic>
      <xdr:nvPicPr>
        <xdr:cNvPr id="11" name="Bilde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6680583"/>
          <a:ext cx="5760000" cy="2921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84</xdr:row>
      <xdr:rowOff>0</xdr:rowOff>
    </xdr:from>
    <xdr:ext cx="5760000" cy="2909167"/>
    <xdr:pic>
      <xdr:nvPicPr>
        <xdr:cNvPr id="6" name="Bild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5451667"/>
          <a:ext cx="5760000" cy="2909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9525</xdr:colOff>
      <xdr:row>65</xdr:row>
      <xdr:rowOff>38100</xdr:rowOff>
    </xdr:from>
    <xdr:to>
      <xdr:col>8</xdr:col>
      <xdr:colOff>382608</xdr:colOff>
      <xdr:row>77</xdr:row>
      <xdr:rowOff>62477</xdr:rowOff>
    </xdr:to>
    <xdr:pic>
      <xdr:nvPicPr>
        <xdr:cNvPr id="10" name="Bilde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25" y="10949517"/>
          <a:ext cx="5760000" cy="2945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8659</xdr:colOff>
      <xdr:row>2</xdr:row>
      <xdr:rowOff>129886</xdr:rowOff>
    </xdr:from>
    <xdr:to>
      <xdr:col>10</xdr:col>
      <xdr:colOff>32659</xdr:colOff>
      <xdr:row>10</xdr:row>
      <xdr:rowOff>0</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 y="658091"/>
          <a:ext cx="6120000" cy="470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0</xdr:col>
      <xdr:colOff>6115050</xdr:colOff>
      <xdr:row>83</xdr:row>
      <xdr:rowOff>108857</xdr:rowOff>
    </xdr:to>
    <xdr:pic>
      <xdr:nvPicPr>
        <xdr:cNvPr id="9" name="Bild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15643"/>
          <a:ext cx="6115050" cy="774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6115050</xdr:colOff>
      <xdr:row>136</xdr:row>
      <xdr:rowOff>95250</xdr:rowOff>
    </xdr:to>
    <xdr:pic>
      <xdr:nvPicPr>
        <xdr:cNvPr id="10" name="Bild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022161"/>
          <a:ext cx="6115050" cy="727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6115050</xdr:colOff>
      <xdr:row>27</xdr:row>
      <xdr:rowOff>115661</xdr:rowOff>
    </xdr:to>
    <xdr:pic>
      <xdr:nvPicPr>
        <xdr:cNvPr id="5" name="Bild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73554"/>
          <a:ext cx="6115050" cy="3707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2</xdr:col>
      <xdr:colOff>1452750</xdr:colOff>
      <xdr:row>41</xdr:row>
      <xdr:rowOff>95250</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73411"/>
          <a:ext cx="61200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6803</xdr:colOff>
      <xdr:row>105</xdr:row>
      <xdr:rowOff>68036</xdr:rowOff>
    </xdr:from>
    <xdr:to>
      <xdr:col>6</xdr:col>
      <xdr:colOff>513857</xdr:colOff>
      <xdr:row>105</xdr:row>
      <xdr:rowOff>2986768</xdr:rowOff>
    </xdr:to>
    <xdr:pic>
      <xdr:nvPicPr>
        <xdr:cNvPr id="29" name="Bilde 28"/>
        <xdr:cNvPicPr>
          <a:picLocks noChangeAspect="1"/>
        </xdr:cNvPicPr>
      </xdr:nvPicPr>
      <xdr:blipFill>
        <a:blip xmlns:r="http://schemas.openxmlformats.org/officeDocument/2006/relationships" r:embed="rId1"/>
        <a:stretch>
          <a:fillRect/>
        </a:stretch>
      </xdr:blipFill>
      <xdr:spPr>
        <a:xfrm>
          <a:off x="6803" y="34072286"/>
          <a:ext cx="6120000" cy="2918732"/>
        </a:xfrm>
        <a:prstGeom prst="rect">
          <a:avLst/>
        </a:prstGeom>
      </xdr:spPr>
    </xdr:pic>
    <xdr:clientData/>
  </xdr:twoCellAnchor>
  <xdr:twoCellAnchor editAs="oneCell">
    <xdr:from>
      <xdr:col>0</xdr:col>
      <xdr:colOff>0</xdr:colOff>
      <xdr:row>44</xdr:row>
      <xdr:rowOff>54429</xdr:rowOff>
    </xdr:from>
    <xdr:to>
      <xdr:col>1</xdr:col>
      <xdr:colOff>154971</xdr:colOff>
      <xdr:row>45</xdr:row>
      <xdr:rowOff>2433853</xdr:rowOff>
    </xdr:to>
    <xdr:pic>
      <xdr:nvPicPr>
        <xdr:cNvPr id="19" name="Bild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355661"/>
          <a:ext cx="2876400" cy="2529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20411</xdr:rowOff>
    </xdr:from>
    <xdr:to>
      <xdr:col>6</xdr:col>
      <xdr:colOff>579054</xdr:colOff>
      <xdr:row>19</xdr:row>
      <xdr:rowOff>3854475</xdr:rowOff>
    </xdr:to>
    <xdr:pic>
      <xdr:nvPicPr>
        <xdr:cNvPr id="10" name="Bild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02554"/>
          <a:ext cx="6192000" cy="3834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88448</xdr:rowOff>
    </xdr:from>
    <xdr:to>
      <xdr:col>6</xdr:col>
      <xdr:colOff>579054</xdr:colOff>
      <xdr:row>26</xdr:row>
      <xdr:rowOff>13448</xdr:rowOff>
    </xdr:to>
    <xdr:pic>
      <xdr:nvPicPr>
        <xdr:cNvPr id="3" name="Bilde 2"/>
        <xdr:cNvPicPr>
          <a:picLocks noChangeAspect="1"/>
        </xdr:cNvPicPr>
      </xdr:nvPicPr>
      <xdr:blipFill>
        <a:blip xmlns:r="http://schemas.openxmlformats.org/officeDocument/2006/relationships" r:embed="rId4"/>
        <a:stretch>
          <a:fillRect/>
        </a:stretch>
      </xdr:blipFill>
      <xdr:spPr>
        <a:xfrm>
          <a:off x="0" y="9041948"/>
          <a:ext cx="6192000" cy="3000214"/>
        </a:xfrm>
        <a:prstGeom prst="rect">
          <a:avLst/>
        </a:prstGeom>
      </xdr:spPr>
    </xdr:pic>
    <xdr:clientData/>
  </xdr:twoCellAnchor>
  <xdr:twoCellAnchor editAs="oneCell">
    <xdr:from>
      <xdr:col>0</xdr:col>
      <xdr:colOff>68035</xdr:colOff>
      <xdr:row>93</xdr:row>
      <xdr:rowOff>88445</xdr:rowOff>
    </xdr:from>
    <xdr:to>
      <xdr:col>7</xdr:col>
      <xdr:colOff>34767</xdr:colOff>
      <xdr:row>93</xdr:row>
      <xdr:rowOff>3070621</xdr:rowOff>
    </xdr:to>
    <xdr:pic>
      <xdr:nvPicPr>
        <xdr:cNvPr id="6" name="Bilde 5"/>
        <xdr:cNvPicPr>
          <a:picLocks noChangeAspect="1"/>
        </xdr:cNvPicPr>
      </xdr:nvPicPr>
      <xdr:blipFill>
        <a:blip xmlns:r="http://schemas.openxmlformats.org/officeDocument/2006/relationships" r:embed="rId5"/>
        <a:stretch>
          <a:fillRect/>
        </a:stretch>
      </xdr:blipFill>
      <xdr:spPr>
        <a:xfrm>
          <a:off x="68035" y="25778731"/>
          <a:ext cx="6192000" cy="2982176"/>
        </a:xfrm>
        <a:prstGeom prst="rect">
          <a:avLst/>
        </a:prstGeom>
      </xdr:spPr>
    </xdr:pic>
    <xdr:clientData/>
  </xdr:twoCellAnchor>
  <xdr:twoCellAnchor editAs="oneCell">
    <xdr:from>
      <xdr:col>0</xdr:col>
      <xdr:colOff>129268</xdr:colOff>
      <xdr:row>99</xdr:row>
      <xdr:rowOff>102055</xdr:rowOff>
    </xdr:from>
    <xdr:to>
      <xdr:col>7</xdr:col>
      <xdr:colOff>96000</xdr:colOff>
      <xdr:row>99</xdr:row>
      <xdr:rowOff>3046912</xdr:rowOff>
    </xdr:to>
    <xdr:pic>
      <xdr:nvPicPr>
        <xdr:cNvPr id="8" name="Bilde 7"/>
        <xdr:cNvPicPr>
          <a:picLocks noChangeAspect="1"/>
        </xdr:cNvPicPr>
      </xdr:nvPicPr>
      <xdr:blipFill>
        <a:blip xmlns:r="http://schemas.openxmlformats.org/officeDocument/2006/relationships" r:embed="rId6"/>
        <a:stretch>
          <a:fillRect/>
        </a:stretch>
      </xdr:blipFill>
      <xdr:spPr>
        <a:xfrm>
          <a:off x="129268" y="29935716"/>
          <a:ext cx="6192000" cy="2944857"/>
        </a:xfrm>
        <a:prstGeom prst="rect">
          <a:avLst/>
        </a:prstGeom>
      </xdr:spPr>
    </xdr:pic>
    <xdr:clientData/>
  </xdr:twoCellAnchor>
  <xdr:twoCellAnchor editAs="oneCell">
    <xdr:from>
      <xdr:col>0</xdr:col>
      <xdr:colOff>0</xdr:colOff>
      <xdr:row>111</xdr:row>
      <xdr:rowOff>34018</xdr:rowOff>
    </xdr:from>
    <xdr:to>
      <xdr:col>6</xdr:col>
      <xdr:colOff>579054</xdr:colOff>
      <xdr:row>111</xdr:row>
      <xdr:rowOff>2993859</xdr:rowOff>
    </xdr:to>
    <xdr:pic>
      <xdr:nvPicPr>
        <xdr:cNvPr id="9" name="Bilde 8"/>
        <xdr:cNvPicPr>
          <a:picLocks noChangeAspect="1"/>
        </xdr:cNvPicPr>
      </xdr:nvPicPr>
      <xdr:blipFill>
        <a:blip xmlns:r="http://schemas.openxmlformats.org/officeDocument/2006/relationships" r:embed="rId7"/>
        <a:stretch>
          <a:fillRect/>
        </a:stretch>
      </xdr:blipFill>
      <xdr:spPr>
        <a:xfrm>
          <a:off x="0" y="38113607"/>
          <a:ext cx="6192000" cy="2959841"/>
        </a:xfrm>
        <a:prstGeom prst="rect">
          <a:avLst/>
        </a:prstGeom>
      </xdr:spPr>
    </xdr:pic>
    <xdr:clientData/>
  </xdr:twoCellAnchor>
  <xdr:twoCellAnchor editAs="oneCell">
    <xdr:from>
      <xdr:col>2</xdr:col>
      <xdr:colOff>40822</xdr:colOff>
      <xdr:row>44</xdr:row>
      <xdr:rowOff>108858</xdr:rowOff>
    </xdr:from>
    <xdr:to>
      <xdr:col>6</xdr:col>
      <xdr:colOff>604008</xdr:colOff>
      <xdr:row>46</xdr:row>
      <xdr:rowOff>38255</xdr:rowOff>
    </xdr:to>
    <xdr:pic>
      <xdr:nvPicPr>
        <xdr:cNvPr id="16" name="Bilde 1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40554" y="15410090"/>
          <a:ext cx="2876400" cy="2535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34018</xdr:colOff>
      <xdr:row>28</xdr:row>
      <xdr:rowOff>47625</xdr:rowOff>
    </xdr:from>
    <xdr:to>
      <xdr:col>9</xdr:col>
      <xdr:colOff>370982</xdr:colOff>
      <xdr:row>41</xdr:row>
      <xdr:rowOff>85734</xdr:rowOff>
    </xdr:to>
    <xdr:pic>
      <xdr:nvPicPr>
        <xdr:cNvPr id="5" name="Bild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8" y="5374821"/>
          <a:ext cx="6120000" cy="348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47625</xdr:rowOff>
    </xdr:from>
    <xdr:to>
      <xdr:col>9</xdr:col>
      <xdr:colOff>336964</xdr:colOff>
      <xdr:row>149</xdr:row>
      <xdr:rowOff>88446</xdr:rowOff>
    </xdr:to>
    <xdr:pic>
      <xdr:nvPicPr>
        <xdr:cNvPr id="6" name="Bild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897"/>
        <a:stretch/>
      </xdr:blipFill>
      <xdr:spPr bwMode="auto">
        <a:xfrm>
          <a:off x="0" y="23268214"/>
          <a:ext cx="6120000" cy="379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242</xdr:row>
      <xdr:rowOff>67826</xdr:rowOff>
    </xdr:from>
    <xdr:to>
      <xdr:col>2</xdr:col>
      <xdr:colOff>105537</xdr:colOff>
      <xdr:row>261</xdr:row>
      <xdr:rowOff>73005</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242</xdr:row>
      <xdr:rowOff>71438</xdr:rowOff>
    </xdr:from>
    <xdr:to>
      <xdr:col>9</xdr:col>
      <xdr:colOff>359823</xdr:colOff>
      <xdr:row>261</xdr:row>
      <xdr:rowOff>63185</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33</xdr:row>
      <xdr:rowOff>88444</xdr:rowOff>
    </xdr:from>
    <xdr:to>
      <xdr:col>12</xdr:col>
      <xdr:colOff>353786</xdr:colOff>
      <xdr:row>53</xdr:row>
      <xdr:rowOff>97722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zoomScaleNormal="100" workbookViewId="0"/>
  </sheetViews>
  <sheetFormatPr baseColWidth="10" defaultColWidth="11.42578125" defaultRowHeight="12.75"/>
  <cols>
    <col min="1" max="1" width="92.85546875" customWidth="1"/>
  </cols>
  <sheetData>
    <row r="1" spans="1:1">
      <c r="A1" s="622"/>
    </row>
    <row r="2" spans="1:1">
      <c r="A2" s="622"/>
    </row>
    <row r="3" spans="1:1">
      <c r="A3" s="622"/>
    </row>
    <row r="4" spans="1:1">
      <c r="A4" s="622"/>
    </row>
    <row r="5" spans="1:1">
      <c r="A5" s="622"/>
    </row>
    <row r="6" spans="1:1">
      <c r="A6" s="622"/>
    </row>
    <row r="7" spans="1:1">
      <c r="A7" s="622"/>
    </row>
    <row r="8" spans="1:1">
      <c r="A8" s="622"/>
    </row>
    <row r="9" spans="1:1">
      <c r="A9" s="622"/>
    </row>
    <row r="10" spans="1:1">
      <c r="A10" s="622"/>
    </row>
    <row r="11" spans="1:1">
      <c r="A11" s="622"/>
    </row>
    <row r="12" spans="1:1" ht="78" customHeight="1">
      <c r="A12" s="622"/>
    </row>
    <row r="13" spans="1:1">
      <c r="A13" s="622"/>
    </row>
    <row r="14" spans="1:1">
      <c r="A14" s="622"/>
    </row>
    <row r="15" spans="1:1">
      <c r="A15" s="622"/>
    </row>
    <row r="16" spans="1:1">
      <c r="A16" s="622"/>
    </row>
    <row r="17" spans="1:1">
      <c r="A17" s="622"/>
    </row>
    <row r="18" spans="1:1">
      <c r="A18" s="622"/>
    </row>
    <row r="19" spans="1:1">
      <c r="A19" s="622"/>
    </row>
    <row r="20" spans="1:1">
      <c r="A20" s="622"/>
    </row>
    <row r="21" spans="1:1">
      <c r="A21" s="622"/>
    </row>
    <row r="22" spans="1:1">
      <c r="A22" s="622"/>
    </row>
    <row r="23" spans="1:1">
      <c r="A23" s="622"/>
    </row>
    <row r="24" spans="1:1">
      <c r="A24" s="622"/>
    </row>
    <row r="25" spans="1:1">
      <c r="A25" s="622"/>
    </row>
    <row r="26" spans="1:1">
      <c r="A26" s="622"/>
    </row>
    <row r="27" spans="1:1">
      <c r="A27" s="622"/>
    </row>
    <row r="28" spans="1:1">
      <c r="A28" s="622"/>
    </row>
    <row r="29" spans="1:1">
      <c r="A29" s="622"/>
    </row>
    <row r="30" spans="1:1">
      <c r="A30" s="622"/>
    </row>
    <row r="31" spans="1:1">
      <c r="A31" s="622"/>
    </row>
    <row r="32" spans="1:1">
      <c r="A32" s="622"/>
    </row>
    <row r="33" spans="1:1">
      <c r="A33" s="622"/>
    </row>
    <row r="34" spans="1:1">
      <c r="A34" s="622"/>
    </row>
    <row r="35" spans="1:1">
      <c r="A35" s="622"/>
    </row>
    <row r="36" spans="1:1">
      <c r="A36" s="622"/>
    </row>
    <row r="37" spans="1:1">
      <c r="A37" s="622"/>
    </row>
    <row r="38" spans="1:1">
      <c r="A38" s="622"/>
    </row>
    <row r="39" spans="1:1">
      <c r="A39" s="622"/>
    </row>
    <row r="40" spans="1:1">
      <c r="A40" s="622"/>
    </row>
    <row r="41" spans="1:1">
      <c r="A41" s="622"/>
    </row>
    <row r="42" spans="1:1">
      <c r="A42" s="622"/>
    </row>
    <row r="43" spans="1:1">
      <c r="A43" s="622"/>
    </row>
    <row r="44" spans="1:1">
      <c r="A44" s="622"/>
    </row>
    <row r="45" spans="1:1">
      <c r="A45" s="622"/>
    </row>
    <row r="46" spans="1:1">
      <c r="A46" s="622"/>
    </row>
    <row r="47" spans="1:1">
      <c r="A47" s="622"/>
    </row>
    <row r="48" spans="1:1">
      <c r="A48" s="622"/>
    </row>
    <row r="49" spans="1:1">
      <c r="A49" s="622"/>
    </row>
    <row r="50" spans="1:1">
      <c r="A50" s="622"/>
    </row>
    <row r="51" spans="1:1">
      <c r="A51" s="622"/>
    </row>
    <row r="52" spans="1:1">
      <c r="A52" s="622"/>
    </row>
    <row r="53" spans="1:1">
      <c r="A53" s="622"/>
    </row>
    <row r="54" spans="1:1">
      <c r="A54" s="622"/>
    </row>
    <row r="55" spans="1:1">
      <c r="A55" s="622"/>
    </row>
    <row r="56" spans="1:1">
      <c r="A56" s="622"/>
    </row>
    <row r="57" spans="1:1">
      <c r="A57" s="622"/>
    </row>
    <row r="58" spans="1:1">
      <c r="A58" s="622"/>
    </row>
    <row r="59" spans="1:1">
      <c r="A59" s="622"/>
    </row>
    <row r="60" spans="1:1">
      <c r="A60" s="622"/>
    </row>
    <row r="61" spans="1:1">
      <c r="A61" s="622"/>
    </row>
    <row r="62" spans="1:1">
      <c r="A62" s="622"/>
    </row>
    <row r="63" spans="1:1">
      <c r="A63" s="622"/>
    </row>
    <row r="64" spans="1:1">
      <c r="A64" s="622"/>
    </row>
  </sheetData>
  <printOptions horizontalCentered="1" verticalCentered="1"/>
  <pageMargins left="0" right="0" top="0" bottom="0" header="0" footer="0"/>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1" s="98" customFormat="1" ht="22.5" customHeight="1">
      <c r="A1" s="2085"/>
      <c r="B1" s="2086"/>
      <c r="C1" s="2086"/>
      <c r="D1" s="2086"/>
      <c r="E1" s="2086"/>
      <c r="F1" s="2086"/>
      <c r="G1" s="2086"/>
      <c r="H1" s="2086"/>
      <c r="I1" s="2086"/>
      <c r="J1" s="2086"/>
    </row>
    <row r="2" spans="1:11" s="487" customFormat="1" ht="18.75" customHeight="1">
      <c r="A2" s="486" t="s">
        <v>1069</v>
      </c>
      <c r="B2" s="2081"/>
      <c r="C2" s="2081"/>
      <c r="D2" s="2081"/>
      <c r="E2" s="2081"/>
      <c r="F2" s="2081"/>
    </row>
    <row r="3" spans="1:11" s="50" customFormat="1" ht="12.75" customHeight="1">
      <c r="B3" s="2079"/>
      <c r="C3" s="2079"/>
      <c r="D3" s="2079"/>
      <c r="E3" s="2079"/>
      <c r="F3" s="2079"/>
    </row>
    <row r="4" spans="1:11" s="138" customFormat="1" ht="12" customHeight="1">
      <c r="A4" s="319"/>
      <c r="B4" s="1203" t="s">
        <v>6</v>
      </c>
      <c r="C4" s="321" t="s">
        <v>2</v>
      </c>
      <c r="D4" s="320" t="s">
        <v>5</v>
      </c>
      <c r="E4" s="320" t="s">
        <v>3</v>
      </c>
      <c r="F4" s="321" t="s">
        <v>6</v>
      </c>
      <c r="G4" s="320" t="s">
        <v>2</v>
      </c>
      <c r="H4" s="320" t="s">
        <v>5</v>
      </c>
      <c r="I4" s="320" t="s">
        <v>3</v>
      </c>
      <c r="J4" s="321" t="s">
        <v>6</v>
      </c>
    </row>
    <row r="5" spans="1:11" s="138" customFormat="1" ht="12" customHeight="1">
      <c r="A5" s="322" t="s">
        <v>11</v>
      </c>
      <c r="B5" s="2100" t="s">
        <v>1424</v>
      </c>
      <c r="C5" s="323" t="s">
        <v>1424</v>
      </c>
      <c r="D5" s="323" t="s">
        <v>1424</v>
      </c>
      <c r="E5" s="323" t="s">
        <v>1102</v>
      </c>
      <c r="F5" s="323" t="s">
        <v>1102</v>
      </c>
      <c r="G5" s="323" t="s">
        <v>1102</v>
      </c>
      <c r="H5" s="323" t="s">
        <v>1102</v>
      </c>
      <c r="I5" s="323" t="s">
        <v>214</v>
      </c>
      <c r="J5" s="323" t="s">
        <v>214</v>
      </c>
    </row>
    <row r="6" spans="1:11" s="139" customFormat="1" ht="12" customHeight="1">
      <c r="A6" s="324" t="s">
        <v>447</v>
      </c>
      <c r="B6" s="1205">
        <v>1531.2365068900001</v>
      </c>
      <c r="C6" s="1647">
        <v>1491.30398344423</v>
      </c>
      <c r="D6" s="378">
        <v>1476.18560482425</v>
      </c>
      <c r="E6" s="378">
        <v>1438.8392374390401</v>
      </c>
      <c r="F6" s="378">
        <v>1387.74212977346</v>
      </c>
      <c r="G6" s="378">
        <v>1369.27095389448</v>
      </c>
      <c r="H6" s="378">
        <v>1343.82409455226</v>
      </c>
      <c r="I6" s="378">
        <v>1340.83102765576</v>
      </c>
      <c r="J6" s="378">
        <v>1332.9451384589379</v>
      </c>
    </row>
    <row r="7" spans="1:11" s="138" customFormat="1" ht="12" customHeight="1">
      <c r="A7" s="326" t="s">
        <v>1187</v>
      </c>
      <c r="B7" s="1206">
        <v>1430.8405524768086</v>
      </c>
      <c r="C7" s="380">
        <v>1425.0609865587012</v>
      </c>
      <c r="D7" s="379">
        <v>1404.8652418584022</v>
      </c>
      <c r="E7" s="379">
        <v>1384.527913417016</v>
      </c>
      <c r="F7" s="379">
        <v>1378.8878681629437</v>
      </c>
      <c r="G7" s="379">
        <v>1361.5926235958273</v>
      </c>
      <c r="H7" s="379">
        <v>1342.8626155675097</v>
      </c>
      <c r="I7" s="380">
        <v>1334.5606847181175</v>
      </c>
      <c r="J7" s="379">
        <v>1332.9451384589379</v>
      </c>
    </row>
    <row r="8" spans="1:11" s="138" customFormat="1" ht="8.25" customHeight="1">
      <c r="A8" s="325"/>
      <c r="B8" s="2080"/>
      <c r="C8" s="2080"/>
      <c r="D8" s="2080"/>
      <c r="E8" s="2080"/>
      <c r="F8" s="2080"/>
      <c r="G8" s="692"/>
      <c r="H8" s="691"/>
    </row>
    <row r="9" spans="1:11" s="62" customFormat="1" ht="12.2" customHeight="1">
      <c r="A9" s="2459" t="s">
        <v>1186</v>
      </c>
      <c r="B9" s="2459"/>
      <c r="C9" s="2459"/>
      <c r="D9" s="2459"/>
      <c r="E9" s="2459"/>
      <c r="F9" s="2459"/>
      <c r="G9" s="2459"/>
      <c r="H9" s="2459"/>
      <c r="I9" s="2459"/>
      <c r="J9" s="2459"/>
    </row>
    <row r="10" spans="1:11" s="62" customFormat="1" ht="12.2" customHeight="1">
      <c r="A10" s="2460" t="s">
        <v>1953</v>
      </c>
      <c r="B10" s="2460"/>
      <c r="C10" s="2460"/>
      <c r="D10" s="2460"/>
      <c r="E10" s="2460"/>
      <c r="F10" s="2460"/>
      <c r="G10" s="2460"/>
      <c r="H10" s="2460"/>
      <c r="I10" s="2460"/>
      <c r="J10" s="2460"/>
      <c r="K10" s="2207"/>
    </row>
    <row r="11" spans="1:11" s="62" customFormat="1" ht="22.5" customHeight="1">
      <c r="A11" s="1453"/>
      <c r="B11" s="1453"/>
      <c r="C11" s="1453"/>
      <c r="D11" s="1453"/>
      <c r="E11" s="1453"/>
      <c r="F11" s="1453"/>
      <c r="G11" s="1453"/>
      <c r="H11" s="1453"/>
      <c r="I11" s="1453"/>
      <c r="J11" s="1453"/>
    </row>
    <row r="12" spans="1:11" s="487" customFormat="1" ht="18.75" customHeight="1">
      <c r="A12" s="486" t="s">
        <v>1070</v>
      </c>
    </row>
    <row r="13" spans="1:11" s="50" customFormat="1" ht="12.75" customHeight="1"/>
    <row r="14" spans="1:11" s="52" customFormat="1" ht="11.25" customHeight="1">
      <c r="A14" s="357"/>
      <c r="B14" s="1203" t="s">
        <v>6</v>
      </c>
      <c r="C14" s="321" t="s">
        <v>2</v>
      </c>
      <c r="D14" s="320" t="s">
        <v>5</v>
      </c>
      <c r="E14" s="320" t="s">
        <v>3</v>
      </c>
      <c r="F14" s="321" t="s">
        <v>6</v>
      </c>
      <c r="G14" s="320" t="s">
        <v>2</v>
      </c>
      <c r="H14" s="320" t="s">
        <v>5</v>
      </c>
      <c r="I14" s="320" t="s">
        <v>3</v>
      </c>
      <c r="J14" s="321" t="s">
        <v>6</v>
      </c>
    </row>
    <row r="15" spans="1:11" s="52" customFormat="1" ht="11.25" customHeight="1">
      <c r="A15" s="68" t="s">
        <v>11</v>
      </c>
      <c r="B15" s="2100" t="s">
        <v>1424</v>
      </c>
      <c r="C15" s="323" t="s">
        <v>1424</v>
      </c>
      <c r="D15" s="323" t="s">
        <v>1424</v>
      </c>
      <c r="E15" s="323" t="s">
        <v>1102</v>
      </c>
      <c r="F15" s="323" t="s">
        <v>1102</v>
      </c>
      <c r="G15" s="323" t="s">
        <v>1102</v>
      </c>
      <c r="H15" s="323" t="s">
        <v>1102</v>
      </c>
      <c r="I15" s="323" t="s">
        <v>214</v>
      </c>
      <c r="J15" s="323" t="s">
        <v>214</v>
      </c>
    </row>
    <row r="16" spans="1:11" s="52" customFormat="1" ht="12" customHeight="1">
      <c r="A16" s="167" t="s">
        <v>152</v>
      </c>
      <c r="B16" s="1207">
        <v>733.58399999999995</v>
      </c>
      <c r="C16" s="1648">
        <v>726.09</v>
      </c>
      <c r="D16" s="381">
        <v>715.31399999999996</v>
      </c>
      <c r="E16" s="381">
        <v>709.94799999999998</v>
      </c>
      <c r="F16" s="381">
        <v>697.23699999999997</v>
      </c>
      <c r="G16" s="381">
        <v>690.81299999999999</v>
      </c>
      <c r="H16" s="381">
        <v>681.34011346099999</v>
      </c>
      <c r="I16" s="381">
        <v>672.83102403099997</v>
      </c>
      <c r="J16" s="381">
        <v>675.60000508499991</v>
      </c>
    </row>
    <row r="17" spans="1:10" s="52" customFormat="1" ht="12" customHeight="1">
      <c r="A17" s="171" t="s">
        <v>1416</v>
      </c>
      <c r="B17" s="1208">
        <v>131.62100000000001</v>
      </c>
      <c r="C17" s="1649">
        <v>129.58500000000001</v>
      </c>
      <c r="D17" s="382">
        <v>136.86500000000001</v>
      </c>
      <c r="E17" s="382">
        <v>123.69499999999999</v>
      </c>
      <c r="F17" s="382">
        <v>121.029</v>
      </c>
      <c r="G17" s="382">
        <v>118.301</v>
      </c>
      <c r="H17" s="382">
        <v>115.499588289</v>
      </c>
      <c r="I17" s="382">
        <v>123.484212915</v>
      </c>
      <c r="J17" s="382">
        <v>125.442433119</v>
      </c>
    </row>
    <row r="18" spans="1:10" s="52" customFormat="1" ht="12" customHeight="1">
      <c r="A18" s="171" t="s">
        <v>70</v>
      </c>
      <c r="B18" s="1208">
        <v>201.43799999999999</v>
      </c>
      <c r="C18" s="1649">
        <v>196.85</v>
      </c>
      <c r="D18" s="382">
        <v>194.51400000000001</v>
      </c>
      <c r="E18" s="382">
        <v>194.215</v>
      </c>
      <c r="F18" s="382">
        <v>189.72900000000001</v>
      </c>
      <c r="G18" s="382">
        <v>187.28899999999999</v>
      </c>
      <c r="H18" s="382">
        <v>186.68432576199999</v>
      </c>
      <c r="I18" s="382">
        <v>188.66421369899999</v>
      </c>
      <c r="J18" s="382">
        <v>185.38267952200002</v>
      </c>
    </row>
    <row r="19" spans="1:10" s="52" customFormat="1" ht="12" customHeight="1">
      <c r="A19" s="171" t="s">
        <v>1417</v>
      </c>
      <c r="B19" s="1208">
        <v>97.402000000000001</v>
      </c>
      <c r="C19" s="1649">
        <v>85.998999999999995</v>
      </c>
      <c r="D19" s="382">
        <v>80.259</v>
      </c>
      <c r="E19" s="382">
        <v>77.486000000000004</v>
      </c>
      <c r="F19" s="382">
        <v>61.837000000000003</v>
      </c>
      <c r="G19" s="382">
        <v>60.707000000000001</v>
      </c>
      <c r="H19" s="382">
        <v>58.731708820999998</v>
      </c>
      <c r="I19" s="382">
        <v>57.546725244999998</v>
      </c>
      <c r="J19" s="382">
        <v>51.090302362000003</v>
      </c>
    </row>
    <row r="20" spans="1:10" s="91" customFormat="1" ht="12" customHeight="1">
      <c r="A20" s="171" t="s">
        <v>223</v>
      </c>
      <c r="B20" s="1208">
        <v>84.427000000000007</v>
      </c>
      <c r="C20" s="1649">
        <v>85.158000000000001</v>
      </c>
      <c r="D20" s="382">
        <v>89.891000000000005</v>
      </c>
      <c r="E20" s="382">
        <v>79.043999999999997</v>
      </c>
      <c r="F20" s="382">
        <v>75.016000000000005</v>
      </c>
      <c r="G20" s="382">
        <v>73.777000000000001</v>
      </c>
      <c r="H20" s="382">
        <v>72.245756099000005</v>
      </c>
      <c r="I20" s="382">
        <v>71.548256676999998</v>
      </c>
      <c r="J20" s="382">
        <v>73.839458298000011</v>
      </c>
    </row>
    <row r="21" spans="1:10" s="91" customFormat="1" ht="12" customHeight="1">
      <c r="A21" s="171" t="s">
        <v>81</v>
      </c>
      <c r="B21" s="1208">
        <v>42.174999999999997</v>
      </c>
      <c r="C21" s="1649">
        <v>43.048999999999999</v>
      </c>
      <c r="D21" s="382">
        <v>39.469000000000001</v>
      </c>
      <c r="E21" s="382">
        <v>36.637999999999998</v>
      </c>
      <c r="F21" s="382">
        <v>35.703000000000003</v>
      </c>
      <c r="G21" s="382">
        <v>36.381999999999998</v>
      </c>
      <c r="H21" s="382">
        <v>35.082839913999997</v>
      </c>
      <c r="I21" s="382">
        <v>33.598880844999996</v>
      </c>
      <c r="J21" s="382">
        <v>34.230643216999994</v>
      </c>
    </row>
    <row r="22" spans="1:10" s="91" customFormat="1" ht="12" customHeight="1">
      <c r="A22" s="171" t="s">
        <v>1418</v>
      </c>
      <c r="B22" s="1208">
        <v>33.509</v>
      </c>
      <c r="C22" s="1649">
        <v>32.234000000000002</v>
      </c>
      <c r="D22" s="382">
        <v>33.140999999999998</v>
      </c>
      <c r="E22" s="382">
        <v>28.591000000000001</v>
      </c>
      <c r="F22" s="382">
        <v>31.452999999999999</v>
      </c>
      <c r="G22" s="382">
        <v>28.707999999999998</v>
      </c>
      <c r="H22" s="382">
        <v>25.780294311000002</v>
      </c>
      <c r="I22" s="382">
        <v>25.348589772</v>
      </c>
      <c r="J22" s="382">
        <v>25.269947675000001</v>
      </c>
    </row>
    <row r="23" spans="1:10" s="91" customFormat="1" ht="12" customHeight="1">
      <c r="A23" s="171" t="s">
        <v>1419</v>
      </c>
      <c r="B23" s="1208">
        <v>58.741</v>
      </c>
      <c r="C23" s="1649">
        <v>53.881999999999998</v>
      </c>
      <c r="D23" s="382">
        <v>45.82</v>
      </c>
      <c r="E23" s="382">
        <v>45.28</v>
      </c>
      <c r="F23" s="382">
        <v>33.037999999999997</v>
      </c>
      <c r="G23" s="382">
        <v>33.738999999999997</v>
      </c>
      <c r="H23" s="382">
        <v>31.363792542999999</v>
      </c>
      <c r="I23" s="382">
        <v>33.39571291</v>
      </c>
      <c r="J23" s="382">
        <v>32.389295795000002</v>
      </c>
    </row>
    <row r="24" spans="1:10" s="91" customFormat="1" ht="12" customHeight="1">
      <c r="A24" s="171" t="s">
        <v>84</v>
      </c>
      <c r="B24" s="1208">
        <v>52.42</v>
      </c>
      <c r="C24" s="1649">
        <v>51.853999999999999</v>
      </c>
      <c r="D24" s="382">
        <v>55.383000000000003</v>
      </c>
      <c r="E24" s="382">
        <v>49.16</v>
      </c>
      <c r="F24" s="382">
        <v>50.406999999999996</v>
      </c>
      <c r="G24" s="382">
        <v>49.142000000000003</v>
      </c>
      <c r="H24" s="382">
        <v>48.513418737999999</v>
      </c>
      <c r="I24" s="382">
        <v>47.348289932</v>
      </c>
      <c r="J24" s="382">
        <v>47.393402864999999</v>
      </c>
    </row>
    <row r="25" spans="1:10" s="91" customFormat="1" ht="12" customHeight="1">
      <c r="A25" s="171" t="s">
        <v>85</v>
      </c>
      <c r="B25" s="1208">
        <v>37.003999999999998</v>
      </c>
      <c r="C25" s="1649">
        <v>35.927999999999997</v>
      </c>
      <c r="D25" s="382">
        <v>32.795999999999999</v>
      </c>
      <c r="E25" s="382">
        <v>35.1</v>
      </c>
      <c r="F25" s="382">
        <v>32.896999999999998</v>
      </c>
      <c r="G25" s="382">
        <v>30.683</v>
      </c>
      <c r="H25" s="382">
        <v>30.871931451000002</v>
      </c>
      <c r="I25" s="382">
        <v>30.053704805999999</v>
      </c>
      <c r="J25" s="382">
        <v>31.857917968000002</v>
      </c>
    </row>
    <row r="26" spans="1:10" s="91" customFormat="1" ht="12" customHeight="1">
      <c r="A26" s="171" t="s">
        <v>129</v>
      </c>
      <c r="B26" s="1208">
        <v>16.728999999999999</v>
      </c>
      <c r="C26" s="1649">
        <v>14.791</v>
      </c>
      <c r="D26" s="382">
        <v>16.273</v>
      </c>
      <c r="E26" s="382">
        <v>17.405000000000001</v>
      </c>
      <c r="F26" s="382">
        <v>17.155000000000001</v>
      </c>
      <c r="G26" s="382">
        <v>17.870999999999999</v>
      </c>
      <c r="H26" s="382">
        <v>17.922104949000001</v>
      </c>
      <c r="I26" s="382">
        <v>18.933008358999999</v>
      </c>
      <c r="J26" s="382">
        <v>18.940484514000001</v>
      </c>
    </row>
    <row r="27" spans="1:10" s="91" customFormat="1" ht="12" customHeight="1">
      <c r="A27" s="383" t="s">
        <v>86</v>
      </c>
      <c r="B27" s="1208">
        <v>5.4340000000000002</v>
      </c>
      <c r="C27" s="1649">
        <v>4.6310000000000002</v>
      </c>
      <c r="D27" s="382">
        <v>5.3929999999999998</v>
      </c>
      <c r="E27" s="382">
        <v>6.9610000000000003</v>
      </c>
      <c r="F27" s="382">
        <v>9.6460000000000008</v>
      </c>
      <c r="G27" s="382">
        <v>9.1059999999999999</v>
      </c>
      <c r="H27" s="382">
        <v>9.4684532580000003</v>
      </c>
      <c r="I27" s="382">
        <v>9.2075504909999992</v>
      </c>
      <c r="J27" s="382">
        <v>7.6080858280000001</v>
      </c>
    </row>
    <row r="28" spans="1:10" s="91" customFormat="1" ht="12" customHeight="1">
      <c r="A28" s="383" t="s">
        <v>87</v>
      </c>
      <c r="B28" s="1208">
        <v>7.1289999999999996</v>
      </c>
      <c r="C28" s="1649">
        <v>7.5309999999999997</v>
      </c>
      <c r="D28" s="382">
        <v>7.415</v>
      </c>
      <c r="E28" s="382">
        <v>8.359</v>
      </c>
      <c r="F28" s="382">
        <v>8.3130000000000006</v>
      </c>
      <c r="G28" s="382">
        <v>7.9960000000000004</v>
      </c>
      <c r="H28" s="382">
        <v>7.9826025190000003</v>
      </c>
      <c r="I28" s="382">
        <v>8.0900703000000007</v>
      </c>
      <c r="J28" s="382">
        <v>7.8399972610000006</v>
      </c>
    </row>
    <row r="29" spans="1:10" s="91" customFormat="1" ht="12" customHeight="1">
      <c r="A29" s="383" t="s">
        <v>94</v>
      </c>
      <c r="B29" s="1208">
        <v>14.1</v>
      </c>
      <c r="C29" s="1649">
        <v>12.643000000000001</v>
      </c>
      <c r="D29" s="382">
        <v>14.670999999999999</v>
      </c>
      <c r="E29" s="382">
        <v>13.02</v>
      </c>
      <c r="F29" s="382">
        <v>11.269</v>
      </c>
      <c r="G29" s="382">
        <v>11.111000000000001</v>
      </c>
      <c r="H29" s="382">
        <v>8.6585345560000011</v>
      </c>
      <c r="I29" s="382">
        <v>8.0845259429999992</v>
      </c>
      <c r="J29" s="382">
        <v>4.6975155059999993</v>
      </c>
    </row>
    <row r="30" spans="1:10" s="91" customFormat="1" ht="12" customHeight="1">
      <c r="A30" s="384" t="s">
        <v>88</v>
      </c>
      <c r="B30" s="1208">
        <v>13.084</v>
      </c>
      <c r="C30" s="1649">
        <v>9.6959999999999997</v>
      </c>
      <c r="D30" s="382">
        <v>6.742</v>
      </c>
      <c r="E30" s="382">
        <v>11.092000000000001</v>
      </c>
      <c r="F30" s="382">
        <v>10.210000000000001</v>
      </c>
      <c r="G30" s="382">
        <v>11.103</v>
      </c>
      <c r="H30" s="382">
        <v>11.469776170999999</v>
      </c>
      <c r="I30" s="382">
        <v>11.322582887999999</v>
      </c>
      <c r="J30" s="382">
        <v>10.464789948</v>
      </c>
    </row>
    <row r="31" spans="1:10" s="52" customFormat="1" ht="12" customHeight="1">
      <c r="A31" s="535" t="s">
        <v>131</v>
      </c>
      <c r="B31" s="1209">
        <v>1528.818</v>
      </c>
      <c r="C31" s="1650">
        <v>1489.9059999999999</v>
      </c>
      <c r="D31" s="536">
        <v>1473.9469999999999</v>
      </c>
      <c r="E31" s="536">
        <v>1435.9939999999999</v>
      </c>
      <c r="F31" s="536">
        <v>1384.94</v>
      </c>
      <c r="G31" s="536">
        <v>1366.7280000000007</v>
      </c>
      <c r="H31" s="536">
        <v>1341.615240842</v>
      </c>
      <c r="I31" s="536">
        <v>1339.43968681046</v>
      </c>
      <c r="J31" s="536">
        <v>1332.046958963</v>
      </c>
    </row>
    <row r="32" spans="1:10" s="91" customFormat="1" ht="12" customHeight="1">
      <c r="A32" s="384" t="s">
        <v>1772</v>
      </c>
      <c r="B32" s="1210">
        <v>228.15479347286001</v>
      </c>
      <c r="C32" s="1651">
        <v>204.38800000000001</v>
      </c>
      <c r="D32" s="533">
        <v>189.74600000000001</v>
      </c>
      <c r="E32" s="533">
        <v>360.17500000000001</v>
      </c>
      <c r="F32" s="533">
        <v>97.826999999999998</v>
      </c>
      <c r="G32" s="533">
        <v>170.75800000000001</v>
      </c>
      <c r="H32" s="533">
        <v>35.650496703999998</v>
      </c>
      <c r="I32" s="533">
        <v>169.04933824319599</v>
      </c>
      <c r="J32" s="533">
        <v>16.717239788821001</v>
      </c>
    </row>
    <row r="33" spans="1:11" s="93" customFormat="1" ht="12" customHeight="1">
      <c r="A33" s="385" t="s">
        <v>497</v>
      </c>
      <c r="B33" s="1211">
        <v>1756.973</v>
      </c>
      <c r="C33" s="1652">
        <v>1694.2940000000001</v>
      </c>
      <c r="D33" s="386">
        <v>1663.693</v>
      </c>
      <c r="E33" s="386">
        <v>1796.1689999999999</v>
      </c>
      <c r="F33" s="386">
        <v>1482.7670000000001</v>
      </c>
      <c r="G33" s="386">
        <v>1537.4860000000008</v>
      </c>
      <c r="H33" s="386">
        <v>1377.2657375469998</v>
      </c>
      <c r="I33" s="386">
        <v>1508.48902505365</v>
      </c>
      <c r="J33" s="386">
        <v>1348.7641987518209</v>
      </c>
    </row>
    <row r="34" spans="1:11" s="1778" customFormat="1" ht="12" customHeight="1">
      <c r="A34" s="1756" t="s">
        <v>1773</v>
      </c>
      <c r="B34" s="2225">
        <v>200.97297024</v>
      </c>
      <c r="C34" s="2226">
        <v>189.250239556</v>
      </c>
      <c r="D34" s="2227">
        <v>170.833780257</v>
      </c>
      <c r="E34" s="2227">
        <v>330.30540594899998</v>
      </c>
      <c r="F34" s="2227">
        <v>83.402618459999999</v>
      </c>
      <c r="G34" s="2227">
        <v>154.79298612400001</v>
      </c>
      <c r="H34" s="2227">
        <v>24.376545896000003</v>
      </c>
      <c r="I34" s="2227">
        <v>157.42988978400001</v>
      </c>
      <c r="J34" s="2227">
        <v>6.6906608260000002</v>
      </c>
    </row>
    <row r="35" spans="1:11" s="62" customFormat="1" ht="7.5" customHeight="1"/>
    <row r="36" spans="1:11" s="62" customFormat="1" ht="13.35" customHeight="1">
      <c r="A36" s="2459" t="s">
        <v>585</v>
      </c>
      <c r="B36" s="2459"/>
      <c r="C36" s="2459"/>
      <c r="D36" s="2459"/>
      <c r="E36" s="2459"/>
      <c r="F36" s="2459"/>
      <c r="G36" s="2459"/>
      <c r="H36" s="2459"/>
      <c r="I36" s="2459"/>
      <c r="J36" s="2459"/>
    </row>
    <row r="37" spans="1:11" ht="31.5" customHeight="1">
      <c r="A37" s="2461" t="s">
        <v>1500</v>
      </c>
      <c r="B37" s="2461"/>
      <c r="C37" s="2461"/>
      <c r="D37" s="2461"/>
      <c r="E37" s="2461"/>
      <c r="F37" s="2461"/>
      <c r="G37" s="2461"/>
      <c r="H37" s="2461"/>
      <c r="I37" s="2461"/>
      <c r="J37" s="2461"/>
      <c r="K37" s="294"/>
    </row>
    <row r="38" spans="1:11" ht="22.5" customHeight="1">
      <c r="A38" s="2459"/>
      <c r="B38" s="2459"/>
      <c r="C38" s="2459"/>
      <c r="D38" s="2459"/>
      <c r="E38" s="2459"/>
      <c r="F38" s="2459"/>
      <c r="G38" s="2459"/>
      <c r="H38" s="2459"/>
      <c r="I38" s="2459"/>
      <c r="J38" s="2459"/>
      <c r="K38" s="2459"/>
    </row>
    <row r="39" spans="1:11" ht="22.5" customHeight="1">
      <c r="A39" s="2459"/>
      <c r="B39" s="2459"/>
      <c r="C39" s="2459"/>
      <c r="D39" s="2459"/>
      <c r="E39" s="2459"/>
      <c r="F39" s="2459"/>
      <c r="G39" s="2459"/>
      <c r="H39" s="2459"/>
      <c r="I39" s="2459"/>
      <c r="J39" s="2459"/>
      <c r="K39" s="2459"/>
    </row>
  </sheetData>
  <mergeCells count="6">
    <mergeCell ref="A38:K38"/>
    <mergeCell ref="A39:K39"/>
    <mergeCell ref="A9:J9"/>
    <mergeCell ref="A36:J36"/>
    <mergeCell ref="A10:J10"/>
    <mergeCell ref="A37:J3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79"/>
  <sheetViews>
    <sheetView showGridLines="0" zoomScale="140" zoomScaleNormal="140" zoomScaleSheetLayoutView="90" workbookViewId="0"/>
  </sheetViews>
  <sheetFormatPr baseColWidth="10" defaultColWidth="9.140625" defaultRowHeight="22.5" customHeight="1"/>
  <cols>
    <col min="1" max="1" width="35.28515625" style="62" customWidth="1"/>
    <col min="2" max="2" width="6.42578125" style="98" customWidth="1"/>
    <col min="3" max="4" width="6.42578125" style="62" customWidth="1"/>
    <col min="5" max="8" width="6.42578125" style="98" customWidth="1"/>
    <col min="9" max="9" width="6.42578125" style="62" customWidth="1"/>
    <col min="10" max="10" width="6.42578125" style="98" customWidth="1"/>
    <col min="11" max="11" width="6.42578125" style="62" customWidth="1"/>
    <col min="12" max="12" width="12.85546875" style="62" bestFit="1" customWidth="1"/>
    <col min="13" max="18" width="10.42578125" style="62" customWidth="1"/>
    <col min="19" max="19" width="10.85546875" style="62" customWidth="1"/>
    <col min="20" max="20" width="49" style="62" customWidth="1"/>
    <col min="21" max="27" width="10.42578125" style="62" customWidth="1"/>
    <col min="28" max="16384" width="9.140625" style="62"/>
  </cols>
  <sheetData>
    <row r="1" spans="1:14" s="98" customFormat="1" ht="22.5" customHeight="1">
      <c r="A1" s="674"/>
      <c r="B1" s="675"/>
      <c r="C1" s="675"/>
      <c r="D1" s="675"/>
      <c r="E1" s="675"/>
      <c r="F1" s="675"/>
      <c r="G1" s="675"/>
      <c r="H1" s="675"/>
      <c r="I1" s="675"/>
      <c r="J1" s="675"/>
    </row>
    <row r="2" spans="1:14" s="487" customFormat="1" ht="18.75" customHeight="1">
      <c r="A2" s="486" t="s">
        <v>1071</v>
      </c>
    </row>
    <row r="3" spans="1:14" s="50" customFormat="1" ht="12.75" customHeight="1"/>
    <row r="4" spans="1:14" s="52" customFormat="1" ht="13.5" customHeight="1">
      <c r="A4" s="68" t="s">
        <v>1</v>
      </c>
      <c r="B4" s="1136" t="s">
        <v>1841</v>
      </c>
      <c r="C4" s="304" t="s">
        <v>1745</v>
      </c>
      <c r="D4" s="393" t="s">
        <v>1423</v>
      </c>
      <c r="E4" s="393" t="s">
        <v>1380</v>
      </c>
      <c r="F4" s="393" t="s">
        <v>1297</v>
      </c>
      <c r="G4" s="393" t="s">
        <v>1189</v>
      </c>
      <c r="H4" s="393" t="s">
        <v>1133</v>
      </c>
      <c r="I4" s="393" t="s">
        <v>1002</v>
      </c>
      <c r="J4" s="304" t="s">
        <v>586</v>
      </c>
      <c r="K4" s="93"/>
      <c r="L4" s="93"/>
    </row>
    <row r="5" spans="1:14" s="52" customFormat="1" ht="12" customHeight="1">
      <c r="A5" s="2359" t="s">
        <v>582</v>
      </c>
      <c r="B5" s="2037">
        <v>942</v>
      </c>
      <c r="C5" s="2038">
        <v>-58.113000000000014</v>
      </c>
      <c r="D5" s="2038">
        <v>34.308999999999997</v>
      </c>
      <c r="E5" s="2038">
        <v>67.369509999999991</v>
      </c>
      <c r="F5" s="2038">
        <v>-83.970017999999996</v>
      </c>
      <c r="G5" s="2038">
        <v>-53.228496</v>
      </c>
      <c r="H5" s="2038">
        <v>-47.976047000000023</v>
      </c>
      <c r="I5" s="2038">
        <v>-69.239725585986832</v>
      </c>
      <c r="J5" s="2038">
        <v>-51.107283999999993</v>
      </c>
      <c r="K5" s="93"/>
      <c r="L5" s="93"/>
    </row>
    <row r="6" spans="1:14" s="52" customFormat="1" ht="12" customHeight="1">
      <c r="A6" s="2360" t="s">
        <v>530</v>
      </c>
      <c r="B6" s="1140">
        <v>10</v>
      </c>
      <c r="C6" s="394">
        <v>17.02</v>
      </c>
      <c r="D6" s="394">
        <v>80.772999999999996</v>
      </c>
      <c r="E6" s="394">
        <v>141.16399999999999</v>
      </c>
      <c r="F6" s="394">
        <v>-33.094999999999999</v>
      </c>
      <c r="G6" s="394">
        <v>5.2389999999999972</v>
      </c>
      <c r="H6" s="394">
        <v>15.914999999999978</v>
      </c>
      <c r="I6" s="394">
        <v>-35.624002000000139</v>
      </c>
      <c r="J6" s="394">
        <v>-15.073999999999991</v>
      </c>
      <c r="K6" s="93"/>
      <c r="L6" s="93"/>
    </row>
    <row r="7" spans="1:14" s="52" customFormat="1" ht="12" customHeight="1">
      <c r="A7" s="2360" t="s">
        <v>1729</v>
      </c>
      <c r="B7" s="1140">
        <v>932</v>
      </c>
      <c r="C7" s="394">
        <v>-75.13300000000001</v>
      </c>
      <c r="D7" s="395">
        <v>-46.463999999999999</v>
      </c>
      <c r="E7" s="395">
        <v>-73.794489999999996</v>
      </c>
      <c r="F7" s="395">
        <v>-50.875017999999997</v>
      </c>
      <c r="G7" s="395">
        <v>-58.467495999999997</v>
      </c>
      <c r="H7" s="395">
        <v>-63.891047</v>
      </c>
      <c r="I7" s="395">
        <v>-33.6157235859867</v>
      </c>
      <c r="J7" s="395">
        <v>-36.033284000000002</v>
      </c>
      <c r="K7" s="93"/>
      <c r="L7" s="93"/>
      <c r="N7" s="1555"/>
    </row>
    <row r="8" spans="1:14" s="52" customFormat="1" ht="12" customHeight="1">
      <c r="A8" s="2361" t="s">
        <v>1730</v>
      </c>
      <c r="B8" s="2037">
        <v>-129</v>
      </c>
      <c r="C8" s="2038">
        <v>-284.20100000000002</v>
      </c>
      <c r="D8" s="2038">
        <v>-308.21299999999997</v>
      </c>
      <c r="E8" s="2038">
        <v>-450.44429200000002</v>
      </c>
      <c r="F8" s="2038">
        <v>-165.10253700000001</v>
      </c>
      <c r="G8" s="2038">
        <v>-156.78350800000001</v>
      </c>
      <c r="H8" s="2038">
        <v>-65.394219000000007</v>
      </c>
      <c r="I8" s="2038">
        <v>-195.87343549401299</v>
      </c>
      <c r="J8" s="2038">
        <v>-110.367</v>
      </c>
      <c r="K8" s="93"/>
      <c r="L8" s="93"/>
      <c r="N8" s="1556"/>
    </row>
    <row r="9" spans="1:14" s="54" customFormat="1" ht="12" customHeight="1">
      <c r="A9" s="2362" t="s">
        <v>1476</v>
      </c>
      <c r="B9" s="2039">
        <v>-527</v>
      </c>
      <c r="C9" s="2038">
        <v>-425.11536900000004</v>
      </c>
      <c r="D9" s="2038">
        <v>-256.47382499999998</v>
      </c>
      <c r="E9" s="2038">
        <v>-496.00073800000001</v>
      </c>
      <c r="F9" s="2038">
        <v>-17.841063000000016</v>
      </c>
      <c r="G9" s="2038">
        <v>-291.60223400000001</v>
      </c>
      <c r="H9" s="2038">
        <v>-219.039379</v>
      </c>
      <c r="I9" s="2038">
        <v>29.438082080000051</v>
      </c>
      <c r="J9" s="2038">
        <v>-512.74023099999988</v>
      </c>
      <c r="K9" s="93"/>
      <c r="L9" s="93"/>
    </row>
    <row r="10" spans="1:14" s="52" customFormat="1" ht="12" customHeight="1">
      <c r="A10" s="2360" t="s">
        <v>172</v>
      </c>
      <c r="B10" s="1140">
        <v>-6</v>
      </c>
      <c r="C10" s="394">
        <v>4.6633279999999999</v>
      </c>
      <c r="D10" s="394">
        <v>15.231629000000002</v>
      </c>
      <c r="E10" s="394">
        <v>-332.94266199999998</v>
      </c>
      <c r="F10" s="394">
        <v>3.4463159999999995</v>
      </c>
      <c r="G10" s="394">
        <v>-96.874093000000002</v>
      </c>
      <c r="H10" s="394">
        <v>56.379592000000009</v>
      </c>
      <c r="I10" s="394">
        <v>-67.303966000000017</v>
      </c>
      <c r="J10" s="394">
        <v>-32.170355999999998</v>
      </c>
      <c r="K10" s="93"/>
      <c r="L10" s="93"/>
    </row>
    <row r="11" spans="1:14" s="52" customFormat="1" ht="12" customHeight="1">
      <c r="A11" s="2360" t="s">
        <v>1107</v>
      </c>
      <c r="B11" s="1140">
        <v>-22</v>
      </c>
      <c r="C11" s="394">
        <v>-93.365334999999988</v>
      </c>
      <c r="D11" s="395">
        <v>39.037002000000001</v>
      </c>
      <c r="E11" s="395">
        <v>-165.81126</v>
      </c>
      <c r="F11" s="395">
        <v>-85.647542000000001</v>
      </c>
      <c r="G11" s="395">
        <v>17.301036</v>
      </c>
      <c r="H11" s="395">
        <v>-56.479683000000009</v>
      </c>
      <c r="I11" s="395">
        <v>-86.358379999999997</v>
      </c>
      <c r="J11" s="395">
        <v>-51.246406</v>
      </c>
      <c r="K11" s="93"/>
      <c r="L11" s="93"/>
    </row>
    <row r="12" spans="1:14" s="52" customFormat="1" ht="12" customHeight="1">
      <c r="A12" s="2363" t="s">
        <v>176</v>
      </c>
      <c r="B12" s="1197">
        <v>-379</v>
      </c>
      <c r="C12" s="1653">
        <v>-302.05244700000003</v>
      </c>
      <c r="D12" s="396">
        <v>-241.58047799999997</v>
      </c>
      <c r="E12" s="396">
        <v>21.445728999999996</v>
      </c>
      <c r="F12" s="396">
        <v>115.61417</v>
      </c>
      <c r="G12" s="396">
        <v>-152.01322000000002</v>
      </c>
      <c r="H12" s="396">
        <v>-151.54004000000003</v>
      </c>
      <c r="I12" s="396">
        <v>270.63313400000004</v>
      </c>
      <c r="J12" s="396">
        <v>-225.26973099999998</v>
      </c>
      <c r="K12" s="93"/>
      <c r="L12" s="93"/>
    </row>
    <row r="13" spans="1:14" s="52" customFormat="1" ht="12" customHeight="1">
      <c r="A13" s="2363" t="s">
        <v>171</v>
      </c>
      <c r="B13" s="1140">
        <v>-88</v>
      </c>
      <c r="C13" s="394">
        <v>-43.421999999999997</v>
      </c>
      <c r="D13" s="395">
        <v>-12.1</v>
      </c>
      <c r="E13" s="395">
        <v>-4.5764180000000003</v>
      </c>
      <c r="F13" s="395">
        <v>-4.8835450000000016</v>
      </c>
      <c r="G13" s="395">
        <v>2.139589</v>
      </c>
      <c r="H13" s="395">
        <v>-23.640714000000003</v>
      </c>
      <c r="I13" s="395">
        <v>17.041796080000012</v>
      </c>
      <c r="J13" s="395">
        <v>-2.168574</v>
      </c>
      <c r="K13" s="93"/>
      <c r="L13" s="93"/>
    </row>
    <row r="14" spans="1:14" s="52" customFormat="1" ht="12" customHeight="1">
      <c r="A14" s="2363" t="s">
        <v>312</v>
      </c>
      <c r="B14" s="1140">
        <v>-12</v>
      </c>
      <c r="C14" s="394">
        <v>-47.123626000000002</v>
      </c>
      <c r="D14" s="395">
        <v>-50.403869</v>
      </c>
      <c r="E14" s="395">
        <v>-1.3146810000000038</v>
      </c>
      <c r="F14" s="395">
        <v>-38.810610000000011</v>
      </c>
      <c r="G14" s="395">
        <v>-53.139982999999994</v>
      </c>
      <c r="H14" s="395">
        <v>-31.058311999999976</v>
      </c>
      <c r="I14" s="395">
        <v>-93.370901999999987</v>
      </c>
      <c r="J14" s="395">
        <v>-189.43716399999997</v>
      </c>
      <c r="K14" s="93"/>
      <c r="L14" s="93"/>
    </row>
    <row r="15" spans="1:14" s="52" customFormat="1" ht="12" customHeight="1">
      <c r="A15" s="2363" t="s">
        <v>1562</v>
      </c>
      <c r="B15" s="1140">
        <v>-19</v>
      </c>
      <c r="C15" s="394">
        <v>56.184711</v>
      </c>
      <c r="D15" s="395">
        <v>-6.6581090000000023</v>
      </c>
      <c r="E15" s="395">
        <v>-12.801445999999999</v>
      </c>
      <c r="F15" s="395">
        <v>-7.5598520000000002</v>
      </c>
      <c r="G15" s="395">
        <v>-9.0155630000000002</v>
      </c>
      <c r="H15" s="395">
        <v>-12.700222</v>
      </c>
      <c r="I15" s="395">
        <v>-11.2036</v>
      </c>
      <c r="J15" s="395">
        <v>-12.448</v>
      </c>
      <c r="K15" s="93"/>
      <c r="L15" s="2388"/>
    </row>
    <row r="16" spans="1:14" s="91" customFormat="1" ht="12" customHeight="1">
      <c r="A16" s="2364" t="s">
        <v>273</v>
      </c>
      <c r="B16" s="2130">
        <v>285</v>
      </c>
      <c r="C16" s="2131">
        <v>-767.42936900000007</v>
      </c>
      <c r="D16" s="2131">
        <v>-530.37782499999992</v>
      </c>
      <c r="E16" s="2131">
        <v>-879.07551999999998</v>
      </c>
      <c r="F16" s="2131">
        <v>-266.91361799999999</v>
      </c>
      <c r="G16" s="2131">
        <v>-501.614238</v>
      </c>
      <c r="H16" s="2131">
        <v>-332.40964500000007</v>
      </c>
      <c r="I16" s="2131">
        <v>-235.6750790000001</v>
      </c>
      <c r="J16" s="2131">
        <v>-674.21451499999989</v>
      </c>
      <c r="K16" s="111" t="s">
        <v>0</v>
      </c>
    </row>
    <row r="17" spans="1:11" s="91" customFormat="1" ht="12" customHeight="1">
      <c r="A17" s="2365" t="s">
        <v>259</v>
      </c>
      <c r="B17" s="1199">
        <v>106</v>
      </c>
      <c r="C17" s="1654">
        <v>100.869799</v>
      </c>
      <c r="D17" s="1654">
        <v>-44.2</v>
      </c>
      <c r="E17" s="1654">
        <v>57.695394056999994</v>
      </c>
      <c r="F17" s="1654">
        <v>83.748999999999995</v>
      </c>
      <c r="G17" s="1654">
        <v>-52</v>
      </c>
      <c r="H17" s="1654">
        <v>252</v>
      </c>
      <c r="I17" s="1654">
        <v>200</v>
      </c>
      <c r="J17" s="1654">
        <v>199</v>
      </c>
      <c r="K17" s="92"/>
    </row>
    <row r="18" spans="1:11" s="93" customFormat="1" ht="12" customHeight="1">
      <c r="A18" s="2366" t="s">
        <v>260</v>
      </c>
      <c r="B18" s="1198">
        <v>392</v>
      </c>
      <c r="C18" s="397">
        <v>-666.55957000000012</v>
      </c>
      <c r="D18" s="397">
        <v>-574.77782500000001</v>
      </c>
      <c r="E18" s="397">
        <v>-821.38012594299994</v>
      </c>
      <c r="F18" s="397">
        <v>-183.16461799999999</v>
      </c>
      <c r="G18" s="397">
        <v>-553.614238</v>
      </c>
      <c r="H18" s="397">
        <v>-80.409645000000069</v>
      </c>
      <c r="I18" s="397">
        <v>-35.675079000000096</v>
      </c>
      <c r="J18" s="397">
        <v>-475.21451499999989</v>
      </c>
      <c r="K18" s="111"/>
    </row>
    <row r="19" spans="1:11" s="52" customFormat="1" ht="12" customHeight="1">
      <c r="A19" s="2344" t="s">
        <v>1913</v>
      </c>
      <c r="B19" s="2372">
        <v>0.1</v>
      </c>
      <c r="C19" s="2132">
        <v>-0.18140000000000001</v>
      </c>
      <c r="D19" s="2132">
        <v>-0.16009999999999999</v>
      </c>
      <c r="E19" s="2132">
        <v>-0.23039999999999999</v>
      </c>
      <c r="F19" s="2132">
        <v>-5.2899999999999996E-2</v>
      </c>
      <c r="G19" s="2132">
        <v>-0.1646</v>
      </c>
      <c r="H19" s="2132">
        <v>-2.4199999999999999E-2</v>
      </c>
      <c r="I19" s="2132">
        <v>-1.06E-2</v>
      </c>
      <c r="J19" s="2132">
        <v>-0.1419</v>
      </c>
      <c r="K19" s="1535"/>
    </row>
    <row r="20" spans="1:11" s="93" customFormat="1" ht="22.5" customHeight="1">
      <c r="A20" s="201"/>
      <c r="B20" s="112"/>
      <c r="C20" s="2423"/>
      <c r="D20" s="112"/>
      <c r="E20" s="112"/>
      <c r="F20" s="112"/>
      <c r="G20" s="112"/>
      <c r="H20" s="112"/>
      <c r="I20" s="112"/>
      <c r="J20" s="112"/>
      <c r="K20" s="111"/>
    </row>
    <row r="21" spans="1:11" s="50" customFormat="1" ht="12.75">
      <c r="A21" s="2210" t="s">
        <v>1755</v>
      </c>
    </row>
    <row r="22" spans="1:11" s="1778" customFormat="1" ht="13.5" customHeight="1">
      <c r="A22" s="68" t="s">
        <v>1</v>
      </c>
      <c r="B22" s="1136" t="s">
        <v>1792</v>
      </c>
      <c r="C22" s="304" t="s">
        <v>1102</v>
      </c>
      <c r="D22" s="393" t="s">
        <v>214</v>
      </c>
      <c r="E22" s="304" t="s">
        <v>212</v>
      </c>
      <c r="F22" s="93"/>
    </row>
    <row r="23" spans="1:11" s="1778" customFormat="1" ht="12" customHeight="1">
      <c r="A23" s="2359" t="s">
        <v>582</v>
      </c>
      <c r="B23" s="2037">
        <v>918</v>
      </c>
      <c r="C23" s="2038">
        <v>-117.80505099999999</v>
      </c>
      <c r="D23" s="2038">
        <v>-350.30462199999999</v>
      </c>
      <c r="E23" s="2038">
        <v>-443.47747280606342</v>
      </c>
      <c r="F23" s="93"/>
    </row>
    <row r="24" spans="1:11" s="1778" customFormat="1" ht="12" customHeight="1">
      <c r="A24" s="2360" t="s">
        <v>530</v>
      </c>
      <c r="B24" s="1140">
        <v>107</v>
      </c>
      <c r="C24" s="394">
        <v>129.22299999999996</v>
      </c>
      <c r="D24" s="394">
        <v>-77.075999999999993</v>
      </c>
      <c r="E24" s="394">
        <v>-111</v>
      </c>
      <c r="F24" s="93"/>
    </row>
    <row r="25" spans="1:11" s="1778" customFormat="1" ht="12" customHeight="1">
      <c r="A25" s="2360" t="s">
        <v>1729</v>
      </c>
      <c r="B25" s="1140">
        <v>811</v>
      </c>
      <c r="C25" s="394">
        <v>-247.028051</v>
      </c>
      <c r="D25" s="395">
        <v>-273.22862199999997</v>
      </c>
      <c r="E25" s="395">
        <v>-332.47747280606342</v>
      </c>
      <c r="F25" s="93"/>
      <c r="H25" s="1555"/>
    </row>
    <row r="26" spans="1:11" s="1778" customFormat="1" ht="12" customHeight="1">
      <c r="A26" s="2361" t="s">
        <v>1730</v>
      </c>
      <c r="B26" s="2037">
        <v>-721</v>
      </c>
      <c r="C26" s="2038">
        <v>-837.72455600000001</v>
      </c>
      <c r="D26" s="2038">
        <v>-518.18185700000004</v>
      </c>
      <c r="E26" s="2038">
        <v>-540.00069364252874</v>
      </c>
      <c r="F26" s="93"/>
      <c r="H26" s="1556"/>
    </row>
    <row r="27" spans="1:11" s="54" customFormat="1" ht="12" customHeight="1">
      <c r="A27" s="2362" t="s">
        <v>1476</v>
      </c>
      <c r="B27" s="2037">
        <v>-1209</v>
      </c>
      <c r="C27" s="2038">
        <v>-1024.483414</v>
      </c>
      <c r="D27" s="2040">
        <v>-1448.135923</v>
      </c>
      <c r="E27" s="2040">
        <v>-1932.6722022488063</v>
      </c>
      <c r="F27" s="93"/>
    </row>
    <row r="28" spans="1:11" s="1778" customFormat="1" ht="12" customHeight="1">
      <c r="A28" s="2360" t="s">
        <v>172</v>
      </c>
      <c r="B28" s="1140">
        <v>14</v>
      </c>
      <c r="C28" s="394">
        <v>-369.99084699999997</v>
      </c>
      <c r="D28" s="394">
        <v>-135.98625300000003</v>
      </c>
      <c r="E28" s="394">
        <v>20.554445758700766</v>
      </c>
      <c r="F28" s="93"/>
    </row>
    <row r="29" spans="1:11" s="1778" customFormat="1" ht="12" customHeight="1">
      <c r="A29" s="2360" t="s">
        <v>1107</v>
      </c>
      <c r="B29" s="1140">
        <v>-77</v>
      </c>
      <c r="C29" s="394">
        <v>-290.637449</v>
      </c>
      <c r="D29" s="395">
        <v>-227.93231299999997</v>
      </c>
      <c r="E29" s="395">
        <v>-141.992617</v>
      </c>
      <c r="F29" s="93"/>
    </row>
    <row r="30" spans="1:11" s="1778" customFormat="1" ht="12" customHeight="1">
      <c r="A30" s="2363" t="s">
        <v>176</v>
      </c>
      <c r="B30" s="1140">
        <v>-923</v>
      </c>
      <c r="C30" s="394">
        <v>-166.49336100000005</v>
      </c>
      <c r="D30" s="396">
        <v>-499.80935499999993</v>
      </c>
      <c r="E30" s="396">
        <v>-945.00794194999992</v>
      </c>
      <c r="F30" s="93"/>
    </row>
    <row r="31" spans="1:11" s="1778" customFormat="1" ht="12" customHeight="1">
      <c r="A31" s="2363" t="s">
        <v>171</v>
      </c>
      <c r="B31" s="1140">
        <v>-144</v>
      </c>
      <c r="C31" s="394">
        <v>-30.961088000000004</v>
      </c>
      <c r="D31" s="395">
        <v>-52.231999999999985</v>
      </c>
      <c r="E31" s="395">
        <v>-230.44152556999995</v>
      </c>
      <c r="F31" s="93"/>
    </row>
    <row r="32" spans="1:11" s="1778" customFormat="1" ht="12" customHeight="1">
      <c r="A32" s="2363" t="s">
        <v>312</v>
      </c>
      <c r="B32" s="1140">
        <v>-110</v>
      </c>
      <c r="C32" s="394">
        <v>-124.32358599999998</v>
      </c>
      <c r="D32" s="395">
        <v>-470.92972499999996</v>
      </c>
      <c r="E32" s="395">
        <v>-635.49256348750737</v>
      </c>
      <c r="F32" s="93"/>
    </row>
    <row r="33" spans="1:11" s="1778" customFormat="1" ht="12" customHeight="1">
      <c r="A33" s="2363" t="s">
        <v>1562</v>
      </c>
      <c r="B33" s="1140">
        <v>30</v>
      </c>
      <c r="C33" s="394">
        <v>-42.077083000000002</v>
      </c>
      <c r="D33" s="395">
        <v>-61.246276999999999</v>
      </c>
      <c r="E33" s="395">
        <v>-0.29200000000000004</v>
      </c>
      <c r="F33" s="93"/>
    </row>
    <row r="34" spans="1:11" s="91" customFormat="1" ht="12" customHeight="1">
      <c r="A34" s="2364" t="s">
        <v>273</v>
      </c>
      <c r="B34" s="2130">
        <v>-1013</v>
      </c>
      <c r="C34" s="2131">
        <v>-1980.013021</v>
      </c>
      <c r="D34" s="2131">
        <v>-2317.8061079999998</v>
      </c>
      <c r="E34" s="2131">
        <v>-2915</v>
      </c>
    </row>
    <row r="35" spans="1:11" s="91" customFormat="1" ht="12" customHeight="1">
      <c r="A35" s="2365" t="s">
        <v>259</v>
      </c>
      <c r="B35" s="1199">
        <v>163</v>
      </c>
      <c r="C35" s="1654">
        <v>341.44439405699995</v>
      </c>
      <c r="D35" s="1654">
        <v>133</v>
      </c>
      <c r="E35" s="1654">
        <v>-265</v>
      </c>
    </row>
    <row r="36" spans="1:11" s="93" customFormat="1" ht="12" customHeight="1">
      <c r="A36" s="2366" t="s">
        <v>260</v>
      </c>
      <c r="B36" s="1198">
        <v>-849</v>
      </c>
      <c r="C36" s="397">
        <v>-1638.568626943</v>
      </c>
      <c r="D36" s="397">
        <v>-2184.617264</v>
      </c>
      <c r="E36" s="397">
        <v>-3179</v>
      </c>
    </row>
    <row r="37" spans="1:11" s="1778" customFormat="1" ht="12" customHeight="1">
      <c r="A37" s="2344" t="s">
        <v>1914</v>
      </c>
      <c r="B37" s="2372">
        <v>-0.08</v>
      </c>
      <c r="C37" s="2132">
        <v>-0.1195</v>
      </c>
      <c r="D37" s="2132">
        <v>-0.17</v>
      </c>
      <c r="E37" s="2132">
        <v>-0.24</v>
      </c>
    </row>
    <row r="38" spans="1:11" s="93" customFormat="1" ht="9" customHeight="1">
      <c r="A38" s="201"/>
      <c r="B38" s="112"/>
      <c r="C38" s="112"/>
      <c r="D38" s="112"/>
      <c r="E38" s="112"/>
      <c r="F38" s="112"/>
      <c r="G38" s="112"/>
      <c r="H38" s="112"/>
      <c r="I38" s="112"/>
      <c r="J38" s="112"/>
      <c r="K38" s="111"/>
    </row>
    <row r="39" spans="1:11" s="93" customFormat="1" ht="29.25" customHeight="1">
      <c r="A39" s="2458" t="s">
        <v>1728</v>
      </c>
      <c r="B39" s="2458"/>
      <c r="C39" s="2458"/>
      <c r="D39" s="2458"/>
      <c r="E39" s="2458"/>
      <c r="F39" s="2458"/>
      <c r="G39" s="2458"/>
      <c r="H39" s="2458"/>
      <c r="I39" s="2458"/>
      <c r="J39" s="2458"/>
      <c r="K39" s="2133"/>
    </row>
    <row r="40" spans="1:11" s="93" customFormat="1" ht="12.75" customHeight="1">
      <c r="A40" s="2463" t="s">
        <v>1956</v>
      </c>
      <c r="B40" s="2463"/>
      <c r="C40" s="2463"/>
      <c r="D40" s="2463"/>
      <c r="E40" s="2463"/>
      <c r="F40" s="2463"/>
      <c r="G40" s="2463"/>
      <c r="H40" s="2463"/>
      <c r="I40" s="2463"/>
      <c r="J40" s="2463"/>
      <c r="K40" s="2133"/>
    </row>
    <row r="41" spans="1:11" s="93" customFormat="1" ht="12.75" customHeight="1">
      <c r="A41" s="2464" t="s">
        <v>1955</v>
      </c>
      <c r="B41" s="2464"/>
      <c r="C41" s="2464"/>
      <c r="D41" s="2464"/>
      <c r="E41" s="2464"/>
      <c r="F41" s="2464"/>
      <c r="G41" s="2464"/>
      <c r="H41" s="2464"/>
      <c r="I41" s="2464"/>
      <c r="J41" s="2464"/>
      <c r="K41" s="2133"/>
    </row>
    <row r="42" spans="1:11" s="98" customFormat="1" ht="22.5" customHeight="1">
      <c r="A42" s="2426"/>
      <c r="B42" s="2427"/>
      <c r="C42" s="2427"/>
      <c r="D42" s="2427"/>
      <c r="E42" s="2427"/>
      <c r="F42" s="2427"/>
      <c r="G42" s="2427"/>
      <c r="H42" s="2427"/>
      <c r="I42" s="2427"/>
      <c r="J42" s="2427"/>
    </row>
    <row r="43" spans="1:11" s="487" customFormat="1" ht="18.75" customHeight="1">
      <c r="A43" s="486" t="s">
        <v>1072</v>
      </c>
    </row>
    <row r="44" spans="1:11" s="50" customFormat="1" ht="12.75" customHeight="1"/>
    <row r="45" spans="1:11" s="52" customFormat="1" ht="13.5" customHeight="1">
      <c r="A45" s="68" t="s">
        <v>1</v>
      </c>
      <c r="B45" s="1136" t="s">
        <v>1841</v>
      </c>
      <c r="C45" s="304" t="s">
        <v>1745</v>
      </c>
      <c r="D45" s="393" t="s">
        <v>1423</v>
      </c>
      <c r="E45" s="393" t="s">
        <v>1380</v>
      </c>
      <c r="F45" s="393" t="s">
        <v>1297</v>
      </c>
      <c r="G45" s="393" t="s">
        <v>1189</v>
      </c>
      <c r="H45" s="393" t="s">
        <v>1133</v>
      </c>
      <c r="I45" s="393" t="s">
        <v>1002</v>
      </c>
      <c r="J45" s="304" t="s">
        <v>586</v>
      </c>
    </row>
    <row r="46" spans="1:11" s="52" customFormat="1" ht="12" customHeight="1">
      <c r="A46" s="2367" t="s">
        <v>152</v>
      </c>
      <c r="B46" s="1200">
        <v>1045.50973679</v>
      </c>
      <c r="C46" s="1655">
        <v>-52.571750999999999</v>
      </c>
      <c r="D46" s="398">
        <v>23</v>
      </c>
      <c r="E46" s="398">
        <v>96</v>
      </c>
      <c r="F46" s="398">
        <v>-90.998999999999995</v>
      </c>
      <c r="G46" s="398">
        <v>-121</v>
      </c>
      <c r="H46" s="398">
        <v>-79</v>
      </c>
      <c r="I46" s="399">
        <v>-145</v>
      </c>
      <c r="J46" s="399">
        <v>-95</v>
      </c>
    </row>
    <row r="47" spans="1:11" s="52" customFormat="1" ht="12" customHeight="1">
      <c r="A47" s="2368" t="s">
        <v>206</v>
      </c>
      <c r="B47" s="1201">
        <v>-165.15933396549997</v>
      </c>
      <c r="C47" s="1656">
        <v>-226.204759</v>
      </c>
      <c r="D47" s="400">
        <v>-270</v>
      </c>
      <c r="E47" s="400">
        <v>-43</v>
      </c>
      <c r="F47" s="400">
        <v>105</v>
      </c>
      <c r="G47" s="400">
        <v>-200</v>
      </c>
      <c r="H47" s="400">
        <v>-142</v>
      </c>
      <c r="I47" s="401">
        <v>256</v>
      </c>
      <c r="J47" s="401">
        <v>-226</v>
      </c>
    </row>
    <row r="48" spans="1:11" s="52" customFormat="1" ht="12" customHeight="1">
      <c r="A48" s="1779" t="s">
        <v>70</v>
      </c>
      <c r="B48" s="1201">
        <v>-125.88781696000001</v>
      </c>
      <c r="C48" s="1656">
        <v>-26.179044999999999</v>
      </c>
      <c r="D48" s="400">
        <v>-47</v>
      </c>
      <c r="E48" s="400">
        <v>-243</v>
      </c>
      <c r="F48" s="400">
        <v>-29</v>
      </c>
      <c r="G48" s="400">
        <v>-43</v>
      </c>
      <c r="H48" s="400">
        <v>43</v>
      </c>
      <c r="I48" s="401">
        <v>-92</v>
      </c>
      <c r="J48" s="401">
        <v>-146</v>
      </c>
    </row>
    <row r="49" spans="1:16" s="52" customFormat="1" ht="12" customHeight="1">
      <c r="A49" s="1779" t="s">
        <v>80</v>
      </c>
      <c r="B49" s="1201">
        <v>-97.444413481500021</v>
      </c>
      <c r="C49" s="1656">
        <v>-276.23601500000001</v>
      </c>
      <c r="D49" s="400">
        <v>-178</v>
      </c>
      <c r="E49" s="400">
        <v>-258</v>
      </c>
      <c r="F49" s="400">
        <v>-169</v>
      </c>
      <c r="G49" s="400">
        <v>-79</v>
      </c>
      <c r="H49" s="400">
        <v>-9</v>
      </c>
      <c r="I49" s="401">
        <v>-130</v>
      </c>
      <c r="J49" s="401">
        <v>-59</v>
      </c>
    </row>
    <row r="50" spans="1:16" s="91" customFormat="1" ht="12" customHeight="1">
      <c r="A50" s="1779" t="s">
        <v>223</v>
      </c>
      <c r="B50" s="1201">
        <v>-112.53953453180002</v>
      </c>
      <c r="C50" s="1656">
        <v>-2.7432089999999998</v>
      </c>
      <c r="D50" s="400">
        <v>4</v>
      </c>
      <c r="E50" s="400">
        <v>-166</v>
      </c>
      <c r="F50" s="400">
        <v>-9</v>
      </c>
      <c r="G50" s="400">
        <v>-18</v>
      </c>
      <c r="H50" s="400">
        <v>-2</v>
      </c>
      <c r="I50" s="401">
        <v>-4</v>
      </c>
      <c r="J50" s="401">
        <v>-28</v>
      </c>
    </row>
    <row r="51" spans="1:16" s="91" customFormat="1" ht="12" customHeight="1">
      <c r="A51" s="1779" t="s">
        <v>81</v>
      </c>
      <c r="B51" s="1201">
        <v>0.12171168999999793</v>
      </c>
      <c r="C51" s="1656">
        <v>-47.376930999999999</v>
      </c>
      <c r="D51" s="400">
        <v>-31</v>
      </c>
      <c r="E51" s="400">
        <v>-232</v>
      </c>
      <c r="F51" s="400">
        <v>-51</v>
      </c>
      <c r="G51" s="400">
        <v>13</v>
      </c>
      <c r="H51" s="400">
        <v>-43</v>
      </c>
      <c r="I51" s="401">
        <v>20</v>
      </c>
      <c r="J51" s="401">
        <v>0</v>
      </c>
    </row>
    <row r="52" spans="1:16" s="91" customFormat="1" ht="12" customHeight="1">
      <c r="A52" s="1779" t="s">
        <v>82</v>
      </c>
      <c r="B52" s="1201">
        <v>0.70828099999999994</v>
      </c>
      <c r="C52" s="1656">
        <v>-0.71088099999999999</v>
      </c>
      <c r="D52" s="400">
        <v>0</v>
      </c>
      <c r="E52" s="400">
        <v>-6</v>
      </c>
      <c r="F52" s="400">
        <v>11</v>
      </c>
      <c r="G52" s="400">
        <v>-18</v>
      </c>
      <c r="H52" s="400">
        <v>-4</v>
      </c>
      <c r="I52" s="401">
        <v>8</v>
      </c>
      <c r="J52" s="401">
        <v>-2</v>
      </c>
    </row>
    <row r="53" spans="1:16" s="91" customFormat="1" ht="12" customHeight="1">
      <c r="A53" s="1779" t="s">
        <v>83</v>
      </c>
      <c r="B53" s="1201">
        <v>-221.80876674859999</v>
      </c>
      <c r="C53" s="1656">
        <v>-43.632370000000002</v>
      </c>
      <c r="D53" s="400">
        <v>19</v>
      </c>
      <c r="E53" s="400">
        <v>95</v>
      </c>
      <c r="F53" s="400">
        <v>-7</v>
      </c>
      <c r="G53" s="400">
        <v>-71</v>
      </c>
      <c r="H53" s="400">
        <v>5</v>
      </c>
      <c r="I53" s="401">
        <v>-105</v>
      </c>
      <c r="J53" s="401">
        <v>-87</v>
      </c>
    </row>
    <row r="54" spans="1:16" s="91" customFormat="1" ht="12" customHeight="1">
      <c r="A54" s="1779" t="s">
        <v>84</v>
      </c>
      <c r="B54" s="1201">
        <v>-24.338254654999986</v>
      </c>
      <c r="C54" s="1656">
        <v>-128.69416000000001</v>
      </c>
      <c r="D54" s="400">
        <v>-45</v>
      </c>
      <c r="E54" s="400">
        <v>-14</v>
      </c>
      <c r="F54" s="400">
        <v>6</v>
      </c>
      <c r="G54" s="400">
        <v>5</v>
      </c>
      <c r="H54" s="400">
        <v>-67</v>
      </c>
      <c r="I54" s="401">
        <v>-21</v>
      </c>
      <c r="J54" s="401">
        <v>-39</v>
      </c>
    </row>
    <row r="55" spans="1:16" s="91" customFormat="1" ht="12" customHeight="1">
      <c r="A55" s="1779" t="s">
        <v>85</v>
      </c>
      <c r="B55" s="1201">
        <v>-10.493199260000001</v>
      </c>
      <c r="C55" s="1656">
        <v>-5.5387870000000001</v>
      </c>
      <c r="D55" s="400">
        <v>0</v>
      </c>
      <c r="E55" s="400">
        <v>-34</v>
      </c>
      <c r="F55" s="400">
        <v>-7</v>
      </c>
      <c r="G55" s="400">
        <v>24</v>
      </c>
      <c r="H55" s="400">
        <v>-29</v>
      </c>
      <c r="I55" s="401">
        <v>-8</v>
      </c>
      <c r="J55" s="401">
        <v>18</v>
      </c>
    </row>
    <row r="56" spans="1:16" s="91" customFormat="1" ht="12" customHeight="1">
      <c r="A56" s="1779" t="s">
        <v>129</v>
      </c>
      <c r="B56" s="1201">
        <v>-0.20365000000000322</v>
      </c>
      <c r="C56" s="1656">
        <v>42.09</v>
      </c>
      <c r="D56" s="400">
        <v>-2</v>
      </c>
      <c r="E56" s="400">
        <v>-77</v>
      </c>
      <c r="F56" s="400">
        <v>-2</v>
      </c>
      <c r="G56" s="400">
        <v>-1</v>
      </c>
      <c r="H56" s="400">
        <v>-2</v>
      </c>
      <c r="I56" s="401">
        <v>-6</v>
      </c>
      <c r="J56" s="401">
        <v>-2</v>
      </c>
    </row>
    <row r="57" spans="1:16" s="91" customFormat="1" ht="12" customHeight="1">
      <c r="A57" s="1779" t="s">
        <v>86</v>
      </c>
      <c r="B57" s="1201">
        <v>2.3341728000000002</v>
      </c>
      <c r="C57" s="1656">
        <v>3.0065999999999999E-2</v>
      </c>
      <c r="D57" s="400">
        <v>-4</v>
      </c>
      <c r="E57" s="400">
        <v>17</v>
      </c>
      <c r="F57" s="400">
        <v>-13</v>
      </c>
      <c r="G57" s="400">
        <v>2</v>
      </c>
      <c r="H57" s="400">
        <v>-3</v>
      </c>
      <c r="I57" s="401">
        <v>-3</v>
      </c>
      <c r="J57" s="401">
        <v>7</v>
      </c>
      <c r="K57" s="105"/>
      <c r="L57" s="105"/>
      <c r="M57" s="105"/>
      <c r="N57" s="105"/>
      <c r="O57" s="105"/>
      <c r="P57" s="105"/>
    </row>
    <row r="58" spans="1:16" s="91" customFormat="1" ht="12" customHeight="1">
      <c r="A58" s="1779" t="s">
        <v>87</v>
      </c>
      <c r="B58" s="1201">
        <v>-5.7665008399999991</v>
      </c>
      <c r="C58" s="1656">
        <v>-2.8100049999999999</v>
      </c>
      <c r="D58" s="400">
        <v>4</v>
      </c>
      <c r="E58" s="400">
        <v>-13</v>
      </c>
      <c r="F58" s="400">
        <v>-9</v>
      </c>
      <c r="G58" s="400">
        <v>3</v>
      </c>
      <c r="H58" s="400">
        <v>-1</v>
      </c>
      <c r="I58" s="401">
        <v>-10</v>
      </c>
      <c r="J58" s="401">
        <v>-6</v>
      </c>
      <c r="K58" s="105"/>
      <c r="L58" s="105"/>
      <c r="M58" s="105"/>
      <c r="N58" s="105"/>
      <c r="O58" s="105"/>
      <c r="P58" s="105"/>
    </row>
    <row r="59" spans="1:16" s="91" customFormat="1" ht="12" customHeight="1">
      <c r="A59" s="2365" t="s">
        <v>88</v>
      </c>
      <c r="B59" s="1201">
        <v>0.47127076999999717</v>
      </c>
      <c r="C59" s="1656">
        <v>0.52875799999999995</v>
      </c>
      <c r="D59" s="400">
        <v>-1</v>
      </c>
      <c r="E59" s="400">
        <v>-5</v>
      </c>
      <c r="F59" s="400">
        <v>-1</v>
      </c>
      <c r="G59" s="402">
        <v>2</v>
      </c>
      <c r="H59" s="402">
        <v>2</v>
      </c>
      <c r="I59" s="403">
        <v>4</v>
      </c>
      <c r="J59" s="401">
        <v>-8</v>
      </c>
      <c r="K59" s="105"/>
      <c r="L59" s="105"/>
      <c r="M59" s="105"/>
      <c r="N59" s="105"/>
      <c r="O59" s="105"/>
      <c r="P59" s="105"/>
    </row>
    <row r="60" spans="1:16" s="91" customFormat="1" ht="12" customHeight="1">
      <c r="A60" s="2367" t="s">
        <v>131</v>
      </c>
      <c r="B60" s="1200">
        <v>287.90561841759984</v>
      </c>
      <c r="C60" s="1655">
        <v>-770.04908899999987</v>
      </c>
      <c r="D60" s="398">
        <v>-530.4</v>
      </c>
      <c r="E60" s="398">
        <v>-883</v>
      </c>
      <c r="F60" s="398">
        <v>-266.99900000000002</v>
      </c>
      <c r="G60" s="398">
        <v>-502</v>
      </c>
      <c r="H60" s="398">
        <v>-332</v>
      </c>
      <c r="I60" s="398">
        <v>-236</v>
      </c>
      <c r="J60" s="398">
        <v>-674</v>
      </c>
      <c r="K60" s="105"/>
      <c r="L60" s="105"/>
      <c r="M60" s="105"/>
      <c r="N60" s="105"/>
      <c r="O60" s="105"/>
      <c r="P60" s="105"/>
    </row>
    <row r="61" spans="1:16" s="91" customFormat="1" ht="12" customHeight="1">
      <c r="A61" s="1779" t="s">
        <v>132</v>
      </c>
      <c r="B61" s="1201">
        <v>-2.6609639999999999</v>
      </c>
      <c r="C61" s="1656">
        <v>2.6609639999999999</v>
      </c>
      <c r="D61" s="400">
        <v>0</v>
      </c>
      <c r="E61" s="400">
        <v>4</v>
      </c>
      <c r="F61" s="400">
        <v>0</v>
      </c>
      <c r="G61" s="400">
        <v>-1</v>
      </c>
      <c r="H61" s="400">
        <v>0</v>
      </c>
      <c r="I61" s="401">
        <v>0</v>
      </c>
      <c r="J61" s="401">
        <v>0</v>
      </c>
      <c r="K61" s="105"/>
      <c r="L61" s="105"/>
      <c r="M61" s="105"/>
      <c r="N61" s="105"/>
      <c r="O61" s="105"/>
      <c r="P61" s="105"/>
    </row>
    <row r="62" spans="1:16" s="91" customFormat="1" ht="12" customHeight="1">
      <c r="A62" s="2365" t="s">
        <v>257</v>
      </c>
      <c r="B62" s="1201">
        <v>106.40779368339999</v>
      </c>
      <c r="C62" s="1656">
        <v>100.869799</v>
      </c>
      <c r="D62" s="400">
        <v>-44.2</v>
      </c>
      <c r="E62" s="400">
        <v>58</v>
      </c>
      <c r="F62" s="400">
        <v>84</v>
      </c>
      <c r="G62" s="403">
        <v>-52</v>
      </c>
      <c r="H62" s="403">
        <v>252</v>
      </c>
      <c r="I62" s="403">
        <v>200</v>
      </c>
      <c r="J62" s="401">
        <v>199.46409399999999</v>
      </c>
    </row>
    <row r="63" spans="1:16" s="93" customFormat="1" ht="12" customHeight="1">
      <c r="A63" s="2366" t="s">
        <v>449</v>
      </c>
      <c r="B63" s="1202">
        <v>391.66397137220088</v>
      </c>
      <c r="C63" s="1657">
        <v>-666.51832599999989</v>
      </c>
      <c r="D63" s="404">
        <v>-574.6</v>
      </c>
      <c r="E63" s="404">
        <v>-821</v>
      </c>
      <c r="F63" s="404">
        <v>-182.99900000000002</v>
      </c>
      <c r="G63" s="404">
        <v>-554</v>
      </c>
      <c r="H63" s="404">
        <v>-80</v>
      </c>
      <c r="I63" s="404">
        <v>-36</v>
      </c>
      <c r="J63" s="404">
        <v>-474.53590600000001</v>
      </c>
    </row>
    <row r="64" spans="1:16" s="69" customFormat="1" ht="12" customHeight="1">
      <c r="A64" s="2369" t="s">
        <v>262</v>
      </c>
      <c r="B64" s="406">
        <v>-0.27288930000000278</v>
      </c>
      <c r="C64" s="406">
        <v>-9.6309260000000005</v>
      </c>
      <c r="D64" s="406">
        <v>-26.168196999999999</v>
      </c>
      <c r="E64" s="406">
        <v>-0.66332800000000003</v>
      </c>
      <c r="F64" s="406">
        <v>-50.308777999999997</v>
      </c>
      <c r="G64" s="406">
        <v>-4.2237859999999996</v>
      </c>
      <c r="H64" s="406">
        <v>197.75164699999999</v>
      </c>
      <c r="I64" s="407">
        <v>-8</v>
      </c>
      <c r="J64" s="407">
        <v>-21.373187000000001</v>
      </c>
    </row>
    <row r="65" spans="1:11" ht="7.5" customHeight="1">
      <c r="E65" s="62"/>
      <c r="F65" s="62"/>
      <c r="G65" s="62"/>
      <c r="H65" s="62"/>
      <c r="J65" s="62"/>
    </row>
    <row r="66" spans="1:11" s="294" customFormat="1" ht="12.75" customHeight="1">
      <c r="A66" s="2462" t="s">
        <v>583</v>
      </c>
      <c r="B66" s="2462"/>
      <c r="C66" s="2462"/>
      <c r="D66" s="2462"/>
      <c r="E66" s="2462"/>
      <c r="F66" s="2462"/>
      <c r="G66" s="2462"/>
      <c r="H66" s="2462"/>
      <c r="I66" s="2462"/>
      <c r="J66" s="2462"/>
    </row>
    <row r="67" spans="1:11" ht="15" customHeight="1"/>
    <row r="68" spans="1:11" s="487" customFormat="1" ht="18.75" customHeight="1">
      <c r="A68" s="486" t="s">
        <v>1073</v>
      </c>
    </row>
    <row r="69" spans="1:11" s="50" customFormat="1" ht="12.75" customHeight="1">
      <c r="B69" s="2124"/>
      <c r="C69" s="2124"/>
      <c r="D69" s="2124"/>
    </row>
    <row r="70" spans="1:11" s="52" customFormat="1" ht="13.5" customHeight="1">
      <c r="A70" s="68" t="s">
        <v>1</v>
      </c>
      <c r="B70" s="1136" t="s">
        <v>1841</v>
      </c>
      <c r="C70" s="304" t="s">
        <v>1745</v>
      </c>
      <c r="D70" s="304" t="s">
        <v>1423</v>
      </c>
      <c r="E70" s="304" t="s">
        <v>1380</v>
      </c>
      <c r="F70" s="304" t="s">
        <v>1297</v>
      </c>
      <c r="G70" s="304" t="s">
        <v>1189</v>
      </c>
      <c r="H70" s="304" t="s">
        <v>1133</v>
      </c>
      <c r="I70" s="304" t="s">
        <v>1002</v>
      </c>
      <c r="J70" s="304" t="s">
        <v>586</v>
      </c>
      <c r="K70" s="51"/>
    </row>
    <row r="71" spans="1:11" s="52" customFormat="1" ht="12" customHeight="1">
      <c r="A71" s="2367" t="s">
        <v>209</v>
      </c>
      <c r="B71" s="1183">
        <v>-308</v>
      </c>
      <c r="C71" s="341">
        <v>-272.19369999999998</v>
      </c>
      <c r="D71" s="341">
        <v>-118.59314500000001</v>
      </c>
      <c r="E71" s="341">
        <v>-274.81788899999998</v>
      </c>
      <c r="F71" s="341">
        <v>-295.19931800000001</v>
      </c>
      <c r="G71" s="388">
        <v>-109.995633</v>
      </c>
      <c r="H71" s="342">
        <v>-142.97856300000001</v>
      </c>
      <c r="I71" s="342">
        <v>-204.69099900000001</v>
      </c>
      <c r="J71" s="342">
        <v>-207.48423751000001</v>
      </c>
      <c r="K71" s="51"/>
    </row>
    <row r="72" spans="1:11" s="52" customFormat="1" ht="12" customHeight="1">
      <c r="A72" s="2365" t="s">
        <v>1427</v>
      </c>
      <c r="B72" s="1195">
        <v>-758</v>
      </c>
      <c r="C72" s="368">
        <v>-785.18588199999999</v>
      </c>
      <c r="D72" s="368">
        <v>-1072.6017790000001</v>
      </c>
      <c r="E72" s="368">
        <v>-1105.424908</v>
      </c>
      <c r="F72" s="368">
        <v>-467.07990799999999</v>
      </c>
      <c r="G72" s="390">
        <v>-649.13534699999991</v>
      </c>
      <c r="H72" s="352">
        <v>-857.06787899999995</v>
      </c>
      <c r="I72" s="352">
        <v>-600.667281</v>
      </c>
      <c r="J72" s="352">
        <v>-753.1279854899999</v>
      </c>
      <c r="K72" s="51"/>
    </row>
    <row r="73" spans="1:11" s="52" customFormat="1" ht="12" customHeight="1">
      <c r="A73" s="2367" t="s">
        <v>1428</v>
      </c>
      <c r="B73" s="1182">
        <v>-1066</v>
      </c>
      <c r="C73" s="338">
        <v>-1057.379582</v>
      </c>
      <c r="D73" s="338">
        <v>-1191.1949240000001</v>
      </c>
      <c r="E73" s="338">
        <v>-1380.2427969999999</v>
      </c>
      <c r="F73" s="338">
        <v>-762.27922599999999</v>
      </c>
      <c r="G73" s="338">
        <v>-759.13097999999991</v>
      </c>
      <c r="H73" s="338">
        <v>-1000.046442</v>
      </c>
      <c r="I73" s="338">
        <v>-805.35828000000004</v>
      </c>
      <c r="J73" s="338">
        <v>-960.61222299999997</v>
      </c>
      <c r="K73" s="109"/>
    </row>
    <row r="74" spans="1:11" s="52" customFormat="1" ht="12" customHeight="1">
      <c r="A74" s="1779" t="s">
        <v>1429</v>
      </c>
      <c r="B74" s="1183">
        <v>166</v>
      </c>
      <c r="C74" s="341">
        <v>128.152367</v>
      </c>
      <c r="D74" s="341">
        <v>466.87318800000003</v>
      </c>
      <c r="E74" s="341">
        <v>267.039872</v>
      </c>
      <c r="F74" s="341">
        <v>310.60076300000003</v>
      </c>
      <c r="G74" s="341">
        <v>113.560417</v>
      </c>
      <c r="H74" s="341">
        <v>553.57266300000003</v>
      </c>
      <c r="I74" s="341">
        <v>453.82817299999999</v>
      </c>
      <c r="J74" s="341">
        <v>167.103353</v>
      </c>
      <c r="K74" s="109"/>
    </row>
    <row r="75" spans="1:11" s="54" customFormat="1" ht="12" customHeight="1">
      <c r="A75" s="2370" t="s">
        <v>291</v>
      </c>
      <c r="B75" s="1196">
        <v>1186</v>
      </c>
      <c r="C75" s="351">
        <v>161.84213700000001</v>
      </c>
      <c r="D75" s="351">
        <v>193.96198000000001</v>
      </c>
      <c r="E75" s="351">
        <v>234.12740700000001</v>
      </c>
      <c r="F75" s="351">
        <v>184.74684500000001</v>
      </c>
      <c r="G75" s="351">
        <v>143.69826900000001</v>
      </c>
      <c r="H75" s="351">
        <v>114.105079</v>
      </c>
      <c r="I75" s="351">
        <v>116.18953399999999</v>
      </c>
      <c r="J75" s="351">
        <v>118.70130399999999</v>
      </c>
      <c r="K75" s="392"/>
    </row>
    <row r="76" spans="1:11" s="52" customFormat="1" ht="12" customHeight="1">
      <c r="A76" s="2367" t="s">
        <v>272</v>
      </c>
      <c r="B76" s="1182">
        <v>285</v>
      </c>
      <c r="C76" s="338">
        <v>-767.38507800000002</v>
      </c>
      <c r="D76" s="338">
        <v>-530.35975600000006</v>
      </c>
      <c r="E76" s="338">
        <v>-879.07551799999987</v>
      </c>
      <c r="F76" s="338">
        <v>-266.93161799999996</v>
      </c>
      <c r="G76" s="338">
        <v>-501.8722939999999</v>
      </c>
      <c r="H76" s="338">
        <v>-332.36869999999993</v>
      </c>
      <c r="I76" s="338">
        <v>-236.34057300000006</v>
      </c>
      <c r="J76" s="338">
        <v>-673.80756599999995</v>
      </c>
      <c r="K76" s="109"/>
    </row>
    <row r="77" spans="1:11" s="52" customFormat="1" ht="12" customHeight="1">
      <c r="A77" s="2365" t="s">
        <v>257</v>
      </c>
      <c r="B77" s="1195">
        <v>106</v>
      </c>
      <c r="C77" s="368">
        <v>100.869799</v>
      </c>
      <c r="D77" s="368">
        <v>-44.218528999999997</v>
      </c>
      <c r="E77" s="368">
        <v>57.695394</v>
      </c>
      <c r="F77" s="368">
        <v>83.748766000000003</v>
      </c>
      <c r="G77" s="390">
        <v>-52.241723999999998</v>
      </c>
      <c r="H77" s="352">
        <v>252.24691200000001</v>
      </c>
      <c r="I77" s="352">
        <v>199.96817799999999</v>
      </c>
      <c r="J77" s="352">
        <v>199.46409399999999</v>
      </c>
      <c r="K77" s="51"/>
    </row>
    <row r="78" spans="1:11" s="93" customFormat="1" ht="12" customHeight="1">
      <c r="A78" s="2371" t="s">
        <v>258</v>
      </c>
      <c r="B78" s="1560">
        <v>392</v>
      </c>
      <c r="C78" s="1561">
        <v>-666.51527899999996</v>
      </c>
      <c r="D78" s="1561">
        <v>-574.57828500000005</v>
      </c>
      <c r="E78" s="1561">
        <v>-821.38012399999991</v>
      </c>
      <c r="F78" s="1561">
        <v>-183.18285199999997</v>
      </c>
      <c r="G78" s="1561">
        <v>-554.11401799999987</v>
      </c>
      <c r="H78" s="1561">
        <v>-80.121787999999924</v>
      </c>
      <c r="I78" s="1561">
        <v>-36.372395000000068</v>
      </c>
      <c r="J78" s="1561">
        <v>-475.34347199999996</v>
      </c>
      <c r="K78" s="110"/>
    </row>
    <row r="79" spans="1:11" s="98" customFormat="1" ht="22.5" customHeight="1">
      <c r="A79" s="623"/>
      <c r="B79" s="624"/>
      <c r="C79" s="624"/>
      <c r="D79" s="624"/>
      <c r="E79" s="624"/>
      <c r="F79" s="624"/>
      <c r="G79" s="624"/>
      <c r="H79" s="624"/>
    </row>
  </sheetData>
  <mergeCells count="4">
    <mergeCell ref="A66:J66"/>
    <mergeCell ref="A39:J39"/>
    <mergeCell ref="A40:J40"/>
    <mergeCell ref="A41:J4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1" manualBreakCount="1">
    <brk id="41"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196"/>
  <sheetViews>
    <sheetView showGridLines="0" zoomScale="140" zoomScaleNormal="140" zoomScaleSheetLayoutView="90" workbookViewId="0"/>
  </sheetViews>
  <sheetFormatPr baseColWidth="10" defaultColWidth="9.140625" defaultRowHeight="22.5" customHeight="1"/>
  <cols>
    <col min="1" max="1" width="35.28515625" style="62" customWidth="1"/>
    <col min="2" max="12" width="6.42578125" style="62" customWidth="1"/>
    <col min="13" max="16384" width="9.140625" style="62"/>
  </cols>
  <sheetData>
    <row r="1" spans="1:10" s="98" customFormat="1" ht="22.5" customHeight="1">
      <c r="A1" s="623"/>
      <c r="B1" s="624"/>
      <c r="C1" s="624"/>
      <c r="D1" s="624"/>
      <c r="E1" s="624"/>
      <c r="F1" s="624"/>
      <c r="G1" s="624"/>
      <c r="H1" s="624"/>
      <c r="I1" s="624"/>
      <c r="J1" s="624"/>
    </row>
    <row r="2" spans="1:10" s="487" customFormat="1" ht="18.75" customHeight="1">
      <c r="A2" s="486" t="s">
        <v>630</v>
      </c>
    </row>
    <row r="3" spans="1:10" s="50" customFormat="1" ht="12.75" customHeight="1"/>
    <row r="4" spans="1:10" s="52" customFormat="1" ht="11.25" customHeight="1">
      <c r="A4" s="357"/>
      <c r="B4" s="1212" t="s">
        <v>6</v>
      </c>
      <c r="C4" s="156" t="s">
        <v>2</v>
      </c>
      <c r="D4" s="155" t="s">
        <v>5</v>
      </c>
      <c r="E4" s="156" t="s">
        <v>3</v>
      </c>
      <c r="F4" s="155" t="s">
        <v>6</v>
      </c>
      <c r="G4" s="155" t="s">
        <v>2</v>
      </c>
      <c r="H4" s="155" t="s">
        <v>5</v>
      </c>
      <c r="I4" s="156" t="s">
        <v>3</v>
      </c>
      <c r="J4" s="155" t="s">
        <v>6</v>
      </c>
    </row>
    <row r="5" spans="1:10" s="52" customFormat="1" ht="12" customHeight="1">
      <c r="A5" s="68" t="s">
        <v>1</v>
      </c>
      <c r="B5" s="1906" t="s">
        <v>1424</v>
      </c>
      <c r="C5" s="359" t="s">
        <v>1424</v>
      </c>
      <c r="D5" s="358" t="s">
        <v>1424</v>
      </c>
      <c r="E5" s="358" t="s">
        <v>1102</v>
      </c>
      <c r="F5" s="358" t="s">
        <v>1102</v>
      </c>
      <c r="G5" s="358" t="s">
        <v>1102</v>
      </c>
      <c r="H5" s="358" t="s">
        <v>1102</v>
      </c>
      <c r="I5" s="358" t="s">
        <v>214</v>
      </c>
      <c r="J5" s="358" t="s">
        <v>214</v>
      </c>
    </row>
    <row r="6" spans="1:10" s="52" customFormat="1" ht="12" customHeight="1">
      <c r="A6" s="167" t="s">
        <v>269</v>
      </c>
      <c r="B6" s="1292">
        <v>14379</v>
      </c>
      <c r="C6" s="627">
        <v>15025</v>
      </c>
      <c r="D6" s="627">
        <v>15610</v>
      </c>
      <c r="E6" s="408">
        <v>15754</v>
      </c>
      <c r="F6" s="339">
        <v>12643</v>
      </c>
      <c r="G6" s="339">
        <v>13368.903875</v>
      </c>
      <c r="H6" s="339">
        <v>14345.923575000001</v>
      </c>
      <c r="I6" s="339">
        <v>16664.680879</v>
      </c>
      <c r="J6" s="339">
        <v>17666.178028999999</v>
      </c>
    </row>
    <row r="7" spans="1:10" s="52" customFormat="1" ht="12" customHeight="1">
      <c r="A7" s="168" t="s">
        <v>270</v>
      </c>
      <c r="B7" s="1218">
        <v>9270</v>
      </c>
      <c r="C7" s="628">
        <v>7928</v>
      </c>
      <c r="D7" s="628">
        <v>8236</v>
      </c>
      <c r="E7" s="409">
        <v>11296</v>
      </c>
      <c r="F7" s="352">
        <v>11615</v>
      </c>
      <c r="G7" s="352">
        <v>12526.729214999999</v>
      </c>
      <c r="H7" s="352">
        <v>11762.962538</v>
      </c>
      <c r="I7" s="352">
        <v>14139.041619</v>
      </c>
      <c r="J7" s="352">
        <v>15836.790858</v>
      </c>
    </row>
    <row r="8" spans="1:10" s="52" customFormat="1" ht="18" customHeight="1">
      <c r="A8" s="215" t="s">
        <v>476</v>
      </c>
      <c r="B8" s="1220">
        <v>23649</v>
      </c>
      <c r="C8" s="629">
        <v>22953</v>
      </c>
      <c r="D8" s="629">
        <v>23846</v>
      </c>
      <c r="E8" s="413">
        <v>27051</v>
      </c>
      <c r="F8" s="341">
        <v>24258</v>
      </c>
      <c r="G8" s="341">
        <v>25895.633089999999</v>
      </c>
      <c r="H8" s="341">
        <v>26108.886114000001</v>
      </c>
      <c r="I8" s="341">
        <v>30803.722497999999</v>
      </c>
      <c r="J8" s="341">
        <v>33502.968887000003</v>
      </c>
    </row>
    <row r="9" spans="1:10" s="52" customFormat="1" ht="12" customHeight="1">
      <c r="A9" s="168" t="s">
        <v>271</v>
      </c>
      <c r="B9" s="1218">
        <v>-10012</v>
      </c>
      <c r="C9" s="628">
        <v>-9848</v>
      </c>
      <c r="D9" s="628">
        <v>-9990</v>
      </c>
      <c r="E9" s="409">
        <v>-9790</v>
      </c>
      <c r="F9" s="368">
        <v>-9337</v>
      </c>
      <c r="G9" s="368">
        <v>-9751.7394700000004</v>
      </c>
      <c r="H9" s="368">
        <v>-9690.16309</v>
      </c>
      <c r="I9" s="352">
        <v>-10054.745800000001</v>
      </c>
      <c r="J9" s="368">
        <v>-10595.966032</v>
      </c>
    </row>
    <row r="10" spans="1:10" s="229" customFormat="1" ht="21" customHeight="1">
      <c r="A10" s="593" t="s">
        <v>477</v>
      </c>
      <c r="B10" s="1411">
        <v>13636</v>
      </c>
      <c r="C10" s="630">
        <v>13105</v>
      </c>
      <c r="D10" s="630">
        <v>13856</v>
      </c>
      <c r="E10" s="411">
        <v>17261</v>
      </c>
      <c r="F10" s="412">
        <v>14921</v>
      </c>
      <c r="G10" s="412">
        <v>16143.743619999999</v>
      </c>
      <c r="H10" s="412">
        <v>16418.723023999999</v>
      </c>
      <c r="I10" s="412">
        <v>20748.976697999999</v>
      </c>
      <c r="J10" s="412">
        <v>22907.002854999999</v>
      </c>
    </row>
    <row r="11" spans="1:10" s="52" customFormat="1" ht="12" customHeight="1">
      <c r="A11" s="171" t="s">
        <v>267</v>
      </c>
      <c r="B11" s="1220">
        <v>-2058</v>
      </c>
      <c r="C11" s="629">
        <v>-2099</v>
      </c>
      <c r="D11" s="629">
        <v>-2210</v>
      </c>
      <c r="E11" s="413">
        <v>-2139</v>
      </c>
      <c r="F11" s="341">
        <v>-2049</v>
      </c>
      <c r="G11" s="341">
        <v>-2124.278824</v>
      </c>
      <c r="H11" s="341">
        <v>-2050.4526289999999</v>
      </c>
      <c r="I11" s="342">
        <v>-2315.160488</v>
      </c>
      <c r="J11" s="341">
        <v>-2491.7331250000002</v>
      </c>
    </row>
    <row r="12" spans="1:10" s="93" customFormat="1" ht="12" customHeight="1">
      <c r="A12" s="366" t="s">
        <v>615</v>
      </c>
      <c r="B12" s="1221">
        <v>51</v>
      </c>
      <c r="C12" s="1658">
        <v>52.1</v>
      </c>
      <c r="D12" s="414">
        <v>51.2</v>
      </c>
      <c r="E12" s="414">
        <v>44.1</v>
      </c>
      <c r="F12" s="414">
        <v>46.9</v>
      </c>
      <c r="G12" s="414">
        <v>45.9</v>
      </c>
      <c r="H12" s="414">
        <v>44.9679</v>
      </c>
      <c r="I12" s="414">
        <v>40.200000000000003</v>
      </c>
      <c r="J12" s="414">
        <v>39.1</v>
      </c>
    </row>
    <row r="13" spans="1:10" s="93" customFormat="1" ht="7.5" customHeight="1">
      <c r="A13" s="366"/>
      <c r="B13" s="1412"/>
      <c r="C13" s="1659"/>
      <c r="D13" s="415"/>
      <c r="E13" s="415"/>
      <c r="F13" s="416"/>
      <c r="G13" s="416"/>
      <c r="H13" s="416"/>
      <c r="I13" s="417"/>
      <c r="J13" s="416"/>
    </row>
    <row r="14" spans="1:10" s="52" customFormat="1" ht="16.5" customHeight="1">
      <c r="A14" s="1880" t="s">
        <v>478</v>
      </c>
      <c r="B14" s="1220">
        <v>12050</v>
      </c>
      <c r="C14" s="629">
        <v>12033</v>
      </c>
      <c r="D14" s="629">
        <v>13238</v>
      </c>
      <c r="E14" s="413">
        <v>16879</v>
      </c>
      <c r="F14" s="341">
        <v>13993</v>
      </c>
      <c r="G14" s="342">
        <v>14315.289769000001</v>
      </c>
      <c r="H14" s="342">
        <v>14930.25315</v>
      </c>
      <c r="I14" s="342">
        <v>19079.713635</v>
      </c>
      <c r="J14" s="342">
        <v>21857.710391000001</v>
      </c>
    </row>
    <row r="15" spans="1:10" s="93" customFormat="1" ht="12" customHeight="1">
      <c r="A15" s="367" t="s">
        <v>117</v>
      </c>
      <c r="B15" s="1223">
        <v>102</v>
      </c>
      <c r="C15" s="1660">
        <v>104.5</v>
      </c>
      <c r="D15" s="418">
        <v>106.7</v>
      </c>
      <c r="E15" s="418">
        <v>106.5</v>
      </c>
      <c r="F15" s="418">
        <v>104.6</v>
      </c>
      <c r="G15" s="418">
        <v>101.1</v>
      </c>
      <c r="H15" s="418">
        <v>102.1525</v>
      </c>
      <c r="I15" s="418">
        <v>102.1</v>
      </c>
      <c r="J15" s="418">
        <v>104.3</v>
      </c>
    </row>
    <row r="16" spans="1:10" s="93" customFormat="1" ht="7.5" customHeight="1">
      <c r="A16" s="102"/>
      <c r="B16" s="103"/>
      <c r="C16" s="104"/>
      <c r="D16" s="103"/>
      <c r="E16" s="103"/>
      <c r="F16" s="103"/>
      <c r="G16" s="103"/>
      <c r="H16" s="103"/>
      <c r="I16" s="103"/>
      <c r="J16" s="103"/>
    </row>
    <row r="17" spans="1:12" ht="15" customHeight="1">
      <c r="A17" s="2462" t="s">
        <v>1307</v>
      </c>
      <c r="B17" s="2462"/>
      <c r="C17" s="2462"/>
      <c r="D17" s="2462"/>
      <c r="E17" s="2462"/>
      <c r="F17" s="2462"/>
      <c r="G17" s="2462"/>
      <c r="H17" s="2462"/>
      <c r="I17" s="2462"/>
      <c r="J17" s="2462"/>
    </row>
    <row r="19" spans="1:12" s="487" customFormat="1" ht="18.75" customHeight="1">
      <c r="A19" s="2457" t="s">
        <v>631</v>
      </c>
      <c r="B19" s="2457"/>
      <c r="C19" s="2457"/>
      <c r="D19" s="2457"/>
      <c r="E19" s="2457"/>
      <c r="F19" s="2457"/>
      <c r="G19" s="2457"/>
      <c r="H19" s="2457"/>
      <c r="I19" s="2457"/>
      <c r="J19" s="2457"/>
    </row>
    <row r="20" spans="1:12" s="50" customFormat="1" ht="12.75" customHeight="1"/>
    <row r="21" spans="1:12" s="95" customFormat="1" ht="13.5" customHeight="1">
      <c r="A21" s="439" t="s">
        <v>1</v>
      </c>
      <c r="B21" s="1136" t="s">
        <v>1841</v>
      </c>
      <c r="C21" s="304" t="s">
        <v>1745</v>
      </c>
      <c r="D21" s="393" t="s">
        <v>1423</v>
      </c>
      <c r="E21" s="393" t="s">
        <v>1380</v>
      </c>
      <c r="F21" s="393" t="s">
        <v>1297</v>
      </c>
      <c r="G21" s="393" t="s">
        <v>1189</v>
      </c>
      <c r="H21" s="393" t="s">
        <v>1133</v>
      </c>
      <c r="I21" s="393" t="s">
        <v>1002</v>
      </c>
      <c r="J21" s="304" t="s">
        <v>586</v>
      </c>
      <c r="K21" s="100"/>
      <c r="L21" s="100"/>
    </row>
    <row r="22" spans="1:12" s="95" customFormat="1" ht="21" customHeight="1">
      <c r="A22" s="443" t="s">
        <v>450</v>
      </c>
      <c r="B22" s="1413">
        <v>13105</v>
      </c>
      <c r="C22" s="1661">
        <v>13856</v>
      </c>
      <c r="D22" s="440">
        <v>17261</v>
      </c>
      <c r="E22" s="440">
        <v>14921</v>
      </c>
      <c r="F22" s="230">
        <v>16144</v>
      </c>
      <c r="G22" s="230">
        <v>16419</v>
      </c>
      <c r="H22" s="230">
        <v>20749</v>
      </c>
      <c r="I22" s="230">
        <v>22907</v>
      </c>
      <c r="J22" s="230">
        <v>23286</v>
      </c>
      <c r="K22" s="96"/>
      <c r="L22" s="96"/>
    </row>
    <row r="23" spans="1:12" s="95" customFormat="1" ht="12" customHeight="1">
      <c r="A23" s="2355" t="s">
        <v>451</v>
      </c>
      <c r="B23" s="1414">
        <v>4086</v>
      </c>
      <c r="C23" s="1662">
        <v>3069</v>
      </c>
      <c r="D23" s="498">
        <v>3672</v>
      </c>
      <c r="E23" s="498">
        <v>5983</v>
      </c>
      <c r="F23" s="499">
        <v>2502</v>
      </c>
      <c r="G23" s="499">
        <v>2324</v>
      </c>
      <c r="H23" s="499">
        <v>3895</v>
      </c>
      <c r="I23" s="499">
        <v>4660</v>
      </c>
      <c r="J23" s="499">
        <v>2649</v>
      </c>
      <c r="K23" s="115"/>
      <c r="L23" s="115"/>
    </row>
    <row r="24" spans="1:12" s="95" customFormat="1" ht="12" customHeight="1">
      <c r="A24" s="2356" t="s">
        <v>452</v>
      </c>
      <c r="B24" s="1415">
        <v>-2525</v>
      </c>
      <c r="C24" s="1663">
        <v>-2873</v>
      </c>
      <c r="D24" s="441">
        <v>-6837</v>
      </c>
      <c r="E24" s="441">
        <v>-3067</v>
      </c>
      <c r="F24" s="231">
        <v>-3214</v>
      </c>
      <c r="G24" s="231">
        <v>-2245</v>
      </c>
      <c r="H24" s="231">
        <v>-7677</v>
      </c>
      <c r="I24" s="231">
        <v>-6522</v>
      </c>
      <c r="J24" s="231">
        <v>-2845</v>
      </c>
      <c r="K24" s="96"/>
      <c r="L24" s="96"/>
    </row>
    <row r="25" spans="1:12" s="95" customFormat="1" ht="12" customHeight="1">
      <c r="A25" s="2357" t="s">
        <v>210</v>
      </c>
      <c r="B25" s="1416">
        <v>-1031</v>
      </c>
      <c r="C25" s="1664">
        <v>-947</v>
      </c>
      <c r="D25" s="442">
        <v>-240</v>
      </c>
      <c r="E25" s="442">
        <v>-576</v>
      </c>
      <c r="F25" s="232">
        <v>-511</v>
      </c>
      <c r="G25" s="232">
        <v>-354</v>
      </c>
      <c r="H25" s="232">
        <v>-548</v>
      </c>
      <c r="I25" s="232">
        <v>-296</v>
      </c>
      <c r="J25" s="232">
        <v>-183</v>
      </c>
      <c r="K25" s="96"/>
      <c r="L25" s="96"/>
    </row>
    <row r="26" spans="1:12" s="95" customFormat="1" ht="21" customHeight="1">
      <c r="A26" s="2358" t="s">
        <v>453</v>
      </c>
      <c r="B26" s="1417">
        <v>13636</v>
      </c>
      <c r="C26" s="1665">
        <v>13105</v>
      </c>
      <c r="D26" s="230">
        <v>13856</v>
      </c>
      <c r="E26" s="230">
        <v>17261</v>
      </c>
      <c r="F26" s="230">
        <v>14921</v>
      </c>
      <c r="G26" s="230">
        <v>16144</v>
      </c>
      <c r="H26" s="230">
        <v>16419</v>
      </c>
      <c r="I26" s="230">
        <v>20749</v>
      </c>
      <c r="J26" s="230">
        <v>22907</v>
      </c>
      <c r="K26" s="97"/>
      <c r="L26" s="96"/>
    </row>
    <row r="28" spans="1:12" s="487" customFormat="1" ht="18.75" customHeight="1">
      <c r="A28" s="2457" t="s">
        <v>1093</v>
      </c>
      <c r="B28" s="2457"/>
      <c r="C28" s="2457"/>
      <c r="D28" s="2457"/>
      <c r="E28" s="2457"/>
      <c r="F28" s="2457"/>
      <c r="G28" s="2457"/>
      <c r="H28" s="2457"/>
      <c r="I28" s="2457"/>
      <c r="J28" s="2457"/>
    </row>
    <row r="29" spans="1:12" s="95" customFormat="1" ht="21" customHeight="1">
      <c r="A29" s="1470"/>
      <c r="B29" s="1471"/>
      <c r="C29" s="1471"/>
      <c r="D29" s="1471"/>
      <c r="E29" s="1471"/>
      <c r="F29" s="1471"/>
      <c r="G29" s="1471"/>
      <c r="H29" s="1471"/>
      <c r="I29" s="1471"/>
      <c r="J29" s="1456"/>
      <c r="K29" s="96"/>
    </row>
    <row r="30" spans="1:12" s="95" customFormat="1" ht="21" customHeight="1">
      <c r="A30" s="1470"/>
      <c r="B30" s="1471"/>
      <c r="C30" s="1471"/>
      <c r="D30" s="1471"/>
      <c r="E30" s="1471"/>
      <c r="F30" s="1471"/>
      <c r="G30" s="1471"/>
      <c r="H30" s="1471"/>
      <c r="I30" s="1471"/>
      <c r="J30" s="1456"/>
      <c r="K30" s="96"/>
    </row>
    <row r="31" spans="1:12" s="95" customFormat="1" ht="21" customHeight="1">
      <c r="A31" s="1470"/>
      <c r="B31" s="1471"/>
      <c r="C31" s="1471"/>
      <c r="D31" s="1471"/>
      <c r="E31" s="1471"/>
      <c r="F31" s="1471"/>
      <c r="G31" s="1471"/>
      <c r="H31" s="1471"/>
      <c r="I31" s="1471"/>
      <c r="J31" s="1456"/>
      <c r="K31" s="96"/>
    </row>
    <row r="32" spans="1:12" s="95" customFormat="1" ht="21" customHeight="1">
      <c r="A32" s="1470"/>
      <c r="B32" s="1471"/>
      <c r="C32" s="1471"/>
      <c r="D32" s="1471"/>
      <c r="E32" s="1471"/>
      <c r="F32" s="1471"/>
      <c r="G32" s="1471"/>
      <c r="H32" s="1471"/>
      <c r="I32" s="1471"/>
      <c r="J32" s="1456"/>
      <c r="K32" s="96"/>
    </row>
    <row r="33" spans="1:257" s="95" customFormat="1" ht="21" customHeight="1">
      <c r="A33" s="1470"/>
      <c r="B33" s="1471"/>
      <c r="C33" s="1471"/>
      <c r="D33" s="1471"/>
      <c r="E33" s="1471"/>
      <c r="F33" s="1471"/>
      <c r="G33" s="1471"/>
      <c r="H33" s="1471"/>
      <c r="I33" s="1471"/>
      <c r="J33" s="1456"/>
      <c r="K33" s="96"/>
    </row>
    <row r="34" spans="1:257" s="95" customFormat="1" ht="21" customHeight="1">
      <c r="A34" s="1470"/>
      <c r="B34" s="1471"/>
      <c r="C34" s="1471"/>
      <c r="D34" s="1471"/>
      <c r="E34" s="1471"/>
      <c r="F34" s="1471"/>
      <c r="G34" s="1471"/>
      <c r="H34" s="1471"/>
      <c r="I34" s="1471"/>
      <c r="J34" s="1456"/>
      <c r="K34" s="96"/>
    </row>
    <row r="35" spans="1:257" s="95" customFormat="1" ht="21" customHeight="1">
      <c r="A35" s="1470"/>
      <c r="B35" s="1471"/>
      <c r="C35" s="1471"/>
      <c r="D35" s="1471"/>
      <c r="E35" s="1471"/>
      <c r="F35" s="1471"/>
      <c r="G35" s="1471"/>
      <c r="H35" s="1471"/>
      <c r="I35" s="1471"/>
      <c r="J35" s="1456"/>
      <c r="K35" s="96"/>
    </row>
    <row r="36" spans="1:257" s="95" customFormat="1" ht="21" customHeight="1">
      <c r="A36" s="1470"/>
      <c r="B36" s="1471"/>
      <c r="C36" s="1471"/>
      <c r="D36" s="1471"/>
      <c r="E36" s="1471"/>
      <c r="F36" s="1471"/>
      <c r="G36" s="1471"/>
      <c r="H36" s="1471"/>
      <c r="I36" s="1471"/>
      <c r="J36" s="1456"/>
      <c r="K36" s="96"/>
    </row>
    <row r="37" spans="1:257" s="95" customFormat="1" ht="21" customHeight="1">
      <c r="A37" s="1470"/>
      <c r="B37" s="1471"/>
      <c r="C37" s="1471"/>
      <c r="D37" s="1471"/>
      <c r="E37" s="1471"/>
      <c r="F37" s="1471"/>
      <c r="G37" s="1471"/>
      <c r="H37" s="1471"/>
      <c r="I37" s="1471"/>
      <c r="J37" s="1456"/>
      <c r="K37" s="96"/>
    </row>
    <row r="38" spans="1:257" s="95" customFormat="1" ht="21" customHeight="1">
      <c r="A38" s="1470"/>
      <c r="B38" s="1471"/>
      <c r="C38" s="1471"/>
      <c r="D38" s="1471"/>
      <c r="E38" s="1471"/>
      <c r="F38" s="1471"/>
      <c r="G38" s="1471"/>
      <c r="H38" s="1471"/>
      <c r="I38" s="1471"/>
      <c r="J38" s="1456"/>
      <c r="K38" s="96"/>
    </row>
    <row r="39" spans="1:257" s="95" customFormat="1" ht="21" customHeight="1">
      <c r="A39" s="1470"/>
      <c r="B39" s="1471"/>
      <c r="C39" s="1471"/>
      <c r="D39" s="1471"/>
      <c r="E39" s="1471"/>
      <c r="F39" s="1471"/>
      <c r="G39" s="1471"/>
      <c r="H39" s="1471"/>
      <c r="I39" s="1471"/>
      <c r="J39" s="1456"/>
      <c r="K39" s="96"/>
    </row>
    <row r="40" spans="1:257" s="95" customFormat="1" ht="21" customHeight="1">
      <c r="A40" s="1470"/>
      <c r="B40" s="1471"/>
      <c r="C40" s="1471"/>
      <c r="D40" s="1471"/>
      <c r="E40" s="1471"/>
      <c r="F40" s="1471"/>
      <c r="G40" s="1471"/>
      <c r="H40" s="1471"/>
      <c r="I40" s="1471"/>
      <c r="J40" s="1456"/>
      <c r="K40" s="96"/>
    </row>
    <row r="41" spans="1:257" s="95" customFormat="1" ht="21" customHeight="1">
      <c r="A41" s="1470"/>
      <c r="B41" s="1471"/>
      <c r="C41" s="1471"/>
      <c r="D41" s="1471"/>
      <c r="E41" s="1471"/>
      <c r="F41" s="1471"/>
      <c r="G41" s="1471"/>
      <c r="H41" s="1471"/>
      <c r="I41" s="1471"/>
      <c r="J41" s="1456"/>
      <c r="K41" s="96"/>
    </row>
    <row r="42" spans="1:257" s="95" customFormat="1" ht="21" customHeight="1">
      <c r="A42" s="1470"/>
      <c r="B42" s="1471"/>
      <c r="C42" s="1471"/>
      <c r="D42" s="1471"/>
      <c r="E42" s="1471"/>
      <c r="F42" s="1471"/>
      <c r="G42" s="1471"/>
      <c r="H42" s="1471"/>
      <c r="I42" s="1471"/>
      <c r="J42" s="1456"/>
      <c r="K42" s="96"/>
    </row>
    <row r="43" spans="1:257" s="95" customFormat="1" ht="66" hidden="1" customHeight="1">
      <c r="A43" s="1470"/>
      <c r="B43" s="1471"/>
      <c r="C43" s="1471"/>
      <c r="D43" s="1471"/>
      <c r="E43" s="1471"/>
      <c r="F43" s="1471"/>
      <c r="G43" s="1471"/>
      <c r="H43" s="1471"/>
      <c r="I43" s="1471"/>
      <c r="J43" s="1456"/>
      <c r="K43" s="96"/>
    </row>
    <row r="44" spans="1:257" s="98" customFormat="1" ht="22.5" customHeight="1">
      <c r="A44" s="623"/>
      <c r="B44" s="624"/>
      <c r="C44" s="624"/>
      <c r="D44" s="624"/>
      <c r="E44" s="624"/>
      <c r="F44" s="624"/>
      <c r="G44" s="624"/>
      <c r="H44" s="624"/>
      <c r="I44" s="624"/>
      <c r="J44" s="624"/>
    </row>
    <row r="45" spans="1:257" s="487" customFormat="1" ht="36" customHeight="1">
      <c r="A45" s="2466" t="s">
        <v>1074</v>
      </c>
      <c r="B45" s="2466"/>
      <c r="C45" s="2466"/>
      <c r="D45" s="2466"/>
      <c r="E45" s="2466"/>
      <c r="F45" s="2466"/>
      <c r="G45" s="2466"/>
      <c r="H45" s="2466"/>
      <c r="I45" s="2466"/>
      <c r="J45" s="2466"/>
    </row>
    <row r="46" spans="1:257" s="50" customFormat="1" ht="12.75" customHeight="1"/>
    <row r="47" spans="1:257" customFormat="1" ht="11.25" customHeight="1">
      <c r="A47" s="428"/>
      <c r="B47" s="2475" t="s">
        <v>278</v>
      </c>
      <c r="C47" s="2476"/>
      <c r="D47" s="2477"/>
      <c r="E47" s="2478"/>
      <c r="F47" s="2479"/>
      <c r="G47" s="2480"/>
      <c r="H47" s="2475" t="s">
        <v>280</v>
      </c>
      <c r="I47" s="2476"/>
      <c r="J47" s="2477"/>
      <c r="K47" s="2468"/>
      <c r="L47" s="2468"/>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23"/>
      <c r="HE47" s="223"/>
      <c r="HF47" s="223"/>
      <c r="HG47" s="223"/>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23"/>
      <c r="IT47" s="223"/>
      <c r="IU47" s="223"/>
      <c r="IV47" s="223"/>
      <c r="IW47" s="128"/>
    </row>
    <row r="48" spans="1:257" customFormat="1" ht="11.25" customHeight="1">
      <c r="A48" s="428"/>
      <c r="B48" s="2472" t="s">
        <v>277</v>
      </c>
      <c r="C48" s="2473"/>
      <c r="D48" s="2474"/>
      <c r="E48" s="2472" t="s">
        <v>275</v>
      </c>
      <c r="F48" s="2473"/>
      <c r="G48" s="2474"/>
      <c r="H48" s="2472" t="s">
        <v>279</v>
      </c>
      <c r="I48" s="2473"/>
      <c r="J48" s="2474"/>
      <c r="K48" s="2468"/>
      <c r="L48" s="2468"/>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c r="HC48" s="223"/>
      <c r="HD48" s="223"/>
      <c r="HE48" s="223"/>
      <c r="HF48" s="223"/>
      <c r="HG48" s="223"/>
      <c r="HH48" s="223"/>
      <c r="HI48" s="223"/>
      <c r="HJ48" s="223"/>
      <c r="HK48" s="223"/>
      <c r="HL48" s="223"/>
      <c r="HM48" s="223"/>
      <c r="HN48" s="223"/>
      <c r="HO48" s="223"/>
      <c r="HP48" s="223"/>
      <c r="HQ48" s="223"/>
      <c r="HR48" s="223"/>
      <c r="HS48" s="223"/>
      <c r="HT48" s="223"/>
      <c r="HU48" s="223"/>
      <c r="HV48" s="223"/>
      <c r="HW48" s="223"/>
      <c r="HX48" s="223"/>
      <c r="HY48" s="223"/>
      <c r="HZ48" s="223"/>
      <c r="IA48" s="223"/>
      <c r="IB48" s="223"/>
      <c r="IC48" s="223"/>
      <c r="ID48" s="223"/>
      <c r="IE48" s="223"/>
      <c r="IF48" s="223"/>
      <c r="IG48" s="223"/>
      <c r="IH48" s="223"/>
      <c r="II48" s="223"/>
      <c r="IJ48" s="223"/>
      <c r="IK48" s="223"/>
      <c r="IL48" s="223"/>
      <c r="IM48" s="223"/>
      <c r="IN48" s="223"/>
      <c r="IO48" s="223"/>
      <c r="IP48" s="223"/>
      <c r="IQ48" s="223"/>
      <c r="IR48" s="223"/>
      <c r="IS48" s="223"/>
      <c r="IT48" s="223"/>
      <c r="IU48" s="223"/>
      <c r="IV48" s="223"/>
      <c r="IW48" s="128"/>
    </row>
    <row r="49" spans="1:257" customFormat="1" ht="11.25" customHeight="1">
      <c r="A49" s="428"/>
      <c r="B49" s="2469" t="s">
        <v>281</v>
      </c>
      <c r="C49" s="2470"/>
      <c r="D49" s="2471"/>
      <c r="E49" s="2469" t="s">
        <v>282</v>
      </c>
      <c r="F49" s="2470"/>
      <c r="G49" s="2471"/>
      <c r="H49" s="2469" t="s">
        <v>281</v>
      </c>
      <c r="I49" s="2470"/>
      <c r="J49" s="2471"/>
      <c r="K49" s="2468"/>
      <c r="L49" s="2468"/>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c r="HC49" s="223"/>
      <c r="HD49" s="223"/>
      <c r="HE49" s="223"/>
      <c r="HF49" s="223"/>
      <c r="HG49" s="223"/>
      <c r="HH49" s="223"/>
      <c r="HI49" s="223"/>
      <c r="HJ49" s="223"/>
      <c r="HK49" s="223"/>
      <c r="HL49" s="223"/>
      <c r="HM49" s="223"/>
      <c r="HN49" s="223"/>
      <c r="HO49" s="223"/>
      <c r="HP49" s="223"/>
      <c r="HQ49" s="223"/>
      <c r="HR49" s="223"/>
      <c r="HS49" s="223"/>
      <c r="HT49" s="223"/>
      <c r="HU49" s="223"/>
      <c r="HV49" s="223"/>
      <c r="HW49" s="223"/>
      <c r="HX49" s="223"/>
      <c r="HY49" s="223"/>
      <c r="HZ49" s="223"/>
      <c r="IA49" s="223"/>
      <c r="IB49" s="223"/>
      <c r="IC49" s="223"/>
      <c r="ID49" s="223"/>
      <c r="IE49" s="223"/>
      <c r="IF49" s="223"/>
      <c r="IG49" s="223"/>
      <c r="IH49" s="223"/>
      <c r="II49" s="223"/>
      <c r="IJ49" s="223"/>
      <c r="IK49" s="223"/>
      <c r="IL49" s="223"/>
      <c r="IM49" s="223"/>
      <c r="IN49" s="223"/>
      <c r="IO49" s="223"/>
      <c r="IP49" s="223"/>
      <c r="IQ49" s="223"/>
      <c r="IR49" s="223"/>
      <c r="IS49" s="223"/>
      <c r="IT49" s="223"/>
      <c r="IU49" s="223"/>
      <c r="IV49" s="223"/>
      <c r="IW49" s="128"/>
    </row>
    <row r="50" spans="1:257" customFormat="1" ht="12" customHeight="1">
      <c r="A50" s="429"/>
      <c r="B50" s="679" t="s">
        <v>1843</v>
      </c>
      <c r="C50" s="477" t="s">
        <v>1746</v>
      </c>
      <c r="D50" s="165" t="s">
        <v>1843</v>
      </c>
      <c r="E50" s="679" t="s">
        <v>1843</v>
      </c>
      <c r="F50" s="477" t="s">
        <v>1746</v>
      </c>
      <c r="G50" s="165" t="s">
        <v>1843</v>
      </c>
      <c r="H50" s="679" t="s">
        <v>1843</v>
      </c>
      <c r="I50" s="477" t="s">
        <v>1746</v>
      </c>
      <c r="J50" s="165" t="s">
        <v>1843</v>
      </c>
      <c r="K50" s="224"/>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128"/>
    </row>
    <row r="51" spans="1:257" customFormat="1" ht="12" customHeight="1">
      <c r="A51" s="430" t="s">
        <v>1</v>
      </c>
      <c r="B51" s="2101" t="s">
        <v>1424</v>
      </c>
      <c r="C51" s="431" t="s">
        <v>1424</v>
      </c>
      <c r="D51" s="431" t="s">
        <v>1102</v>
      </c>
      <c r="E51" s="2101" t="s">
        <v>1424</v>
      </c>
      <c r="F51" s="431" t="s">
        <v>1424</v>
      </c>
      <c r="G51" s="431" t="s">
        <v>1102</v>
      </c>
      <c r="H51" s="2101" t="s">
        <v>1424</v>
      </c>
      <c r="I51" s="431" t="s">
        <v>1424</v>
      </c>
      <c r="J51" s="431" t="s">
        <v>1102</v>
      </c>
      <c r="K51" s="224"/>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128"/>
    </row>
    <row r="52" spans="1:257" customFormat="1" ht="12" customHeight="1">
      <c r="A52" s="337" t="s">
        <v>152</v>
      </c>
      <c r="B52" s="681">
        <v>5078</v>
      </c>
      <c r="C52" s="432">
        <v>5173.8730180000002</v>
      </c>
      <c r="D52" s="433">
        <v>5875</v>
      </c>
      <c r="E52" s="681">
        <v>-2272</v>
      </c>
      <c r="F52" s="432">
        <v>-2227.0457839999999</v>
      </c>
      <c r="G52" s="433">
        <v>-2639.3512409999998</v>
      </c>
      <c r="H52" s="681">
        <v>2806</v>
      </c>
      <c r="I52" s="432">
        <v>2946.8272340000003</v>
      </c>
      <c r="J52" s="432">
        <v>3235.6487590000002</v>
      </c>
      <c r="K52" s="225"/>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128"/>
    </row>
    <row r="53" spans="1:257" customFormat="1" ht="12" customHeight="1">
      <c r="A53" s="340" t="s">
        <v>206</v>
      </c>
      <c r="B53" s="681">
        <v>4242</v>
      </c>
      <c r="C53" s="432">
        <v>3982.6819829999999</v>
      </c>
      <c r="D53" s="433">
        <v>4835</v>
      </c>
      <c r="E53" s="681">
        <v>-2187</v>
      </c>
      <c r="F53" s="432">
        <v>-2341.4315630000001</v>
      </c>
      <c r="G53" s="433">
        <v>-1793.54168</v>
      </c>
      <c r="H53" s="681">
        <v>2056</v>
      </c>
      <c r="I53" s="432">
        <v>1641.2504199999998</v>
      </c>
      <c r="J53" s="432">
        <v>3042.4583199999997</v>
      </c>
      <c r="K53" s="225"/>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128"/>
    </row>
    <row r="54" spans="1:257" customFormat="1" ht="12" customHeight="1">
      <c r="A54" s="340" t="s">
        <v>70</v>
      </c>
      <c r="B54" s="681">
        <v>3358</v>
      </c>
      <c r="C54" s="432">
        <v>3875.8046869999998</v>
      </c>
      <c r="D54" s="433">
        <v>4084</v>
      </c>
      <c r="E54" s="681">
        <v>-1538</v>
      </c>
      <c r="F54" s="432">
        <v>-1332.527008</v>
      </c>
      <c r="G54" s="433">
        <v>-1257.1627530000001</v>
      </c>
      <c r="H54" s="681">
        <v>1821</v>
      </c>
      <c r="I54" s="432">
        <v>2543.2776789999998</v>
      </c>
      <c r="J54" s="432">
        <v>2826.8372469999999</v>
      </c>
      <c r="K54" s="225"/>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c r="HC54" s="223"/>
      <c r="HD54" s="223"/>
      <c r="HE54" s="223"/>
      <c r="HF54" s="223"/>
      <c r="HG54" s="223"/>
      <c r="HH54" s="223"/>
      <c r="HI54" s="223"/>
      <c r="HJ54" s="223"/>
      <c r="HK54" s="223"/>
      <c r="HL54" s="223"/>
      <c r="HM54" s="223"/>
      <c r="HN54" s="223"/>
      <c r="HO54" s="223"/>
      <c r="HP54" s="223"/>
      <c r="HQ54" s="223"/>
      <c r="HR54" s="223"/>
      <c r="HS54" s="223"/>
      <c r="HT54" s="223"/>
      <c r="HU54" s="223"/>
      <c r="HV54" s="223"/>
      <c r="HW54" s="223"/>
      <c r="HX54" s="223"/>
      <c r="HY54" s="223"/>
      <c r="HZ54" s="223"/>
      <c r="IA54" s="223"/>
      <c r="IB54" s="223"/>
      <c r="IC54" s="223"/>
      <c r="ID54" s="223"/>
      <c r="IE54" s="223"/>
      <c r="IF54" s="223"/>
      <c r="IG54" s="223"/>
      <c r="IH54" s="223"/>
      <c r="II54" s="223"/>
      <c r="IJ54" s="223"/>
      <c r="IK54" s="223"/>
      <c r="IL54" s="223"/>
      <c r="IM54" s="223"/>
      <c r="IN54" s="223"/>
      <c r="IO54" s="223"/>
      <c r="IP54" s="223"/>
      <c r="IQ54" s="223"/>
      <c r="IR54" s="223"/>
      <c r="IS54" s="223"/>
      <c r="IT54" s="223"/>
      <c r="IU54" s="223"/>
      <c r="IV54" s="223"/>
      <c r="IW54" s="128"/>
    </row>
    <row r="55" spans="1:257" customFormat="1" ht="12" customHeight="1">
      <c r="A55" s="340" t="s">
        <v>80</v>
      </c>
      <c r="B55" s="681">
        <v>2956</v>
      </c>
      <c r="C55" s="432">
        <v>2325.2209090000001</v>
      </c>
      <c r="D55" s="433">
        <v>1948</v>
      </c>
      <c r="E55" s="681">
        <v>-1547</v>
      </c>
      <c r="F55" s="432">
        <v>-1517.350531</v>
      </c>
      <c r="G55" s="433">
        <v>-960.80774499999995</v>
      </c>
      <c r="H55" s="681">
        <v>1409</v>
      </c>
      <c r="I55" s="432">
        <v>807.87037800000007</v>
      </c>
      <c r="J55" s="432">
        <v>987.19225500000005</v>
      </c>
      <c r="K55" s="225"/>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c r="HC55" s="223"/>
      <c r="HD55" s="223"/>
      <c r="HE55" s="223"/>
      <c r="HF55" s="223"/>
      <c r="HG55" s="223"/>
      <c r="HH55" s="223"/>
      <c r="HI55" s="223"/>
      <c r="HJ55" s="223"/>
      <c r="HK55" s="223"/>
      <c r="HL55" s="223"/>
      <c r="HM55" s="223"/>
      <c r="HN55" s="223"/>
      <c r="HO55" s="223"/>
      <c r="HP55" s="223"/>
      <c r="HQ55" s="223"/>
      <c r="HR55" s="223"/>
      <c r="HS55" s="223"/>
      <c r="HT55" s="223"/>
      <c r="HU55" s="223"/>
      <c r="HV55" s="223"/>
      <c r="HW55" s="223"/>
      <c r="HX55" s="223"/>
      <c r="HY55" s="223"/>
      <c r="HZ55" s="223"/>
      <c r="IA55" s="223"/>
      <c r="IB55" s="223"/>
      <c r="IC55" s="223"/>
      <c r="ID55" s="223"/>
      <c r="IE55" s="223"/>
      <c r="IF55" s="223"/>
      <c r="IG55" s="223"/>
      <c r="IH55" s="223"/>
      <c r="II55" s="223"/>
      <c r="IJ55" s="223"/>
      <c r="IK55" s="223"/>
      <c r="IL55" s="223"/>
      <c r="IM55" s="223"/>
      <c r="IN55" s="223"/>
      <c r="IO55" s="223"/>
      <c r="IP55" s="223"/>
      <c r="IQ55" s="223"/>
      <c r="IR55" s="223"/>
      <c r="IS55" s="223"/>
      <c r="IT55" s="223"/>
      <c r="IU55" s="223"/>
      <c r="IV55" s="223"/>
      <c r="IW55" s="128"/>
    </row>
    <row r="56" spans="1:257" customFormat="1" ht="12" customHeight="1">
      <c r="A56" s="340" t="s">
        <v>223</v>
      </c>
      <c r="B56" s="681">
        <v>1693</v>
      </c>
      <c r="C56" s="432">
        <v>1187.1665640000001</v>
      </c>
      <c r="D56" s="433">
        <v>1185</v>
      </c>
      <c r="E56" s="681">
        <v>-649</v>
      </c>
      <c r="F56" s="432">
        <v>-693.49062300000003</v>
      </c>
      <c r="G56" s="433">
        <v>-645.84457399999997</v>
      </c>
      <c r="H56" s="681">
        <v>1045</v>
      </c>
      <c r="I56" s="432">
        <v>493.67594100000008</v>
      </c>
      <c r="J56" s="432">
        <v>539.15542600000003</v>
      </c>
      <c r="K56" s="225"/>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128"/>
    </row>
    <row r="57" spans="1:257" customFormat="1" ht="12" customHeight="1">
      <c r="A57" s="340" t="s">
        <v>81</v>
      </c>
      <c r="B57" s="681">
        <v>1100</v>
      </c>
      <c r="C57" s="432">
        <v>1024.8834589999999</v>
      </c>
      <c r="D57" s="433">
        <v>726</v>
      </c>
      <c r="E57" s="681">
        <v>-462</v>
      </c>
      <c r="F57" s="432">
        <v>-473.212738</v>
      </c>
      <c r="G57" s="433">
        <v>-388.29460599999999</v>
      </c>
      <c r="H57" s="681">
        <v>637</v>
      </c>
      <c r="I57" s="432">
        <v>551.67072099999996</v>
      </c>
      <c r="J57" s="432">
        <v>337.70539400000001</v>
      </c>
      <c r="K57" s="225"/>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128"/>
    </row>
    <row r="58" spans="1:257" customFormat="1" ht="12" customHeight="1">
      <c r="A58" s="340" t="s">
        <v>82</v>
      </c>
      <c r="B58" s="681">
        <v>0</v>
      </c>
      <c r="C58" s="432">
        <v>40.599950999999997</v>
      </c>
      <c r="D58" s="433">
        <v>82</v>
      </c>
      <c r="E58" s="681">
        <v>0</v>
      </c>
      <c r="F58" s="432">
        <v>-40.594000000000001</v>
      </c>
      <c r="G58" s="433">
        <v>-47.423633000000002</v>
      </c>
      <c r="H58" s="681">
        <v>0</v>
      </c>
      <c r="I58" s="432">
        <v>5.9509999999960428E-3</v>
      </c>
      <c r="J58" s="432">
        <v>34.576366999999998</v>
      </c>
      <c r="K58" s="225"/>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128"/>
    </row>
    <row r="59" spans="1:257" customFormat="1" ht="12" customHeight="1">
      <c r="A59" s="340" t="s">
        <v>83</v>
      </c>
      <c r="B59" s="681">
        <v>1795</v>
      </c>
      <c r="C59" s="432">
        <v>794.75660300000004</v>
      </c>
      <c r="D59" s="433">
        <v>1309</v>
      </c>
      <c r="E59" s="681">
        <v>-541</v>
      </c>
      <c r="F59" s="432">
        <v>-361.82319999999999</v>
      </c>
      <c r="G59" s="433">
        <v>-437.14802500000002</v>
      </c>
      <c r="H59" s="681">
        <v>1254</v>
      </c>
      <c r="I59" s="432">
        <v>432.93340300000006</v>
      </c>
      <c r="J59" s="432">
        <v>871.85197500000004</v>
      </c>
      <c r="K59" s="225"/>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128"/>
    </row>
    <row r="60" spans="1:257" customFormat="1" ht="12" customHeight="1">
      <c r="A60" s="340" t="s">
        <v>84</v>
      </c>
      <c r="B60" s="681">
        <v>1168</v>
      </c>
      <c r="C60" s="432">
        <v>1642.0121449999999</v>
      </c>
      <c r="D60" s="433">
        <v>1984</v>
      </c>
      <c r="E60" s="681">
        <v>-607</v>
      </c>
      <c r="F60" s="432">
        <v>-640.55947800000001</v>
      </c>
      <c r="G60" s="433">
        <v>-912.33078699999999</v>
      </c>
      <c r="H60" s="681">
        <v>561</v>
      </c>
      <c r="I60" s="432">
        <v>1001.4526669999999</v>
      </c>
      <c r="J60" s="432">
        <v>1071.6692130000001</v>
      </c>
      <c r="K60" s="225"/>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c r="HC60" s="223"/>
      <c r="HD60" s="223"/>
      <c r="HE60" s="223"/>
      <c r="HF60" s="223"/>
      <c r="HG60" s="223"/>
      <c r="HH60" s="223"/>
      <c r="HI60" s="223"/>
      <c r="HJ60" s="223"/>
      <c r="HK60" s="223"/>
      <c r="HL60" s="223"/>
      <c r="HM60" s="223"/>
      <c r="HN60" s="223"/>
      <c r="HO60" s="223"/>
      <c r="HP60" s="223"/>
      <c r="HQ60" s="223"/>
      <c r="HR60" s="223"/>
      <c r="HS60" s="223"/>
      <c r="HT60" s="223"/>
      <c r="HU60" s="223"/>
      <c r="HV60" s="223"/>
      <c r="HW60" s="223"/>
      <c r="HX60" s="223"/>
      <c r="HY60" s="223"/>
      <c r="HZ60" s="223"/>
      <c r="IA60" s="223"/>
      <c r="IB60" s="223"/>
      <c r="IC60" s="223"/>
      <c r="ID60" s="223"/>
      <c r="IE60" s="223"/>
      <c r="IF60" s="223"/>
      <c r="IG60" s="223"/>
      <c r="IH60" s="223"/>
      <c r="II60" s="223"/>
      <c r="IJ60" s="223"/>
      <c r="IK60" s="223"/>
      <c r="IL60" s="223"/>
      <c r="IM60" s="223"/>
      <c r="IN60" s="223"/>
      <c r="IO60" s="223"/>
      <c r="IP60" s="223"/>
      <c r="IQ60" s="223"/>
      <c r="IR60" s="223"/>
      <c r="IS60" s="223"/>
      <c r="IT60" s="223"/>
      <c r="IU60" s="223"/>
      <c r="IV60" s="223"/>
      <c r="IW60" s="128"/>
    </row>
    <row r="61" spans="1:257" customFormat="1" ht="12" customHeight="1">
      <c r="A61" s="340" t="s">
        <v>85</v>
      </c>
      <c r="B61" s="681">
        <v>41</v>
      </c>
      <c r="C61" s="432">
        <v>43.515318999999998</v>
      </c>
      <c r="D61" s="433">
        <v>53</v>
      </c>
      <c r="E61" s="681">
        <v>-29</v>
      </c>
      <c r="F61" s="432">
        <v>-21.727187000000001</v>
      </c>
      <c r="G61" s="433">
        <v>-32.841901999999997</v>
      </c>
      <c r="H61" s="681">
        <v>12</v>
      </c>
      <c r="I61" s="432">
        <v>21.788131999999997</v>
      </c>
      <c r="J61" s="432">
        <v>21.158098000000003</v>
      </c>
      <c r="K61" s="225"/>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c r="HC61" s="223"/>
      <c r="HD61" s="223"/>
      <c r="HE61" s="223"/>
      <c r="HF61" s="223"/>
      <c r="HG61" s="223"/>
      <c r="HH61" s="223"/>
      <c r="HI61" s="223"/>
      <c r="HJ61" s="223"/>
      <c r="HK61" s="223"/>
      <c r="HL61" s="223"/>
      <c r="HM61" s="223"/>
      <c r="HN61" s="223"/>
      <c r="HO61" s="223"/>
      <c r="HP61" s="223"/>
      <c r="HQ61" s="223"/>
      <c r="HR61" s="223"/>
      <c r="HS61" s="223"/>
      <c r="HT61" s="223"/>
      <c r="HU61" s="223"/>
      <c r="HV61" s="223"/>
      <c r="HW61" s="223"/>
      <c r="HX61" s="223"/>
      <c r="HY61" s="223"/>
      <c r="HZ61" s="223"/>
      <c r="IA61" s="223"/>
      <c r="IB61" s="223"/>
      <c r="IC61" s="223"/>
      <c r="ID61" s="223"/>
      <c r="IE61" s="223"/>
      <c r="IF61" s="223"/>
      <c r="IG61" s="223"/>
      <c r="IH61" s="223"/>
      <c r="II61" s="223"/>
      <c r="IJ61" s="223"/>
      <c r="IK61" s="223"/>
      <c r="IL61" s="223"/>
      <c r="IM61" s="223"/>
      <c r="IN61" s="223"/>
      <c r="IO61" s="223"/>
      <c r="IP61" s="223"/>
      <c r="IQ61" s="223"/>
      <c r="IR61" s="223"/>
      <c r="IS61" s="223"/>
      <c r="IT61" s="223"/>
      <c r="IU61" s="223"/>
      <c r="IV61" s="223"/>
      <c r="IW61" s="128"/>
    </row>
    <row r="62" spans="1:257" customFormat="1" ht="12" customHeight="1">
      <c r="A62" s="340" t="s">
        <v>129</v>
      </c>
      <c r="B62" s="681">
        <v>22</v>
      </c>
      <c r="C62" s="432">
        <v>46.596029999999999</v>
      </c>
      <c r="D62" s="433">
        <v>74</v>
      </c>
      <c r="E62" s="681">
        <v>-7</v>
      </c>
      <c r="F62" s="432">
        <v>-36.470993999999997</v>
      </c>
      <c r="G62" s="433">
        <v>-36.279575999999999</v>
      </c>
      <c r="H62" s="681">
        <v>15</v>
      </c>
      <c r="I62" s="432">
        <v>10.125036000000001</v>
      </c>
      <c r="J62" s="432">
        <v>36.720424000000001</v>
      </c>
      <c r="K62" s="225"/>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c r="HC62" s="223"/>
      <c r="HD62" s="223"/>
      <c r="HE62" s="223"/>
      <c r="HF62" s="223"/>
      <c r="HG62" s="223"/>
      <c r="HH62" s="223"/>
      <c r="HI62" s="223"/>
      <c r="HJ62" s="223"/>
      <c r="HK62" s="223"/>
      <c r="HL62" s="223"/>
      <c r="HM62" s="223"/>
      <c r="HN62" s="223"/>
      <c r="HO62" s="223"/>
      <c r="HP62" s="223"/>
      <c r="HQ62" s="223"/>
      <c r="HR62" s="223"/>
      <c r="HS62" s="223"/>
      <c r="HT62" s="223"/>
      <c r="HU62" s="223"/>
      <c r="HV62" s="223"/>
      <c r="HW62" s="223"/>
      <c r="HX62" s="223"/>
      <c r="HY62" s="223"/>
      <c r="HZ62" s="223"/>
      <c r="IA62" s="223"/>
      <c r="IB62" s="223"/>
      <c r="IC62" s="223"/>
      <c r="ID62" s="223"/>
      <c r="IE62" s="223"/>
      <c r="IF62" s="223"/>
      <c r="IG62" s="223"/>
      <c r="IH62" s="223"/>
      <c r="II62" s="223"/>
      <c r="IJ62" s="223"/>
      <c r="IK62" s="223"/>
      <c r="IL62" s="223"/>
      <c r="IM62" s="223"/>
      <c r="IN62" s="223"/>
      <c r="IO62" s="223"/>
      <c r="IP62" s="223"/>
      <c r="IQ62" s="223"/>
      <c r="IR62" s="223"/>
      <c r="IS62" s="223"/>
      <c r="IT62" s="223"/>
      <c r="IU62" s="223"/>
      <c r="IV62" s="223"/>
      <c r="IW62" s="128"/>
    </row>
    <row r="63" spans="1:257" customFormat="1" ht="12" customHeight="1">
      <c r="A63" s="340" t="s">
        <v>86</v>
      </c>
      <c r="B63" s="681">
        <v>180</v>
      </c>
      <c r="C63" s="432">
        <v>165.69447099999999</v>
      </c>
      <c r="D63" s="433">
        <v>203</v>
      </c>
      <c r="E63" s="681">
        <v>-74</v>
      </c>
      <c r="F63" s="432">
        <v>-63.282961999999998</v>
      </c>
      <c r="G63" s="433">
        <v>-65.761049999999997</v>
      </c>
      <c r="H63" s="681">
        <v>106</v>
      </c>
      <c r="I63" s="432">
        <v>102.411509</v>
      </c>
      <c r="J63" s="432">
        <v>137.23894999999999</v>
      </c>
      <c r="K63" s="225"/>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c r="HC63" s="223"/>
      <c r="HD63" s="223"/>
      <c r="HE63" s="223"/>
      <c r="HF63" s="223"/>
      <c r="HG63" s="223"/>
      <c r="HH63" s="223"/>
      <c r="HI63" s="223"/>
      <c r="HJ63" s="223"/>
      <c r="HK63" s="223"/>
      <c r="HL63" s="223"/>
      <c r="HM63" s="223"/>
      <c r="HN63" s="223"/>
      <c r="HO63" s="223"/>
      <c r="HP63" s="223"/>
      <c r="HQ63" s="223"/>
      <c r="HR63" s="223"/>
      <c r="HS63" s="223"/>
      <c r="HT63" s="223"/>
      <c r="HU63" s="223"/>
      <c r="HV63" s="223"/>
      <c r="HW63" s="223"/>
      <c r="HX63" s="223"/>
      <c r="HY63" s="223"/>
      <c r="HZ63" s="223"/>
      <c r="IA63" s="223"/>
      <c r="IB63" s="223"/>
      <c r="IC63" s="223"/>
      <c r="ID63" s="223"/>
      <c r="IE63" s="223"/>
      <c r="IF63" s="223"/>
      <c r="IG63" s="223"/>
      <c r="IH63" s="223"/>
      <c r="II63" s="223"/>
      <c r="IJ63" s="223"/>
      <c r="IK63" s="223"/>
      <c r="IL63" s="223"/>
      <c r="IM63" s="223"/>
      <c r="IN63" s="223"/>
      <c r="IO63" s="223"/>
      <c r="IP63" s="223"/>
      <c r="IQ63" s="223"/>
      <c r="IR63" s="223"/>
      <c r="IS63" s="223"/>
      <c r="IT63" s="223"/>
      <c r="IU63" s="223"/>
      <c r="IV63" s="223"/>
      <c r="IW63" s="128"/>
    </row>
    <row r="64" spans="1:257" customFormat="1" ht="12" customHeight="1">
      <c r="A64" s="340" t="s">
        <v>87</v>
      </c>
      <c r="B64" s="681">
        <v>192</v>
      </c>
      <c r="C64" s="432">
        <v>205.96068399999999</v>
      </c>
      <c r="D64" s="433">
        <v>217</v>
      </c>
      <c r="E64" s="681">
        <v>-75</v>
      </c>
      <c r="F64" s="432">
        <v>-82.750117000000003</v>
      </c>
      <c r="G64" s="433">
        <v>-75.965665999999999</v>
      </c>
      <c r="H64" s="681">
        <v>117</v>
      </c>
      <c r="I64" s="432">
        <v>123.21056699999998</v>
      </c>
      <c r="J64" s="432">
        <v>141.034334</v>
      </c>
      <c r="K64" s="225"/>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23"/>
      <c r="HE64" s="223"/>
      <c r="HF64" s="223"/>
      <c r="HG64" s="223"/>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23"/>
      <c r="IT64" s="223"/>
      <c r="IU64" s="223"/>
      <c r="IV64" s="223"/>
      <c r="IW64" s="128"/>
    </row>
    <row r="65" spans="1:259" customFormat="1" ht="12" customHeight="1">
      <c r="A65" s="389" t="s">
        <v>88</v>
      </c>
      <c r="B65" s="681">
        <v>44</v>
      </c>
      <c r="C65" s="432">
        <v>43</v>
      </c>
      <c r="D65" s="433">
        <v>57</v>
      </c>
      <c r="E65" s="681">
        <v>-24</v>
      </c>
      <c r="F65" s="432">
        <v>-15.3</v>
      </c>
      <c r="G65" s="433">
        <v>-44.705789000000003</v>
      </c>
      <c r="H65" s="681">
        <v>19</v>
      </c>
      <c r="I65" s="432">
        <v>28</v>
      </c>
      <c r="J65" s="432">
        <v>13.294210999999997</v>
      </c>
      <c r="K65" s="225"/>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c r="HC65" s="223"/>
      <c r="HD65" s="223"/>
      <c r="HE65" s="223"/>
      <c r="HF65" s="223"/>
      <c r="HG65" s="223"/>
      <c r="HH65" s="223"/>
      <c r="HI65" s="223"/>
      <c r="HJ65" s="223"/>
      <c r="HK65" s="223"/>
      <c r="HL65" s="223"/>
      <c r="HM65" s="223"/>
      <c r="HN65" s="223"/>
      <c r="HO65" s="223"/>
      <c r="HP65" s="223"/>
      <c r="HQ65" s="223"/>
      <c r="HR65" s="223"/>
      <c r="HS65" s="223"/>
      <c r="HT65" s="223"/>
      <c r="HU65" s="223"/>
      <c r="HV65" s="223"/>
      <c r="HW65" s="223"/>
      <c r="HX65" s="223"/>
      <c r="HY65" s="223"/>
      <c r="HZ65" s="223"/>
      <c r="IA65" s="223"/>
      <c r="IB65" s="223"/>
      <c r="IC65" s="223"/>
      <c r="ID65" s="223"/>
      <c r="IE65" s="223"/>
      <c r="IF65" s="223"/>
      <c r="IG65" s="223"/>
      <c r="IH65" s="223"/>
      <c r="II65" s="223"/>
      <c r="IJ65" s="223"/>
      <c r="IK65" s="223"/>
      <c r="IL65" s="223"/>
      <c r="IM65" s="223"/>
      <c r="IN65" s="223"/>
      <c r="IO65" s="223"/>
      <c r="IP65" s="223"/>
      <c r="IQ65" s="223"/>
      <c r="IR65" s="223"/>
      <c r="IS65" s="223"/>
      <c r="IT65" s="223"/>
      <c r="IU65" s="223"/>
      <c r="IV65" s="223"/>
      <c r="IW65" s="128"/>
    </row>
    <row r="66" spans="1:259" customFormat="1" ht="12" customHeight="1">
      <c r="A66" s="434" t="s">
        <v>131</v>
      </c>
      <c r="B66" s="682">
        <v>21870</v>
      </c>
      <c r="C66" s="435">
        <v>20551.765823000002</v>
      </c>
      <c r="D66" s="435">
        <v>22634</v>
      </c>
      <c r="E66" s="682">
        <v>-10012</v>
      </c>
      <c r="F66" s="435">
        <v>-9847.5661849999997</v>
      </c>
      <c r="G66" s="435">
        <v>-9337.4590270000008</v>
      </c>
      <c r="H66" s="682">
        <v>11857</v>
      </c>
      <c r="I66" s="435">
        <v>10704.499637999999</v>
      </c>
      <c r="J66" s="435">
        <v>13296.540972999997</v>
      </c>
      <c r="K66" s="225"/>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c r="HC66" s="223"/>
      <c r="HD66" s="223"/>
      <c r="HE66" s="223"/>
      <c r="HF66" s="223"/>
      <c r="HG66" s="223"/>
      <c r="HH66" s="223"/>
      <c r="HI66" s="223"/>
      <c r="HJ66" s="223"/>
      <c r="HK66" s="223"/>
      <c r="HL66" s="223"/>
      <c r="HM66" s="223"/>
      <c r="HN66" s="223"/>
      <c r="HO66" s="223"/>
      <c r="HP66" s="223"/>
      <c r="HQ66" s="223"/>
      <c r="HR66" s="223"/>
      <c r="HS66" s="223"/>
      <c r="HT66" s="223"/>
      <c r="HU66" s="223"/>
      <c r="HV66" s="223"/>
      <c r="HW66" s="223"/>
      <c r="HX66" s="223"/>
      <c r="HY66" s="223"/>
      <c r="HZ66" s="223"/>
      <c r="IA66" s="223"/>
      <c r="IB66" s="223"/>
      <c r="IC66" s="223"/>
      <c r="ID66" s="223"/>
      <c r="IE66" s="223"/>
      <c r="IF66" s="223"/>
      <c r="IG66" s="223"/>
      <c r="IH66" s="223"/>
      <c r="II66" s="223"/>
      <c r="IJ66" s="223"/>
      <c r="IK66" s="223"/>
      <c r="IL66" s="223"/>
      <c r="IM66" s="223"/>
      <c r="IN66" s="223"/>
      <c r="IO66" s="223"/>
      <c r="IP66" s="223"/>
      <c r="IQ66" s="223"/>
      <c r="IR66" s="223"/>
      <c r="IS66" s="223"/>
      <c r="IT66" s="223"/>
      <c r="IU66" s="223"/>
      <c r="IV66" s="223"/>
      <c r="IW66" s="128"/>
    </row>
    <row r="67" spans="1:259" customFormat="1" ht="12" customHeight="1">
      <c r="A67" s="436" t="s">
        <v>1348</v>
      </c>
      <c r="B67" s="681">
        <v>0</v>
      </c>
      <c r="C67" s="432">
        <v>0</v>
      </c>
      <c r="D67" s="433">
        <v>0</v>
      </c>
      <c r="E67" s="681">
        <v>0</v>
      </c>
      <c r="F67" s="432">
        <v>0</v>
      </c>
      <c r="G67" s="433">
        <v>0</v>
      </c>
      <c r="H67" s="681">
        <v>0</v>
      </c>
      <c r="I67" s="432">
        <v>0</v>
      </c>
      <c r="J67" s="432">
        <v>0</v>
      </c>
      <c r="K67" s="225"/>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128"/>
    </row>
    <row r="68" spans="1:259" customFormat="1" ht="12" customHeight="1">
      <c r="A68" s="434" t="s">
        <v>276</v>
      </c>
      <c r="B68" s="682">
        <v>21870</v>
      </c>
      <c r="C68" s="435">
        <v>20551.765823000002</v>
      </c>
      <c r="D68" s="528">
        <v>22634</v>
      </c>
      <c r="E68" s="682">
        <v>-10012</v>
      </c>
      <c r="F68" s="435">
        <v>-9847.5661849999997</v>
      </c>
      <c r="G68" s="528">
        <v>-9337.4590270000008</v>
      </c>
      <c r="H68" s="682">
        <v>11857</v>
      </c>
      <c r="I68" s="435">
        <v>10704.499637999999</v>
      </c>
      <c r="J68" s="435">
        <v>13296.540972999997</v>
      </c>
      <c r="K68" s="225"/>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c r="HC68" s="223"/>
      <c r="HD68" s="223"/>
      <c r="HE68" s="223"/>
      <c r="HF68" s="223"/>
      <c r="HG68" s="223"/>
      <c r="HH68" s="223"/>
      <c r="HI68" s="223"/>
      <c r="HJ68" s="223"/>
      <c r="HK68" s="223"/>
      <c r="HL68" s="223"/>
      <c r="HM68" s="223"/>
      <c r="HN68" s="223"/>
      <c r="HO68" s="223"/>
      <c r="HP68" s="223"/>
      <c r="HQ68" s="223"/>
      <c r="HR68" s="223"/>
      <c r="HS68" s="223"/>
      <c r="HT68" s="223"/>
      <c r="HU68" s="223"/>
      <c r="HV68" s="223"/>
      <c r="HW68" s="223"/>
      <c r="HX68" s="223"/>
      <c r="HY68" s="223"/>
      <c r="HZ68" s="223"/>
      <c r="IA68" s="223"/>
      <c r="IB68" s="223"/>
      <c r="IC68" s="223"/>
      <c r="ID68" s="223"/>
      <c r="IE68" s="223"/>
      <c r="IF68" s="223"/>
      <c r="IG68" s="223"/>
      <c r="IH68" s="223"/>
      <c r="II68" s="223"/>
      <c r="IJ68" s="223"/>
      <c r="IK68" s="223"/>
      <c r="IL68" s="223"/>
      <c r="IM68" s="223"/>
      <c r="IN68" s="223"/>
      <c r="IO68" s="223"/>
      <c r="IP68" s="223"/>
      <c r="IQ68" s="223"/>
      <c r="IR68" s="223"/>
      <c r="IS68" s="223"/>
      <c r="IT68" s="223"/>
      <c r="IU68" s="223"/>
      <c r="IV68" s="223"/>
      <c r="IW68" s="128"/>
    </row>
    <row r="69" spans="1:259" s="273" customFormat="1" ht="18.75" customHeight="1">
      <c r="A69" s="1881" t="s">
        <v>283</v>
      </c>
      <c r="B69" s="683">
        <v>1779</v>
      </c>
      <c r="C69" s="531">
        <v>2401</v>
      </c>
      <c r="D69" s="527">
        <v>1624</v>
      </c>
      <c r="E69" s="683">
        <v>0</v>
      </c>
      <c r="F69" s="531">
        <v>0</v>
      </c>
      <c r="G69" s="531">
        <v>0</v>
      </c>
      <c r="H69" s="685">
        <v>1779</v>
      </c>
      <c r="I69" s="530">
        <v>2401.1504279999999</v>
      </c>
      <c r="J69" s="634">
        <v>1624</v>
      </c>
      <c r="K69" s="492"/>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c r="IV69" s="493"/>
      <c r="IW69" s="494"/>
    </row>
    <row r="70" spans="1:259" customFormat="1" ht="21" customHeight="1">
      <c r="A70" s="437" t="s">
        <v>1345</v>
      </c>
      <c r="B70" s="684">
        <v>23649</v>
      </c>
      <c r="C70" s="438">
        <v>22952.765823000002</v>
      </c>
      <c r="D70" s="529">
        <v>24258</v>
      </c>
      <c r="E70" s="684">
        <v>-10012</v>
      </c>
      <c r="F70" s="438">
        <v>-9847.5661849999997</v>
      </c>
      <c r="G70" s="529">
        <v>-9337.4590270000008</v>
      </c>
      <c r="H70" s="684">
        <v>13636</v>
      </c>
      <c r="I70" s="438">
        <v>13105.450065999998</v>
      </c>
      <c r="J70" s="529">
        <v>14920.540972999999</v>
      </c>
      <c r="K70" s="226"/>
      <c r="L70" s="222"/>
      <c r="M70" s="222"/>
      <c r="N70" s="222"/>
      <c r="O70" s="222"/>
      <c r="P70" s="222"/>
      <c r="Q70" s="222"/>
      <c r="R70" s="222"/>
      <c r="S70" s="222"/>
      <c r="T70" s="222"/>
      <c r="U70" s="222"/>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c r="DN70" s="222"/>
      <c r="DO70" s="222"/>
      <c r="DP70" s="222"/>
      <c r="DQ70" s="222"/>
      <c r="DR70" s="222"/>
      <c r="DS70" s="222"/>
      <c r="DT70" s="222"/>
      <c r="DU70" s="222"/>
      <c r="DV70" s="222"/>
      <c r="DW70" s="222"/>
      <c r="DX70" s="222"/>
      <c r="DY70" s="222"/>
      <c r="DZ70" s="222"/>
      <c r="EA70" s="222"/>
      <c r="EB70" s="222"/>
      <c r="EC70" s="222"/>
      <c r="ED70" s="222"/>
      <c r="EE70" s="222"/>
      <c r="EF70" s="222"/>
      <c r="EG70" s="222"/>
      <c r="EH70" s="222"/>
      <c r="EI70" s="222"/>
      <c r="EJ70" s="222"/>
      <c r="EK70" s="222"/>
      <c r="EL70" s="222"/>
      <c r="EM70" s="222"/>
      <c r="EN70" s="222"/>
      <c r="EO70" s="222"/>
      <c r="EP70" s="222"/>
      <c r="EQ70" s="222"/>
      <c r="ER70" s="222"/>
      <c r="ES70" s="222"/>
      <c r="ET70" s="222"/>
      <c r="EU70" s="222"/>
      <c r="EV70" s="222"/>
      <c r="EW70" s="222"/>
      <c r="EX70" s="222"/>
      <c r="EY70" s="222"/>
      <c r="EZ70" s="222"/>
      <c r="FA70" s="222"/>
      <c r="FB70" s="222"/>
      <c r="FC70" s="222"/>
      <c r="FD70" s="222"/>
      <c r="FE70" s="222"/>
      <c r="FF70" s="222"/>
      <c r="FG70" s="222"/>
      <c r="FH70" s="222"/>
      <c r="FI70" s="222"/>
      <c r="FJ70" s="222"/>
      <c r="FK70" s="222"/>
      <c r="FL70" s="222"/>
      <c r="FM70" s="222"/>
      <c r="FN70" s="222"/>
      <c r="FO70" s="222"/>
      <c r="FP70" s="222"/>
      <c r="FQ70" s="222"/>
      <c r="FR70" s="222"/>
      <c r="FS70" s="222"/>
      <c r="FT70" s="222"/>
      <c r="FU70" s="222"/>
      <c r="FV70" s="222"/>
      <c r="FW70" s="222"/>
      <c r="FX70" s="222"/>
      <c r="FY70" s="222"/>
      <c r="FZ70" s="222"/>
      <c r="GA70" s="222"/>
      <c r="GB70" s="222"/>
      <c r="GC70" s="222"/>
      <c r="GD70" s="222"/>
      <c r="GE70" s="222"/>
      <c r="GF70" s="222"/>
      <c r="GG70" s="222"/>
      <c r="GH70" s="222"/>
      <c r="GI70" s="222"/>
      <c r="GJ70" s="222"/>
      <c r="GK70" s="222"/>
      <c r="GL70" s="222"/>
      <c r="GM70" s="222"/>
      <c r="GN70" s="222"/>
      <c r="GO70" s="222"/>
      <c r="GP70" s="222"/>
      <c r="GQ70" s="222"/>
      <c r="GR70" s="222"/>
      <c r="GS70" s="222"/>
      <c r="GT70" s="222"/>
      <c r="GU70" s="222"/>
      <c r="GV70" s="222"/>
      <c r="GW70" s="222"/>
      <c r="GX70" s="222"/>
      <c r="GY70" s="222"/>
      <c r="GZ70" s="222"/>
      <c r="HA70" s="222"/>
      <c r="HB70" s="222"/>
      <c r="HC70" s="222"/>
      <c r="HD70" s="222"/>
      <c r="HE70" s="222"/>
      <c r="HF70" s="222"/>
      <c r="HG70" s="222"/>
      <c r="HH70" s="222"/>
      <c r="HI70" s="222"/>
      <c r="HJ70" s="222"/>
      <c r="HK70" s="222"/>
      <c r="HL70" s="222"/>
      <c r="HM70" s="222"/>
      <c r="HN70" s="222"/>
      <c r="HO70" s="222"/>
      <c r="HP70" s="222"/>
      <c r="HQ70" s="222"/>
      <c r="HR70" s="222"/>
      <c r="HS70" s="222"/>
      <c r="HT70" s="222"/>
      <c r="HU70" s="222"/>
      <c r="HV70" s="222"/>
      <c r="HW70" s="222"/>
      <c r="HX70" s="222"/>
      <c r="HY70" s="222"/>
      <c r="HZ70" s="222"/>
      <c r="IA70" s="222"/>
      <c r="IB70" s="222"/>
      <c r="IC70" s="222"/>
      <c r="ID70" s="222"/>
      <c r="IE70" s="222"/>
      <c r="IF70" s="222"/>
      <c r="IG70" s="222"/>
      <c r="IH70" s="222"/>
      <c r="II70" s="222"/>
      <c r="IJ70" s="222"/>
      <c r="IK70" s="222"/>
      <c r="IL70" s="222"/>
      <c r="IM70" s="222"/>
      <c r="IN70" s="222"/>
      <c r="IO70" s="222"/>
      <c r="IP70" s="222"/>
      <c r="IQ70" s="222"/>
      <c r="IR70" s="222"/>
      <c r="IS70" s="222"/>
      <c r="IT70" s="222"/>
      <c r="IU70" s="222"/>
      <c r="IV70" s="222"/>
      <c r="IW70" s="227"/>
      <c r="IX70" s="228"/>
      <c r="IY70" s="228"/>
    </row>
    <row r="71" spans="1:259" customFormat="1" ht="21" customHeight="1">
      <c r="A71" s="478"/>
      <c r="B71" s="479"/>
      <c r="C71" s="479"/>
      <c r="D71" s="479"/>
      <c r="E71" s="479"/>
      <c r="F71" s="479"/>
      <c r="G71" s="479"/>
      <c r="H71" s="479"/>
      <c r="I71" s="479"/>
      <c r="J71" s="479"/>
      <c r="K71" s="226"/>
      <c r="L71" s="222"/>
      <c r="M71" s="222"/>
      <c r="N71" s="222"/>
      <c r="O71" s="222"/>
      <c r="P71" s="222"/>
      <c r="Q71" s="222"/>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c r="DN71" s="222"/>
      <c r="DO71" s="222"/>
      <c r="DP71" s="222"/>
      <c r="DQ71" s="222"/>
      <c r="DR71" s="222"/>
      <c r="DS71" s="222"/>
      <c r="DT71" s="222"/>
      <c r="DU71" s="222"/>
      <c r="DV71" s="222"/>
      <c r="DW71" s="222"/>
      <c r="DX71" s="222"/>
      <c r="DY71" s="222"/>
      <c r="DZ71" s="222"/>
      <c r="EA71" s="222"/>
      <c r="EB71" s="222"/>
      <c r="EC71" s="222"/>
      <c r="ED71" s="222"/>
      <c r="EE71" s="222"/>
      <c r="EF71" s="222"/>
      <c r="EG71" s="222"/>
      <c r="EH71" s="222"/>
      <c r="EI71" s="222"/>
      <c r="EJ71" s="222"/>
      <c r="EK71" s="222"/>
      <c r="EL71" s="222"/>
      <c r="EM71" s="222"/>
      <c r="EN71" s="222"/>
      <c r="EO71" s="222"/>
      <c r="EP71" s="222"/>
      <c r="EQ71" s="222"/>
      <c r="ER71" s="222"/>
      <c r="ES71" s="222"/>
      <c r="ET71" s="222"/>
      <c r="EU71" s="222"/>
      <c r="EV71" s="222"/>
      <c r="EW71" s="222"/>
      <c r="EX71" s="222"/>
      <c r="EY71" s="222"/>
      <c r="EZ71" s="222"/>
      <c r="FA71" s="222"/>
      <c r="FB71" s="222"/>
      <c r="FC71" s="222"/>
      <c r="FD71" s="222"/>
      <c r="FE71" s="222"/>
      <c r="FF71" s="222"/>
      <c r="FG71" s="222"/>
      <c r="FH71" s="222"/>
      <c r="FI71" s="222"/>
      <c r="FJ71" s="222"/>
      <c r="FK71" s="222"/>
      <c r="FL71" s="222"/>
      <c r="FM71" s="222"/>
      <c r="FN71" s="222"/>
      <c r="FO71" s="222"/>
      <c r="FP71" s="222"/>
      <c r="FQ71" s="222"/>
      <c r="FR71" s="222"/>
      <c r="FS71" s="222"/>
      <c r="FT71" s="222"/>
      <c r="FU71" s="222"/>
      <c r="FV71" s="222"/>
      <c r="FW71" s="222"/>
      <c r="FX71" s="222"/>
      <c r="FY71" s="222"/>
      <c r="FZ71" s="222"/>
      <c r="GA71" s="222"/>
      <c r="GB71" s="222"/>
      <c r="GC71" s="222"/>
      <c r="GD71" s="222"/>
      <c r="GE71" s="222"/>
      <c r="GF71" s="222"/>
      <c r="GG71" s="222"/>
      <c r="GH71" s="222"/>
      <c r="GI71" s="222"/>
      <c r="GJ71" s="222"/>
      <c r="GK71" s="222"/>
      <c r="GL71" s="222"/>
      <c r="GM71" s="222"/>
      <c r="GN71" s="222"/>
      <c r="GO71" s="222"/>
      <c r="GP71" s="222"/>
      <c r="GQ71" s="222"/>
      <c r="GR71" s="222"/>
      <c r="GS71" s="222"/>
      <c r="GT71" s="222"/>
      <c r="GU71" s="222"/>
      <c r="GV71" s="222"/>
      <c r="GW71" s="222"/>
      <c r="GX71" s="222"/>
      <c r="GY71" s="222"/>
      <c r="GZ71" s="222"/>
      <c r="HA71" s="222"/>
      <c r="HB71" s="222"/>
      <c r="HC71" s="222"/>
      <c r="HD71" s="222"/>
      <c r="HE71" s="222"/>
      <c r="HF71" s="222"/>
      <c r="HG71" s="222"/>
      <c r="HH71" s="222"/>
      <c r="HI71" s="222"/>
      <c r="HJ71" s="222"/>
      <c r="HK71" s="222"/>
      <c r="HL71" s="222"/>
      <c r="HM71" s="222"/>
      <c r="HN71" s="222"/>
      <c r="HO71" s="222"/>
      <c r="HP71" s="222"/>
      <c r="HQ71" s="222"/>
      <c r="HR71" s="222"/>
      <c r="HS71" s="222"/>
      <c r="HT71" s="222"/>
      <c r="HU71" s="222"/>
      <c r="HV71" s="222"/>
      <c r="HW71" s="222"/>
      <c r="HX71" s="222"/>
      <c r="HY71" s="222"/>
      <c r="HZ71" s="222"/>
      <c r="IA71" s="222"/>
      <c r="IB71" s="222"/>
      <c r="IC71" s="222"/>
      <c r="ID71" s="222"/>
      <c r="IE71" s="222"/>
      <c r="IF71" s="222"/>
      <c r="IG71" s="222"/>
      <c r="IH71" s="222"/>
      <c r="II71" s="222"/>
      <c r="IJ71" s="222"/>
      <c r="IK71" s="222"/>
      <c r="IL71" s="222"/>
      <c r="IM71" s="222"/>
      <c r="IN71" s="222"/>
      <c r="IO71" s="222"/>
      <c r="IP71" s="222"/>
      <c r="IQ71" s="222"/>
      <c r="IR71" s="222"/>
      <c r="IS71" s="222"/>
      <c r="IT71" s="222"/>
      <c r="IU71" s="222"/>
      <c r="IV71" s="222"/>
      <c r="IW71" s="227"/>
      <c r="IX71" s="228"/>
      <c r="IY71" s="228"/>
    </row>
    <row r="72" spans="1:259" customFormat="1" ht="12" customHeight="1">
      <c r="A72" s="481" t="s">
        <v>468</v>
      </c>
      <c r="B72" s="479"/>
      <c r="C72" s="479"/>
      <c r="D72" s="479"/>
      <c r="E72" s="479"/>
      <c r="F72" s="479"/>
      <c r="G72" s="479"/>
      <c r="H72" s="479"/>
      <c r="I72" s="479"/>
      <c r="J72" s="479"/>
      <c r="K72" s="226"/>
      <c r="L72" s="222"/>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c r="DN72" s="222"/>
      <c r="DO72" s="222"/>
      <c r="DP72" s="222"/>
      <c r="DQ72" s="222"/>
      <c r="DR72" s="222"/>
      <c r="DS72" s="222"/>
      <c r="DT72" s="222"/>
      <c r="DU72" s="222"/>
      <c r="DV72" s="222"/>
      <c r="DW72" s="222"/>
      <c r="DX72" s="222"/>
      <c r="DY72" s="222"/>
      <c r="DZ72" s="222"/>
      <c r="EA72" s="222"/>
      <c r="EB72" s="222"/>
      <c r="EC72" s="222"/>
      <c r="ED72" s="222"/>
      <c r="EE72" s="222"/>
      <c r="EF72" s="222"/>
      <c r="EG72" s="222"/>
      <c r="EH72" s="222"/>
      <c r="EI72" s="222"/>
      <c r="EJ72" s="222"/>
      <c r="EK72" s="222"/>
      <c r="EL72" s="222"/>
      <c r="EM72" s="222"/>
      <c r="EN72" s="222"/>
      <c r="EO72" s="222"/>
      <c r="EP72" s="222"/>
      <c r="EQ72" s="222"/>
      <c r="ER72" s="222"/>
      <c r="ES72" s="222"/>
      <c r="ET72" s="222"/>
      <c r="EU72" s="222"/>
      <c r="EV72" s="222"/>
      <c r="EW72" s="222"/>
      <c r="EX72" s="222"/>
      <c r="EY72" s="222"/>
      <c r="EZ72" s="222"/>
      <c r="FA72" s="222"/>
      <c r="FB72" s="222"/>
      <c r="FC72" s="222"/>
      <c r="FD72" s="222"/>
      <c r="FE72" s="222"/>
      <c r="FF72" s="222"/>
      <c r="FG72" s="222"/>
      <c r="FH72" s="222"/>
      <c r="FI72" s="222"/>
      <c r="FJ72" s="222"/>
      <c r="FK72" s="222"/>
      <c r="FL72" s="222"/>
      <c r="FM72" s="222"/>
      <c r="FN72" s="222"/>
      <c r="FO72" s="222"/>
      <c r="FP72" s="222"/>
      <c r="FQ72" s="222"/>
      <c r="FR72" s="222"/>
      <c r="FS72" s="222"/>
      <c r="FT72" s="222"/>
      <c r="FU72" s="222"/>
      <c r="FV72" s="222"/>
      <c r="FW72" s="222"/>
      <c r="FX72" s="222"/>
      <c r="FY72" s="222"/>
      <c r="FZ72" s="222"/>
      <c r="GA72" s="222"/>
      <c r="GB72" s="222"/>
      <c r="GC72" s="222"/>
      <c r="GD72" s="222"/>
      <c r="GE72" s="222"/>
      <c r="GF72" s="222"/>
      <c r="GG72" s="222"/>
      <c r="GH72" s="222"/>
      <c r="GI72" s="222"/>
      <c r="GJ72" s="222"/>
      <c r="GK72" s="222"/>
      <c r="GL72" s="222"/>
      <c r="GM72" s="222"/>
      <c r="GN72" s="222"/>
      <c r="GO72" s="222"/>
      <c r="GP72" s="222"/>
      <c r="GQ72" s="222"/>
      <c r="GR72" s="222"/>
      <c r="GS72" s="222"/>
      <c r="GT72" s="222"/>
      <c r="GU72" s="222"/>
      <c r="GV72" s="222"/>
      <c r="GW72" s="222"/>
      <c r="GX72" s="222"/>
      <c r="GY72" s="222"/>
      <c r="GZ72" s="222"/>
      <c r="HA72" s="222"/>
      <c r="HB72" s="222"/>
      <c r="HC72" s="222"/>
      <c r="HD72" s="222"/>
      <c r="HE72" s="222"/>
      <c r="HF72" s="222"/>
      <c r="HG72" s="222"/>
      <c r="HH72" s="222"/>
      <c r="HI72" s="222"/>
      <c r="HJ72" s="222"/>
      <c r="HK72" s="222"/>
      <c r="HL72" s="222"/>
      <c r="HM72" s="222"/>
      <c r="HN72" s="222"/>
      <c r="HO72" s="222"/>
      <c r="HP72" s="222"/>
      <c r="HQ72" s="222"/>
      <c r="HR72" s="222"/>
      <c r="HS72" s="222"/>
      <c r="HT72" s="222"/>
      <c r="HU72" s="222"/>
      <c r="HV72" s="222"/>
      <c r="HW72" s="222"/>
      <c r="HX72" s="222"/>
      <c r="HY72" s="222"/>
      <c r="HZ72" s="222"/>
      <c r="IA72" s="222"/>
      <c r="IB72" s="222"/>
      <c r="IC72" s="222"/>
      <c r="ID72" s="222"/>
      <c r="IE72" s="222"/>
      <c r="IF72" s="222"/>
      <c r="IG72" s="222"/>
      <c r="IH72" s="222"/>
      <c r="II72" s="222"/>
      <c r="IJ72" s="222"/>
      <c r="IK72" s="222"/>
      <c r="IL72" s="222"/>
      <c r="IM72" s="222"/>
      <c r="IN72" s="222"/>
      <c r="IO72" s="222"/>
      <c r="IP72" s="222"/>
      <c r="IQ72" s="222"/>
      <c r="IR72" s="222"/>
      <c r="IS72" s="222"/>
      <c r="IT72" s="222"/>
      <c r="IU72" s="222"/>
      <c r="IV72" s="222"/>
      <c r="IW72" s="227"/>
      <c r="IX72" s="228"/>
      <c r="IY72" s="228"/>
    </row>
    <row r="73" spans="1:259" customFormat="1" ht="12" customHeight="1">
      <c r="A73" s="337" t="s">
        <v>152</v>
      </c>
      <c r="B73" s="682">
        <v>2132</v>
      </c>
      <c r="C73" s="435">
        <v>2085</v>
      </c>
      <c r="D73" s="435">
        <v>2584.266705</v>
      </c>
      <c r="E73" s="682">
        <v>-1158</v>
      </c>
      <c r="F73" s="528">
        <v>-1124</v>
      </c>
      <c r="G73" s="480">
        <v>-1451.556603</v>
      </c>
      <c r="H73" s="682">
        <v>958</v>
      </c>
      <c r="I73" s="528">
        <v>961</v>
      </c>
      <c r="J73" s="2224">
        <v>1132.710102</v>
      </c>
      <c r="K73" s="225"/>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3"/>
      <c r="CP73" s="223"/>
      <c r="CQ73" s="223"/>
      <c r="CR73" s="223"/>
      <c r="CS73" s="223"/>
      <c r="CT73" s="223"/>
      <c r="CU73" s="223"/>
      <c r="CV73" s="223"/>
      <c r="CW73" s="223"/>
      <c r="CX73" s="223"/>
      <c r="CY73" s="223"/>
      <c r="CZ73" s="223"/>
      <c r="DA73" s="223"/>
      <c r="DB73" s="223"/>
      <c r="DC73" s="223"/>
      <c r="DD73" s="223"/>
      <c r="DE73" s="223"/>
      <c r="DF73" s="223"/>
      <c r="DG73" s="223"/>
      <c r="DH73" s="223"/>
      <c r="DI73" s="223"/>
      <c r="DJ73" s="223"/>
      <c r="DK73" s="223"/>
      <c r="DL73" s="223"/>
      <c r="DM73" s="223"/>
      <c r="DN73" s="223"/>
      <c r="DO73" s="223"/>
      <c r="DP73" s="223"/>
      <c r="DQ73" s="223"/>
      <c r="DR73" s="223"/>
      <c r="DS73" s="223"/>
      <c r="DT73" s="223"/>
      <c r="DU73" s="223"/>
      <c r="DV73" s="223"/>
      <c r="DW73" s="223"/>
      <c r="DX73" s="223"/>
      <c r="DY73" s="223"/>
      <c r="DZ73" s="223"/>
      <c r="EA73" s="223"/>
      <c r="EB73" s="223"/>
      <c r="EC73" s="223"/>
      <c r="ED73" s="223"/>
      <c r="EE73" s="223"/>
      <c r="EF73" s="223"/>
      <c r="EG73" s="223"/>
      <c r="EH73" s="223"/>
      <c r="EI73" s="223"/>
      <c r="EJ73" s="223"/>
      <c r="EK73" s="223"/>
      <c r="EL73" s="223"/>
      <c r="EM73" s="223"/>
      <c r="EN73" s="223"/>
      <c r="EO73" s="223"/>
      <c r="EP73" s="223"/>
      <c r="EQ73" s="223"/>
      <c r="ER73" s="223"/>
      <c r="ES73" s="223"/>
      <c r="ET73" s="223"/>
      <c r="EU73" s="223"/>
      <c r="EV73" s="223"/>
      <c r="EW73" s="223"/>
      <c r="EX73" s="223"/>
      <c r="EY73" s="223"/>
      <c r="EZ73" s="223"/>
      <c r="FA73" s="223"/>
      <c r="FB73" s="223"/>
      <c r="FC73" s="223"/>
      <c r="FD73" s="223"/>
      <c r="FE73" s="223"/>
      <c r="FF73" s="223"/>
      <c r="FG73" s="223"/>
      <c r="FH73" s="223"/>
      <c r="FI73" s="223"/>
      <c r="FJ73" s="223"/>
      <c r="FK73" s="223"/>
      <c r="FL73" s="223"/>
      <c r="FM73" s="223"/>
      <c r="FN73" s="223"/>
      <c r="FO73" s="223"/>
      <c r="FP73" s="223"/>
      <c r="FQ73" s="223"/>
      <c r="FR73" s="223"/>
      <c r="FS73" s="223"/>
      <c r="FT73" s="223"/>
      <c r="FU73" s="223"/>
      <c r="FV73" s="223"/>
      <c r="FW73" s="223"/>
      <c r="FX73" s="223"/>
      <c r="FY73" s="223"/>
      <c r="FZ73" s="223"/>
      <c r="GA73" s="223"/>
      <c r="GB73" s="223"/>
      <c r="GC73" s="223"/>
      <c r="GD73" s="223"/>
      <c r="GE73" s="223"/>
      <c r="GF73" s="223"/>
      <c r="GG73" s="223"/>
      <c r="GH73" s="223"/>
      <c r="GI73" s="223"/>
      <c r="GJ73" s="223"/>
      <c r="GK73" s="223"/>
      <c r="GL73" s="223"/>
      <c r="GM73" s="223"/>
      <c r="GN73" s="223"/>
      <c r="GO73" s="223"/>
      <c r="GP73" s="223"/>
      <c r="GQ73" s="223"/>
      <c r="GR73" s="223"/>
      <c r="GS73" s="223"/>
      <c r="GT73" s="223"/>
      <c r="GU73" s="223"/>
      <c r="GV73" s="223"/>
      <c r="GW73" s="223"/>
      <c r="GX73" s="223"/>
      <c r="GY73" s="223"/>
      <c r="GZ73" s="223"/>
      <c r="HA73" s="223"/>
      <c r="HB73" s="223"/>
      <c r="HC73" s="223"/>
      <c r="HD73" s="223"/>
      <c r="HE73" s="223"/>
      <c r="HF73" s="223"/>
      <c r="HG73" s="223"/>
      <c r="HH73" s="223"/>
      <c r="HI73" s="223"/>
      <c r="HJ73" s="223"/>
      <c r="HK73" s="223"/>
      <c r="HL73" s="223"/>
      <c r="HM73" s="223"/>
      <c r="HN73" s="223"/>
      <c r="HO73" s="223"/>
      <c r="HP73" s="223"/>
      <c r="HQ73" s="223"/>
      <c r="HR73" s="223"/>
      <c r="HS73" s="223"/>
      <c r="HT73" s="223"/>
      <c r="HU73" s="223"/>
      <c r="HV73" s="223"/>
      <c r="HW73" s="223"/>
      <c r="HX73" s="223"/>
      <c r="HY73" s="223"/>
      <c r="HZ73" s="223"/>
      <c r="IA73" s="223"/>
      <c r="IB73" s="223"/>
      <c r="IC73" s="223"/>
      <c r="ID73" s="223"/>
      <c r="IE73" s="223"/>
      <c r="IF73" s="223"/>
      <c r="IG73" s="223"/>
      <c r="IH73" s="223"/>
      <c r="II73" s="223"/>
      <c r="IJ73" s="223"/>
      <c r="IK73" s="223"/>
      <c r="IL73" s="223"/>
      <c r="IM73" s="223"/>
      <c r="IN73" s="223"/>
      <c r="IO73" s="223"/>
      <c r="IP73" s="223"/>
      <c r="IQ73" s="223"/>
      <c r="IR73" s="223"/>
      <c r="IS73" s="223"/>
      <c r="IT73" s="223"/>
      <c r="IU73" s="223"/>
      <c r="IV73" s="223"/>
      <c r="IW73" s="128"/>
    </row>
    <row r="74" spans="1:259" s="273" customFormat="1" ht="12" customHeight="1">
      <c r="A74" s="405" t="s">
        <v>206</v>
      </c>
      <c r="B74" s="681">
        <v>0</v>
      </c>
      <c r="C74" s="432">
        <v>34</v>
      </c>
      <c r="D74" s="432">
        <v>138.60127900000001</v>
      </c>
      <c r="E74" s="681">
        <v>0</v>
      </c>
      <c r="F74" s="433">
        <v>-26</v>
      </c>
      <c r="G74" s="476">
        <v>-76.421802</v>
      </c>
      <c r="H74" s="681">
        <v>0</v>
      </c>
      <c r="I74" s="433">
        <v>8</v>
      </c>
      <c r="J74" s="432">
        <v>62.179477000000006</v>
      </c>
      <c r="K74" s="492"/>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c r="IV74" s="493"/>
      <c r="IW74" s="494"/>
    </row>
    <row r="75" spans="1:259" customFormat="1" ht="12" customHeight="1">
      <c r="A75" s="340" t="s">
        <v>70</v>
      </c>
      <c r="B75" s="681">
        <v>1206</v>
      </c>
      <c r="C75" s="432">
        <v>1848</v>
      </c>
      <c r="D75" s="432">
        <v>1784.028458</v>
      </c>
      <c r="E75" s="681">
        <v>-787</v>
      </c>
      <c r="F75" s="433">
        <v>-660</v>
      </c>
      <c r="G75" s="476">
        <v>-628.63309300000003</v>
      </c>
      <c r="H75" s="681">
        <v>419</v>
      </c>
      <c r="I75" s="433">
        <v>1188</v>
      </c>
      <c r="J75" s="432">
        <v>1155.3953649999999</v>
      </c>
      <c r="K75" s="225"/>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128"/>
    </row>
    <row r="76" spans="1:259" customFormat="1" ht="12" customHeight="1">
      <c r="A76" s="340" t="s">
        <v>80</v>
      </c>
      <c r="B76" s="681">
        <v>600</v>
      </c>
      <c r="C76" s="432">
        <v>620</v>
      </c>
      <c r="D76" s="432">
        <v>753.78667499999995</v>
      </c>
      <c r="E76" s="681">
        <v>-362</v>
      </c>
      <c r="F76" s="433">
        <v>-434</v>
      </c>
      <c r="G76" s="476">
        <v>-517.26936899999998</v>
      </c>
      <c r="H76" s="681">
        <v>238</v>
      </c>
      <c r="I76" s="433">
        <v>186</v>
      </c>
      <c r="J76" s="432">
        <v>236.51730599999996</v>
      </c>
      <c r="K76" s="225"/>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c r="HC76" s="223"/>
      <c r="HD76" s="223"/>
      <c r="HE76" s="223"/>
      <c r="HF76" s="223"/>
      <c r="HG76" s="223"/>
      <c r="HH76" s="223"/>
      <c r="HI76" s="223"/>
      <c r="HJ76" s="223"/>
      <c r="HK76" s="223"/>
      <c r="HL76" s="223"/>
      <c r="HM76" s="223"/>
      <c r="HN76" s="223"/>
      <c r="HO76" s="223"/>
      <c r="HP76" s="223"/>
      <c r="HQ76" s="223"/>
      <c r="HR76" s="223"/>
      <c r="HS76" s="223"/>
      <c r="HT76" s="223"/>
      <c r="HU76" s="223"/>
      <c r="HV76" s="223"/>
      <c r="HW76" s="223"/>
      <c r="HX76" s="223"/>
      <c r="HY76" s="223"/>
      <c r="HZ76" s="223"/>
      <c r="IA76" s="223"/>
      <c r="IB76" s="223"/>
      <c r="IC76" s="223"/>
      <c r="ID76" s="223"/>
      <c r="IE76" s="223"/>
      <c r="IF76" s="223"/>
      <c r="IG76" s="223"/>
      <c r="IH76" s="223"/>
      <c r="II76" s="223"/>
      <c r="IJ76" s="223"/>
      <c r="IK76" s="223"/>
      <c r="IL76" s="223"/>
      <c r="IM76" s="223"/>
      <c r="IN76" s="223"/>
      <c r="IO76" s="223"/>
      <c r="IP76" s="223"/>
      <c r="IQ76" s="223"/>
      <c r="IR76" s="223"/>
      <c r="IS76" s="223"/>
      <c r="IT76" s="223"/>
      <c r="IU76" s="223"/>
      <c r="IV76" s="223"/>
      <c r="IW76" s="128"/>
    </row>
    <row r="77" spans="1:259" customFormat="1" ht="12" customHeight="1">
      <c r="A77" s="340" t="s">
        <v>223</v>
      </c>
      <c r="B77" s="681">
        <v>856</v>
      </c>
      <c r="C77" s="432">
        <v>189</v>
      </c>
      <c r="D77" s="432">
        <v>226.751915</v>
      </c>
      <c r="E77" s="681">
        <v>-110</v>
      </c>
      <c r="F77" s="433">
        <v>-130</v>
      </c>
      <c r="G77" s="476">
        <v>-137.256023</v>
      </c>
      <c r="H77" s="681">
        <v>746</v>
      </c>
      <c r="I77" s="433">
        <v>59</v>
      </c>
      <c r="J77" s="432">
        <v>89.495891999999998</v>
      </c>
      <c r="K77" s="225"/>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3"/>
      <c r="FM77" s="223"/>
      <c r="FN77" s="223"/>
      <c r="FO77" s="223"/>
      <c r="FP77" s="223"/>
      <c r="FQ77" s="223"/>
      <c r="FR77" s="223"/>
      <c r="FS77" s="223"/>
      <c r="FT77" s="223"/>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c r="HC77" s="223"/>
      <c r="HD77" s="223"/>
      <c r="HE77" s="223"/>
      <c r="HF77" s="223"/>
      <c r="HG77" s="223"/>
      <c r="HH77" s="223"/>
      <c r="HI77" s="223"/>
      <c r="HJ77" s="223"/>
      <c r="HK77" s="223"/>
      <c r="HL77" s="223"/>
      <c r="HM77" s="223"/>
      <c r="HN77" s="223"/>
      <c r="HO77" s="223"/>
      <c r="HP77" s="223"/>
      <c r="HQ77" s="223"/>
      <c r="HR77" s="223"/>
      <c r="HS77" s="223"/>
      <c r="HT77" s="223"/>
      <c r="HU77" s="223"/>
      <c r="HV77" s="223"/>
      <c r="HW77" s="223"/>
      <c r="HX77" s="223"/>
      <c r="HY77" s="223"/>
      <c r="HZ77" s="223"/>
      <c r="IA77" s="223"/>
      <c r="IB77" s="223"/>
      <c r="IC77" s="223"/>
      <c r="ID77" s="223"/>
      <c r="IE77" s="223"/>
      <c r="IF77" s="223"/>
      <c r="IG77" s="223"/>
      <c r="IH77" s="223"/>
      <c r="II77" s="223"/>
      <c r="IJ77" s="223"/>
      <c r="IK77" s="223"/>
      <c r="IL77" s="223"/>
      <c r="IM77" s="223"/>
      <c r="IN77" s="223"/>
      <c r="IO77" s="223"/>
      <c r="IP77" s="223"/>
      <c r="IQ77" s="223"/>
      <c r="IR77" s="223"/>
      <c r="IS77" s="223"/>
      <c r="IT77" s="223"/>
      <c r="IU77" s="223"/>
      <c r="IV77" s="223"/>
      <c r="IW77" s="128"/>
    </row>
    <row r="78" spans="1:259" customFormat="1" ht="12" customHeight="1">
      <c r="A78" s="340" t="s">
        <v>81</v>
      </c>
      <c r="B78" s="681">
        <v>335</v>
      </c>
      <c r="C78" s="432">
        <v>279</v>
      </c>
      <c r="D78" s="432">
        <v>318.74141800000001</v>
      </c>
      <c r="E78" s="681">
        <v>-150</v>
      </c>
      <c r="F78" s="433">
        <v>-195</v>
      </c>
      <c r="G78" s="476">
        <v>-219.50167200000001</v>
      </c>
      <c r="H78" s="681">
        <v>185</v>
      </c>
      <c r="I78" s="433">
        <v>83.5</v>
      </c>
      <c r="J78" s="432">
        <v>99.239745999999997</v>
      </c>
      <c r="K78" s="225"/>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c r="HC78" s="223"/>
      <c r="HD78" s="223"/>
      <c r="HE78" s="223"/>
      <c r="HF78" s="223"/>
      <c r="HG78" s="223"/>
      <c r="HH78" s="223"/>
      <c r="HI78" s="223"/>
      <c r="HJ78" s="223"/>
      <c r="HK78" s="223"/>
      <c r="HL78" s="223"/>
      <c r="HM78" s="223"/>
      <c r="HN78" s="223"/>
      <c r="HO78" s="223"/>
      <c r="HP78" s="223"/>
      <c r="HQ78" s="223"/>
      <c r="HR78" s="223"/>
      <c r="HS78" s="223"/>
      <c r="HT78" s="223"/>
      <c r="HU78" s="223"/>
      <c r="HV78" s="223"/>
      <c r="HW78" s="223"/>
      <c r="HX78" s="223"/>
      <c r="HY78" s="223"/>
      <c r="HZ78" s="223"/>
      <c r="IA78" s="223"/>
      <c r="IB78" s="223"/>
      <c r="IC78" s="223"/>
      <c r="ID78" s="223"/>
      <c r="IE78" s="223"/>
      <c r="IF78" s="223"/>
      <c r="IG78" s="223"/>
      <c r="IH78" s="223"/>
      <c r="II78" s="223"/>
      <c r="IJ78" s="223"/>
      <c r="IK78" s="223"/>
      <c r="IL78" s="223"/>
      <c r="IM78" s="223"/>
      <c r="IN78" s="223"/>
      <c r="IO78" s="223"/>
      <c r="IP78" s="223"/>
      <c r="IQ78" s="223"/>
      <c r="IR78" s="223"/>
      <c r="IS78" s="223"/>
      <c r="IT78" s="223"/>
      <c r="IU78" s="223"/>
      <c r="IV78" s="223"/>
      <c r="IW78" s="128"/>
    </row>
    <row r="79" spans="1:259" customFormat="1" ht="12" customHeight="1">
      <c r="A79" s="340" t="s">
        <v>82</v>
      </c>
      <c r="B79" s="681">
        <v>0</v>
      </c>
      <c r="C79" s="432">
        <v>0</v>
      </c>
      <c r="D79" s="432">
        <v>0.113422</v>
      </c>
      <c r="E79" s="681">
        <v>0</v>
      </c>
      <c r="F79" s="433">
        <v>0</v>
      </c>
      <c r="G79" s="476">
        <v>-5.6710999999999998E-2</v>
      </c>
      <c r="H79" s="681">
        <v>0</v>
      </c>
      <c r="I79" s="433">
        <v>0</v>
      </c>
      <c r="J79" s="432">
        <v>5.6710999999999998E-2</v>
      </c>
      <c r="K79" s="225"/>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3"/>
      <c r="CP79" s="223"/>
      <c r="CQ79" s="223"/>
      <c r="CR79" s="223"/>
      <c r="CS79" s="223"/>
      <c r="CT79" s="223"/>
      <c r="CU79" s="223"/>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23"/>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23"/>
      <c r="IT79" s="223"/>
      <c r="IU79" s="223"/>
      <c r="IV79" s="223"/>
      <c r="IW79" s="128"/>
    </row>
    <row r="80" spans="1:259" customFormat="1" ht="12" customHeight="1">
      <c r="A80" s="340" t="s">
        <v>83</v>
      </c>
      <c r="B80" s="681">
        <v>181</v>
      </c>
      <c r="C80" s="432">
        <v>130</v>
      </c>
      <c r="D80" s="432">
        <v>111.63787600000001</v>
      </c>
      <c r="E80" s="681">
        <v>-97</v>
      </c>
      <c r="F80" s="433">
        <v>-73</v>
      </c>
      <c r="G80" s="476">
        <v>-72.203995000000006</v>
      </c>
      <c r="H80" s="681">
        <v>84</v>
      </c>
      <c r="I80" s="433">
        <v>57</v>
      </c>
      <c r="J80" s="432">
        <v>39.433881</v>
      </c>
      <c r="K80" s="225"/>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c r="HC80" s="223"/>
      <c r="HD80" s="223"/>
      <c r="HE80" s="223"/>
      <c r="HF80" s="223"/>
      <c r="HG80" s="223"/>
      <c r="HH80" s="223"/>
      <c r="HI80" s="223"/>
      <c r="HJ80" s="223"/>
      <c r="HK80" s="223"/>
      <c r="HL80" s="223"/>
      <c r="HM80" s="223"/>
      <c r="HN80" s="223"/>
      <c r="HO80" s="223"/>
      <c r="HP80" s="223"/>
      <c r="HQ80" s="223"/>
      <c r="HR80" s="223"/>
      <c r="HS80" s="223"/>
      <c r="HT80" s="223"/>
      <c r="HU80" s="223"/>
      <c r="HV80" s="223"/>
      <c r="HW80" s="223"/>
      <c r="HX80" s="223"/>
      <c r="HY80" s="223"/>
      <c r="HZ80" s="223"/>
      <c r="IA80" s="223"/>
      <c r="IB80" s="223"/>
      <c r="IC80" s="223"/>
      <c r="ID80" s="223"/>
      <c r="IE80" s="223"/>
      <c r="IF80" s="223"/>
      <c r="IG80" s="223"/>
      <c r="IH80" s="223"/>
      <c r="II80" s="223"/>
      <c r="IJ80" s="223"/>
      <c r="IK80" s="223"/>
      <c r="IL80" s="223"/>
      <c r="IM80" s="223"/>
      <c r="IN80" s="223"/>
      <c r="IO80" s="223"/>
      <c r="IP80" s="223"/>
      <c r="IQ80" s="223"/>
      <c r="IR80" s="223"/>
      <c r="IS80" s="223"/>
      <c r="IT80" s="223"/>
      <c r="IU80" s="223"/>
      <c r="IV80" s="223"/>
      <c r="IW80" s="128"/>
    </row>
    <row r="81" spans="1:259" customFormat="1" ht="12" customHeight="1">
      <c r="A81" s="340" t="s">
        <v>84</v>
      </c>
      <c r="B81" s="681">
        <v>597</v>
      </c>
      <c r="C81" s="432">
        <v>759</v>
      </c>
      <c r="D81" s="432">
        <v>847.89622799999995</v>
      </c>
      <c r="E81" s="681">
        <v>-350</v>
      </c>
      <c r="F81" s="433">
        <v>-413</v>
      </c>
      <c r="G81" s="476">
        <v>-440.51589100000001</v>
      </c>
      <c r="H81" s="681">
        <v>248</v>
      </c>
      <c r="I81" s="433">
        <v>346</v>
      </c>
      <c r="J81" s="432">
        <v>407.38033699999994</v>
      </c>
      <c r="K81" s="225"/>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c r="HC81" s="223"/>
      <c r="HD81" s="223"/>
      <c r="HE81" s="223"/>
      <c r="HF81" s="223"/>
      <c r="HG81" s="223"/>
      <c r="HH81" s="223"/>
      <c r="HI81" s="223"/>
      <c r="HJ81" s="223"/>
      <c r="HK81" s="223"/>
      <c r="HL81" s="223"/>
      <c r="HM81" s="223"/>
      <c r="HN81" s="223"/>
      <c r="HO81" s="223"/>
      <c r="HP81" s="223"/>
      <c r="HQ81" s="223"/>
      <c r="HR81" s="223"/>
      <c r="HS81" s="223"/>
      <c r="HT81" s="223"/>
      <c r="HU81" s="223"/>
      <c r="HV81" s="223"/>
      <c r="HW81" s="223"/>
      <c r="HX81" s="223"/>
      <c r="HY81" s="223"/>
      <c r="HZ81" s="223"/>
      <c r="IA81" s="223"/>
      <c r="IB81" s="223"/>
      <c r="IC81" s="223"/>
      <c r="ID81" s="223"/>
      <c r="IE81" s="223"/>
      <c r="IF81" s="223"/>
      <c r="IG81" s="223"/>
      <c r="IH81" s="223"/>
      <c r="II81" s="223"/>
      <c r="IJ81" s="223"/>
      <c r="IK81" s="223"/>
      <c r="IL81" s="223"/>
      <c r="IM81" s="223"/>
      <c r="IN81" s="223"/>
      <c r="IO81" s="223"/>
      <c r="IP81" s="223"/>
      <c r="IQ81" s="223"/>
      <c r="IR81" s="223"/>
      <c r="IS81" s="223"/>
      <c r="IT81" s="223"/>
      <c r="IU81" s="223"/>
      <c r="IV81" s="223"/>
      <c r="IW81" s="128"/>
    </row>
    <row r="82" spans="1:259" customFormat="1" ht="12" customHeight="1">
      <c r="A82" s="340" t="s">
        <v>85</v>
      </c>
      <c r="B82" s="681">
        <v>3</v>
      </c>
      <c r="C82" s="432">
        <v>3</v>
      </c>
      <c r="D82" s="432">
        <v>2.5924700000000001</v>
      </c>
      <c r="E82" s="681">
        <v>0</v>
      </c>
      <c r="F82" s="433">
        <v>-1</v>
      </c>
      <c r="G82" s="476">
        <v>-2.0542980000000002</v>
      </c>
      <c r="H82" s="681">
        <v>3</v>
      </c>
      <c r="I82" s="433">
        <v>2</v>
      </c>
      <c r="J82" s="432">
        <v>0.53817199999999987</v>
      </c>
      <c r="K82" s="225"/>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c r="HC82" s="223"/>
      <c r="HD82" s="223"/>
      <c r="HE82" s="223"/>
      <c r="HF82" s="223"/>
      <c r="HG82" s="223"/>
      <c r="HH82" s="223"/>
      <c r="HI82" s="223"/>
      <c r="HJ82" s="223"/>
      <c r="HK82" s="223"/>
      <c r="HL82" s="223"/>
      <c r="HM82" s="223"/>
      <c r="HN82" s="223"/>
      <c r="HO82" s="223"/>
      <c r="HP82" s="223"/>
      <c r="HQ82" s="223"/>
      <c r="HR82" s="223"/>
      <c r="HS82" s="223"/>
      <c r="HT82" s="223"/>
      <c r="HU82" s="223"/>
      <c r="HV82" s="223"/>
      <c r="HW82" s="223"/>
      <c r="HX82" s="223"/>
      <c r="HY82" s="223"/>
      <c r="HZ82" s="223"/>
      <c r="IA82" s="223"/>
      <c r="IB82" s="223"/>
      <c r="IC82" s="223"/>
      <c r="ID82" s="223"/>
      <c r="IE82" s="223"/>
      <c r="IF82" s="223"/>
      <c r="IG82" s="223"/>
      <c r="IH82" s="223"/>
      <c r="II82" s="223"/>
      <c r="IJ82" s="223"/>
      <c r="IK82" s="223"/>
      <c r="IL82" s="223"/>
      <c r="IM82" s="223"/>
      <c r="IN82" s="223"/>
      <c r="IO82" s="223"/>
      <c r="IP82" s="223"/>
      <c r="IQ82" s="223"/>
      <c r="IR82" s="223"/>
      <c r="IS82" s="223"/>
      <c r="IT82" s="223"/>
      <c r="IU82" s="223"/>
      <c r="IV82" s="223"/>
      <c r="IW82" s="128"/>
    </row>
    <row r="83" spans="1:259" customFormat="1" ht="12" customHeight="1">
      <c r="A83" s="340" t="s">
        <v>129</v>
      </c>
      <c r="B83" s="681">
        <v>0</v>
      </c>
      <c r="C83" s="432">
        <v>0</v>
      </c>
      <c r="D83" s="432">
        <v>0.24204700000000001</v>
      </c>
      <c r="E83" s="681">
        <v>0</v>
      </c>
      <c r="F83" s="433">
        <v>0</v>
      </c>
      <c r="G83" s="476">
        <v>-0.159909</v>
      </c>
      <c r="H83" s="681">
        <v>0</v>
      </c>
      <c r="I83" s="433">
        <v>0</v>
      </c>
      <c r="J83" s="432">
        <v>8.2138000000000017E-2</v>
      </c>
      <c r="K83" s="225"/>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c r="HC83" s="223"/>
      <c r="HD83" s="223"/>
      <c r="HE83" s="223"/>
      <c r="HF83" s="223"/>
      <c r="HG83" s="223"/>
      <c r="HH83" s="223"/>
      <c r="HI83" s="223"/>
      <c r="HJ83" s="223"/>
      <c r="HK83" s="223"/>
      <c r="HL83" s="223"/>
      <c r="HM83" s="223"/>
      <c r="HN83" s="223"/>
      <c r="HO83" s="223"/>
      <c r="HP83" s="223"/>
      <c r="HQ83" s="223"/>
      <c r="HR83" s="223"/>
      <c r="HS83" s="223"/>
      <c r="HT83" s="223"/>
      <c r="HU83" s="223"/>
      <c r="HV83" s="223"/>
      <c r="HW83" s="223"/>
      <c r="HX83" s="223"/>
      <c r="HY83" s="223"/>
      <c r="HZ83" s="223"/>
      <c r="IA83" s="223"/>
      <c r="IB83" s="223"/>
      <c r="IC83" s="223"/>
      <c r="ID83" s="223"/>
      <c r="IE83" s="223"/>
      <c r="IF83" s="223"/>
      <c r="IG83" s="223"/>
      <c r="IH83" s="223"/>
      <c r="II83" s="223"/>
      <c r="IJ83" s="223"/>
      <c r="IK83" s="223"/>
      <c r="IL83" s="223"/>
      <c r="IM83" s="223"/>
      <c r="IN83" s="223"/>
      <c r="IO83" s="223"/>
      <c r="IP83" s="223"/>
      <c r="IQ83" s="223"/>
      <c r="IR83" s="223"/>
      <c r="IS83" s="223"/>
      <c r="IT83" s="223"/>
      <c r="IU83" s="223"/>
      <c r="IV83" s="223"/>
      <c r="IW83" s="128"/>
    </row>
    <row r="84" spans="1:259" customFormat="1" ht="12" customHeight="1">
      <c r="A84" s="340" t="s">
        <v>86</v>
      </c>
      <c r="B84" s="681">
        <v>128</v>
      </c>
      <c r="C84" s="432">
        <v>104</v>
      </c>
      <c r="D84" s="432">
        <v>145.60588899999999</v>
      </c>
      <c r="E84" s="681">
        <v>-51</v>
      </c>
      <c r="F84" s="433">
        <v>-36</v>
      </c>
      <c r="G84" s="476">
        <v>-36.184497999999998</v>
      </c>
      <c r="H84" s="681">
        <v>78</v>
      </c>
      <c r="I84" s="433">
        <v>68.5</v>
      </c>
      <c r="J84" s="432">
        <v>109.421391</v>
      </c>
      <c r="K84" s="225"/>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c r="HC84" s="223"/>
      <c r="HD84" s="223"/>
      <c r="HE84" s="223"/>
      <c r="HF84" s="223"/>
      <c r="HG84" s="223"/>
      <c r="HH84" s="223"/>
      <c r="HI84" s="223"/>
      <c r="HJ84" s="223"/>
      <c r="HK84" s="223"/>
      <c r="HL84" s="223"/>
      <c r="HM84" s="223"/>
      <c r="HN84" s="223"/>
      <c r="HO84" s="223"/>
      <c r="HP84" s="223"/>
      <c r="HQ84" s="223"/>
      <c r="HR84" s="223"/>
      <c r="HS84" s="223"/>
      <c r="HT84" s="223"/>
      <c r="HU84" s="223"/>
      <c r="HV84" s="223"/>
      <c r="HW84" s="223"/>
      <c r="HX84" s="223"/>
      <c r="HY84" s="223"/>
      <c r="HZ84" s="223"/>
      <c r="IA84" s="223"/>
      <c r="IB84" s="223"/>
      <c r="IC84" s="223"/>
      <c r="ID84" s="223"/>
      <c r="IE84" s="223"/>
      <c r="IF84" s="223"/>
      <c r="IG84" s="223"/>
      <c r="IH84" s="223"/>
      <c r="II84" s="223"/>
      <c r="IJ84" s="223"/>
      <c r="IK84" s="223"/>
      <c r="IL84" s="223"/>
      <c r="IM84" s="223"/>
      <c r="IN84" s="223"/>
      <c r="IO84" s="223"/>
      <c r="IP84" s="223"/>
      <c r="IQ84" s="223"/>
      <c r="IR84" s="223"/>
      <c r="IS84" s="223"/>
      <c r="IT84" s="223"/>
      <c r="IU84" s="223"/>
      <c r="IV84" s="223"/>
      <c r="IW84" s="128"/>
    </row>
    <row r="85" spans="1:259" customFormat="1" ht="12" customHeight="1">
      <c r="A85" s="340" t="s">
        <v>87</v>
      </c>
      <c r="B85" s="681">
        <v>68</v>
      </c>
      <c r="C85" s="432">
        <v>63</v>
      </c>
      <c r="D85" s="432">
        <v>48.382674999999999</v>
      </c>
      <c r="E85" s="681">
        <v>-24</v>
      </c>
      <c r="F85" s="433">
        <v>-27</v>
      </c>
      <c r="G85" s="476">
        <v>-21.710785000000001</v>
      </c>
      <c r="H85" s="681">
        <v>44</v>
      </c>
      <c r="I85" s="433">
        <v>36</v>
      </c>
      <c r="J85" s="432">
        <v>26.671889999999998</v>
      </c>
      <c r="K85" s="225"/>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c r="HC85" s="223"/>
      <c r="HD85" s="223"/>
      <c r="HE85" s="223"/>
      <c r="HF85" s="223"/>
      <c r="HG85" s="223"/>
      <c r="HH85" s="223"/>
      <c r="HI85" s="223"/>
      <c r="HJ85" s="223"/>
      <c r="HK85" s="223"/>
      <c r="HL85" s="223"/>
      <c r="HM85" s="223"/>
      <c r="HN85" s="223"/>
      <c r="HO85" s="223"/>
      <c r="HP85" s="223"/>
      <c r="HQ85" s="223"/>
      <c r="HR85" s="223"/>
      <c r="HS85" s="223"/>
      <c r="HT85" s="223"/>
      <c r="HU85" s="223"/>
      <c r="HV85" s="223"/>
      <c r="HW85" s="223"/>
      <c r="HX85" s="223"/>
      <c r="HY85" s="223"/>
      <c r="HZ85" s="223"/>
      <c r="IA85" s="223"/>
      <c r="IB85" s="223"/>
      <c r="IC85" s="223"/>
      <c r="ID85" s="223"/>
      <c r="IE85" s="223"/>
      <c r="IF85" s="223"/>
      <c r="IG85" s="223"/>
      <c r="IH85" s="223"/>
      <c r="II85" s="223"/>
      <c r="IJ85" s="223"/>
      <c r="IK85" s="223"/>
      <c r="IL85" s="223"/>
      <c r="IM85" s="223"/>
      <c r="IN85" s="223"/>
      <c r="IO85" s="223"/>
      <c r="IP85" s="223"/>
      <c r="IQ85" s="223"/>
      <c r="IR85" s="223"/>
      <c r="IS85" s="223"/>
      <c r="IT85" s="223"/>
      <c r="IU85" s="223"/>
      <c r="IV85" s="223"/>
      <c r="IW85" s="128"/>
    </row>
    <row r="86" spans="1:259" customFormat="1" ht="12" customHeight="1">
      <c r="A86" s="389" t="s">
        <v>88</v>
      </c>
      <c r="B86" s="681">
        <v>27</v>
      </c>
      <c r="C86" s="432">
        <v>25</v>
      </c>
      <c r="D86" s="634">
        <v>36</v>
      </c>
      <c r="E86" s="681">
        <v>-11</v>
      </c>
      <c r="F86" s="433">
        <v>-6</v>
      </c>
      <c r="G86" s="433">
        <v>-32</v>
      </c>
      <c r="H86" s="681">
        <v>16</v>
      </c>
      <c r="I86" s="433">
        <v>19</v>
      </c>
      <c r="J86" s="432">
        <v>4</v>
      </c>
      <c r="K86" s="225"/>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c r="HC86" s="223"/>
      <c r="HD86" s="223"/>
      <c r="HE86" s="223"/>
      <c r="HF86" s="223"/>
      <c r="HG86" s="223"/>
      <c r="HH86" s="223"/>
      <c r="HI86" s="223"/>
      <c r="HJ86" s="223"/>
      <c r="HK86" s="223"/>
      <c r="HL86" s="223"/>
      <c r="HM86" s="223"/>
      <c r="HN86" s="223"/>
      <c r="HO86" s="223"/>
      <c r="HP86" s="223"/>
      <c r="HQ86" s="223"/>
      <c r="HR86" s="223"/>
      <c r="HS86" s="223"/>
      <c r="HT86" s="223"/>
      <c r="HU86" s="223"/>
      <c r="HV86" s="223"/>
      <c r="HW86" s="223"/>
      <c r="HX86" s="223"/>
      <c r="HY86" s="223"/>
      <c r="HZ86" s="223"/>
      <c r="IA86" s="223"/>
      <c r="IB86" s="223"/>
      <c r="IC86" s="223"/>
      <c r="ID86" s="223"/>
      <c r="IE86" s="223"/>
      <c r="IF86" s="223"/>
      <c r="IG86" s="223"/>
      <c r="IH86" s="223"/>
      <c r="II86" s="223"/>
      <c r="IJ86" s="223"/>
      <c r="IK86" s="223"/>
      <c r="IL86" s="223"/>
      <c r="IM86" s="223"/>
      <c r="IN86" s="223"/>
      <c r="IO86" s="223"/>
      <c r="IP86" s="223"/>
      <c r="IQ86" s="223"/>
      <c r="IR86" s="223"/>
      <c r="IS86" s="223"/>
      <c r="IT86" s="223"/>
      <c r="IU86" s="223"/>
      <c r="IV86" s="223"/>
      <c r="IW86" s="128"/>
    </row>
    <row r="87" spans="1:259" customFormat="1" ht="12" customHeight="1">
      <c r="A87" s="434" t="s">
        <v>131</v>
      </c>
      <c r="B87" s="682">
        <v>6134</v>
      </c>
      <c r="C87" s="528">
        <v>6139</v>
      </c>
      <c r="D87" s="2224">
        <v>6998.6470569999992</v>
      </c>
      <c r="E87" s="682">
        <v>-3100</v>
      </c>
      <c r="F87" s="528">
        <v>-3125</v>
      </c>
      <c r="G87" s="2224">
        <v>-3635.524649</v>
      </c>
      <c r="H87" s="682">
        <v>3019</v>
      </c>
      <c r="I87" s="528">
        <v>3014</v>
      </c>
      <c r="J87" s="2224">
        <v>3363.1224080000002</v>
      </c>
      <c r="K87" s="225"/>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c r="HC87" s="223"/>
      <c r="HD87" s="223"/>
      <c r="HE87" s="223"/>
      <c r="HF87" s="223"/>
      <c r="HG87" s="223"/>
      <c r="HH87" s="223"/>
      <c r="HI87" s="223"/>
      <c r="HJ87" s="223"/>
      <c r="HK87" s="223"/>
      <c r="HL87" s="223"/>
      <c r="HM87" s="223"/>
      <c r="HN87" s="223"/>
      <c r="HO87" s="223"/>
      <c r="HP87" s="223"/>
      <c r="HQ87" s="223"/>
      <c r="HR87" s="223"/>
      <c r="HS87" s="223"/>
      <c r="HT87" s="223"/>
      <c r="HU87" s="223"/>
      <c r="HV87" s="223"/>
      <c r="HW87" s="223"/>
      <c r="HX87" s="223"/>
      <c r="HY87" s="223"/>
      <c r="HZ87" s="223"/>
      <c r="IA87" s="223"/>
      <c r="IB87" s="223"/>
      <c r="IC87" s="223"/>
      <c r="ID87" s="223"/>
      <c r="IE87" s="223"/>
      <c r="IF87" s="223"/>
      <c r="IG87" s="223"/>
      <c r="IH87" s="223"/>
      <c r="II87" s="223"/>
      <c r="IJ87" s="223"/>
      <c r="IK87" s="223"/>
      <c r="IL87" s="223"/>
      <c r="IM87" s="223"/>
      <c r="IN87" s="223"/>
      <c r="IO87" s="223"/>
      <c r="IP87" s="223"/>
      <c r="IQ87" s="223"/>
      <c r="IR87" s="223"/>
      <c r="IS87" s="223"/>
      <c r="IT87" s="223"/>
      <c r="IU87" s="223"/>
      <c r="IV87" s="223"/>
      <c r="IW87" s="128"/>
    </row>
    <row r="88" spans="1:259" customFormat="1" ht="12" customHeight="1">
      <c r="A88" s="436" t="s">
        <v>132</v>
      </c>
      <c r="B88" s="681">
        <v>0</v>
      </c>
      <c r="C88" s="433">
        <v>0</v>
      </c>
      <c r="D88" s="432">
        <v>0</v>
      </c>
      <c r="E88" s="681">
        <v>0</v>
      </c>
      <c r="F88" s="433">
        <v>0</v>
      </c>
      <c r="G88" s="432">
        <v>0</v>
      </c>
      <c r="H88" s="681">
        <v>0</v>
      </c>
      <c r="I88" s="433">
        <v>0</v>
      </c>
      <c r="J88" s="432">
        <v>0</v>
      </c>
      <c r="K88" s="225"/>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c r="HC88" s="223"/>
      <c r="HD88" s="223"/>
      <c r="HE88" s="223"/>
      <c r="HF88" s="223"/>
      <c r="HG88" s="223"/>
      <c r="HH88" s="223"/>
      <c r="HI88" s="223"/>
      <c r="HJ88" s="223"/>
      <c r="HK88" s="223"/>
      <c r="HL88" s="223"/>
      <c r="HM88" s="223"/>
      <c r="HN88" s="223"/>
      <c r="HO88" s="223"/>
      <c r="HP88" s="223"/>
      <c r="HQ88" s="223"/>
      <c r="HR88" s="223"/>
      <c r="HS88" s="223"/>
      <c r="HT88" s="223"/>
      <c r="HU88" s="223"/>
      <c r="HV88" s="223"/>
      <c r="HW88" s="223"/>
      <c r="HX88" s="223"/>
      <c r="HY88" s="223"/>
      <c r="HZ88" s="223"/>
      <c r="IA88" s="223"/>
      <c r="IB88" s="223"/>
      <c r="IC88" s="223"/>
      <c r="ID88" s="223"/>
      <c r="IE88" s="223"/>
      <c r="IF88" s="223"/>
      <c r="IG88" s="223"/>
      <c r="IH88" s="223"/>
      <c r="II88" s="223"/>
      <c r="IJ88" s="223"/>
      <c r="IK88" s="223"/>
      <c r="IL88" s="223"/>
      <c r="IM88" s="223"/>
      <c r="IN88" s="223"/>
      <c r="IO88" s="223"/>
      <c r="IP88" s="223"/>
      <c r="IQ88" s="223"/>
      <c r="IR88" s="223"/>
      <c r="IS88" s="223"/>
      <c r="IT88" s="223"/>
      <c r="IU88" s="223"/>
      <c r="IV88" s="223"/>
      <c r="IW88" s="128"/>
    </row>
    <row r="89" spans="1:259" customFormat="1" ht="12" customHeight="1">
      <c r="A89" s="434" t="s">
        <v>276</v>
      </c>
      <c r="B89" s="682">
        <v>6134</v>
      </c>
      <c r="C89" s="528">
        <v>6139</v>
      </c>
      <c r="D89" s="2224">
        <v>6998.6470569999992</v>
      </c>
      <c r="E89" s="682">
        <v>-3100</v>
      </c>
      <c r="F89" s="528">
        <v>-3125</v>
      </c>
      <c r="G89" s="2224">
        <v>-3635.524649</v>
      </c>
      <c r="H89" s="682">
        <v>3019</v>
      </c>
      <c r="I89" s="528">
        <v>3014</v>
      </c>
      <c r="J89" s="2224">
        <v>3363.1224080000002</v>
      </c>
      <c r="K89" s="225"/>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c r="HC89" s="223"/>
      <c r="HD89" s="223"/>
      <c r="HE89" s="223"/>
      <c r="HF89" s="223"/>
      <c r="HG89" s="223"/>
      <c r="HH89" s="223"/>
      <c r="HI89" s="223"/>
      <c r="HJ89" s="223"/>
      <c r="HK89" s="223"/>
      <c r="HL89" s="223"/>
      <c r="HM89" s="223"/>
      <c r="HN89" s="223"/>
      <c r="HO89" s="223"/>
      <c r="HP89" s="223"/>
      <c r="HQ89" s="223"/>
      <c r="HR89" s="223"/>
      <c r="HS89" s="223"/>
      <c r="HT89" s="223"/>
      <c r="HU89" s="223"/>
      <c r="HV89" s="223"/>
      <c r="HW89" s="223"/>
      <c r="HX89" s="223"/>
      <c r="HY89" s="223"/>
      <c r="HZ89" s="223"/>
      <c r="IA89" s="223"/>
      <c r="IB89" s="223"/>
      <c r="IC89" s="223"/>
      <c r="ID89" s="223"/>
      <c r="IE89" s="223"/>
      <c r="IF89" s="223"/>
      <c r="IG89" s="223"/>
      <c r="IH89" s="223"/>
      <c r="II89" s="223"/>
      <c r="IJ89" s="223"/>
      <c r="IK89" s="223"/>
      <c r="IL89" s="223"/>
      <c r="IM89" s="223"/>
      <c r="IN89" s="223"/>
      <c r="IO89" s="223"/>
      <c r="IP89" s="223"/>
      <c r="IQ89" s="223"/>
      <c r="IR89" s="223"/>
      <c r="IS89" s="223"/>
      <c r="IT89" s="223"/>
      <c r="IU89" s="223"/>
      <c r="IV89" s="223"/>
      <c r="IW89" s="128"/>
    </row>
    <row r="90" spans="1:259" s="273" customFormat="1" ht="18.75" customHeight="1">
      <c r="A90" s="1881" t="s">
        <v>283</v>
      </c>
      <c r="B90" s="683">
        <v>601</v>
      </c>
      <c r="C90" s="531">
        <v>372</v>
      </c>
      <c r="D90" s="527">
        <v>492</v>
      </c>
      <c r="E90" s="683">
        <v>0</v>
      </c>
      <c r="F90" s="531">
        <v>0</v>
      </c>
      <c r="G90" s="527">
        <v>0</v>
      </c>
      <c r="H90" s="685">
        <v>601</v>
      </c>
      <c r="I90" s="530">
        <v>372</v>
      </c>
      <c r="J90" s="634">
        <v>492</v>
      </c>
      <c r="K90" s="492"/>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493"/>
      <c r="DK90" s="493"/>
      <c r="DL90" s="493"/>
      <c r="DM90" s="493"/>
      <c r="DN90" s="493"/>
      <c r="DO90" s="493"/>
      <c r="DP90" s="493"/>
      <c r="DQ90" s="493"/>
      <c r="DR90" s="493"/>
      <c r="DS90" s="493"/>
      <c r="DT90" s="493"/>
      <c r="DU90" s="493"/>
      <c r="DV90" s="493"/>
      <c r="DW90" s="493"/>
      <c r="DX90" s="493"/>
      <c r="DY90" s="493"/>
      <c r="DZ90" s="493"/>
      <c r="EA90" s="493"/>
      <c r="EB90" s="493"/>
      <c r="EC90" s="493"/>
      <c r="ED90" s="493"/>
      <c r="EE90" s="493"/>
      <c r="EF90" s="493"/>
      <c r="EG90" s="493"/>
      <c r="EH90" s="493"/>
      <c r="EI90" s="493"/>
      <c r="EJ90" s="493"/>
      <c r="EK90" s="493"/>
      <c r="EL90" s="493"/>
      <c r="EM90" s="493"/>
      <c r="EN90" s="493"/>
      <c r="EO90" s="493"/>
      <c r="EP90" s="493"/>
      <c r="EQ90" s="493"/>
      <c r="ER90" s="493"/>
      <c r="ES90" s="493"/>
      <c r="ET90" s="493"/>
      <c r="EU90" s="493"/>
      <c r="EV90" s="493"/>
      <c r="EW90" s="493"/>
      <c r="EX90" s="493"/>
      <c r="EY90" s="493"/>
      <c r="EZ90" s="493"/>
      <c r="FA90" s="493"/>
      <c r="FB90" s="493"/>
      <c r="FC90" s="493"/>
      <c r="FD90" s="493"/>
      <c r="FE90" s="493"/>
      <c r="FF90" s="493"/>
      <c r="FG90" s="493"/>
      <c r="FH90" s="493"/>
      <c r="FI90" s="493"/>
      <c r="FJ90" s="493"/>
      <c r="FK90" s="493"/>
      <c r="FL90" s="493"/>
      <c r="FM90" s="493"/>
      <c r="FN90" s="493"/>
      <c r="FO90" s="493"/>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493"/>
      <c r="GL90" s="493"/>
      <c r="GM90" s="493"/>
      <c r="GN90" s="493"/>
      <c r="GO90" s="493"/>
      <c r="GP90" s="493"/>
      <c r="GQ90" s="493"/>
      <c r="GR90" s="493"/>
      <c r="GS90" s="493"/>
      <c r="GT90" s="493"/>
      <c r="GU90" s="493"/>
      <c r="GV90" s="493"/>
      <c r="GW90" s="493"/>
      <c r="GX90" s="493"/>
      <c r="GY90" s="493"/>
      <c r="GZ90" s="493"/>
      <c r="HA90" s="493"/>
      <c r="HB90" s="493"/>
      <c r="HC90" s="493"/>
      <c r="HD90" s="493"/>
      <c r="HE90" s="493"/>
      <c r="HF90" s="493"/>
      <c r="HG90" s="493"/>
      <c r="HH90" s="493"/>
      <c r="HI90" s="493"/>
      <c r="HJ90" s="493"/>
      <c r="HK90" s="493"/>
      <c r="HL90" s="493"/>
      <c r="HM90" s="493"/>
      <c r="HN90" s="493"/>
      <c r="HO90" s="493"/>
      <c r="HP90" s="493"/>
      <c r="HQ90" s="493"/>
      <c r="HR90" s="493"/>
      <c r="HS90" s="493"/>
      <c r="HT90" s="493"/>
      <c r="HU90" s="493"/>
      <c r="HV90" s="493"/>
      <c r="HW90" s="493"/>
      <c r="HX90" s="493"/>
      <c r="HY90" s="493"/>
      <c r="HZ90" s="493"/>
      <c r="IA90" s="493"/>
      <c r="IB90" s="493"/>
      <c r="IC90" s="493"/>
      <c r="ID90" s="493"/>
      <c r="IE90" s="493"/>
      <c r="IF90" s="493"/>
      <c r="IG90" s="493"/>
      <c r="IH90" s="493"/>
      <c r="II90" s="493"/>
      <c r="IJ90" s="493"/>
      <c r="IK90" s="493"/>
      <c r="IL90" s="493"/>
      <c r="IM90" s="493"/>
      <c r="IN90" s="493"/>
      <c r="IO90" s="493"/>
      <c r="IP90" s="493"/>
      <c r="IQ90" s="493"/>
      <c r="IR90" s="493"/>
      <c r="IS90" s="493"/>
      <c r="IT90" s="493"/>
      <c r="IU90" s="493"/>
      <c r="IV90" s="493"/>
      <c r="IW90" s="494"/>
    </row>
    <row r="91" spans="1:259" s="273" customFormat="1" ht="21" customHeight="1">
      <c r="A91" s="437" t="s">
        <v>1482</v>
      </c>
      <c r="B91" s="684">
        <v>6735</v>
      </c>
      <c r="C91" s="529">
        <v>6511</v>
      </c>
      <c r="D91" s="529">
        <v>7490.6470569999992</v>
      </c>
      <c r="E91" s="684">
        <v>-3100</v>
      </c>
      <c r="F91" s="529">
        <v>-3125</v>
      </c>
      <c r="G91" s="529">
        <v>-3635.524649</v>
      </c>
      <c r="H91" s="684">
        <v>3620</v>
      </c>
      <c r="I91" s="532">
        <v>3385</v>
      </c>
      <c r="J91" s="529">
        <v>3855.1224079999988</v>
      </c>
      <c r="K91" s="495"/>
      <c r="L91" s="496"/>
      <c r="M91" s="496"/>
      <c r="N91" s="496"/>
      <c r="O91" s="496"/>
      <c r="P91" s="496"/>
      <c r="Q91" s="496"/>
      <c r="R91" s="496"/>
      <c r="S91" s="496"/>
      <c r="T91" s="496"/>
      <c r="U91" s="496"/>
      <c r="V91" s="496"/>
      <c r="W91" s="496"/>
      <c r="X91" s="496"/>
      <c r="Y91" s="496"/>
      <c r="Z91" s="496"/>
      <c r="AA91" s="496"/>
      <c r="AB91" s="496"/>
      <c r="AC91" s="496"/>
      <c r="AD91" s="496"/>
      <c r="AE91" s="496"/>
      <c r="AF91" s="496"/>
      <c r="AG91" s="496"/>
      <c r="AH91" s="496"/>
      <c r="AI91" s="496"/>
      <c r="AJ91" s="496"/>
      <c r="AK91" s="496"/>
      <c r="AL91" s="496"/>
      <c r="AM91" s="496"/>
      <c r="AN91" s="496"/>
      <c r="AO91" s="496"/>
      <c r="AP91" s="496"/>
      <c r="AQ91" s="496"/>
      <c r="AR91" s="496"/>
      <c r="AS91" s="496"/>
      <c r="AT91" s="496"/>
      <c r="AU91" s="496"/>
      <c r="AV91" s="496"/>
      <c r="AW91" s="496"/>
      <c r="AX91" s="496"/>
      <c r="AY91" s="496"/>
      <c r="AZ91" s="496"/>
      <c r="BA91" s="496"/>
      <c r="BB91" s="496"/>
      <c r="BC91" s="496"/>
      <c r="BD91" s="496"/>
      <c r="BE91" s="496"/>
      <c r="BF91" s="496"/>
      <c r="BG91" s="496"/>
      <c r="BH91" s="496"/>
      <c r="BI91" s="496"/>
      <c r="BJ91" s="496"/>
      <c r="BK91" s="496"/>
      <c r="BL91" s="496"/>
      <c r="BM91" s="496"/>
      <c r="BN91" s="496"/>
      <c r="BO91" s="496"/>
      <c r="BP91" s="496"/>
      <c r="BQ91" s="496"/>
      <c r="BR91" s="496"/>
      <c r="BS91" s="496"/>
      <c r="BT91" s="496"/>
      <c r="BU91" s="496"/>
      <c r="BV91" s="496"/>
      <c r="BW91" s="496"/>
      <c r="BX91" s="496"/>
      <c r="BY91" s="496"/>
      <c r="BZ91" s="496"/>
      <c r="CA91" s="496"/>
      <c r="CB91" s="496"/>
      <c r="CC91" s="496"/>
      <c r="CD91" s="496"/>
      <c r="CE91" s="496"/>
      <c r="CF91" s="496"/>
      <c r="CG91" s="496"/>
      <c r="CH91" s="496"/>
      <c r="CI91" s="496"/>
      <c r="CJ91" s="496"/>
      <c r="CK91" s="496"/>
      <c r="CL91" s="496"/>
      <c r="CM91" s="496"/>
      <c r="CN91" s="496"/>
      <c r="CO91" s="496"/>
      <c r="CP91" s="496"/>
      <c r="CQ91" s="496"/>
      <c r="CR91" s="496"/>
      <c r="CS91" s="496"/>
      <c r="CT91" s="496"/>
      <c r="CU91" s="496"/>
      <c r="CV91" s="496"/>
      <c r="CW91" s="496"/>
      <c r="CX91" s="496"/>
      <c r="CY91" s="496"/>
      <c r="CZ91" s="496"/>
      <c r="DA91" s="496"/>
      <c r="DB91" s="496"/>
      <c r="DC91" s="496"/>
      <c r="DD91" s="496"/>
      <c r="DE91" s="496"/>
      <c r="DF91" s="496"/>
      <c r="DG91" s="496"/>
      <c r="DH91" s="496"/>
      <c r="DI91" s="496"/>
      <c r="DJ91" s="496"/>
      <c r="DK91" s="496"/>
      <c r="DL91" s="496"/>
      <c r="DM91" s="496"/>
      <c r="DN91" s="496"/>
      <c r="DO91" s="496"/>
      <c r="DP91" s="496"/>
      <c r="DQ91" s="496"/>
      <c r="DR91" s="496"/>
      <c r="DS91" s="496"/>
      <c r="DT91" s="496"/>
      <c r="DU91" s="496"/>
      <c r="DV91" s="496"/>
      <c r="DW91" s="496"/>
      <c r="DX91" s="496"/>
      <c r="DY91" s="496"/>
      <c r="DZ91" s="496"/>
      <c r="EA91" s="496"/>
      <c r="EB91" s="496"/>
      <c r="EC91" s="496"/>
      <c r="ED91" s="496"/>
      <c r="EE91" s="496"/>
      <c r="EF91" s="496"/>
      <c r="EG91" s="496"/>
      <c r="EH91" s="496"/>
      <c r="EI91" s="496"/>
      <c r="EJ91" s="496"/>
      <c r="EK91" s="496"/>
      <c r="EL91" s="496"/>
      <c r="EM91" s="496"/>
      <c r="EN91" s="496"/>
      <c r="EO91" s="496"/>
      <c r="EP91" s="496"/>
      <c r="EQ91" s="496"/>
      <c r="ER91" s="496"/>
      <c r="ES91" s="496"/>
      <c r="ET91" s="496"/>
      <c r="EU91" s="496"/>
      <c r="EV91" s="496"/>
      <c r="EW91" s="496"/>
      <c r="EX91" s="496"/>
      <c r="EY91" s="496"/>
      <c r="EZ91" s="496"/>
      <c r="FA91" s="496"/>
      <c r="FB91" s="496"/>
      <c r="FC91" s="496"/>
      <c r="FD91" s="496"/>
      <c r="FE91" s="496"/>
      <c r="FF91" s="496"/>
      <c r="FG91" s="496"/>
      <c r="FH91" s="496"/>
      <c r="FI91" s="496"/>
      <c r="FJ91" s="496"/>
      <c r="FK91" s="496"/>
      <c r="FL91" s="496"/>
      <c r="FM91" s="496"/>
      <c r="FN91" s="496"/>
      <c r="FO91" s="496"/>
      <c r="FP91" s="496"/>
      <c r="FQ91" s="496"/>
      <c r="FR91" s="496"/>
      <c r="FS91" s="496"/>
      <c r="FT91" s="496"/>
      <c r="FU91" s="496"/>
      <c r="FV91" s="496"/>
      <c r="FW91" s="496"/>
      <c r="FX91" s="496"/>
      <c r="FY91" s="496"/>
      <c r="FZ91" s="496"/>
      <c r="GA91" s="496"/>
      <c r="GB91" s="496"/>
      <c r="GC91" s="496"/>
      <c r="GD91" s="496"/>
      <c r="GE91" s="496"/>
      <c r="GF91" s="496"/>
      <c r="GG91" s="496"/>
      <c r="GH91" s="496"/>
      <c r="GI91" s="496"/>
      <c r="GJ91" s="496"/>
      <c r="GK91" s="496"/>
      <c r="GL91" s="496"/>
      <c r="GM91" s="496"/>
      <c r="GN91" s="496"/>
      <c r="GO91" s="496"/>
      <c r="GP91" s="496"/>
      <c r="GQ91" s="496"/>
      <c r="GR91" s="496"/>
      <c r="GS91" s="496"/>
      <c r="GT91" s="496"/>
      <c r="GU91" s="496"/>
      <c r="GV91" s="496"/>
      <c r="GW91" s="496"/>
      <c r="GX91" s="496"/>
      <c r="GY91" s="496"/>
      <c r="GZ91" s="496"/>
      <c r="HA91" s="496"/>
      <c r="HB91" s="496"/>
      <c r="HC91" s="496"/>
      <c r="HD91" s="496"/>
      <c r="HE91" s="496"/>
      <c r="HF91" s="496"/>
      <c r="HG91" s="496"/>
      <c r="HH91" s="496"/>
      <c r="HI91" s="496"/>
      <c r="HJ91" s="496"/>
      <c r="HK91" s="496"/>
      <c r="HL91" s="496"/>
      <c r="HM91" s="496"/>
      <c r="HN91" s="496"/>
      <c r="HO91" s="496"/>
      <c r="HP91" s="496"/>
      <c r="HQ91" s="496"/>
      <c r="HR91" s="496"/>
      <c r="HS91" s="496"/>
      <c r="HT91" s="496"/>
      <c r="HU91" s="496"/>
      <c r="HV91" s="496"/>
      <c r="HW91" s="496"/>
      <c r="HX91" s="496"/>
      <c r="HY91" s="496"/>
      <c r="HZ91" s="496"/>
      <c r="IA91" s="496"/>
      <c r="IB91" s="496"/>
      <c r="IC91" s="496"/>
      <c r="ID91" s="496"/>
      <c r="IE91" s="496"/>
      <c r="IF91" s="496"/>
      <c r="IG91" s="496"/>
      <c r="IH91" s="496"/>
      <c r="II91" s="496"/>
      <c r="IJ91" s="496"/>
      <c r="IK91" s="496"/>
      <c r="IL91" s="496"/>
      <c r="IM91" s="496"/>
      <c r="IN91" s="496"/>
      <c r="IO91" s="496"/>
      <c r="IP91" s="496"/>
      <c r="IQ91" s="496"/>
      <c r="IR91" s="496"/>
      <c r="IS91" s="496"/>
      <c r="IT91" s="496"/>
      <c r="IU91" s="496"/>
      <c r="IV91" s="496"/>
      <c r="IW91" s="497"/>
      <c r="IX91" s="274"/>
      <c r="IY91" s="274"/>
    </row>
    <row r="92" spans="1:259" s="106" customFormat="1" ht="7.5" customHeight="1">
      <c r="A92" s="101"/>
      <c r="B92" s="107"/>
      <c r="C92" s="107"/>
      <c r="D92" s="107"/>
      <c r="E92" s="108"/>
      <c r="F92" s="108"/>
      <c r="G92" s="107"/>
    </row>
    <row r="93" spans="1:259" s="291" customFormat="1" ht="12.75" customHeight="1">
      <c r="A93" s="2462" t="s">
        <v>583</v>
      </c>
      <c r="B93" s="2462"/>
      <c r="C93" s="2462"/>
      <c r="D93" s="2462"/>
      <c r="E93" s="2462"/>
      <c r="F93" s="2462"/>
      <c r="G93" s="2462"/>
      <c r="H93" s="2462"/>
      <c r="I93" s="2462"/>
      <c r="J93" s="2462"/>
    </row>
    <row r="94" spans="1:259" s="98" customFormat="1" ht="22.5" customHeight="1">
      <c r="A94" s="623"/>
      <c r="B94" s="624"/>
      <c r="C94" s="624"/>
      <c r="D94" s="624"/>
      <c r="E94" s="624"/>
      <c r="F94" s="624"/>
      <c r="G94" s="624"/>
      <c r="H94" s="624"/>
      <c r="I94" s="624"/>
      <c r="J94" s="624"/>
    </row>
    <row r="95" spans="1:259" s="487" customFormat="1" ht="18.75" customHeight="1">
      <c r="A95" s="2457" t="s">
        <v>1075</v>
      </c>
      <c r="B95" s="2457"/>
      <c r="C95" s="2457"/>
      <c r="D95" s="2457"/>
      <c r="E95" s="2457"/>
      <c r="F95" s="2457"/>
      <c r="G95" s="2457"/>
      <c r="H95" s="2457"/>
      <c r="I95" s="2457"/>
      <c r="J95" s="2457"/>
    </row>
    <row r="96" spans="1:259" s="50" customFormat="1" ht="12.75" customHeight="1"/>
    <row r="97" spans="1:13" s="52" customFormat="1" ht="11.25" customHeight="1">
      <c r="A97" s="357"/>
      <c r="B97" s="1212" t="s">
        <v>6</v>
      </c>
      <c r="C97" s="156" t="s">
        <v>2</v>
      </c>
      <c r="D97" s="156" t="s">
        <v>5</v>
      </c>
      <c r="E97" s="155" t="s">
        <v>3</v>
      </c>
      <c r="F97" s="155" t="s">
        <v>6</v>
      </c>
      <c r="G97" s="155" t="s">
        <v>2</v>
      </c>
      <c r="H97" s="156" t="s">
        <v>5</v>
      </c>
      <c r="I97" s="155" t="s">
        <v>3</v>
      </c>
      <c r="J97" s="155" t="s">
        <v>6</v>
      </c>
    </row>
    <row r="98" spans="1:13" s="52" customFormat="1" ht="12" customHeight="1">
      <c r="A98" s="68" t="s">
        <v>1</v>
      </c>
      <c r="B98" s="1906" t="s">
        <v>1424</v>
      </c>
      <c r="C98" s="359" t="s">
        <v>1424</v>
      </c>
      <c r="D98" s="358" t="s">
        <v>1424</v>
      </c>
      <c r="E98" s="358" t="s">
        <v>1102</v>
      </c>
      <c r="F98" s="359" t="s">
        <v>1102</v>
      </c>
      <c r="G98" s="359" t="s">
        <v>1102</v>
      </c>
      <c r="H98" s="358" t="s">
        <v>1102</v>
      </c>
      <c r="I98" s="358" t="s">
        <v>214</v>
      </c>
      <c r="J98" s="358" t="s">
        <v>214</v>
      </c>
    </row>
    <row r="99" spans="1:13" s="52" customFormat="1" ht="12" customHeight="1">
      <c r="A99" s="419" t="s">
        <v>582</v>
      </c>
      <c r="B99" s="1213">
        <v>2156.6</v>
      </c>
      <c r="C99" s="361">
        <v>2377</v>
      </c>
      <c r="D99" s="361">
        <v>2438</v>
      </c>
      <c r="E99" s="361">
        <v>2553</v>
      </c>
      <c r="F99" s="361">
        <v>2601</v>
      </c>
      <c r="G99" s="361">
        <v>2665</v>
      </c>
      <c r="H99" s="361">
        <v>2536</v>
      </c>
      <c r="I99" s="361">
        <v>2583.5524888679997</v>
      </c>
      <c r="J99" s="361">
        <v>2634.9778481789999</v>
      </c>
    </row>
    <row r="100" spans="1:13" s="52" customFormat="1" ht="12" customHeight="1">
      <c r="A100" s="420" t="s">
        <v>539</v>
      </c>
      <c r="B100" s="1214">
        <v>2901</v>
      </c>
      <c r="C100" s="364">
        <v>3044</v>
      </c>
      <c r="D100" s="364">
        <v>2580</v>
      </c>
      <c r="E100" s="364">
        <v>3065</v>
      </c>
      <c r="F100" s="364">
        <v>3601</v>
      </c>
      <c r="G100" s="364">
        <v>3470</v>
      </c>
      <c r="H100" s="364">
        <v>3238</v>
      </c>
      <c r="I100" s="364">
        <v>3314.3294520549998</v>
      </c>
      <c r="J100" s="364">
        <v>3544.0114780869999</v>
      </c>
    </row>
    <row r="101" spans="1:13" s="52" customFormat="1" ht="12" customHeight="1">
      <c r="A101" s="420" t="s">
        <v>541</v>
      </c>
      <c r="B101" s="1214">
        <v>8578.6</v>
      </c>
      <c r="C101" s="364">
        <v>7684</v>
      </c>
      <c r="D101" s="364">
        <v>8838</v>
      </c>
      <c r="E101" s="364">
        <v>11643</v>
      </c>
      <c r="F101" s="364">
        <v>8719</v>
      </c>
      <c r="G101" s="364">
        <v>10009</v>
      </c>
      <c r="H101" s="364">
        <v>10645</v>
      </c>
      <c r="I101" s="364">
        <v>14851.194756653</v>
      </c>
      <c r="J101" s="364">
        <v>16728.009528440001</v>
      </c>
    </row>
    <row r="102" spans="1:13" s="93" customFormat="1" ht="20.100000000000001" customHeight="1">
      <c r="A102" s="423" t="s">
        <v>467</v>
      </c>
      <c r="B102" s="1215">
        <v>13636.2</v>
      </c>
      <c r="C102" s="594">
        <v>13105</v>
      </c>
      <c r="D102" s="594">
        <v>13856</v>
      </c>
      <c r="E102" s="594">
        <v>17261</v>
      </c>
      <c r="F102" s="594">
        <v>14921</v>
      </c>
      <c r="G102" s="594">
        <v>16144</v>
      </c>
      <c r="H102" s="594">
        <v>16419</v>
      </c>
      <c r="I102" s="594">
        <v>20749.076697575998</v>
      </c>
      <c r="J102" s="594">
        <v>22906.998854706002</v>
      </c>
    </row>
    <row r="103" spans="1:13" s="52" customFormat="1" ht="5.0999999999999996" customHeight="1">
      <c r="A103" s="340"/>
      <c r="B103" s="421"/>
      <c r="C103" s="421"/>
      <c r="D103" s="421"/>
      <c r="E103" s="421"/>
      <c r="F103" s="421"/>
      <c r="G103" s="421"/>
      <c r="H103" s="421"/>
      <c r="I103" s="422"/>
      <c r="J103" s="421"/>
      <c r="K103" s="421"/>
      <c r="L103" s="421"/>
      <c r="M103" s="422"/>
    </row>
    <row r="104" spans="1:13" s="472" customFormat="1" ht="12" customHeight="1">
      <c r="A104" s="470" t="s">
        <v>321</v>
      </c>
      <c r="B104" s="1216">
        <v>3620</v>
      </c>
      <c r="C104" s="421">
        <v>3385</v>
      </c>
      <c r="D104" s="421">
        <v>3592</v>
      </c>
      <c r="E104" s="421">
        <v>3473</v>
      </c>
      <c r="F104" s="421">
        <v>3855</v>
      </c>
      <c r="G104" s="421">
        <v>4196</v>
      </c>
      <c r="H104" s="421">
        <v>4424</v>
      </c>
      <c r="I104" s="421">
        <v>4769.6611369639995</v>
      </c>
      <c r="J104" s="421">
        <v>4962.9042641270007</v>
      </c>
      <c r="K104" s="471"/>
      <c r="L104" s="421"/>
      <c r="M104" s="421"/>
    </row>
    <row r="105" spans="1:13" s="52" customFormat="1" ht="12" customHeight="1">
      <c r="A105" s="340" t="s">
        <v>309</v>
      </c>
      <c r="B105" s="1216">
        <v>6109</v>
      </c>
      <c r="C105" s="421">
        <v>6091</v>
      </c>
      <c r="D105" s="421">
        <v>6322</v>
      </c>
      <c r="E105" s="421">
        <v>9691</v>
      </c>
      <c r="F105" s="422">
        <v>9146</v>
      </c>
      <c r="G105" s="422">
        <v>9183</v>
      </c>
      <c r="H105" s="422">
        <v>9362</v>
      </c>
      <c r="I105" s="422">
        <v>11295.272000000001</v>
      </c>
      <c r="J105" s="422">
        <v>9767.0159999999996</v>
      </c>
      <c r="K105" s="422"/>
      <c r="L105" s="422"/>
      <c r="M105" s="422"/>
    </row>
    <row r="106" spans="1:13" ht="7.5" customHeight="1"/>
    <row r="107" spans="1:13" s="294" customFormat="1" ht="12.2" customHeight="1">
      <c r="A107" s="2462" t="s">
        <v>998</v>
      </c>
      <c r="B107" s="2462"/>
      <c r="C107" s="2462"/>
      <c r="D107" s="2462"/>
      <c r="E107" s="2462"/>
      <c r="F107" s="2462"/>
      <c r="G107" s="2462"/>
      <c r="H107" s="2462"/>
      <c r="I107" s="2462"/>
      <c r="J107" s="2462"/>
    </row>
    <row r="109" spans="1:13" s="487" customFormat="1" ht="18.75" customHeight="1">
      <c r="A109" s="486" t="s">
        <v>1076</v>
      </c>
    </row>
    <row r="110" spans="1:13" s="50" customFormat="1" ht="12.75" customHeight="1"/>
    <row r="111" spans="1:13" s="52" customFormat="1" ht="11.25" customHeight="1">
      <c r="A111" s="357"/>
      <c r="B111" s="1212" t="s">
        <v>6</v>
      </c>
      <c r="C111" s="156" t="s">
        <v>2</v>
      </c>
      <c r="D111" s="156" t="s">
        <v>5</v>
      </c>
      <c r="E111" s="155" t="s">
        <v>3</v>
      </c>
      <c r="F111" s="155" t="s">
        <v>6</v>
      </c>
      <c r="G111" s="155" t="s">
        <v>2</v>
      </c>
      <c r="H111" s="156" t="s">
        <v>5</v>
      </c>
      <c r="I111" s="155" t="s">
        <v>3</v>
      </c>
      <c r="J111" s="155" t="s">
        <v>6</v>
      </c>
    </row>
    <row r="112" spans="1:13" s="52" customFormat="1" ht="12" customHeight="1">
      <c r="A112" s="68" t="s">
        <v>1</v>
      </c>
      <c r="B112" s="1906" t="s">
        <v>1424</v>
      </c>
      <c r="C112" s="359" t="s">
        <v>1424</v>
      </c>
      <c r="D112" s="358" t="s">
        <v>1424</v>
      </c>
      <c r="E112" s="358" t="s">
        <v>1102</v>
      </c>
      <c r="F112" s="358" t="s">
        <v>1102</v>
      </c>
      <c r="G112" s="358" t="s">
        <v>1102</v>
      </c>
      <c r="H112" s="358" t="s">
        <v>1102</v>
      </c>
      <c r="I112" s="358" t="s">
        <v>214</v>
      </c>
      <c r="J112" s="358" t="s">
        <v>214</v>
      </c>
    </row>
    <row r="113" spans="1:19" s="52" customFormat="1" ht="21" customHeight="1">
      <c r="A113" s="467" t="s">
        <v>457</v>
      </c>
      <c r="B113" s="1217">
        <v>21870</v>
      </c>
      <c r="C113" s="631">
        <v>20552</v>
      </c>
      <c r="D113" s="631">
        <v>21006</v>
      </c>
      <c r="E113" s="468">
        <v>23733</v>
      </c>
      <c r="F113" s="350">
        <v>22634</v>
      </c>
      <c r="G113" s="350">
        <v>24382.527420000002</v>
      </c>
      <c r="H113" s="350">
        <v>24364.663159</v>
      </c>
      <c r="I113" s="350">
        <v>27625.156276000002</v>
      </c>
      <c r="J113" s="350">
        <v>29858.048024</v>
      </c>
      <c r="K113" s="625"/>
    </row>
    <row r="114" spans="1:19" s="52" customFormat="1" ht="12" customHeight="1">
      <c r="A114" s="367" t="s">
        <v>265</v>
      </c>
      <c r="B114" s="1218">
        <v>-10012.4</v>
      </c>
      <c r="C114" s="628">
        <v>-9848</v>
      </c>
      <c r="D114" s="628">
        <v>-9990</v>
      </c>
      <c r="E114" s="409">
        <v>-9790</v>
      </c>
      <c r="F114" s="368">
        <v>-9337</v>
      </c>
      <c r="G114" s="368">
        <v>-9751.7394700000004</v>
      </c>
      <c r="H114" s="368">
        <v>-9690.16309</v>
      </c>
      <c r="I114" s="352">
        <v>-10054.745800000001</v>
      </c>
      <c r="J114" s="368">
        <v>-10595.966032</v>
      </c>
    </row>
    <row r="115" spans="1:19" s="93" customFormat="1" ht="12" customHeight="1">
      <c r="A115" s="172" t="s">
        <v>266</v>
      </c>
      <c r="B115" s="1219">
        <v>11857.6</v>
      </c>
      <c r="C115" s="632">
        <v>10704</v>
      </c>
      <c r="D115" s="632">
        <v>11016</v>
      </c>
      <c r="E115" s="424">
        <v>13943</v>
      </c>
      <c r="F115" s="425">
        <v>13297</v>
      </c>
      <c r="G115" s="425">
        <v>14630.787950000002</v>
      </c>
      <c r="H115" s="425">
        <v>14674.500067999999</v>
      </c>
      <c r="I115" s="425">
        <v>17570.410476000001</v>
      </c>
      <c r="J115" s="425">
        <v>19262.081991999999</v>
      </c>
    </row>
    <row r="116" spans="1:19" s="52" customFormat="1" ht="12" customHeight="1">
      <c r="A116" s="171" t="s">
        <v>267</v>
      </c>
      <c r="B116" s="1220">
        <v>-2058</v>
      </c>
      <c r="C116" s="629">
        <v>-2099</v>
      </c>
      <c r="D116" s="629">
        <v>-2210</v>
      </c>
      <c r="E116" s="413">
        <v>-2139</v>
      </c>
      <c r="F116" s="1785">
        <v>-2049</v>
      </c>
      <c r="G116" s="1785">
        <v>-2124.278824</v>
      </c>
      <c r="H116" s="1785">
        <v>-2050.4526289999999</v>
      </c>
      <c r="I116" s="1785">
        <v>-2315.160488</v>
      </c>
      <c r="J116" s="1785">
        <v>-2491.7331250000002</v>
      </c>
      <c r="K116" s="2291"/>
    </row>
    <row r="117" spans="1:19" s="93" customFormat="1" ht="12" customHeight="1">
      <c r="A117" s="366" t="s">
        <v>615</v>
      </c>
      <c r="B117" s="1221">
        <v>55.2</v>
      </c>
      <c r="C117" s="1658">
        <v>58.1</v>
      </c>
      <c r="D117" s="414">
        <v>58.1</v>
      </c>
      <c r="E117" s="414">
        <v>50.3</v>
      </c>
      <c r="F117" s="414">
        <v>50.3</v>
      </c>
      <c r="G117" s="414">
        <v>48.7</v>
      </c>
      <c r="H117" s="414">
        <v>48.187100000000001</v>
      </c>
      <c r="I117" s="414">
        <v>44.8</v>
      </c>
      <c r="J117" s="414">
        <v>43.8</v>
      </c>
    </row>
    <row r="118" spans="1:19" s="93" customFormat="1" ht="7.5" customHeight="1">
      <c r="A118" s="366"/>
      <c r="B118" s="1222"/>
      <c r="C118" s="633"/>
      <c r="D118" s="633"/>
      <c r="E118" s="426"/>
      <c r="F118" s="416"/>
      <c r="G118" s="416"/>
      <c r="H118" s="416"/>
      <c r="I118" s="417"/>
      <c r="J118" s="416"/>
    </row>
    <row r="119" spans="1:19" s="52" customFormat="1" ht="12" customHeight="1">
      <c r="A119" s="171" t="s">
        <v>268</v>
      </c>
      <c r="B119" s="1220">
        <v>10675</v>
      </c>
      <c r="C119" s="629">
        <v>9396</v>
      </c>
      <c r="D119" s="629">
        <v>10259</v>
      </c>
      <c r="E119" s="413">
        <v>13551</v>
      </c>
      <c r="F119" s="342">
        <v>12144</v>
      </c>
      <c r="G119" s="342">
        <v>12807.275625</v>
      </c>
      <c r="H119" s="342">
        <v>13447.910028</v>
      </c>
      <c r="I119" s="342">
        <v>16061.693796</v>
      </c>
      <c r="J119" s="342">
        <v>17779.248500000002</v>
      </c>
    </row>
    <row r="120" spans="1:19" s="93" customFormat="1" ht="12" customHeight="1">
      <c r="A120" s="367" t="s">
        <v>117</v>
      </c>
      <c r="B120" s="1223">
        <v>104</v>
      </c>
      <c r="C120" s="1660">
        <v>103.9</v>
      </c>
      <c r="D120" s="418">
        <v>106.9</v>
      </c>
      <c r="E120" s="418">
        <v>107.4</v>
      </c>
      <c r="F120" s="427">
        <v>104</v>
      </c>
      <c r="G120" s="427">
        <v>101.2</v>
      </c>
      <c r="H120" s="427">
        <v>103.3814</v>
      </c>
      <c r="I120" s="427">
        <v>102.9</v>
      </c>
      <c r="J120" s="427">
        <v>103.4</v>
      </c>
    </row>
    <row r="121" spans="1:19" ht="7.5" customHeight="1">
      <c r="C121" s="94"/>
    </row>
    <row r="122" spans="1:19" s="294" customFormat="1" ht="12.2" customHeight="1">
      <c r="A122" s="2462" t="s">
        <v>1308</v>
      </c>
      <c r="B122" s="2462"/>
      <c r="C122" s="2462"/>
      <c r="D122" s="2462"/>
      <c r="E122" s="2462"/>
      <c r="F122" s="2462"/>
      <c r="G122" s="2462"/>
      <c r="H122" s="2462"/>
      <c r="I122" s="2462"/>
      <c r="J122" s="2462"/>
    </row>
    <row r="123" spans="1:19" s="98" customFormat="1" ht="22.5" customHeight="1">
      <c r="A123" s="2346"/>
      <c r="B123" s="1945"/>
      <c r="C123" s="1945"/>
      <c r="D123" s="1945"/>
      <c r="E123" s="1945"/>
      <c r="F123" s="1945"/>
      <c r="G123" s="1945"/>
      <c r="H123" s="1945"/>
      <c r="I123" s="1945"/>
      <c r="J123" s="1945"/>
    </row>
    <row r="124" spans="1:19" s="487" customFormat="1" ht="36" customHeight="1">
      <c r="A124" s="2466" t="s">
        <v>1077</v>
      </c>
      <c r="B124" s="2466"/>
      <c r="C124" s="2466"/>
      <c r="D124" s="2466"/>
      <c r="E124" s="2466"/>
      <c r="F124" s="2466"/>
      <c r="G124" s="2466"/>
      <c r="H124" s="2466"/>
      <c r="I124" s="2466"/>
      <c r="J124" s="2466"/>
      <c r="L124" s="2467"/>
      <c r="M124" s="2467"/>
      <c r="N124" s="2467"/>
      <c r="O124" s="2467"/>
      <c r="P124" s="2467"/>
      <c r="Q124" s="2467"/>
      <c r="R124" s="2467"/>
      <c r="S124" s="2467"/>
    </row>
    <row r="125" spans="1:19" s="50" customFormat="1" ht="9" customHeight="1"/>
    <row r="126" spans="1:19" s="50" customFormat="1" ht="12.75" customHeight="1">
      <c r="A126" s="2345" t="s">
        <v>1915</v>
      </c>
    </row>
    <row r="127" spans="1:19" s="50" customFormat="1" ht="12.75" customHeight="1"/>
    <row r="128" spans="1:19" s="50" customFormat="1" ht="12.75" customHeight="1"/>
    <row r="129" s="50" customFormat="1" ht="12.75" customHeight="1"/>
    <row r="130" s="50" customFormat="1" ht="12.75" customHeight="1"/>
    <row r="131" s="50" customFormat="1" ht="12.75" customHeight="1"/>
    <row r="132" s="50" customFormat="1" ht="12.75" customHeight="1"/>
    <row r="133" s="50" customFormat="1" ht="12.75" customHeight="1"/>
    <row r="134" s="50" customFormat="1" ht="12.75" customHeight="1"/>
    <row r="135" s="50" customFormat="1" ht="12.75" customHeight="1"/>
    <row r="136" s="50" customFormat="1" ht="12.75" customHeight="1"/>
    <row r="137" s="50" customFormat="1" ht="12.75" customHeight="1"/>
    <row r="138" s="50" customFormat="1" ht="12.75" customHeight="1"/>
    <row r="139" s="50" customFormat="1" ht="12.75" customHeight="1"/>
    <row r="140" s="50" customFormat="1" ht="12.75" customHeight="1"/>
    <row r="141" s="50" customFormat="1" ht="12.75" customHeight="1"/>
    <row r="142" s="50" customFormat="1" ht="12.75" customHeight="1"/>
    <row r="143" s="50" customFormat="1" ht="12.75" customHeight="1"/>
    <row r="144"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291" customFormat="1" ht="21" customHeight="1">
      <c r="A151" s="2462" t="s">
        <v>1844</v>
      </c>
      <c r="B151" s="2462"/>
      <c r="C151" s="2462"/>
      <c r="D151" s="2462"/>
      <c r="E151" s="2462"/>
      <c r="F151" s="2462"/>
      <c r="G151" s="2462"/>
      <c r="H151" s="2462"/>
      <c r="I151" s="2462"/>
      <c r="J151" s="2462"/>
    </row>
    <row r="152" spans="1:11" s="291" customFormat="1" ht="12.75" customHeight="1">
      <c r="A152" s="2458" t="s">
        <v>1095</v>
      </c>
      <c r="B152" s="2458"/>
      <c r="C152" s="2458"/>
      <c r="D152" s="2458"/>
      <c r="E152" s="2458"/>
      <c r="F152" s="2458"/>
      <c r="G152" s="2458"/>
      <c r="H152" s="2458"/>
      <c r="I152" s="2458"/>
      <c r="J152" s="2458"/>
      <c r="K152" s="1529"/>
    </row>
    <row r="153" spans="1:11" s="50" customFormat="1" ht="12.75" customHeight="1"/>
    <row r="154" spans="1:11" s="98" customFormat="1" ht="22.5" customHeight="1">
      <c r="A154" s="623"/>
      <c r="B154" s="624"/>
      <c r="C154" s="624"/>
      <c r="D154" s="624"/>
      <c r="E154" s="624"/>
      <c r="F154" s="624"/>
      <c r="G154" s="624"/>
      <c r="H154" s="624"/>
      <c r="I154" s="624"/>
      <c r="J154" s="624"/>
    </row>
    <row r="155" spans="1:11" s="586" customFormat="1" ht="18.75" customHeight="1">
      <c r="A155" s="587" t="s">
        <v>1078</v>
      </c>
    </row>
    <row r="156" spans="1:11" s="585" customFormat="1" ht="12.75" customHeight="1"/>
    <row r="157" spans="1:11" s="583" customFormat="1" ht="11.25" customHeight="1">
      <c r="A157" s="584"/>
      <c r="B157" s="1212" t="s">
        <v>6</v>
      </c>
      <c r="C157" s="552" t="s">
        <v>1746</v>
      </c>
      <c r="D157" s="552" t="s">
        <v>5</v>
      </c>
      <c r="E157" s="551" t="s">
        <v>3</v>
      </c>
      <c r="F157" s="552" t="s">
        <v>6</v>
      </c>
      <c r="G157" s="551" t="s">
        <v>2</v>
      </c>
      <c r="H157" s="551" t="s">
        <v>5</v>
      </c>
      <c r="I157" s="551" t="s">
        <v>3</v>
      </c>
      <c r="J157" s="551" t="s">
        <v>6</v>
      </c>
    </row>
    <row r="158" spans="1:11" s="576" customFormat="1" ht="13.5" customHeight="1">
      <c r="A158" s="582" t="s">
        <v>1</v>
      </c>
      <c r="B158" s="1906" t="s">
        <v>1424</v>
      </c>
      <c r="C158" s="807" t="s">
        <v>1424</v>
      </c>
      <c r="D158" s="807" t="s">
        <v>1424</v>
      </c>
      <c r="E158" s="581" t="s">
        <v>1102</v>
      </c>
      <c r="F158" s="581" t="s">
        <v>1102</v>
      </c>
      <c r="G158" s="581" t="s">
        <v>1102</v>
      </c>
      <c r="H158" s="581" t="s">
        <v>1102</v>
      </c>
      <c r="I158" s="581" t="s">
        <v>214</v>
      </c>
      <c r="J158" s="581" t="s">
        <v>214</v>
      </c>
    </row>
    <row r="159" spans="1:11" s="576" customFormat="1" ht="12" customHeight="1">
      <c r="A159" s="580" t="s">
        <v>1560</v>
      </c>
      <c r="B159" s="1226">
        <v>-272</v>
      </c>
      <c r="C159" s="1666">
        <v>-290</v>
      </c>
      <c r="D159" s="1666">
        <v>-262</v>
      </c>
      <c r="E159" s="579">
        <v>-270</v>
      </c>
      <c r="F159" s="579">
        <v>-275</v>
      </c>
      <c r="G159" s="579">
        <v>-299</v>
      </c>
      <c r="H159" s="579">
        <v>-295</v>
      </c>
      <c r="I159" s="579">
        <v>-266</v>
      </c>
      <c r="J159" s="579">
        <v>-280</v>
      </c>
    </row>
    <row r="160" spans="1:11" s="576" customFormat="1" ht="12" customHeight="1">
      <c r="A160" s="574" t="s">
        <v>1561</v>
      </c>
      <c r="B160" s="1227">
        <v>-360</v>
      </c>
      <c r="C160" s="1667">
        <v>-347</v>
      </c>
      <c r="D160" s="1667">
        <v>-349</v>
      </c>
      <c r="E160" s="578">
        <v>-364</v>
      </c>
      <c r="F160" s="578">
        <v>-347</v>
      </c>
      <c r="G160" s="578">
        <v>-358</v>
      </c>
      <c r="H160" s="578">
        <v>-343</v>
      </c>
      <c r="I160" s="578">
        <v>-320</v>
      </c>
      <c r="J160" s="578">
        <v>-300</v>
      </c>
    </row>
    <row r="161" spans="1:10" s="576" customFormat="1" ht="12" customHeight="1">
      <c r="A161" s="577" t="s">
        <v>540</v>
      </c>
      <c r="B161" s="1228"/>
      <c r="C161" s="1668"/>
      <c r="D161" s="1668"/>
      <c r="E161" s="573"/>
      <c r="F161" s="573"/>
      <c r="G161" s="573"/>
      <c r="H161" s="573"/>
      <c r="I161" s="573"/>
      <c r="J161" s="573"/>
    </row>
    <row r="162" spans="1:10" s="576" customFormat="1" ht="12" customHeight="1">
      <c r="A162" s="575" t="s">
        <v>172</v>
      </c>
      <c r="B162" s="1228">
        <v>-129</v>
      </c>
      <c r="C162" s="1668">
        <v>-128</v>
      </c>
      <c r="D162" s="1668">
        <v>-137</v>
      </c>
      <c r="E162" s="573">
        <v>-135</v>
      </c>
      <c r="F162" s="573">
        <v>-161</v>
      </c>
      <c r="G162" s="573">
        <v>-164</v>
      </c>
      <c r="H162" s="573">
        <v>-166</v>
      </c>
      <c r="I162" s="573">
        <v>-126</v>
      </c>
      <c r="J162" s="573">
        <v>-121</v>
      </c>
    </row>
    <row r="163" spans="1:10" s="569" customFormat="1" ht="12" customHeight="1">
      <c r="A163" s="575" t="s">
        <v>1107</v>
      </c>
      <c r="B163" s="1228">
        <v>-266</v>
      </c>
      <c r="C163" s="1668">
        <v>-275</v>
      </c>
      <c r="D163" s="1668">
        <v>-303</v>
      </c>
      <c r="E163" s="573">
        <v>-289</v>
      </c>
      <c r="F163" s="573">
        <v>-245</v>
      </c>
      <c r="G163" s="573">
        <v>-183</v>
      </c>
      <c r="H163" s="573">
        <v>-163</v>
      </c>
      <c r="I163" s="573">
        <v>-129</v>
      </c>
      <c r="J163" s="573">
        <v>-136</v>
      </c>
    </row>
    <row r="164" spans="1:10" s="569" customFormat="1" ht="12" customHeight="1">
      <c r="A164" s="575" t="s">
        <v>176</v>
      </c>
      <c r="B164" s="1228">
        <v>-662</v>
      </c>
      <c r="C164" s="1668">
        <v>-728</v>
      </c>
      <c r="D164" s="1668">
        <v>-828</v>
      </c>
      <c r="E164" s="573">
        <v>-791</v>
      </c>
      <c r="F164" s="573">
        <v>-759</v>
      </c>
      <c r="G164" s="573">
        <v>-845</v>
      </c>
      <c r="H164" s="573">
        <v>-785</v>
      </c>
      <c r="I164" s="573">
        <v>-1159</v>
      </c>
      <c r="J164" s="573">
        <v>-1328</v>
      </c>
    </row>
    <row r="165" spans="1:10" s="569" customFormat="1" ht="12" customHeight="1">
      <c r="A165" s="575" t="s">
        <v>171</v>
      </c>
      <c r="B165" s="1228">
        <v>-125</v>
      </c>
      <c r="C165" s="1668">
        <v>-95</v>
      </c>
      <c r="D165" s="1668">
        <v>-95</v>
      </c>
      <c r="E165" s="573">
        <v>-35</v>
      </c>
      <c r="F165" s="573">
        <v>-28</v>
      </c>
      <c r="G165" s="573">
        <v>-24</v>
      </c>
      <c r="H165" s="573">
        <v>-22</v>
      </c>
      <c r="I165" s="573">
        <v>-21</v>
      </c>
      <c r="J165" s="573">
        <v>-19</v>
      </c>
    </row>
    <row r="166" spans="1:10" s="569" customFormat="1" ht="12" customHeight="1">
      <c r="A166" s="575" t="s">
        <v>312</v>
      </c>
      <c r="B166" s="1228">
        <v>-169</v>
      </c>
      <c r="C166" s="1668">
        <v>-179</v>
      </c>
      <c r="D166" s="1668">
        <v>-183</v>
      </c>
      <c r="E166" s="573">
        <v>-196</v>
      </c>
      <c r="F166" s="573">
        <v>-181</v>
      </c>
      <c r="G166" s="573">
        <v>-197</v>
      </c>
      <c r="H166" s="573">
        <v>-215</v>
      </c>
      <c r="I166" s="573">
        <v>-243</v>
      </c>
      <c r="J166" s="573">
        <v>-261</v>
      </c>
    </row>
    <row r="167" spans="1:10" s="569" customFormat="1" ht="12" customHeight="1">
      <c r="A167" s="575" t="s">
        <v>1562</v>
      </c>
      <c r="B167" s="1228">
        <v>-75</v>
      </c>
      <c r="C167" s="1668">
        <v>-57</v>
      </c>
      <c r="D167" s="1668">
        <v>-53</v>
      </c>
      <c r="E167" s="573">
        <v>-59</v>
      </c>
      <c r="F167" s="573">
        <v>-53</v>
      </c>
      <c r="G167" s="573">
        <v>-54</v>
      </c>
      <c r="H167" s="573">
        <v>-61</v>
      </c>
      <c r="I167" s="573">
        <v>-51</v>
      </c>
      <c r="J167" s="573">
        <v>-47</v>
      </c>
    </row>
    <row r="168" spans="1:10" s="570" customFormat="1" ht="12" customHeight="1">
      <c r="A168" s="572" t="s">
        <v>259</v>
      </c>
      <c r="B168" s="1229">
        <v>-2058</v>
      </c>
      <c r="C168" s="607">
        <v>-2099</v>
      </c>
      <c r="D168" s="607">
        <v>-2210</v>
      </c>
      <c r="E168" s="607">
        <v>-2139</v>
      </c>
      <c r="F168" s="607">
        <v>-2049</v>
      </c>
      <c r="G168" s="607">
        <v>-2124</v>
      </c>
      <c r="H168" s="607">
        <v>-2050</v>
      </c>
      <c r="I168" s="607">
        <v>-2315</v>
      </c>
      <c r="J168" s="607">
        <v>-2492</v>
      </c>
    </row>
    <row r="169" spans="1:10" ht="9" customHeight="1">
      <c r="B169" s="606"/>
      <c r="C169" s="606"/>
    </row>
    <row r="170" spans="1:10" ht="29.25" customHeight="1">
      <c r="A170" s="2458" t="s">
        <v>1728</v>
      </c>
      <c r="B170" s="2458"/>
      <c r="C170" s="2458"/>
      <c r="D170" s="2458"/>
      <c r="E170" s="2458"/>
      <c r="F170" s="2458"/>
      <c r="G170" s="2458"/>
      <c r="H170" s="2458"/>
      <c r="I170" s="2458"/>
      <c r="J170" s="2458"/>
    </row>
    <row r="171" spans="1:10" ht="22.5" customHeight="1">
      <c r="B171" s="606"/>
      <c r="C171" s="606"/>
    </row>
    <row r="172" spans="1:10" s="586" customFormat="1" ht="18.75" customHeight="1">
      <c r="A172" s="587" t="s">
        <v>1079</v>
      </c>
    </row>
    <row r="173" spans="1:10" s="585" customFormat="1" ht="12.75" customHeight="1"/>
    <row r="174" spans="1:10" s="585" customFormat="1" ht="12.75" customHeight="1">
      <c r="B174" s="1212" t="s">
        <v>6</v>
      </c>
      <c r="C174" s="552" t="s">
        <v>1746</v>
      </c>
      <c r="D174" s="551" t="s">
        <v>5</v>
      </c>
      <c r="E174" s="552" t="s">
        <v>3</v>
      </c>
      <c r="F174" s="552" t="s">
        <v>6</v>
      </c>
      <c r="G174" s="551" t="s">
        <v>2</v>
      </c>
      <c r="H174" s="551" t="s">
        <v>5</v>
      </c>
      <c r="I174" s="551" t="s">
        <v>3</v>
      </c>
      <c r="J174" s="552" t="s">
        <v>6</v>
      </c>
    </row>
    <row r="175" spans="1:10" s="576" customFormat="1" ht="13.5" customHeight="1">
      <c r="A175" s="582" t="s">
        <v>1</v>
      </c>
      <c r="B175" s="1906" t="s">
        <v>1424</v>
      </c>
      <c r="C175" s="807" t="s">
        <v>1424</v>
      </c>
      <c r="D175" s="581" t="s">
        <v>1424</v>
      </c>
      <c r="E175" s="807" t="s">
        <v>1102</v>
      </c>
      <c r="F175" s="581" t="s">
        <v>1102</v>
      </c>
      <c r="G175" s="581" t="s">
        <v>1102</v>
      </c>
      <c r="H175" s="581" t="s">
        <v>1102</v>
      </c>
      <c r="I175" s="581" t="s">
        <v>214</v>
      </c>
      <c r="J175" s="581" t="s">
        <v>214</v>
      </c>
    </row>
    <row r="176" spans="1:10" s="576" customFormat="1" ht="12" customHeight="1">
      <c r="A176" s="580" t="s">
        <v>152</v>
      </c>
      <c r="B176" s="1226">
        <v>-405</v>
      </c>
      <c r="C176" s="1666">
        <v>-421</v>
      </c>
      <c r="D176" s="1666">
        <v>-404</v>
      </c>
      <c r="E176" s="579">
        <v>-441</v>
      </c>
      <c r="F176" s="579">
        <v>-431</v>
      </c>
      <c r="G176" s="579">
        <v>-469</v>
      </c>
      <c r="H176" s="579">
        <v>-470</v>
      </c>
      <c r="I176" s="579">
        <v>-460</v>
      </c>
      <c r="J176" s="579">
        <v>-481.04007000495471</v>
      </c>
    </row>
    <row r="177" spans="1:14" s="576" customFormat="1" ht="12" customHeight="1">
      <c r="A177" s="574" t="s">
        <v>206</v>
      </c>
      <c r="B177" s="1228">
        <v>-661</v>
      </c>
      <c r="C177" s="1668">
        <v>-744</v>
      </c>
      <c r="D177" s="1668">
        <v>-841</v>
      </c>
      <c r="E177" s="573">
        <v>-835</v>
      </c>
      <c r="F177" s="573">
        <v>-808</v>
      </c>
      <c r="G177" s="573">
        <v>-901</v>
      </c>
      <c r="H177" s="573">
        <v>-837</v>
      </c>
      <c r="I177" s="573">
        <v>-1201</v>
      </c>
      <c r="J177" s="573">
        <v>-1373.2303249879617</v>
      </c>
    </row>
    <row r="178" spans="1:14" s="576" customFormat="1" ht="12" customHeight="1">
      <c r="A178" s="577" t="s">
        <v>70</v>
      </c>
      <c r="B178" s="1228">
        <v>-81</v>
      </c>
      <c r="C178" s="1668">
        <v>-84</v>
      </c>
      <c r="D178" s="1668">
        <v>-87</v>
      </c>
      <c r="E178" s="573">
        <v>-85</v>
      </c>
      <c r="F178" s="573">
        <v>-92</v>
      </c>
      <c r="G178" s="573">
        <v>-99</v>
      </c>
      <c r="H178" s="573">
        <v>-105</v>
      </c>
      <c r="I178" s="573">
        <v>-94</v>
      </c>
      <c r="J178" s="573">
        <v>-89.33711859517706</v>
      </c>
    </row>
    <row r="179" spans="1:14" s="576" customFormat="1" ht="12" customHeight="1">
      <c r="A179" s="577" t="s">
        <v>80</v>
      </c>
      <c r="B179" s="1228">
        <v>-364</v>
      </c>
      <c r="C179" s="1668">
        <v>-345</v>
      </c>
      <c r="D179" s="1668">
        <v>-347</v>
      </c>
      <c r="E179" s="573">
        <v>-330</v>
      </c>
      <c r="F179" s="573">
        <v>-287</v>
      </c>
      <c r="G179" s="573">
        <v>-227</v>
      </c>
      <c r="H179" s="573">
        <v>-198</v>
      </c>
      <c r="I179" s="573">
        <v>-167</v>
      </c>
      <c r="J179" s="573">
        <v>-174.31582655029882</v>
      </c>
    </row>
    <row r="180" spans="1:14" s="569" customFormat="1" ht="12" customHeight="1">
      <c r="A180" s="577" t="s">
        <v>223</v>
      </c>
      <c r="B180" s="1228">
        <v>-132</v>
      </c>
      <c r="C180" s="1668">
        <v>-131</v>
      </c>
      <c r="D180" s="1668">
        <v>-145</v>
      </c>
      <c r="E180" s="573">
        <v>-133</v>
      </c>
      <c r="F180" s="573">
        <v>-124</v>
      </c>
      <c r="G180" s="573">
        <v>-118</v>
      </c>
      <c r="H180" s="573">
        <v>-117</v>
      </c>
      <c r="I180" s="573">
        <v>-112</v>
      </c>
      <c r="J180" s="573">
        <v>-96.47490626582821</v>
      </c>
    </row>
    <row r="181" spans="1:14" s="569" customFormat="1" ht="12" customHeight="1">
      <c r="A181" s="577" t="s">
        <v>81</v>
      </c>
      <c r="B181" s="1228">
        <v>-88</v>
      </c>
      <c r="C181" s="1668">
        <v>-97</v>
      </c>
      <c r="D181" s="1668">
        <v>-91</v>
      </c>
      <c r="E181" s="573">
        <v>-108</v>
      </c>
      <c r="F181" s="573">
        <v>-114</v>
      </c>
      <c r="G181" s="573">
        <v>-125</v>
      </c>
      <c r="H181" s="573">
        <v>-135</v>
      </c>
      <c r="I181" s="573">
        <v>-95</v>
      </c>
      <c r="J181" s="573">
        <v>-89.46650922746403</v>
      </c>
    </row>
    <row r="182" spans="1:14" s="569" customFormat="1" ht="12" customHeight="1">
      <c r="A182" s="577" t="s">
        <v>82</v>
      </c>
      <c r="B182" s="1228">
        <v>-143</v>
      </c>
      <c r="C182" s="1668">
        <v>-93</v>
      </c>
      <c r="D182" s="1668">
        <v>-99</v>
      </c>
      <c r="E182" s="573">
        <v>-2</v>
      </c>
      <c r="F182" s="573">
        <v>-3</v>
      </c>
      <c r="G182" s="573">
        <v>0</v>
      </c>
      <c r="H182" s="573">
        <v>-1</v>
      </c>
      <c r="I182" s="573">
        <v>0</v>
      </c>
      <c r="J182" s="573">
        <v>-0.21664573555377206</v>
      </c>
    </row>
    <row r="183" spans="1:14" s="569" customFormat="1" ht="12" customHeight="1">
      <c r="A183" s="577" t="s">
        <v>83</v>
      </c>
      <c r="B183" s="1228">
        <v>-45</v>
      </c>
      <c r="C183" s="1668">
        <v>-38</v>
      </c>
      <c r="D183" s="1668">
        <v>-44</v>
      </c>
      <c r="E183" s="573">
        <v>-42</v>
      </c>
      <c r="F183" s="573">
        <v>-37</v>
      </c>
      <c r="G183" s="573">
        <v>-33</v>
      </c>
      <c r="H183" s="573">
        <v>-34</v>
      </c>
      <c r="I183" s="573">
        <v>-29</v>
      </c>
      <c r="J183" s="573">
        <v>-32.240853338393975</v>
      </c>
    </row>
    <row r="184" spans="1:14" s="569" customFormat="1" ht="12" customHeight="1">
      <c r="A184" s="577" t="s">
        <v>84</v>
      </c>
      <c r="B184" s="1228">
        <v>-86</v>
      </c>
      <c r="C184" s="1668">
        <v>-76</v>
      </c>
      <c r="D184" s="1668">
        <v>-74</v>
      </c>
      <c r="E184" s="573">
        <v>-80</v>
      </c>
      <c r="F184" s="573">
        <v>-80</v>
      </c>
      <c r="G184" s="573">
        <v>-77</v>
      </c>
      <c r="H184" s="573">
        <v>-75</v>
      </c>
      <c r="I184" s="573">
        <v>-65</v>
      </c>
      <c r="J184" s="573">
        <v>-59.867844751393307</v>
      </c>
    </row>
    <row r="185" spans="1:14" s="569" customFormat="1" ht="12" customHeight="1">
      <c r="A185" s="577" t="s">
        <v>85</v>
      </c>
      <c r="B185" s="1228">
        <v>-14</v>
      </c>
      <c r="C185" s="1668">
        <v>-12</v>
      </c>
      <c r="D185" s="1668">
        <v>-15</v>
      </c>
      <c r="E185" s="573">
        <v>-13</v>
      </c>
      <c r="F185" s="573">
        <v>-12</v>
      </c>
      <c r="G185" s="573">
        <v>-14</v>
      </c>
      <c r="H185" s="573">
        <v>-13</v>
      </c>
      <c r="I185" s="573">
        <v>-10</v>
      </c>
      <c r="J185" s="573">
        <v>-8.4111091914142921</v>
      </c>
    </row>
    <row r="186" spans="1:14" s="569" customFormat="1" ht="12" customHeight="1">
      <c r="A186" s="577" t="s">
        <v>129</v>
      </c>
      <c r="B186" s="1228">
        <v>-16</v>
      </c>
      <c r="C186" s="1668">
        <v>-16</v>
      </c>
      <c r="D186" s="1668">
        <v>-18.600000000000001</v>
      </c>
      <c r="E186" s="573">
        <v>-18</v>
      </c>
      <c r="F186" s="573">
        <v>-18</v>
      </c>
      <c r="G186" s="573">
        <v>-16</v>
      </c>
      <c r="H186" s="573">
        <v>-22</v>
      </c>
      <c r="I186" s="573">
        <v>-31</v>
      </c>
      <c r="J186" s="573">
        <v>-38.387313539804204</v>
      </c>
    </row>
    <row r="187" spans="1:14" s="569" customFormat="1" ht="12" customHeight="1">
      <c r="A187" s="577" t="s">
        <v>86</v>
      </c>
      <c r="B187" s="1228">
        <v>-12</v>
      </c>
      <c r="C187" s="1668">
        <v>-11</v>
      </c>
      <c r="D187" s="1668">
        <v>-9</v>
      </c>
      <c r="E187" s="573">
        <v>-10</v>
      </c>
      <c r="F187" s="573">
        <v>-11</v>
      </c>
      <c r="G187" s="573">
        <v>-11</v>
      </c>
      <c r="H187" s="573">
        <v>-10</v>
      </c>
      <c r="I187" s="573">
        <v>-8</v>
      </c>
      <c r="J187" s="573">
        <v>-5.9988791769662919</v>
      </c>
      <c r="K187" s="603"/>
      <c r="L187" s="603"/>
      <c r="M187" s="603"/>
      <c r="N187" s="603"/>
    </row>
    <row r="188" spans="1:14" s="569" customFormat="1" ht="12" customHeight="1">
      <c r="A188" s="577" t="s">
        <v>87</v>
      </c>
      <c r="B188" s="1228">
        <v>-6</v>
      </c>
      <c r="C188" s="1668">
        <v>-10</v>
      </c>
      <c r="D188" s="1668">
        <v>-8</v>
      </c>
      <c r="E188" s="573">
        <v>-9</v>
      </c>
      <c r="F188" s="573">
        <v>-8</v>
      </c>
      <c r="G188" s="573">
        <v>-10</v>
      </c>
      <c r="H188" s="573">
        <v>-9</v>
      </c>
      <c r="I188" s="573">
        <v>-10</v>
      </c>
      <c r="J188" s="573">
        <v>-8.7101943677521199</v>
      </c>
      <c r="K188" s="603"/>
      <c r="L188" s="603"/>
      <c r="M188" s="603"/>
      <c r="N188" s="603"/>
    </row>
    <row r="189" spans="1:14" s="569" customFormat="1" ht="12" customHeight="1">
      <c r="A189" s="605" t="s">
        <v>88</v>
      </c>
      <c r="B189" s="1228">
        <v>-5</v>
      </c>
      <c r="C189" s="1668">
        <v>-21</v>
      </c>
      <c r="D189" s="1668">
        <v>-27.6</v>
      </c>
      <c r="E189" s="573">
        <v>-33</v>
      </c>
      <c r="F189" s="573">
        <v>-24</v>
      </c>
      <c r="G189" s="573">
        <v>-24</v>
      </c>
      <c r="H189" s="604">
        <v>-24</v>
      </c>
      <c r="I189" s="604">
        <v>-32.5</v>
      </c>
      <c r="J189" s="604">
        <v>-33.890727477660199</v>
      </c>
      <c r="K189" s="603"/>
      <c r="L189" s="603"/>
      <c r="M189" s="603"/>
      <c r="N189" s="603"/>
    </row>
    <row r="190" spans="1:14" s="569" customFormat="1" ht="12" customHeight="1">
      <c r="A190" s="580" t="s">
        <v>131</v>
      </c>
      <c r="B190" s="1226">
        <v>-2058</v>
      </c>
      <c r="C190" s="1666">
        <v>-2099</v>
      </c>
      <c r="D190" s="1666">
        <v>-2210.1999999999998</v>
      </c>
      <c r="E190" s="579">
        <v>-2139</v>
      </c>
      <c r="F190" s="579">
        <v>-2049</v>
      </c>
      <c r="G190" s="579">
        <v>-2124</v>
      </c>
      <c r="H190" s="579">
        <v>-2050</v>
      </c>
      <c r="I190" s="579">
        <v>-2314.5</v>
      </c>
      <c r="J190" s="579">
        <v>-2491.5883232106235</v>
      </c>
      <c r="K190" s="603"/>
      <c r="L190" s="603"/>
      <c r="M190" s="603"/>
      <c r="N190" s="603"/>
    </row>
    <row r="191" spans="1:14" s="569" customFormat="1" ht="12" customHeight="1">
      <c r="A191" s="577" t="s">
        <v>132</v>
      </c>
      <c r="B191" s="1228">
        <v>0</v>
      </c>
      <c r="C191" s="1668">
        <v>0</v>
      </c>
      <c r="D191" s="1668">
        <v>0</v>
      </c>
      <c r="E191" s="573">
        <v>0</v>
      </c>
      <c r="F191" s="573">
        <v>0</v>
      </c>
      <c r="G191" s="573">
        <v>0</v>
      </c>
      <c r="H191" s="573">
        <v>0</v>
      </c>
      <c r="I191" s="573">
        <v>0</v>
      </c>
      <c r="J191" s="573">
        <v>0</v>
      </c>
      <c r="K191" s="603"/>
      <c r="L191" s="603"/>
      <c r="M191" s="603"/>
      <c r="N191" s="603"/>
    </row>
    <row r="192" spans="1:14" s="570" customFormat="1" ht="12" customHeight="1">
      <c r="A192" s="572" t="s">
        <v>579</v>
      </c>
      <c r="B192" s="1229">
        <v>-2058</v>
      </c>
      <c r="C192" s="607">
        <v>-2099</v>
      </c>
      <c r="D192" s="607">
        <v>-2210.1999999999998</v>
      </c>
      <c r="E192" s="607">
        <v>-2139</v>
      </c>
      <c r="F192" s="607">
        <v>-2049</v>
      </c>
      <c r="G192" s="571">
        <v>-2124</v>
      </c>
      <c r="H192" s="571">
        <v>-2050</v>
      </c>
      <c r="I192" s="571">
        <v>-2314.5</v>
      </c>
      <c r="J192" s="571">
        <v>-2491.5883232106235</v>
      </c>
    </row>
    <row r="193" spans="1:10" s="518" customFormat="1" ht="7.5" customHeight="1">
      <c r="B193" s="598"/>
    </row>
    <row r="194" spans="1:10" s="600" customFormat="1" ht="12" customHeight="1">
      <c r="A194" s="602" t="s">
        <v>578</v>
      </c>
      <c r="B194" s="601">
        <v>-169</v>
      </c>
      <c r="C194" s="601">
        <v>-179</v>
      </c>
      <c r="D194" s="601">
        <v>-183</v>
      </c>
      <c r="E194" s="601">
        <v>-196</v>
      </c>
      <c r="F194" s="601">
        <v>-181</v>
      </c>
      <c r="G194" s="601">
        <v>-197</v>
      </c>
      <c r="H194" s="601">
        <v>-206</v>
      </c>
      <c r="I194" s="601">
        <v>-234</v>
      </c>
      <c r="J194" s="601">
        <v>-251</v>
      </c>
    </row>
    <row r="195" spans="1:10" s="518" customFormat="1" ht="7.5" customHeight="1">
      <c r="B195" s="598"/>
    </row>
    <row r="196" spans="1:10" s="599" customFormat="1" ht="12.2" customHeight="1">
      <c r="A196" s="2465" t="s">
        <v>584</v>
      </c>
      <c r="B196" s="2465"/>
      <c r="C196" s="2465"/>
      <c r="D196" s="2465"/>
      <c r="E196" s="2465"/>
      <c r="F196" s="2465"/>
      <c r="G196" s="2465"/>
      <c r="H196" s="2465"/>
      <c r="I196" s="2465"/>
      <c r="J196" s="2465"/>
    </row>
  </sheetData>
  <mergeCells count="26">
    <mergeCell ref="A17:J17"/>
    <mergeCell ref="A19:J19"/>
    <mergeCell ref="A45:J45"/>
    <mergeCell ref="B47:D47"/>
    <mergeCell ref="E47:G47"/>
    <mergeCell ref="H47:J47"/>
    <mergeCell ref="A28:J28"/>
    <mergeCell ref="K47:L47"/>
    <mergeCell ref="B48:D48"/>
    <mergeCell ref="E48:G48"/>
    <mergeCell ref="H48:J48"/>
    <mergeCell ref="K48:L48"/>
    <mergeCell ref="A95:J95"/>
    <mergeCell ref="A107:J107"/>
    <mergeCell ref="A122:J122"/>
    <mergeCell ref="K49:L49"/>
    <mergeCell ref="A93:J93"/>
    <mergeCell ref="B49:D49"/>
    <mergeCell ref="E49:G49"/>
    <mergeCell ref="H49:J49"/>
    <mergeCell ref="A196:J196"/>
    <mergeCell ref="A152:J152"/>
    <mergeCell ref="A151:J151"/>
    <mergeCell ref="A124:J124"/>
    <mergeCell ref="L124:S124"/>
    <mergeCell ref="A170:J17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3" manualBreakCount="3">
    <brk id="43" max="16383" man="1"/>
    <brk id="93" max="16383" man="1"/>
    <brk id="15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37"/>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28515625" style="62" customWidth="1"/>
    <col min="10" max="10" width="6.42578125" style="62" customWidth="1"/>
    <col min="11" max="11" width="3.7109375" style="62" bestFit="1" customWidth="1"/>
    <col min="12" max="12" width="17.85546875" style="62" customWidth="1"/>
    <col min="13" max="13" width="5.42578125" style="62" customWidth="1"/>
    <col min="14" max="14" width="5.85546875" style="62" customWidth="1"/>
    <col min="15" max="16384" width="10.85546875" style="62"/>
  </cols>
  <sheetData>
    <row r="1" spans="1:15" s="98" customFormat="1" ht="22.5" customHeight="1">
      <c r="A1" s="623"/>
      <c r="B1" s="624"/>
      <c r="C1" s="624"/>
      <c r="D1" s="624"/>
      <c r="E1" s="624"/>
      <c r="F1" s="624"/>
      <c r="G1" s="624"/>
      <c r="H1" s="624"/>
      <c r="I1" s="624"/>
      <c r="J1" s="624"/>
    </row>
    <row r="2" spans="1:15" s="487" customFormat="1" ht="34.5" customHeight="1">
      <c r="A2" s="2457" t="s">
        <v>1235</v>
      </c>
      <c r="B2" s="2457"/>
      <c r="C2" s="2457"/>
      <c r="D2" s="2457"/>
      <c r="E2" s="2457"/>
      <c r="F2" s="2457"/>
      <c r="G2" s="2457"/>
      <c r="H2" s="2457"/>
    </row>
    <row r="3" spans="1:15" s="50" customFormat="1" ht="12.75" customHeight="1"/>
    <row r="4" spans="1:15" s="50" customFormat="1" ht="12.75" customHeight="1">
      <c r="A4" s="2211" t="s">
        <v>1756</v>
      </c>
      <c r="L4" s="711"/>
      <c r="M4" s="711"/>
      <c r="N4" s="711"/>
      <c r="O4" s="711"/>
    </row>
    <row r="5" spans="1:15" s="52" customFormat="1" ht="11.25" customHeight="1">
      <c r="B5" s="1203" t="s">
        <v>6</v>
      </c>
      <c r="C5" s="321" t="s">
        <v>2</v>
      </c>
      <c r="D5" s="320" t="s">
        <v>5</v>
      </c>
      <c r="E5" s="320" t="s">
        <v>3</v>
      </c>
      <c r="F5" s="321" t="s">
        <v>6</v>
      </c>
      <c r="G5" s="320" t="s">
        <v>2</v>
      </c>
      <c r="H5" s="320" t="s">
        <v>5</v>
      </c>
      <c r="I5" s="320" t="s">
        <v>3</v>
      </c>
      <c r="J5" s="321" t="s">
        <v>6</v>
      </c>
      <c r="L5" s="1894"/>
      <c r="M5" s="1894"/>
      <c r="N5" s="1894"/>
      <c r="O5" s="1894"/>
    </row>
    <row r="6" spans="1:15" s="52" customFormat="1" ht="11.25" customHeight="1">
      <c r="A6" s="68" t="s">
        <v>11</v>
      </c>
      <c r="B6" s="2100" t="s">
        <v>1424</v>
      </c>
      <c r="C6" s="323" t="s">
        <v>1424</v>
      </c>
      <c r="D6" s="323" t="s">
        <v>1424</v>
      </c>
      <c r="E6" s="323" t="s">
        <v>1102</v>
      </c>
      <c r="F6" s="323" t="s">
        <v>1102</v>
      </c>
      <c r="G6" s="323" t="s">
        <v>1102</v>
      </c>
      <c r="H6" s="323" t="s">
        <v>1102</v>
      </c>
      <c r="I6" s="323" t="s">
        <v>214</v>
      </c>
      <c r="J6" s="323" t="s">
        <v>214</v>
      </c>
      <c r="L6" s="1894"/>
      <c r="M6" s="1894"/>
      <c r="N6" s="1894"/>
      <c r="O6" s="1894"/>
    </row>
    <row r="7" spans="1:15" s="52" customFormat="1" ht="12" customHeight="1">
      <c r="A7" s="410" t="s">
        <v>458</v>
      </c>
      <c r="B7" s="1207">
        <v>215.93769518013318</v>
      </c>
      <c r="C7" s="1648">
        <v>207.69932958917175</v>
      </c>
      <c r="D7" s="381">
        <v>208.6025077425177</v>
      </c>
      <c r="E7" s="381">
        <v>207.24442964153209</v>
      </c>
      <c r="F7" s="381">
        <v>208.4906049315436</v>
      </c>
      <c r="G7" s="381">
        <v>206.73320366612955</v>
      </c>
      <c r="H7" s="381">
        <v>204.6314141311251</v>
      </c>
      <c r="I7" s="381">
        <v>195.09199624743735</v>
      </c>
      <c r="J7" s="381">
        <v>193.63539046999099</v>
      </c>
      <c r="L7" s="1895"/>
      <c r="M7" s="1896"/>
      <c r="N7" s="1897"/>
      <c r="O7" s="1894"/>
    </row>
    <row r="8" spans="1:15" s="52" customFormat="1" ht="12" customHeight="1">
      <c r="A8" s="171" t="s">
        <v>550</v>
      </c>
      <c r="B8" s="1208">
        <v>138.06317774071996</v>
      </c>
      <c r="C8" s="1649">
        <v>136.13762592571999</v>
      </c>
      <c r="D8" s="382">
        <v>149.35731483882995</v>
      </c>
      <c r="E8" s="382">
        <v>135.54876218934001</v>
      </c>
      <c r="F8" s="382">
        <v>116.60530616621999</v>
      </c>
      <c r="G8" s="382">
        <v>109.40790049840999</v>
      </c>
      <c r="H8" s="382">
        <v>108.85156265882999</v>
      </c>
      <c r="I8" s="382">
        <v>112.66297634649001</v>
      </c>
      <c r="J8" s="382">
        <v>117.15122777810001</v>
      </c>
      <c r="L8" s="1895"/>
      <c r="M8" s="1896"/>
      <c r="N8" s="1897"/>
      <c r="O8" s="1894"/>
    </row>
    <row r="9" spans="1:15" s="52" customFormat="1" ht="12" customHeight="1">
      <c r="A9" s="171" t="s">
        <v>465</v>
      </c>
      <c r="B9" s="1208">
        <v>29.348450962329999</v>
      </c>
      <c r="C9" s="1649">
        <v>19.560012206779998</v>
      </c>
      <c r="D9" s="382">
        <v>23.564668888150006</v>
      </c>
      <c r="E9" s="382">
        <v>26.258228369779999</v>
      </c>
      <c r="F9" s="382">
        <v>21.909842314210003</v>
      </c>
      <c r="G9" s="382">
        <v>20.09299163308</v>
      </c>
      <c r="H9" s="382">
        <v>17.548174555980001</v>
      </c>
      <c r="I9" s="382">
        <v>18.243298076639999</v>
      </c>
      <c r="J9" s="382">
        <v>18.811879896349996</v>
      </c>
      <c r="L9" s="1895"/>
      <c r="M9" s="1896"/>
      <c r="N9" s="1897"/>
      <c r="O9" s="1894"/>
    </row>
    <row r="10" spans="1:15" s="52" customFormat="1" ht="12" customHeight="1">
      <c r="A10" s="171" t="s">
        <v>551</v>
      </c>
      <c r="B10" s="1208">
        <v>146.7885783621463</v>
      </c>
      <c r="C10" s="1649">
        <v>141.45058005266046</v>
      </c>
      <c r="D10" s="382">
        <v>145.06501161452877</v>
      </c>
      <c r="E10" s="382">
        <v>133.69203721527248</v>
      </c>
      <c r="F10" s="382">
        <v>121.57353733134794</v>
      </c>
      <c r="G10" s="382">
        <v>116.35208148999959</v>
      </c>
      <c r="H10" s="382">
        <v>106.33676812803262</v>
      </c>
      <c r="I10" s="382">
        <v>110.72625092328779</v>
      </c>
      <c r="J10" s="382">
        <v>106.60936621088402</v>
      </c>
      <c r="L10" s="1895"/>
      <c r="M10" s="1896"/>
      <c r="N10" s="1897"/>
      <c r="O10" s="1894"/>
    </row>
    <row r="11" spans="1:15" s="91" customFormat="1" ht="12" customHeight="1">
      <c r="A11" s="171" t="s">
        <v>552</v>
      </c>
      <c r="B11" s="1208">
        <v>53.32689800816474</v>
      </c>
      <c r="C11" s="1649">
        <v>51.790758515912536</v>
      </c>
      <c r="D11" s="382">
        <v>55.4728982781184</v>
      </c>
      <c r="E11" s="382">
        <v>57.39780121623366</v>
      </c>
      <c r="F11" s="382">
        <v>53.080425254266068</v>
      </c>
      <c r="G11" s="382">
        <v>55.626429948196837</v>
      </c>
      <c r="H11" s="382">
        <v>57.621122063848802</v>
      </c>
      <c r="I11" s="382">
        <v>57.369442473814999</v>
      </c>
      <c r="J11" s="382">
        <v>52.706512624134696</v>
      </c>
      <c r="L11" s="1895"/>
      <c r="M11" s="1896"/>
      <c r="N11" s="1897"/>
      <c r="O11" s="1894"/>
    </row>
    <row r="12" spans="1:15" s="91" customFormat="1" ht="12" customHeight="1">
      <c r="A12" s="171" t="s">
        <v>461</v>
      </c>
      <c r="B12" s="1208">
        <v>122.23021884041505</v>
      </c>
      <c r="C12" s="1649">
        <v>114.77826520805863</v>
      </c>
      <c r="D12" s="382">
        <v>106.5304084053404</v>
      </c>
      <c r="E12" s="382">
        <v>107.27536159890104</v>
      </c>
      <c r="F12" s="382">
        <v>118.29090011301919</v>
      </c>
      <c r="G12" s="382">
        <v>98.716366766329514</v>
      </c>
      <c r="H12" s="382">
        <v>89.980709453209727</v>
      </c>
      <c r="I12" s="382">
        <v>113.21740257691992</v>
      </c>
      <c r="J12" s="382">
        <v>106</v>
      </c>
      <c r="L12" s="1895"/>
      <c r="M12" s="1896"/>
      <c r="N12" s="1897"/>
      <c r="O12" s="1894"/>
    </row>
    <row r="13" spans="1:15" s="91" customFormat="1" ht="12" customHeight="1">
      <c r="A13" s="171" t="s">
        <v>553</v>
      </c>
      <c r="B13" s="1208">
        <v>34.065231162955754</v>
      </c>
      <c r="C13" s="1649">
        <v>31.75633336545858</v>
      </c>
      <c r="D13" s="382">
        <v>31.192707116527622</v>
      </c>
      <c r="E13" s="382">
        <v>32.346813763927038</v>
      </c>
      <c r="F13" s="382">
        <v>29.089648640844715</v>
      </c>
      <c r="G13" s="382">
        <v>27.879770347398352</v>
      </c>
      <c r="H13" s="382">
        <v>26.487256470480006</v>
      </c>
      <c r="I13" s="382">
        <v>26.844602950547422</v>
      </c>
      <c r="J13" s="382">
        <v>27.139825448349242</v>
      </c>
      <c r="L13" s="1895"/>
      <c r="M13" s="1896"/>
      <c r="N13" s="1897"/>
      <c r="O13" s="1894"/>
    </row>
    <row r="14" spans="1:15" s="91" customFormat="1" ht="12" customHeight="1">
      <c r="A14" s="171" t="s">
        <v>1169</v>
      </c>
      <c r="B14" s="1208">
        <v>37.570110539193529</v>
      </c>
      <c r="C14" s="1649">
        <v>35.335859935993945</v>
      </c>
      <c r="D14" s="382">
        <v>37.587593431336714</v>
      </c>
      <c r="E14" s="382">
        <v>40.41875496414157</v>
      </c>
      <c r="F14" s="382">
        <v>38.767082645156542</v>
      </c>
      <c r="G14" s="382">
        <v>42.174298801680848</v>
      </c>
      <c r="H14" s="382">
        <v>41.902291542938272</v>
      </c>
      <c r="I14" s="382">
        <v>38.022251347488037</v>
      </c>
      <c r="J14" s="382">
        <v>41.465900976347299</v>
      </c>
      <c r="L14" s="1895"/>
      <c r="M14" s="1896"/>
      <c r="N14" s="1897"/>
      <c r="O14" s="1894"/>
    </row>
    <row r="15" spans="1:15" s="91" customFormat="1" ht="12" customHeight="1">
      <c r="A15" s="171" t="s">
        <v>81</v>
      </c>
      <c r="B15" s="1208">
        <v>53.4067880146806</v>
      </c>
      <c r="C15" s="1649">
        <v>53.212693827311007</v>
      </c>
      <c r="D15" s="382">
        <v>56.592963259311347</v>
      </c>
      <c r="E15" s="382">
        <v>52.708288655149339</v>
      </c>
      <c r="F15" s="382">
        <v>44.808690167050074</v>
      </c>
      <c r="G15" s="382">
        <v>48.771761975913535</v>
      </c>
      <c r="H15" s="382">
        <v>46.664226817561499</v>
      </c>
      <c r="I15" s="382">
        <v>44.381733289622986</v>
      </c>
      <c r="J15" s="382">
        <v>44.00307065074702</v>
      </c>
      <c r="L15" s="1895"/>
      <c r="M15" s="1896"/>
      <c r="N15" s="1897"/>
      <c r="O15" s="1894"/>
    </row>
    <row r="16" spans="1:15" s="91" customFormat="1" ht="12" customHeight="1">
      <c r="A16" s="171" t="s">
        <v>80</v>
      </c>
      <c r="B16" s="1208">
        <v>96.440667400013822</v>
      </c>
      <c r="C16" s="1649">
        <v>91.326782791882394</v>
      </c>
      <c r="D16" s="382">
        <v>86.055576651328295</v>
      </c>
      <c r="E16" s="382">
        <v>90.542044959861016</v>
      </c>
      <c r="F16" s="382">
        <v>83.284129439056059</v>
      </c>
      <c r="G16" s="382">
        <v>81.098783388533818</v>
      </c>
      <c r="H16" s="382">
        <v>79.175326183154581</v>
      </c>
      <c r="I16" s="382">
        <v>80.800303836123717</v>
      </c>
      <c r="J16" s="382">
        <v>75.879406824072404</v>
      </c>
      <c r="L16" s="1895"/>
      <c r="M16" s="1896"/>
      <c r="N16" s="1897"/>
      <c r="O16" s="1894"/>
    </row>
    <row r="17" spans="1:18" s="91" customFormat="1" ht="12" customHeight="1">
      <c r="A17" s="171" t="s">
        <v>554</v>
      </c>
      <c r="B17" s="1208">
        <v>38.687355239923789</v>
      </c>
      <c r="C17" s="1649">
        <v>35.900184939653265</v>
      </c>
      <c r="D17" s="382">
        <v>37.507432182081864</v>
      </c>
      <c r="E17" s="382">
        <v>33.698870592714393</v>
      </c>
      <c r="F17" s="382">
        <v>30.596802118590194</v>
      </c>
      <c r="G17" s="382">
        <v>31.305185055198905</v>
      </c>
      <c r="H17" s="382">
        <v>29.321022481140872</v>
      </c>
      <c r="I17" s="382">
        <v>32.527732019101308</v>
      </c>
      <c r="J17" s="382">
        <v>30.960938116296937</v>
      </c>
      <c r="L17" s="1895"/>
      <c r="M17" s="1896"/>
      <c r="N17" s="1897"/>
      <c r="O17" s="1894"/>
    </row>
    <row r="18" spans="1:18" s="91" customFormat="1" ht="12" customHeight="1">
      <c r="A18" s="383" t="s">
        <v>223</v>
      </c>
      <c r="B18" s="1208">
        <v>43.838221474793002</v>
      </c>
      <c r="C18" s="1649">
        <v>43.323619455496541</v>
      </c>
      <c r="D18" s="382">
        <v>43.487436853852749</v>
      </c>
      <c r="E18" s="382">
        <v>42.232209405068829</v>
      </c>
      <c r="F18" s="382">
        <v>41.277209909758085</v>
      </c>
      <c r="G18" s="382">
        <v>39.939287525153205</v>
      </c>
      <c r="H18" s="382">
        <v>37.355457876416409</v>
      </c>
      <c r="I18" s="382">
        <v>36.991546324159309</v>
      </c>
      <c r="J18" s="382">
        <v>35.521994937502072</v>
      </c>
      <c r="L18" s="1898"/>
      <c r="M18" s="1896"/>
      <c r="N18" s="1897"/>
      <c r="O18" s="1894"/>
    </row>
    <row r="19" spans="1:18" s="91" customFormat="1" ht="12" customHeight="1">
      <c r="A19" s="383" t="s">
        <v>555</v>
      </c>
      <c r="B19" s="1208">
        <v>827.59285350125981</v>
      </c>
      <c r="C19" s="1649">
        <v>821.07052948717399</v>
      </c>
      <c r="D19" s="382">
        <v>806.96452055730367</v>
      </c>
      <c r="E19" s="382">
        <v>805.66684105027605</v>
      </c>
      <c r="F19" s="382">
        <v>785.45970922375318</v>
      </c>
      <c r="G19" s="382">
        <v>784.06837005708974</v>
      </c>
      <c r="H19" s="382">
        <v>769.98387600877516</v>
      </c>
      <c r="I19" s="382">
        <v>757.2637559305648</v>
      </c>
      <c r="J19" s="382">
        <v>759.3</v>
      </c>
      <c r="L19" s="1898"/>
      <c r="M19" s="1896"/>
      <c r="N19" s="1897"/>
      <c r="O19" s="1894"/>
    </row>
    <row r="20" spans="1:18" s="91" customFormat="1" ht="12" customHeight="1">
      <c r="A20" s="383" t="s">
        <v>152</v>
      </c>
      <c r="B20" s="1208">
        <v>132.22068316442011</v>
      </c>
      <c r="C20" s="1649">
        <v>128.53268357243002</v>
      </c>
      <c r="D20" s="382">
        <v>126.44848934907006</v>
      </c>
      <c r="E20" s="382">
        <v>116.09273028777007</v>
      </c>
      <c r="F20" s="382">
        <v>114.21312315023998</v>
      </c>
      <c r="G20" s="382">
        <v>110.84347613585997</v>
      </c>
      <c r="H20" s="382">
        <v>111.22145403379996</v>
      </c>
      <c r="I20" s="382">
        <v>110.95158799052005</v>
      </c>
      <c r="J20" s="382">
        <v>110.7</v>
      </c>
      <c r="L20" s="1898"/>
      <c r="M20" s="1896"/>
      <c r="N20" s="1897"/>
      <c r="O20" s="1894"/>
    </row>
    <row r="21" spans="1:18" s="52" customFormat="1" ht="12" customHeight="1">
      <c r="A21" s="535" t="s">
        <v>131</v>
      </c>
      <c r="B21" s="1209">
        <v>1969.5169295911498</v>
      </c>
      <c r="C21" s="1650">
        <v>1911.8752588737032</v>
      </c>
      <c r="D21" s="536">
        <v>1914.4295291682974</v>
      </c>
      <c r="E21" s="536">
        <v>1881.1231739099678</v>
      </c>
      <c r="F21" s="536">
        <v>1807.4470114050555</v>
      </c>
      <c r="G21" s="536">
        <v>1773.0099072889739</v>
      </c>
      <c r="H21" s="536">
        <v>1727.080662405293</v>
      </c>
      <c r="I21" s="536">
        <v>1735.0902618744776</v>
      </c>
      <c r="J21" s="536">
        <v>1719.8758725645373</v>
      </c>
      <c r="L21" s="1894"/>
      <c r="M21" s="1896"/>
      <c r="N21" s="1896"/>
      <c r="O21" s="1894"/>
    </row>
    <row r="22" spans="1:18" s="91" customFormat="1" ht="12" customHeight="1">
      <c r="A22" s="534" t="s">
        <v>132</v>
      </c>
      <c r="B22" s="1210">
        <v>29.083083388873245</v>
      </c>
      <c r="C22" s="1651">
        <v>27.264303922817927</v>
      </c>
      <c r="D22" s="533">
        <v>27.733776602576317</v>
      </c>
      <c r="E22" s="533">
        <v>28.458718979762352</v>
      </c>
      <c r="F22" s="533">
        <v>26.391280270699056</v>
      </c>
      <c r="G22" s="533">
        <v>31.032337214574508</v>
      </c>
      <c r="H22" s="533">
        <v>28.555197443386451</v>
      </c>
      <c r="I22" s="533">
        <v>25.886373200909606</v>
      </c>
      <c r="J22" s="533">
        <v>26.184233106688858</v>
      </c>
      <c r="L22" s="1894"/>
      <c r="M22" s="1894"/>
      <c r="N22" s="1894"/>
      <c r="O22" s="1894"/>
    </row>
    <row r="23" spans="1:18" s="93" customFormat="1" ht="12" customHeight="1">
      <c r="A23" s="369" t="s">
        <v>499</v>
      </c>
      <c r="B23" s="1211">
        <v>1998.6000129800232</v>
      </c>
      <c r="C23" s="1652">
        <v>1939.139562796521</v>
      </c>
      <c r="D23" s="386">
        <v>1942.1633057708739</v>
      </c>
      <c r="E23" s="386">
        <v>1909.5818928897302</v>
      </c>
      <c r="F23" s="386">
        <v>1833.8382916757546</v>
      </c>
      <c r="G23" s="386">
        <v>1804.0422445035483</v>
      </c>
      <c r="H23" s="386">
        <v>1755.6358598486795</v>
      </c>
      <c r="I23" s="386">
        <v>1760.9766350753873</v>
      </c>
      <c r="J23" s="386">
        <v>1746.0601056712262</v>
      </c>
      <c r="L23" s="1899"/>
      <c r="M23" s="1899"/>
      <c r="N23" s="1899"/>
      <c r="O23" s="1899"/>
    </row>
    <row r="24" spans="1:18" s="1474" customFormat="1" ht="7.5" customHeight="1">
      <c r="A24" s="1472"/>
      <c r="B24" s="1473"/>
      <c r="C24" s="1473"/>
      <c r="D24" s="1473"/>
      <c r="E24" s="1473"/>
      <c r="F24" s="1473"/>
      <c r="G24" s="1473"/>
      <c r="H24" s="1473"/>
      <c r="I24" s="1473"/>
    </row>
    <row r="25" spans="1:18" s="518" customFormat="1" ht="12.2" customHeight="1">
      <c r="A25" s="2482" t="s">
        <v>1234</v>
      </c>
      <c r="B25" s="2482"/>
      <c r="C25" s="2482"/>
      <c r="D25" s="2482"/>
      <c r="E25" s="2482"/>
      <c r="F25" s="2482"/>
      <c r="G25" s="2482"/>
      <c r="H25" s="2482"/>
      <c r="I25" s="2482"/>
      <c r="J25" s="2482"/>
      <c r="K25" s="1397"/>
    </row>
    <row r="26" spans="1:18" s="98" customFormat="1" ht="21" customHeight="1">
      <c r="A26" s="2482" t="s">
        <v>1062</v>
      </c>
      <c r="B26" s="2482"/>
      <c r="C26" s="2482"/>
      <c r="D26" s="2482"/>
      <c r="E26" s="2482"/>
      <c r="F26" s="2482"/>
      <c r="G26" s="2482"/>
      <c r="H26" s="2482"/>
      <c r="I26" s="2482"/>
      <c r="J26" s="2482"/>
    </row>
    <row r="27" spans="1:18" s="518" customFormat="1" ht="12.2" customHeight="1">
      <c r="A27" s="2483" t="s">
        <v>1309</v>
      </c>
      <c r="B27" s="2483"/>
      <c r="C27" s="2483"/>
      <c r="D27" s="2483"/>
      <c r="E27" s="2483"/>
      <c r="F27" s="2483"/>
      <c r="G27" s="2483"/>
      <c r="H27" s="2483"/>
      <c r="I27" s="2483"/>
      <c r="J27" s="2483"/>
    </row>
    <row r="28" spans="1:18" s="518" customFormat="1" ht="22.5" customHeight="1">
      <c r="A28" s="1454"/>
      <c r="B28" s="1454"/>
      <c r="C28" s="1454"/>
      <c r="D28" s="1454"/>
      <c r="E28" s="1454"/>
      <c r="F28" s="1454"/>
      <c r="G28" s="1454"/>
      <c r="H28" s="1454"/>
      <c r="I28" s="1454"/>
      <c r="J28" s="1454"/>
    </row>
    <row r="29" spans="1:18" s="50" customFormat="1" ht="12.75" customHeight="1">
      <c r="A29" s="2211" t="s">
        <v>1846</v>
      </c>
      <c r="L29" s="711"/>
      <c r="M29" s="711"/>
      <c r="N29" s="711"/>
      <c r="O29" s="711"/>
    </row>
    <row r="30" spans="1:18" s="518" customFormat="1" ht="12.2" customHeight="1">
      <c r="A30" s="1454"/>
      <c r="B30" s="1454"/>
      <c r="C30" s="1454"/>
      <c r="D30" s="1454"/>
      <c r="E30" s="1454"/>
      <c r="F30" s="1454"/>
      <c r="G30" s="1454"/>
      <c r="H30" s="1454"/>
      <c r="I30" s="1454"/>
      <c r="J30" s="1454"/>
      <c r="L30" s="2481"/>
      <c r="M30" s="2481"/>
      <c r="N30" s="2481"/>
      <c r="O30" s="2481"/>
      <c r="P30" s="2481"/>
      <c r="Q30" s="2481"/>
      <c r="R30" s="2481"/>
    </row>
    <row r="31" spans="1:18" s="518" customFormat="1" ht="12.2" customHeight="1">
      <c r="A31" s="1454"/>
      <c r="B31" s="1454"/>
      <c r="C31" s="1454"/>
      <c r="D31" s="1454"/>
      <c r="E31" s="1454"/>
      <c r="F31" s="1454"/>
      <c r="G31" s="1454"/>
      <c r="H31" s="1454"/>
      <c r="I31" s="1454"/>
      <c r="J31" s="1454"/>
    </row>
    <row r="32" spans="1:18" s="518" customFormat="1" ht="12.2" customHeight="1">
      <c r="A32" s="1454"/>
      <c r="B32" s="1454"/>
      <c r="C32" s="1454"/>
      <c r="D32" s="1454"/>
      <c r="E32" s="1454"/>
      <c r="F32" s="1454"/>
      <c r="G32" s="1454"/>
      <c r="H32" s="1454"/>
      <c r="I32" s="1454"/>
      <c r="J32" s="1454"/>
    </row>
    <row r="33" spans="1:10" s="518" customFormat="1" ht="12.2" customHeight="1">
      <c r="A33" s="1454"/>
      <c r="B33" s="1454"/>
      <c r="C33" s="1454"/>
      <c r="D33" s="1454"/>
      <c r="E33" s="1454"/>
      <c r="F33" s="1454"/>
      <c r="G33" s="1454"/>
      <c r="H33" s="1454"/>
      <c r="I33" s="1454"/>
      <c r="J33" s="1454"/>
    </row>
    <row r="34" spans="1:10" s="518" customFormat="1" ht="12.2" customHeight="1">
      <c r="A34" s="1454"/>
      <c r="B34" s="1454"/>
      <c r="C34" s="1454"/>
      <c r="D34" s="1454"/>
      <c r="E34" s="1454"/>
      <c r="F34" s="1454"/>
      <c r="G34" s="1454"/>
      <c r="H34" s="1454"/>
      <c r="I34" s="1454"/>
      <c r="J34" s="1454"/>
    </row>
    <row r="35" spans="1:10" s="518" customFormat="1" ht="12.2" customHeight="1">
      <c r="A35" s="1454"/>
      <c r="B35" s="1454"/>
      <c r="C35" s="1454"/>
      <c r="D35" s="1454"/>
      <c r="E35" s="1454"/>
      <c r="F35" s="1454"/>
      <c r="G35" s="1454"/>
      <c r="H35" s="1454"/>
      <c r="I35" s="1454"/>
      <c r="J35" s="1454"/>
    </row>
    <row r="36" spans="1:10" s="518" customFormat="1" ht="12.2" customHeight="1">
      <c r="A36" s="1454"/>
      <c r="B36" s="1454"/>
      <c r="C36" s="1454"/>
      <c r="D36" s="1454"/>
      <c r="E36" s="1454"/>
      <c r="F36" s="1454"/>
      <c r="G36" s="1454"/>
      <c r="H36" s="1454"/>
      <c r="I36" s="1454"/>
      <c r="J36" s="1454"/>
    </row>
    <row r="37" spans="1:10" s="518" customFormat="1" ht="12.2" customHeight="1">
      <c r="A37" s="1454"/>
      <c r="B37" s="1454"/>
      <c r="C37" s="1454"/>
      <c r="D37" s="1454"/>
      <c r="E37" s="1454"/>
      <c r="F37" s="1454"/>
      <c r="G37" s="1454"/>
      <c r="H37" s="1454"/>
      <c r="I37" s="1454"/>
      <c r="J37" s="1454"/>
    </row>
    <row r="38" spans="1:10" s="518" customFormat="1" ht="12.2" customHeight="1">
      <c r="A38" s="1454"/>
      <c r="B38" s="1454"/>
      <c r="C38" s="1454"/>
      <c r="D38" s="1454"/>
      <c r="E38" s="1454"/>
      <c r="F38" s="1454"/>
      <c r="G38" s="1454"/>
      <c r="H38" s="1454"/>
      <c r="I38" s="1454"/>
      <c r="J38" s="1454"/>
    </row>
    <row r="39" spans="1:10" s="518" customFormat="1" ht="12.2" customHeight="1">
      <c r="A39" s="1454"/>
      <c r="B39" s="1454"/>
      <c r="C39" s="1454"/>
      <c r="D39" s="1454"/>
      <c r="E39" s="1454"/>
      <c r="F39" s="1454"/>
      <c r="G39" s="1454"/>
      <c r="H39" s="1454"/>
      <c r="I39" s="1454"/>
      <c r="J39" s="1454"/>
    </row>
    <row r="40" spans="1:10" s="518" customFormat="1" ht="12.2" customHeight="1">
      <c r="A40" s="1454"/>
      <c r="B40" s="1454"/>
      <c r="C40" s="1454"/>
      <c r="D40" s="1454"/>
      <c r="E40" s="1454"/>
      <c r="F40" s="1454"/>
      <c r="G40" s="1454"/>
      <c r="H40" s="1454"/>
      <c r="I40" s="1454"/>
      <c r="J40" s="1454"/>
    </row>
    <row r="41" spans="1:10" s="518" customFormat="1" ht="12.2" customHeight="1">
      <c r="A41" s="1454"/>
      <c r="B41" s="1454"/>
      <c r="C41" s="1454"/>
      <c r="D41" s="1454"/>
      <c r="E41" s="1454"/>
      <c r="F41" s="1454"/>
      <c r="G41" s="1454"/>
      <c r="H41" s="1454"/>
      <c r="I41" s="1454"/>
      <c r="J41" s="1454"/>
    </row>
    <row r="42" spans="1:10" s="518" customFormat="1" ht="12.2" customHeight="1">
      <c r="A42" s="1454"/>
      <c r="B42" s="1454"/>
      <c r="C42" s="1454"/>
      <c r="D42" s="1454"/>
      <c r="E42" s="1454"/>
      <c r="F42" s="1454"/>
      <c r="G42" s="1454"/>
      <c r="H42" s="1454"/>
      <c r="I42" s="1454"/>
      <c r="J42" s="1454"/>
    </row>
    <row r="43" spans="1:10" s="518" customFormat="1" ht="12.2" customHeight="1">
      <c r="A43" s="1454"/>
      <c r="B43" s="1454"/>
      <c r="C43" s="1454"/>
      <c r="D43" s="1454"/>
      <c r="E43" s="1454"/>
      <c r="F43" s="1454"/>
      <c r="G43" s="1454"/>
      <c r="H43" s="1454"/>
      <c r="I43" s="1454"/>
      <c r="J43" s="1454"/>
    </row>
    <row r="44" spans="1:10" s="518" customFormat="1" ht="12.2" customHeight="1">
      <c r="A44" s="1454"/>
      <c r="B44" s="1454"/>
      <c r="C44" s="1454"/>
      <c r="D44" s="1454"/>
      <c r="E44" s="1454"/>
      <c r="F44" s="1454"/>
      <c r="G44" s="1454"/>
      <c r="H44" s="1454"/>
      <c r="I44" s="1454"/>
      <c r="J44" s="1454"/>
    </row>
    <row r="45" spans="1:10" s="518" customFormat="1" ht="12.2" customHeight="1">
      <c r="A45" s="1454"/>
      <c r="B45" s="1454"/>
      <c r="C45" s="1454"/>
      <c r="D45" s="1454"/>
      <c r="E45" s="1454"/>
      <c r="F45" s="1454"/>
      <c r="G45" s="1454"/>
      <c r="H45" s="1454"/>
      <c r="I45" s="1454"/>
      <c r="J45" s="1454"/>
    </row>
    <row r="46" spans="1:10" s="518" customFormat="1" ht="12.2" customHeight="1">
      <c r="A46" s="1454"/>
      <c r="B46" s="1454"/>
      <c r="C46" s="1454"/>
      <c r="D46" s="1454"/>
      <c r="E46" s="1454"/>
      <c r="F46" s="1454"/>
      <c r="G46" s="1454"/>
      <c r="H46" s="1454"/>
      <c r="I46" s="1454"/>
      <c r="J46" s="1454"/>
    </row>
    <row r="47" spans="1:10" s="518" customFormat="1" ht="12.2" customHeight="1">
      <c r="A47" s="1454"/>
      <c r="B47" s="1454"/>
      <c r="C47" s="1454"/>
      <c r="D47" s="1454"/>
      <c r="E47" s="1454"/>
      <c r="F47" s="1454"/>
      <c r="G47" s="1454"/>
      <c r="H47" s="1454"/>
      <c r="I47" s="1454"/>
      <c r="J47" s="1454"/>
    </row>
    <row r="48" spans="1:10" s="518" customFormat="1" ht="12.2" customHeight="1">
      <c r="A48" s="1454"/>
      <c r="B48" s="1454"/>
      <c r="C48" s="1454"/>
      <c r="D48" s="1454"/>
      <c r="E48" s="1454"/>
      <c r="F48" s="1454"/>
      <c r="G48" s="1454"/>
      <c r="H48" s="1454"/>
      <c r="I48" s="1454"/>
      <c r="J48" s="1454"/>
    </row>
    <row r="49" spans="1:11" s="518" customFormat="1" ht="12.2" customHeight="1">
      <c r="A49" s="1454"/>
      <c r="B49" s="1454"/>
      <c r="C49" s="1454"/>
      <c r="D49" s="1454"/>
      <c r="E49" s="1454"/>
      <c r="F49" s="1454"/>
      <c r="G49" s="1454"/>
      <c r="H49" s="1454"/>
      <c r="I49" s="1454"/>
      <c r="J49" s="1454"/>
    </row>
    <row r="50" spans="1:11" s="518" customFormat="1" ht="12.2" customHeight="1">
      <c r="A50" s="1454"/>
      <c r="B50" s="1454"/>
      <c r="C50" s="1454"/>
      <c r="D50" s="1454"/>
      <c r="E50" s="1454"/>
      <c r="F50" s="1454"/>
      <c r="G50" s="1454"/>
      <c r="H50" s="1454"/>
      <c r="I50" s="1454"/>
      <c r="J50" s="1454"/>
    </row>
    <row r="51" spans="1:11" s="518" customFormat="1" ht="12.2" customHeight="1">
      <c r="A51" s="1454"/>
      <c r="B51" s="1454"/>
      <c r="C51" s="1454"/>
      <c r="D51" s="1454"/>
      <c r="E51" s="1454"/>
      <c r="F51" s="1454"/>
      <c r="G51" s="1454"/>
      <c r="H51" s="1454"/>
      <c r="I51" s="1454"/>
      <c r="J51" s="1454"/>
    </row>
    <row r="52" spans="1:11" s="518" customFormat="1" ht="12.2" customHeight="1">
      <c r="A52" s="1454"/>
      <c r="B52" s="1454"/>
      <c r="C52" s="1454"/>
      <c r="D52" s="1454"/>
      <c r="E52" s="1454"/>
      <c r="F52" s="1454"/>
      <c r="G52" s="1454"/>
      <c r="H52" s="1454"/>
      <c r="I52" s="1454"/>
      <c r="J52" s="1454"/>
    </row>
    <row r="53" spans="1:11" s="518" customFormat="1" ht="12.2" customHeight="1">
      <c r="A53" s="1454"/>
      <c r="B53" s="1454"/>
      <c r="C53" s="1454"/>
      <c r="D53" s="1454"/>
      <c r="E53" s="1454"/>
      <c r="F53" s="1454"/>
      <c r="G53" s="1454"/>
      <c r="H53" s="1454"/>
      <c r="I53" s="1454"/>
      <c r="J53" s="1454"/>
    </row>
    <row r="54" spans="1:11" s="518" customFormat="1" ht="12.2" customHeight="1">
      <c r="A54" s="1454"/>
      <c r="B54" s="1454"/>
      <c r="C54" s="1454"/>
      <c r="D54" s="1454"/>
      <c r="E54" s="1454"/>
      <c r="F54" s="1454"/>
      <c r="G54" s="1454"/>
      <c r="H54" s="1454"/>
      <c r="I54" s="1454"/>
      <c r="J54" s="1454"/>
    </row>
    <row r="55" spans="1:11" s="518" customFormat="1" ht="12.2" customHeight="1">
      <c r="A55" s="1454"/>
      <c r="B55" s="1454"/>
      <c r="C55" s="1454"/>
      <c r="D55" s="1454"/>
      <c r="E55" s="1454"/>
      <c r="F55" s="1454"/>
      <c r="G55" s="1454"/>
      <c r="H55" s="1454"/>
      <c r="I55" s="1454"/>
      <c r="J55" s="1454"/>
    </row>
    <row r="56" spans="1:11" s="126" customFormat="1" ht="21.75" customHeight="1">
      <c r="A56" s="2439"/>
      <c r="B56" s="2439"/>
      <c r="C56" s="2439"/>
      <c r="D56" s="2439"/>
      <c r="E56" s="2439"/>
      <c r="F56" s="2439"/>
      <c r="G56" s="2439"/>
      <c r="H56" s="2439"/>
      <c r="I56" s="2439"/>
      <c r="J56" s="2439"/>
      <c r="K56" s="271"/>
    </row>
    <row r="57" spans="1:11" s="98" customFormat="1" ht="22.5" customHeight="1">
      <c r="A57" s="623"/>
      <c r="B57" s="624"/>
      <c r="C57" s="624"/>
      <c r="D57" s="624"/>
      <c r="E57" s="624"/>
      <c r="F57" s="624"/>
      <c r="G57" s="624"/>
      <c r="H57" s="624"/>
      <c r="I57" s="624"/>
      <c r="J57" s="624"/>
    </row>
    <row r="58" spans="1:11" s="487" customFormat="1" ht="18.75" customHeight="1">
      <c r="A58" s="2466" t="s">
        <v>1236</v>
      </c>
      <c r="B58" s="2466"/>
      <c r="C58" s="2466"/>
      <c r="D58" s="2466"/>
      <c r="E58" s="2466"/>
      <c r="F58" s="2466"/>
      <c r="G58" s="2466"/>
      <c r="H58" s="2466"/>
      <c r="I58" s="2466"/>
      <c r="J58" s="2466"/>
    </row>
    <row r="59" spans="1:11" s="50" customFormat="1" ht="12.75" customHeight="1"/>
    <row r="60" spans="1:11" s="52" customFormat="1" ht="11.25" customHeight="1">
      <c r="A60" s="357"/>
      <c r="B60" s="1203" t="s">
        <v>6</v>
      </c>
      <c r="C60" s="156" t="s">
        <v>1746</v>
      </c>
      <c r="D60" s="156" t="s">
        <v>5</v>
      </c>
      <c r="E60" s="155" t="s">
        <v>3</v>
      </c>
      <c r="F60" s="155" t="s">
        <v>6</v>
      </c>
      <c r="G60" s="155" t="s">
        <v>2</v>
      </c>
      <c r="H60" s="156" t="s">
        <v>5</v>
      </c>
      <c r="I60" s="155" t="s">
        <v>3</v>
      </c>
      <c r="J60" s="155" t="s">
        <v>6</v>
      </c>
    </row>
    <row r="61" spans="1:11" s="52" customFormat="1" ht="12" customHeight="1">
      <c r="A61" s="68" t="s">
        <v>11</v>
      </c>
      <c r="B61" s="2100" t="s">
        <v>1424</v>
      </c>
      <c r="C61" s="359" t="s">
        <v>1424</v>
      </c>
      <c r="D61" s="358" t="s">
        <v>1424</v>
      </c>
      <c r="E61" s="358" t="s">
        <v>1102</v>
      </c>
      <c r="F61" s="359" t="s">
        <v>1102</v>
      </c>
      <c r="G61" s="359" t="s">
        <v>1102</v>
      </c>
      <c r="H61" s="358" t="s">
        <v>1102</v>
      </c>
      <c r="I61" s="358" t="s">
        <v>214</v>
      </c>
      <c r="J61" s="358" t="s">
        <v>214</v>
      </c>
    </row>
    <row r="62" spans="1:11" s="52" customFormat="1" ht="13.5" customHeight="1">
      <c r="A62" s="485" t="s">
        <v>469</v>
      </c>
      <c r="B62" s="1213"/>
      <c r="C62" s="361"/>
      <c r="D62" s="361"/>
      <c r="E62" s="361"/>
      <c r="F62" s="361"/>
      <c r="G62" s="361"/>
      <c r="H62" s="361"/>
      <c r="I62" s="361"/>
      <c r="J62" s="361"/>
    </row>
    <row r="63" spans="1:11" s="52" customFormat="1" ht="12" customHeight="1">
      <c r="A63" s="482" t="s">
        <v>582</v>
      </c>
      <c r="B63" s="1238">
        <v>661.66443836079964</v>
      </c>
      <c r="C63" s="554">
        <v>655.33101689801003</v>
      </c>
      <c r="D63" s="554">
        <v>646.43850945877023</v>
      </c>
      <c r="E63" s="554">
        <v>636.34295240064978</v>
      </c>
      <c r="F63" s="554">
        <v>622.99588632728978</v>
      </c>
      <c r="G63" s="554">
        <v>612.75861280888978</v>
      </c>
      <c r="H63" s="554">
        <v>603.59405517829998</v>
      </c>
      <c r="I63" s="554">
        <v>589.92770391831993</v>
      </c>
      <c r="J63" s="554">
        <v>586.96280219841071</v>
      </c>
    </row>
    <row r="64" spans="1:11" s="52" customFormat="1" ht="12" customHeight="1">
      <c r="A64" s="482" t="s">
        <v>539</v>
      </c>
      <c r="B64" s="1238">
        <v>147.53079347221993</v>
      </c>
      <c r="C64" s="554">
        <v>139.25008812093995</v>
      </c>
      <c r="D64" s="554">
        <v>139.01303152565001</v>
      </c>
      <c r="E64" s="554">
        <v>148.25373664920019</v>
      </c>
      <c r="F64" s="554">
        <v>150.42746072891993</v>
      </c>
      <c r="G64" s="554">
        <v>148.28635977250016</v>
      </c>
      <c r="H64" s="554">
        <v>144.57420741793015</v>
      </c>
      <c r="I64" s="554">
        <v>140.67057780441999</v>
      </c>
      <c r="J64" s="554">
        <v>140.08455553979007</v>
      </c>
    </row>
    <row r="65" spans="1:10" s="52" customFormat="1" ht="12" customHeight="1">
      <c r="A65" s="482" t="s">
        <v>1190</v>
      </c>
      <c r="B65" s="1238">
        <v>537.34957174974011</v>
      </c>
      <c r="C65" s="554">
        <v>497.8278999908394</v>
      </c>
      <c r="D65" s="554">
        <v>504.82758695870177</v>
      </c>
      <c r="E65" s="554">
        <v>489.20598356994185</v>
      </c>
      <c r="F65" s="554">
        <v>421.30084627358849</v>
      </c>
      <c r="G65" s="554">
        <v>424.09909062717287</v>
      </c>
      <c r="H65" s="554">
        <v>409.90170491238445</v>
      </c>
      <c r="I65" s="554">
        <v>410.40630888766583</v>
      </c>
      <c r="J65" s="554">
        <v>390.79039501999517</v>
      </c>
    </row>
    <row r="66" spans="1:10" s="52" customFormat="1" ht="12" customHeight="1">
      <c r="A66" s="484" t="s">
        <v>479</v>
      </c>
      <c r="B66" s="1239">
        <v>1346.5448035827596</v>
      </c>
      <c r="C66" s="555">
        <v>1292.4090050097893</v>
      </c>
      <c r="D66" s="555">
        <v>1290.2791279431221</v>
      </c>
      <c r="E66" s="555">
        <v>1273.8026726197918</v>
      </c>
      <c r="F66" s="555">
        <v>1194.7241933297983</v>
      </c>
      <c r="G66" s="555">
        <v>1185.1440632085628</v>
      </c>
      <c r="H66" s="555">
        <v>1158.0699675086146</v>
      </c>
      <c r="I66" s="555">
        <v>1141.0045906104058</v>
      </c>
      <c r="J66" s="555">
        <v>1117.8377527581961</v>
      </c>
    </row>
    <row r="67" spans="1:10" s="52" customFormat="1" ht="13.5" customHeight="1">
      <c r="A67" s="485" t="s">
        <v>470</v>
      </c>
      <c r="B67" s="1240"/>
      <c r="C67" s="556"/>
      <c r="D67" s="556"/>
      <c r="E67" s="556"/>
      <c r="F67" s="556"/>
      <c r="G67" s="556"/>
      <c r="H67" s="556"/>
      <c r="I67" s="556"/>
      <c r="J67" s="556"/>
    </row>
    <row r="68" spans="1:10" s="52" customFormat="1" ht="12" customHeight="1">
      <c r="A68" s="482" t="s">
        <v>582</v>
      </c>
      <c r="B68" s="1238">
        <v>171.40308444146001</v>
      </c>
      <c r="C68" s="554">
        <v>170.55223507732995</v>
      </c>
      <c r="D68" s="554">
        <v>164.98120174199002</v>
      </c>
      <c r="E68" s="554">
        <v>164.51872960674001</v>
      </c>
      <c r="F68" s="554">
        <v>169.81907529290004</v>
      </c>
      <c r="G68" s="554">
        <v>168.16553490195002</v>
      </c>
      <c r="H68" s="554">
        <v>163.53516007675003</v>
      </c>
      <c r="I68" s="554">
        <v>165.22332107435997</v>
      </c>
      <c r="J68" s="554">
        <v>169.48356414192014</v>
      </c>
    </row>
    <row r="69" spans="1:10" s="52" customFormat="1" ht="12" customHeight="1">
      <c r="A69" s="482" t="s">
        <v>539</v>
      </c>
      <c r="B69" s="1238">
        <v>91.772728540549963</v>
      </c>
      <c r="C69" s="554">
        <v>96.550257198490172</v>
      </c>
      <c r="D69" s="554">
        <v>90.841425648919923</v>
      </c>
      <c r="E69" s="554">
        <v>98.009231277880005</v>
      </c>
      <c r="F69" s="554">
        <v>91.655550510900014</v>
      </c>
      <c r="G69" s="554">
        <v>94.985748769590131</v>
      </c>
      <c r="H69" s="554">
        <v>97.698277848439972</v>
      </c>
      <c r="I69" s="554">
        <v>99.740791078069932</v>
      </c>
      <c r="J69" s="554">
        <v>103.78571131135985</v>
      </c>
    </row>
    <row r="70" spans="1:10" s="52" customFormat="1" ht="12" customHeight="1">
      <c r="A70" s="482" t="s">
        <v>1190</v>
      </c>
      <c r="B70" s="1238">
        <v>293.6586980778219</v>
      </c>
      <c r="C70" s="554">
        <v>288.29722513213733</v>
      </c>
      <c r="D70" s="554">
        <v>305.09401185639911</v>
      </c>
      <c r="E70" s="554">
        <v>279.26772425697521</v>
      </c>
      <c r="F70" s="554">
        <v>286.92393385513918</v>
      </c>
      <c r="G70" s="554">
        <v>263.45406499386047</v>
      </c>
      <c r="H70" s="554">
        <v>245.01449334527655</v>
      </c>
      <c r="I70" s="554">
        <v>256.14266268273883</v>
      </c>
      <c r="J70" s="554">
        <v>245.71820197458624</v>
      </c>
    </row>
    <row r="71" spans="1:10" s="52" customFormat="1" ht="12" customHeight="1">
      <c r="A71" s="484" t="s">
        <v>479</v>
      </c>
      <c r="B71" s="1239">
        <v>556.83451105983181</v>
      </c>
      <c r="C71" s="555">
        <v>555.3997174079575</v>
      </c>
      <c r="D71" s="555">
        <v>560.91663924730904</v>
      </c>
      <c r="E71" s="555">
        <v>541.79568514159519</v>
      </c>
      <c r="F71" s="555">
        <v>548.39855965893923</v>
      </c>
      <c r="G71" s="555">
        <v>526.6053486654007</v>
      </c>
      <c r="H71" s="555">
        <v>506.24793127046655</v>
      </c>
      <c r="I71" s="555">
        <v>521.10677483516872</v>
      </c>
      <c r="J71" s="555">
        <v>518.98747742786622</v>
      </c>
    </row>
    <row r="72" spans="1:10" s="52" customFormat="1" ht="13.5" customHeight="1">
      <c r="A72" s="485" t="s">
        <v>498</v>
      </c>
      <c r="B72" s="1240"/>
      <c r="C72" s="556"/>
      <c r="D72" s="556"/>
      <c r="E72" s="556"/>
      <c r="F72" s="556"/>
      <c r="G72" s="556"/>
      <c r="H72" s="556"/>
      <c r="I72" s="556"/>
      <c r="J72" s="556"/>
    </row>
    <row r="73" spans="1:10" s="52" customFormat="1" ht="12" customHeight="1">
      <c r="A73" s="482" t="s">
        <v>582</v>
      </c>
      <c r="B73" s="1238">
        <v>20.337964053409998</v>
      </c>
      <c r="C73" s="554">
        <v>20.961269729040005</v>
      </c>
      <c r="D73" s="554">
        <v>20.768645343949991</v>
      </c>
      <c r="E73" s="554">
        <v>21.86452016046</v>
      </c>
      <c r="F73" s="554">
        <v>23.0302899729</v>
      </c>
      <c r="G73" s="554">
        <v>23.539529920269999</v>
      </c>
      <c r="H73" s="554">
        <v>22.385485203599995</v>
      </c>
      <c r="I73" s="554">
        <v>22.619102256780003</v>
      </c>
      <c r="J73" s="554">
        <v>22.798636121315951</v>
      </c>
    </row>
    <row r="74" spans="1:10" s="52" customFormat="1" ht="12" customHeight="1">
      <c r="A74" s="482" t="s">
        <v>539</v>
      </c>
      <c r="B74" s="1238">
        <v>21.156740337320006</v>
      </c>
      <c r="C74" s="554">
        <v>20.111674041130001</v>
      </c>
      <c r="D74" s="554">
        <v>21.752741505979994</v>
      </c>
      <c r="E74" s="554">
        <v>24.231598709019988</v>
      </c>
      <c r="F74" s="554">
        <v>24.342404578399961</v>
      </c>
      <c r="G74" s="554">
        <v>22.042731639330025</v>
      </c>
      <c r="H74" s="554">
        <v>21.169870126249979</v>
      </c>
      <c r="I74" s="554">
        <v>22.583835609650009</v>
      </c>
      <c r="J74" s="554">
        <v>23.207796184510006</v>
      </c>
    </row>
    <row r="75" spans="1:10" s="52" customFormat="1" ht="12" customHeight="1">
      <c r="A75" s="482" t="s">
        <v>1190</v>
      </c>
      <c r="B75" s="1238">
        <v>35.237989980916524</v>
      </c>
      <c r="C75" s="554">
        <v>32.423615110322508</v>
      </c>
      <c r="D75" s="554">
        <v>30.228482009862184</v>
      </c>
      <c r="E75" s="554">
        <v>27.273025705655641</v>
      </c>
      <c r="F75" s="554">
        <v>25.015881892723318</v>
      </c>
      <c r="G75" s="554">
        <v>27.671294503605008</v>
      </c>
      <c r="H75" s="554">
        <v>28.221740822498965</v>
      </c>
      <c r="I75" s="554">
        <v>29.417594194164948</v>
      </c>
      <c r="J75" s="554">
        <v>35.863826896764735</v>
      </c>
    </row>
    <row r="76" spans="1:10" s="52" customFormat="1" ht="12" customHeight="1">
      <c r="A76" s="484" t="s">
        <v>479</v>
      </c>
      <c r="B76" s="1239">
        <v>76.732694371646531</v>
      </c>
      <c r="C76" s="555">
        <v>73.496558880492515</v>
      </c>
      <c r="D76" s="555">
        <v>72.749868859792173</v>
      </c>
      <c r="E76" s="555">
        <v>73.369144575135635</v>
      </c>
      <c r="F76" s="555">
        <v>72.388576444023272</v>
      </c>
      <c r="G76" s="555">
        <v>73.253556063205039</v>
      </c>
      <c r="H76" s="555">
        <v>71.777096152348946</v>
      </c>
      <c r="I76" s="555">
        <v>74.620532060594968</v>
      </c>
      <c r="J76" s="555">
        <v>81.870259202590688</v>
      </c>
    </row>
    <row r="77" spans="1:10" s="52" customFormat="1" ht="13.5" customHeight="1">
      <c r="A77" s="485" t="s">
        <v>637</v>
      </c>
      <c r="B77" s="1240"/>
      <c r="C77" s="556"/>
      <c r="D77" s="556"/>
      <c r="E77" s="556"/>
      <c r="F77" s="556"/>
      <c r="G77" s="556"/>
      <c r="H77" s="556"/>
      <c r="I77" s="556"/>
      <c r="J77" s="556"/>
    </row>
    <row r="78" spans="1:10" s="52" customFormat="1" ht="12" customHeight="1">
      <c r="A78" s="482" t="s">
        <v>582</v>
      </c>
      <c r="B78" s="1238">
        <v>3.1985976032599988</v>
      </c>
      <c r="C78" s="554">
        <v>3.526402268</v>
      </c>
      <c r="D78" s="554">
        <v>3.3525331256000004</v>
      </c>
      <c r="E78" s="554">
        <v>3.4733801362500003</v>
      </c>
      <c r="F78" s="554">
        <v>3.4728764491700002</v>
      </c>
      <c r="G78" s="554">
        <v>3.0929012543199996</v>
      </c>
      <c r="H78" s="554">
        <v>3.4298805425900016</v>
      </c>
      <c r="I78" s="554">
        <v>3.4633917577299997</v>
      </c>
      <c r="J78" s="554">
        <v>3.5061689884999998</v>
      </c>
    </row>
    <row r="79" spans="1:10" s="52" customFormat="1" ht="12" customHeight="1">
      <c r="A79" s="482" t="s">
        <v>539</v>
      </c>
      <c r="B79" s="1238">
        <v>4.2925029965599988</v>
      </c>
      <c r="C79" s="554">
        <v>4.2645622045499962</v>
      </c>
      <c r="D79" s="554">
        <v>3.365479292289999</v>
      </c>
      <c r="E79" s="554">
        <v>3.9179119893099981</v>
      </c>
      <c r="F79" s="554">
        <v>4.2262199192899992</v>
      </c>
      <c r="G79" s="554">
        <v>3.9285756692899976</v>
      </c>
      <c r="H79" s="554">
        <v>3.6347750170000013</v>
      </c>
      <c r="I79" s="554">
        <v>3.7660016518199999</v>
      </c>
      <c r="J79" s="554">
        <v>4.1747505144899977</v>
      </c>
    </row>
    <row r="80" spans="1:10" s="52" customFormat="1" ht="12" customHeight="1">
      <c r="A80" s="482" t="s">
        <v>1190</v>
      </c>
      <c r="B80" s="1238">
        <v>10.996903365964243</v>
      </c>
      <c r="C80" s="554">
        <v>10.043317025731326</v>
      </c>
      <c r="D80" s="554">
        <v>11.499657302760934</v>
      </c>
      <c r="E80" s="554">
        <v>13.223098427647114</v>
      </c>
      <c r="F80" s="554">
        <v>10.627865874533748</v>
      </c>
      <c r="G80" s="554">
        <v>12.005829369010948</v>
      </c>
      <c r="H80" s="554">
        <v>12.464398761739726</v>
      </c>
      <c r="I80" s="554">
        <v>17.008042587197714</v>
      </c>
      <c r="J80" s="554">
        <v>19.682113482933161</v>
      </c>
    </row>
    <row r="81" spans="1:12" s="52" customFormat="1" ht="12" customHeight="1">
      <c r="A81" s="484" t="s">
        <v>479</v>
      </c>
      <c r="B81" s="1239">
        <v>18.488003965784241</v>
      </c>
      <c r="C81" s="555">
        <v>17.834281498281321</v>
      </c>
      <c r="D81" s="555">
        <v>18.217669720650932</v>
      </c>
      <c r="E81" s="555">
        <v>20.614390553207112</v>
      </c>
      <c r="F81" s="555">
        <v>18.326962242993748</v>
      </c>
      <c r="G81" s="555">
        <v>19.027306292620946</v>
      </c>
      <c r="H81" s="555">
        <v>19.529054321329731</v>
      </c>
      <c r="I81" s="555">
        <v>24.237435996747713</v>
      </c>
      <c r="J81" s="555">
        <v>27.363032985923159</v>
      </c>
    </row>
    <row r="82" spans="1:12" s="1778" customFormat="1" ht="12" customHeight="1">
      <c r="A82" s="420" t="s">
        <v>1237</v>
      </c>
      <c r="B82" s="1902">
        <v>856.60408445892972</v>
      </c>
      <c r="C82" s="1903">
        <v>850.37092397238007</v>
      </c>
      <c r="D82" s="1903">
        <v>835.54088967031021</v>
      </c>
      <c r="E82" s="1903">
        <v>826.19958230409975</v>
      </c>
      <c r="F82" s="1903">
        <v>819.3181280422599</v>
      </c>
      <c r="G82" s="1903">
        <v>807.55657888542987</v>
      </c>
      <c r="H82" s="1903">
        <v>792.94458100123995</v>
      </c>
      <c r="I82" s="1903">
        <v>781.23351900719001</v>
      </c>
      <c r="J82" s="1903">
        <v>782.7511714501469</v>
      </c>
      <c r="K82" s="1937"/>
    </row>
    <row r="83" spans="1:12" s="1778" customFormat="1" ht="12" customHeight="1">
      <c r="A83" s="420" t="s">
        <v>1238</v>
      </c>
      <c r="B83" s="1238">
        <v>264.75276534664994</v>
      </c>
      <c r="C83" s="554">
        <v>260.1765815651101</v>
      </c>
      <c r="D83" s="554">
        <v>254.9726779728399</v>
      </c>
      <c r="E83" s="554">
        <v>274.41247862541013</v>
      </c>
      <c r="F83" s="554">
        <v>270.65163573750988</v>
      </c>
      <c r="G83" s="554">
        <v>269.24341585071033</v>
      </c>
      <c r="H83" s="554">
        <v>267.07713040962011</v>
      </c>
      <c r="I83" s="554">
        <v>266.7612061439599</v>
      </c>
      <c r="J83" s="554">
        <v>271.25281355014988</v>
      </c>
      <c r="K83" s="472"/>
    </row>
    <row r="84" spans="1:12" s="1778" customFormat="1" ht="12" customHeight="1">
      <c r="A84" s="420" t="s">
        <v>1239</v>
      </c>
      <c r="B84" s="1904">
        <v>877.24316317444277</v>
      </c>
      <c r="C84" s="1905">
        <v>828.59205725903053</v>
      </c>
      <c r="D84" s="1905">
        <v>851.64973812772405</v>
      </c>
      <c r="E84" s="1905">
        <v>808.96983196021972</v>
      </c>
      <c r="F84" s="1905">
        <v>743.8685278959847</v>
      </c>
      <c r="G84" s="1905">
        <v>727.23027949364928</v>
      </c>
      <c r="H84" s="1905">
        <v>695.60233784189973</v>
      </c>
      <c r="I84" s="1905">
        <v>712.9746083517673</v>
      </c>
      <c r="J84" s="1905">
        <v>692.05453737427933</v>
      </c>
      <c r="K84" s="472"/>
    </row>
    <row r="85" spans="1:12" s="93" customFormat="1" ht="12" customHeight="1">
      <c r="A85" s="483" t="s">
        <v>1240</v>
      </c>
      <c r="B85" s="1241">
        <v>1998.6000129800225</v>
      </c>
      <c r="C85" s="557">
        <v>1939.1395627965207</v>
      </c>
      <c r="D85" s="557">
        <v>1942.1633057708741</v>
      </c>
      <c r="E85" s="557">
        <v>1909.5818928897297</v>
      </c>
      <c r="F85" s="557">
        <v>1833.8382916757546</v>
      </c>
      <c r="G85" s="557">
        <v>1804.0302742297895</v>
      </c>
      <c r="H85" s="557">
        <v>1755.62404925276</v>
      </c>
      <c r="I85" s="557">
        <v>1760.9693335029169</v>
      </c>
      <c r="J85" s="557">
        <v>1746.0585223745759</v>
      </c>
      <c r="L85" s="1447"/>
    </row>
    <row r="86" spans="1:12" s="52" customFormat="1" ht="13.5" customHeight="1">
      <c r="A86" s="340"/>
      <c r="B86" s="421"/>
      <c r="C86" s="421"/>
      <c r="D86" s="421"/>
      <c r="E86" s="421"/>
      <c r="F86" s="421"/>
      <c r="G86" s="421"/>
      <c r="H86" s="421"/>
      <c r="I86" s="421"/>
      <c r="J86" s="421"/>
    </row>
    <row r="87" spans="1:12" s="52" customFormat="1" ht="11.25" customHeight="1">
      <c r="A87" s="357"/>
      <c r="B87" s="1203" t="s">
        <v>6</v>
      </c>
      <c r="C87" s="156" t="s">
        <v>2</v>
      </c>
      <c r="D87" s="156" t="s">
        <v>5</v>
      </c>
      <c r="E87" s="155" t="s">
        <v>5</v>
      </c>
      <c r="F87" s="155" t="s">
        <v>3</v>
      </c>
      <c r="G87" s="155" t="s">
        <v>6</v>
      </c>
      <c r="H87" s="156" t="s">
        <v>2</v>
      </c>
      <c r="I87" s="155" t="s">
        <v>5</v>
      </c>
      <c r="J87" s="155" t="s">
        <v>3</v>
      </c>
    </row>
    <row r="88" spans="1:12" s="52" customFormat="1" ht="12" customHeight="1">
      <c r="A88" s="68" t="s">
        <v>11</v>
      </c>
      <c r="B88" s="2100" t="s">
        <v>1424</v>
      </c>
      <c r="C88" s="359" t="s">
        <v>1424</v>
      </c>
      <c r="D88" s="358" t="s">
        <v>1424</v>
      </c>
      <c r="E88" s="358" t="s">
        <v>1424</v>
      </c>
      <c r="F88" s="359" t="s">
        <v>1102</v>
      </c>
      <c r="G88" s="359" t="s">
        <v>1102</v>
      </c>
      <c r="H88" s="358" t="s">
        <v>1102</v>
      </c>
      <c r="I88" s="358" t="s">
        <v>1102</v>
      </c>
      <c r="J88" s="358" t="s">
        <v>214</v>
      </c>
    </row>
    <row r="89" spans="1:12" s="52" customFormat="1" ht="12" customHeight="1">
      <c r="A89" s="167" t="s">
        <v>471</v>
      </c>
      <c r="B89" s="1182"/>
      <c r="C89" s="338"/>
      <c r="D89" s="338"/>
      <c r="E89" s="338"/>
      <c r="F89" s="338"/>
      <c r="G89" s="338"/>
      <c r="H89" s="338"/>
      <c r="I89" s="339"/>
      <c r="J89" s="338"/>
    </row>
    <row r="90" spans="1:12" s="52" customFormat="1" ht="11.1" customHeight="1">
      <c r="A90" s="482" t="s">
        <v>469</v>
      </c>
      <c r="B90" s="1238">
        <v>336.59928251417023</v>
      </c>
      <c r="C90" s="554">
        <v>309.83482007311937</v>
      </c>
      <c r="D90" s="554">
        <v>304.79033299118174</v>
      </c>
      <c r="E90" s="554">
        <v>304.79033299118174</v>
      </c>
      <c r="F90" s="554">
        <v>301.44498084520239</v>
      </c>
      <c r="G90" s="554">
        <v>258.75177388469842</v>
      </c>
      <c r="H90" s="554">
        <v>240.42135397054278</v>
      </c>
      <c r="I90" s="554">
        <v>233.06684015706472</v>
      </c>
      <c r="J90" s="554">
        <v>231.69142594867591</v>
      </c>
    </row>
    <row r="91" spans="1:12" s="52" customFormat="1" ht="11.1" customHeight="1">
      <c r="A91" s="482" t="s">
        <v>470</v>
      </c>
      <c r="B91" s="1238">
        <v>181.13935003749182</v>
      </c>
      <c r="C91" s="554">
        <v>176.66163508063732</v>
      </c>
      <c r="D91" s="554">
        <v>183.62804577895898</v>
      </c>
      <c r="E91" s="554">
        <v>183.62804577895898</v>
      </c>
      <c r="F91" s="554">
        <v>166.24535596522523</v>
      </c>
      <c r="G91" s="554">
        <v>161.00568083156915</v>
      </c>
      <c r="H91" s="554">
        <v>147.52078549092042</v>
      </c>
      <c r="I91" s="554">
        <v>138.62909306243537</v>
      </c>
      <c r="J91" s="554">
        <v>146.20437030362632</v>
      </c>
    </row>
    <row r="92" spans="1:12" s="52" customFormat="1" ht="11.1" customHeight="1">
      <c r="A92" s="482" t="s">
        <v>498</v>
      </c>
      <c r="B92" s="1238">
        <v>15.685932755806526</v>
      </c>
      <c r="C92" s="554">
        <v>15.746566479312509</v>
      </c>
      <c r="D92" s="554">
        <v>18.562617342882184</v>
      </c>
      <c r="E92" s="554">
        <v>18.562617342882184</v>
      </c>
      <c r="F92" s="554">
        <v>17.713369390395641</v>
      </c>
      <c r="G92" s="554">
        <v>16.68174580919333</v>
      </c>
      <c r="H92" s="554">
        <v>18.785357890808882</v>
      </c>
      <c r="I92" s="554">
        <v>18.02541164525018</v>
      </c>
      <c r="J92" s="554">
        <v>20.772607149394947</v>
      </c>
    </row>
    <row r="93" spans="1:12" s="52" customFormat="1" ht="11.1" customHeight="1">
      <c r="A93" s="482" t="s">
        <v>637</v>
      </c>
      <c r="B93" s="1238">
        <v>8.9162740439942425</v>
      </c>
      <c r="C93" s="554">
        <v>7.8846756056113314</v>
      </c>
      <c r="D93" s="554">
        <v>8.8562351761109372</v>
      </c>
      <c r="E93" s="554">
        <v>8.8562351761109372</v>
      </c>
      <c r="F93" s="554">
        <v>11.023803702617119</v>
      </c>
      <c r="G93" s="554">
        <v>8.9789235989737453</v>
      </c>
      <c r="H93" s="554">
        <v>10.382771664660947</v>
      </c>
      <c r="I93" s="554">
        <v>10.79398171768973</v>
      </c>
      <c r="J93" s="554">
        <v>14.102075283907711</v>
      </c>
    </row>
    <row r="94" spans="1:12" s="52" customFormat="1" ht="11.1" customHeight="1">
      <c r="A94" s="484" t="s">
        <v>472</v>
      </c>
      <c r="B94" s="1239">
        <v>542.34083935146282</v>
      </c>
      <c r="C94" s="555">
        <v>510.12769723868053</v>
      </c>
      <c r="D94" s="555">
        <v>515.8372312891338</v>
      </c>
      <c r="E94" s="555">
        <v>515.8372312891338</v>
      </c>
      <c r="F94" s="555">
        <v>496.42750990344041</v>
      </c>
      <c r="G94" s="555">
        <v>445.41812412443466</v>
      </c>
      <c r="H94" s="555">
        <v>417.11026901693299</v>
      </c>
      <c r="I94" s="555">
        <v>400.51532658244003</v>
      </c>
      <c r="J94" s="555">
        <v>412.77047868560493</v>
      </c>
    </row>
    <row r="95" spans="1:12" s="52" customFormat="1" ht="12" customHeight="1">
      <c r="A95" s="167" t="s">
        <v>473</v>
      </c>
      <c r="B95" s="1242"/>
      <c r="C95" s="558"/>
      <c r="D95" s="558"/>
      <c r="E95" s="558"/>
      <c r="F95" s="558"/>
      <c r="G95" s="558"/>
      <c r="H95" s="558"/>
      <c r="I95" s="559"/>
      <c r="J95" s="558"/>
    </row>
    <row r="96" spans="1:12" s="52" customFormat="1" ht="11.1" customHeight="1">
      <c r="A96" s="482" t="s">
        <v>469</v>
      </c>
      <c r="B96" s="1238">
        <v>143.59749623948997</v>
      </c>
      <c r="C96" s="554">
        <v>136.26019526062615</v>
      </c>
      <c r="D96" s="554">
        <v>139.14571932932057</v>
      </c>
      <c r="E96" s="554">
        <v>139.14571932932057</v>
      </c>
      <c r="F96" s="554">
        <v>135.56782764004333</v>
      </c>
      <c r="G96" s="554">
        <v>124.31072402920404</v>
      </c>
      <c r="H96" s="554">
        <v>124.40384833108826</v>
      </c>
      <c r="I96" s="554">
        <v>119.00439482609778</v>
      </c>
      <c r="J96" s="554">
        <v>106.835755077608</v>
      </c>
    </row>
    <row r="97" spans="1:15" s="52" customFormat="1" ht="11.1" customHeight="1">
      <c r="A97" s="482" t="s">
        <v>470</v>
      </c>
      <c r="B97" s="1238">
        <v>60.735093888281334</v>
      </c>
      <c r="C97" s="554">
        <v>59.914639740467734</v>
      </c>
      <c r="D97" s="554">
        <v>56.669488593687952</v>
      </c>
      <c r="E97" s="554">
        <v>56.669488593687952</v>
      </c>
      <c r="F97" s="554">
        <v>58.697550242450681</v>
      </c>
      <c r="G97" s="554">
        <v>69.566791736449915</v>
      </c>
      <c r="H97" s="554">
        <v>68.730270841144531</v>
      </c>
      <c r="I97" s="554">
        <v>73.243318852534372</v>
      </c>
      <c r="J97" s="554">
        <v>77.098176871595058</v>
      </c>
    </row>
    <row r="98" spans="1:15" s="52" customFormat="1" ht="11.1" customHeight="1">
      <c r="A98" s="482" t="s">
        <v>498</v>
      </c>
      <c r="B98" s="1238">
        <v>8.6818854017226812</v>
      </c>
      <c r="C98" s="554">
        <v>8.6584263362652276</v>
      </c>
      <c r="D98" s="554">
        <v>9.8021339392807061</v>
      </c>
      <c r="E98" s="554">
        <v>9.8021339392807061</v>
      </c>
      <c r="F98" s="554">
        <v>9.6971461717509353</v>
      </c>
      <c r="G98" s="554">
        <v>11.301071060525276</v>
      </c>
      <c r="H98" s="554">
        <v>10.177778277147588</v>
      </c>
      <c r="I98" s="554">
        <v>8.9289994892892306</v>
      </c>
      <c r="J98" s="554">
        <v>7.3617618675936356</v>
      </c>
    </row>
    <row r="99" spans="1:15" s="52" customFormat="1" ht="11.1" customHeight="1">
      <c r="A99" s="482" t="s">
        <v>637</v>
      </c>
      <c r="B99" s="1238">
        <v>2.9232196506391088</v>
      </c>
      <c r="C99" s="554">
        <v>2.8660682518126865</v>
      </c>
      <c r="D99" s="554">
        <v>2.9851658802283687</v>
      </c>
      <c r="E99" s="554">
        <v>2.9851658802283687</v>
      </c>
      <c r="F99" s="554">
        <v>3.2819055872875751</v>
      </c>
      <c r="G99" s="554">
        <v>3.3120181053644293</v>
      </c>
      <c r="H99" s="554">
        <v>3.4213062167491168</v>
      </c>
      <c r="I99" s="554">
        <v>3.4547009632039032</v>
      </c>
      <c r="J99" s="554">
        <v>3.7963024306405755</v>
      </c>
    </row>
    <row r="100" spans="1:15" s="52" customFormat="1" ht="11.1" customHeight="1">
      <c r="A100" s="484" t="s">
        <v>474</v>
      </c>
      <c r="B100" s="1239">
        <v>215.93769518013312</v>
      </c>
      <c r="C100" s="555">
        <v>207.69932958917178</v>
      </c>
      <c r="D100" s="555">
        <v>208.60250774251762</v>
      </c>
      <c r="E100" s="555">
        <v>208.60250774251762</v>
      </c>
      <c r="F100" s="555">
        <v>207.24442964153255</v>
      </c>
      <c r="G100" s="555">
        <v>208.49060493154366</v>
      </c>
      <c r="H100" s="555">
        <v>206.73320366612947</v>
      </c>
      <c r="I100" s="555">
        <v>204.63141413112527</v>
      </c>
      <c r="J100" s="555">
        <v>195.09199624743724</v>
      </c>
    </row>
    <row r="101" spans="1:15" ht="7.5" customHeight="1"/>
    <row r="102" spans="1:15" s="126" customFormat="1" ht="21" customHeight="1">
      <c r="A102" s="2439" t="s">
        <v>1132</v>
      </c>
      <c r="B102" s="2439"/>
      <c r="C102" s="2439"/>
      <c r="D102" s="2439"/>
      <c r="E102" s="2439"/>
      <c r="F102" s="2439"/>
      <c r="G102" s="2439"/>
      <c r="H102" s="2439"/>
      <c r="I102" s="2439"/>
      <c r="J102" s="2439"/>
      <c r="K102" s="271"/>
    </row>
    <row r="103" spans="1:15" ht="15" customHeight="1">
      <c r="A103" s="2438" t="s">
        <v>1310</v>
      </c>
      <c r="B103" s="2438"/>
      <c r="C103" s="2438"/>
      <c r="D103" s="2438"/>
      <c r="E103" s="2438"/>
      <c r="F103" s="2438"/>
      <c r="G103" s="2438"/>
      <c r="H103" s="2438"/>
      <c r="I103" s="2438"/>
      <c r="J103" s="2438"/>
    </row>
    <row r="104" spans="1:15" s="98" customFormat="1" ht="22.5" customHeight="1">
      <c r="A104" s="623"/>
      <c r="B104" s="624"/>
      <c r="C104" s="624"/>
      <c r="D104" s="624"/>
      <c r="E104" s="624"/>
      <c r="F104" s="624"/>
      <c r="G104" s="624"/>
      <c r="H104" s="624"/>
      <c r="I104" s="624"/>
      <c r="J104" s="624"/>
    </row>
    <row r="105" spans="1:15" s="487" customFormat="1" ht="18.75" customHeight="1">
      <c r="A105" s="2457" t="s">
        <v>1256</v>
      </c>
      <c r="B105" s="2457"/>
      <c r="C105" s="2457"/>
      <c r="D105" s="2457"/>
      <c r="E105" s="2457"/>
      <c r="F105" s="2457"/>
      <c r="G105" s="2457"/>
      <c r="H105" s="2457"/>
    </row>
    <row r="106" spans="1:15" s="585" customFormat="1" ht="12" customHeight="1"/>
    <row r="107" spans="1:15" s="294" customFormat="1" ht="12.75" customHeight="1">
      <c r="A107" s="1922"/>
      <c r="B107" s="1922"/>
      <c r="C107" s="1922"/>
      <c r="D107" s="1922"/>
      <c r="E107" s="1922"/>
      <c r="F107" s="1922"/>
      <c r="G107" s="1922"/>
      <c r="H107" s="1922"/>
      <c r="I107" s="1922"/>
      <c r="J107" s="1922"/>
      <c r="K107" s="1922"/>
      <c r="L107" s="1922"/>
      <c r="M107" s="1922"/>
      <c r="N107" s="1922"/>
      <c r="O107" s="1922"/>
    </row>
    <row r="108" spans="1:15" s="294" customFormat="1" ht="12.75" customHeight="1">
      <c r="A108" s="1922"/>
      <c r="B108" s="1922"/>
      <c r="C108" s="1922"/>
      <c r="D108" s="1922"/>
      <c r="E108" s="1922"/>
      <c r="F108" s="1922"/>
      <c r="G108" s="1922"/>
      <c r="H108" s="1922"/>
      <c r="I108" s="1922"/>
      <c r="J108" s="1922"/>
      <c r="K108" s="1922"/>
      <c r="L108" s="1922"/>
      <c r="M108" s="1922"/>
      <c r="N108" s="1922"/>
      <c r="O108" s="1922"/>
    </row>
    <row r="109" spans="1:15" s="294" customFormat="1" ht="12.75" customHeight="1">
      <c r="A109" s="1922"/>
      <c r="B109" s="1922"/>
      <c r="C109" s="1922"/>
      <c r="D109" s="1922"/>
      <c r="E109" s="1922"/>
      <c r="F109" s="1922"/>
      <c r="G109" s="1922"/>
      <c r="H109" s="1922"/>
      <c r="I109" s="1922"/>
      <c r="J109" s="1922"/>
      <c r="K109" s="1922"/>
      <c r="L109" s="1922"/>
      <c r="M109" s="1922"/>
      <c r="N109" s="1922"/>
      <c r="O109" s="1922"/>
    </row>
    <row r="110" spans="1:15" s="294" customFormat="1" ht="12.75" customHeight="1">
      <c r="A110" s="1922"/>
      <c r="B110" s="1922"/>
      <c r="C110" s="1922"/>
      <c r="D110" s="1922"/>
      <c r="E110" s="1922"/>
      <c r="F110" s="1922"/>
      <c r="G110" s="1922"/>
      <c r="H110" s="1922"/>
      <c r="I110" s="1922"/>
      <c r="J110" s="1922"/>
      <c r="K110" s="1922"/>
      <c r="L110" s="1922"/>
      <c r="M110" s="1922"/>
      <c r="N110" s="1922"/>
      <c r="O110" s="1922"/>
    </row>
    <row r="111" spans="1:15" s="294" customFormat="1" ht="12.75" customHeight="1">
      <c r="A111" s="1922"/>
      <c r="B111" s="1922"/>
      <c r="C111" s="1922"/>
      <c r="D111" s="1922"/>
      <c r="E111" s="1922"/>
      <c r="F111" s="1922"/>
      <c r="G111" s="1922"/>
      <c r="H111" s="1922"/>
      <c r="I111" s="1922"/>
      <c r="J111" s="1922"/>
      <c r="K111" s="1922"/>
      <c r="L111" s="1922"/>
      <c r="M111" s="1922"/>
      <c r="N111" s="1922"/>
      <c r="O111" s="1922"/>
    </row>
    <row r="112" spans="1:15" s="294" customFormat="1" ht="12.75" customHeight="1">
      <c r="A112" s="1922"/>
      <c r="B112" s="1922"/>
      <c r="C112" s="1922"/>
      <c r="D112" s="1922"/>
      <c r="E112" s="1922"/>
      <c r="F112" s="1922"/>
      <c r="G112" s="1922"/>
      <c r="H112" s="1922"/>
      <c r="I112" s="1922"/>
      <c r="J112" s="1922"/>
      <c r="K112" s="1922"/>
      <c r="L112" s="1922"/>
      <c r="M112" s="1922"/>
      <c r="N112" s="1922"/>
      <c r="O112" s="1922"/>
    </row>
    <row r="113" spans="1:15" s="294" customFormat="1" ht="12.75" customHeight="1">
      <c r="A113" s="1922"/>
      <c r="B113" s="1922"/>
      <c r="C113" s="1922"/>
      <c r="D113" s="1922"/>
      <c r="E113" s="1922"/>
      <c r="F113" s="1922"/>
      <c r="G113" s="1922"/>
      <c r="H113" s="1922"/>
      <c r="I113" s="1922"/>
      <c r="J113" s="1922"/>
      <c r="K113" s="1922"/>
      <c r="L113" s="1922"/>
      <c r="M113" s="1922"/>
      <c r="N113" s="1922"/>
      <c r="O113" s="1922"/>
    </row>
    <row r="114" spans="1:15" s="294" customFormat="1" ht="12.75" customHeight="1">
      <c r="A114" s="1922"/>
      <c r="B114" s="1922"/>
      <c r="C114" s="1922"/>
      <c r="D114" s="1922"/>
      <c r="E114" s="1922"/>
      <c r="F114" s="1922"/>
      <c r="G114" s="1922"/>
      <c r="H114" s="1922"/>
      <c r="I114" s="1922"/>
      <c r="J114" s="1922"/>
      <c r="K114" s="1922"/>
      <c r="L114" s="1922"/>
      <c r="M114" s="1922"/>
      <c r="N114" s="1922"/>
      <c r="O114" s="1922"/>
    </row>
    <row r="115" spans="1:15" s="294" customFormat="1" ht="12.75" customHeight="1">
      <c r="A115" s="1922"/>
      <c r="B115" s="1922"/>
      <c r="C115" s="1922"/>
      <c r="D115" s="1922"/>
      <c r="E115" s="1922"/>
      <c r="F115" s="1922"/>
      <c r="G115" s="1922"/>
      <c r="H115" s="1922"/>
      <c r="I115" s="1922"/>
      <c r="J115" s="1922"/>
      <c r="K115" s="1922"/>
      <c r="L115" s="1922"/>
      <c r="M115" s="1922"/>
      <c r="N115" s="1922"/>
      <c r="O115" s="1922"/>
    </row>
    <row r="116" spans="1:15" s="294" customFormat="1" ht="12.75" customHeight="1">
      <c r="A116" s="1922"/>
      <c r="B116" s="1922"/>
      <c r="C116" s="1922"/>
      <c r="D116" s="1922"/>
      <c r="E116" s="1922"/>
      <c r="F116" s="1922"/>
      <c r="G116" s="1922"/>
      <c r="H116" s="1922"/>
      <c r="I116" s="1922"/>
      <c r="J116" s="1922"/>
      <c r="K116" s="1922"/>
      <c r="L116" s="1922"/>
      <c r="M116" s="1922"/>
      <c r="N116" s="1922"/>
      <c r="O116" s="1922"/>
    </row>
    <row r="117" spans="1:15" s="294" customFormat="1" ht="12.75" customHeight="1">
      <c r="A117" s="1922"/>
      <c r="B117" s="1922"/>
      <c r="C117" s="1922"/>
      <c r="D117" s="1922"/>
      <c r="E117" s="1922"/>
      <c r="F117" s="1922"/>
      <c r="G117" s="1922"/>
      <c r="H117" s="1922"/>
      <c r="I117" s="1922"/>
      <c r="J117" s="1922"/>
      <c r="K117" s="1922"/>
      <c r="L117" s="1922"/>
      <c r="M117" s="1922"/>
      <c r="N117" s="1922"/>
      <c r="O117" s="1922"/>
    </row>
    <row r="118" spans="1:15" s="294" customFormat="1" ht="12.75" customHeight="1">
      <c r="A118" s="1922"/>
      <c r="B118" s="1922"/>
      <c r="C118" s="1922"/>
      <c r="D118" s="1922"/>
      <c r="E118" s="1922"/>
      <c r="F118" s="1922"/>
      <c r="G118" s="1922"/>
      <c r="H118" s="1922"/>
      <c r="I118" s="1922"/>
      <c r="J118" s="1922"/>
      <c r="K118" s="1922"/>
      <c r="L118" s="1922"/>
      <c r="M118" s="1922"/>
      <c r="N118" s="1922"/>
      <c r="O118" s="1922"/>
    </row>
    <row r="119" spans="1:15" s="294" customFormat="1" ht="12.75" customHeight="1">
      <c r="A119" s="1922"/>
      <c r="B119" s="1922"/>
      <c r="C119" s="1922"/>
      <c r="D119" s="1922"/>
      <c r="E119" s="1922"/>
      <c r="F119" s="1922"/>
      <c r="G119" s="1922"/>
      <c r="H119" s="1922"/>
      <c r="I119" s="1922"/>
      <c r="J119" s="1922"/>
      <c r="K119" s="1922"/>
      <c r="L119" s="1922"/>
      <c r="M119" s="1922"/>
      <c r="N119" s="1922"/>
      <c r="O119" s="1922"/>
    </row>
    <row r="120" spans="1:15" s="294" customFormat="1" ht="12.75" customHeight="1">
      <c r="A120" s="1922"/>
      <c r="B120" s="1922"/>
      <c r="C120" s="1922"/>
      <c r="D120" s="1922"/>
      <c r="E120" s="1922"/>
      <c r="F120" s="1922"/>
      <c r="G120" s="1922"/>
      <c r="H120" s="1922"/>
      <c r="I120" s="1922"/>
      <c r="J120" s="1922"/>
      <c r="K120" s="1922"/>
      <c r="L120" s="1922"/>
      <c r="M120" s="1922"/>
      <c r="N120" s="1922"/>
      <c r="O120" s="1922"/>
    </row>
    <row r="121" spans="1:15" s="294" customFormat="1" ht="12.75" customHeight="1">
      <c r="A121" s="1922"/>
      <c r="B121" s="1922"/>
      <c r="C121" s="1922"/>
      <c r="D121" s="1922"/>
      <c r="E121" s="1922"/>
      <c r="F121" s="1922"/>
      <c r="G121" s="1922"/>
      <c r="H121" s="1922"/>
      <c r="I121" s="1922"/>
      <c r="J121" s="1922"/>
      <c r="K121" s="1922"/>
      <c r="L121" s="1922"/>
      <c r="M121" s="1922"/>
      <c r="N121" s="1922"/>
      <c r="O121" s="1922"/>
    </row>
    <row r="122" spans="1:15" s="294" customFormat="1" ht="12.75" customHeight="1">
      <c r="A122" s="1922"/>
      <c r="B122" s="1922"/>
      <c r="C122" s="1922"/>
      <c r="D122" s="1922"/>
      <c r="E122" s="1922"/>
      <c r="F122" s="1922"/>
      <c r="G122" s="1922"/>
      <c r="H122" s="1922"/>
      <c r="I122" s="1922"/>
      <c r="J122" s="1922"/>
      <c r="K122" s="1922"/>
      <c r="L122" s="1922"/>
      <c r="M122" s="1922"/>
      <c r="N122" s="1922"/>
      <c r="O122" s="1922"/>
    </row>
    <row r="123" spans="1:15" s="294" customFormat="1" ht="12.75" customHeight="1">
      <c r="A123" s="1922"/>
      <c r="B123" s="1922"/>
      <c r="C123" s="1922"/>
      <c r="D123" s="1922"/>
      <c r="E123" s="1922"/>
      <c r="F123" s="1922"/>
      <c r="G123" s="1922"/>
      <c r="H123" s="1922"/>
      <c r="I123" s="1922"/>
      <c r="J123" s="1922"/>
      <c r="K123" s="1922"/>
      <c r="L123" s="1922"/>
      <c r="M123" s="1922"/>
      <c r="N123" s="1922"/>
      <c r="O123" s="1922"/>
    </row>
    <row r="124" spans="1:15" s="294" customFormat="1" ht="12.75" customHeight="1">
      <c r="A124" s="1922"/>
      <c r="B124" s="1922"/>
      <c r="C124" s="1922"/>
      <c r="D124" s="1922"/>
      <c r="E124" s="1922"/>
      <c r="F124" s="1922"/>
      <c r="G124" s="1922"/>
      <c r="H124" s="1922"/>
      <c r="I124" s="1922"/>
      <c r="J124" s="1922"/>
      <c r="K124" s="1922"/>
      <c r="L124" s="1922"/>
      <c r="M124" s="1922"/>
      <c r="N124" s="1922"/>
      <c r="O124" s="1922"/>
    </row>
    <row r="125" spans="1:15" s="294" customFormat="1" ht="12.75" customHeight="1">
      <c r="A125" s="1922"/>
      <c r="B125" s="1922"/>
      <c r="C125" s="1922"/>
      <c r="D125" s="1922"/>
      <c r="E125" s="1922"/>
      <c r="F125" s="1922"/>
      <c r="G125" s="1922"/>
      <c r="H125" s="1922"/>
      <c r="I125" s="1922"/>
      <c r="J125" s="1922"/>
      <c r="K125" s="1922"/>
      <c r="L125" s="1922"/>
      <c r="M125" s="1922"/>
      <c r="N125" s="1922"/>
      <c r="O125" s="1922"/>
    </row>
    <row r="126" spans="1:15" s="294" customFormat="1" ht="12.75" customHeight="1">
      <c r="A126" s="1922"/>
      <c r="B126" s="1922"/>
      <c r="C126" s="1922"/>
      <c r="D126" s="1922"/>
      <c r="E126" s="1922"/>
      <c r="F126" s="1922"/>
      <c r="G126" s="1922"/>
      <c r="H126" s="1922"/>
      <c r="I126" s="1922"/>
      <c r="J126" s="1922"/>
      <c r="K126" s="1922"/>
      <c r="L126" s="1922"/>
      <c r="M126" s="1922"/>
      <c r="N126" s="1922"/>
      <c r="O126" s="1922"/>
    </row>
    <row r="127" spans="1:15" s="294" customFormat="1" ht="12.75" customHeight="1">
      <c r="A127" s="1922"/>
      <c r="B127" s="1922"/>
      <c r="C127" s="1922"/>
      <c r="D127" s="1922"/>
      <c r="E127" s="1922"/>
      <c r="F127" s="1922"/>
      <c r="G127" s="1922"/>
      <c r="H127" s="1922"/>
      <c r="I127" s="1922"/>
      <c r="J127" s="1922"/>
      <c r="K127" s="1922"/>
      <c r="L127" s="1922"/>
      <c r="M127" s="1922"/>
      <c r="N127" s="1922"/>
      <c r="O127" s="1922"/>
    </row>
    <row r="128" spans="1:15" s="294" customFormat="1" ht="12.75" customHeight="1">
      <c r="A128" s="1922"/>
      <c r="B128" s="1922"/>
      <c r="C128" s="1922"/>
      <c r="D128" s="1922"/>
      <c r="E128" s="1922"/>
      <c r="F128" s="1922"/>
      <c r="G128" s="1922"/>
      <c r="H128" s="1922"/>
      <c r="I128" s="1922"/>
      <c r="J128" s="1922"/>
      <c r="K128" s="1922"/>
      <c r="L128" s="1922"/>
      <c r="M128" s="1922"/>
      <c r="N128" s="1922"/>
      <c r="O128" s="1922"/>
    </row>
    <row r="129" spans="1:15" s="487" customFormat="1" ht="18.75" customHeight="1">
      <c r="A129" s="1921"/>
      <c r="B129" s="1921"/>
      <c r="C129" s="1921"/>
      <c r="D129" s="1921"/>
      <c r="E129" s="1921"/>
      <c r="F129" s="1921"/>
      <c r="G129" s="1921"/>
      <c r="H129" s="1921"/>
    </row>
    <row r="130" spans="1:15" s="2214" customFormat="1" ht="18.75" customHeight="1">
      <c r="A130" s="2212" t="s">
        <v>1757</v>
      </c>
      <c r="B130" s="2212"/>
      <c r="C130" s="2212"/>
      <c r="D130" s="2213" t="s">
        <v>1758</v>
      </c>
      <c r="F130" s="2212"/>
      <c r="G130" s="2212"/>
      <c r="H130" s="2212"/>
    </row>
    <row r="131" spans="1:15" s="487" customFormat="1" ht="18.75" customHeight="1">
      <c r="A131" s="1921"/>
      <c r="B131" s="1921"/>
      <c r="C131" s="1921"/>
      <c r="D131" s="1921"/>
      <c r="E131" s="1921"/>
      <c r="F131" s="1921"/>
      <c r="G131" s="1921"/>
      <c r="H131" s="1921"/>
    </row>
    <row r="132" spans="1:15" s="487" customFormat="1" ht="18.75" customHeight="1">
      <c r="A132" s="1921"/>
      <c r="B132" s="1921"/>
      <c r="C132" s="1921"/>
      <c r="D132" s="1921"/>
      <c r="E132" s="1921"/>
      <c r="F132" s="1921"/>
      <c r="G132" s="1921"/>
      <c r="H132" s="1921"/>
    </row>
    <row r="133" spans="1:15" s="487" customFormat="1" ht="18.75" customHeight="1">
      <c r="A133" s="1921"/>
      <c r="B133" s="1921"/>
      <c r="C133" s="1921"/>
      <c r="D133" s="1921"/>
      <c r="E133" s="1921"/>
      <c r="F133" s="1921"/>
      <c r="G133" s="1921"/>
      <c r="H133" s="1921"/>
    </row>
    <row r="134" spans="1:15" s="487" customFormat="1" ht="18.75" customHeight="1">
      <c r="A134" s="1921"/>
      <c r="B134" s="1921"/>
      <c r="C134" s="1921"/>
      <c r="D134" s="1921"/>
      <c r="E134" s="1921"/>
      <c r="F134" s="1921"/>
      <c r="G134" s="1921"/>
      <c r="H134" s="1921"/>
    </row>
    <row r="135" spans="1:15" s="487" customFormat="1" ht="18.75" customHeight="1">
      <c r="A135" s="1921"/>
      <c r="B135" s="1921"/>
      <c r="C135" s="1921"/>
      <c r="D135" s="1921"/>
      <c r="E135" s="1921"/>
      <c r="F135" s="1921"/>
      <c r="G135" s="1921"/>
      <c r="H135" s="1921"/>
    </row>
    <row r="136" spans="1:15" s="487" customFormat="1" ht="18.75" customHeight="1">
      <c r="A136" s="1921"/>
      <c r="B136" s="1921"/>
      <c r="C136" s="1921"/>
      <c r="D136" s="1921"/>
      <c r="E136" s="1921"/>
      <c r="F136" s="1921"/>
      <c r="G136" s="1921"/>
      <c r="H136" s="1921"/>
    </row>
    <row r="137" spans="1:15" s="487" customFormat="1" ht="18.75" customHeight="1">
      <c r="A137" s="1921"/>
      <c r="B137" s="1921"/>
      <c r="C137" s="1921"/>
      <c r="D137" s="1921"/>
      <c r="E137" s="1921"/>
      <c r="F137" s="1921"/>
      <c r="G137" s="1921"/>
      <c r="H137" s="1921"/>
    </row>
    <row r="138" spans="1:15" s="487" customFormat="1" ht="18.75" customHeight="1">
      <c r="A138" s="1921"/>
      <c r="B138" s="1921"/>
      <c r="C138" s="1921"/>
      <c r="D138" s="1921"/>
      <c r="E138" s="1921"/>
      <c r="F138" s="1921"/>
      <c r="G138" s="1921"/>
      <c r="H138" s="1921"/>
    </row>
    <row r="139" spans="1:15" s="487" customFormat="1" ht="18.75" customHeight="1">
      <c r="A139" s="1921"/>
      <c r="B139" s="1921"/>
      <c r="C139" s="1921"/>
      <c r="D139" s="1921"/>
      <c r="E139" s="1921"/>
      <c r="F139" s="1921"/>
      <c r="G139" s="1921"/>
      <c r="H139" s="1921"/>
    </row>
    <row r="140" spans="1:15" s="487" customFormat="1" ht="18.75" customHeight="1">
      <c r="A140" s="1921"/>
      <c r="B140" s="1921"/>
      <c r="C140" s="1921"/>
      <c r="D140" s="1921"/>
      <c r="E140" s="1921"/>
      <c r="F140" s="1921"/>
      <c r="G140" s="1921"/>
      <c r="H140" s="1921"/>
    </row>
    <row r="141" spans="1:15" s="487" customFormat="1" ht="18.75" customHeight="1">
      <c r="A141" s="1921"/>
      <c r="B141" s="1921"/>
      <c r="C141" s="1921"/>
      <c r="D141" s="1921"/>
      <c r="E141" s="1921"/>
      <c r="F141" s="1921"/>
      <c r="G141" s="1921"/>
      <c r="H141" s="1921"/>
    </row>
    <row r="142" spans="1:15" s="487" customFormat="1" ht="18.75" customHeight="1">
      <c r="A142" s="1921"/>
      <c r="B142" s="1921"/>
      <c r="C142" s="1921"/>
      <c r="D142" s="1921"/>
      <c r="E142" s="1921"/>
      <c r="F142" s="1921"/>
      <c r="G142" s="1921"/>
      <c r="H142" s="1921"/>
    </row>
    <row r="143" spans="1:15" s="487" customFormat="1" ht="19.5" customHeight="1">
      <c r="A143" s="1921"/>
      <c r="B143" s="1921"/>
      <c r="C143" s="1921"/>
      <c r="D143" s="1921"/>
      <c r="E143" s="1921"/>
      <c r="F143" s="1921"/>
      <c r="G143" s="1921"/>
      <c r="H143" s="1921"/>
    </row>
    <row r="144" spans="1:15" s="294" customFormat="1" ht="12.75" customHeight="1">
      <c r="A144" s="2439" t="s">
        <v>1233</v>
      </c>
      <c r="B144" s="2439"/>
      <c r="C144" s="2439"/>
      <c r="D144" s="2439"/>
      <c r="E144" s="2439"/>
      <c r="F144" s="2439"/>
      <c r="G144" s="2439"/>
      <c r="H144" s="2439"/>
      <c r="I144" s="2439"/>
      <c r="J144" s="2439"/>
      <c r="K144" s="2439"/>
      <c r="L144" s="2439"/>
      <c r="M144" s="2439"/>
      <c r="N144" s="2439"/>
      <c r="O144" s="2439"/>
    </row>
    <row r="145" spans="1:15" s="294" customFormat="1" ht="12.75" customHeight="1">
      <c r="A145" s="2439" t="s">
        <v>1241</v>
      </c>
      <c r="B145" s="2439"/>
      <c r="C145" s="2439"/>
      <c r="D145" s="2439"/>
      <c r="E145" s="2439"/>
      <c r="F145" s="2439"/>
      <c r="G145" s="2439"/>
      <c r="H145" s="2439"/>
      <c r="I145" s="2439"/>
      <c r="J145" s="2439"/>
      <c r="K145" s="1922"/>
      <c r="L145" s="1922"/>
      <c r="M145" s="1922"/>
      <c r="N145" s="1922"/>
      <c r="O145" s="1922"/>
    </row>
    <row r="146" spans="1:15" s="487" customFormat="1" ht="9.9499999999999993" customHeight="1">
      <c r="A146" s="1921"/>
      <c r="B146" s="1921"/>
      <c r="C146" s="1921"/>
      <c r="D146" s="1921"/>
      <c r="E146" s="1921"/>
      <c r="F146" s="1921"/>
      <c r="G146" s="1921"/>
      <c r="H146" s="1921"/>
    </row>
    <row r="147" spans="1:15" s="98" customFormat="1" ht="13.5" customHeight="1">
      <c r="A147" s="623"/>
      <c r="B147" s="624"/>
      <c r="C147" s="624"/>
      <c r="D147" s="624"/>
      <c r="E147" s="624"/>
      <c r="F147" s="624"/>
      <c r="G147" s="624"/>
      <c r="H147" s="624"/>
      <c r="I147" s="624"/>
      <c r="J147" s="624"/>
    </row>
    <row r="148" spans="1:15" s="487" customFormat="1" ht="18.75" customHeight="1">
      <c r="A148" s="2457" t="s">
        <v>1257</v>
      </c>
      <c r="B148" s="2457"/>
      <c r="C148" s="2457"/>
      <c r="D148" s="2457"/>
      <c r="E148" s="2457"/>
      <c r="F148" s="2457"/>
      <c r="G148" s="2457"/>
      <c r="H148" s="2457"/>
    </row>
    <row r="149" spans="1:15" s="487" customFormat="1" ht="9.9499999999999993" customHeight="1">
      <c r="A149" s="1921"/>
      <c r="B149" s="1921"/>
      <c r="C149" s="1921"/>
      <c r="D149" s="1921"/>
      <c r="E149" s="1921"/>
      <c r="F149" s="1921"/>
      <c r="G149" s="1921"/>
      <c r="H149" s="1921"/>
    </row>
    <row r="150" spans="1:15" s="50" customFormat="1" ht="12.75" customHeight="1">
      <c r="A150" s="2211" t="s">
        <v>582</v>
      </c>
    </row>
    <row r="151" spans="1:15" s="1778" customFormat="1" ht="11.25" customHeight="1">
      <c r="B151" s="1203" t="s">
        <v>6</v>
      </c>
      <c r="C151" s="552" t="s">
        <v>2</v>
      </c>
      <c r="D151" s="551" t="s">
        <v>5</v>
      </c>
      <c r="E151" s="551" t="s">
        <v>3</v>
      </c>
      <c r="F151" s="552" t="s">
        <v>6</v>
      </c>
      <c r="G151" s="551" t="s">
        <v>2</v>
      </c>
      <c r="H151" s="551" t="s">
        <v>5</v>
      </c>
      <c r="I151" s="551" t="s">
        <v>3</v>
      </c>
      <c r="J151" s="552" t="s">
        <v>6</v>
      </c>
    </row>
    <row r="152" spans="1:15" s="1778" customFormat="1" ht="11.25" customHeight="1">
      <c r="A152" s="68" t="s">
        <v>11</v>
      </c>
      <c r="B152" s="2100" t="s">
        <v>1424</v>
      </c>
      <c r="C152" s="553" t="s">
        <v>1424</v>
      </c>
      <c r="D152" s="553" t="s">
        <v>1424</v>
      </c>
      <c r="E152" s="553" t="s">
        <v>1102</v>
      </c>
      <c r="F152" s="553" t="s">
        <v>1102</v>
      </c>
      <c r="G152" s="553" t="s">
        <v>1102</v>
      </c>
      <c r="H152" s="553" t="s">
        <v>1102</v>
      </c>
      <c r="I152" s="553" t="s">
        <v>214</v>
      </c>
      <c r="J152" s="553" t="s">
        <v>214</v>
      </c>
    </row>
    <row r="153" spans="1:15" s="1778" customFormat="1" ht="12" customHeight="1">
      <c r="A153" s="410" t="s">
        <v>458</v>
      </c>
      <c r="B153" s="1190"/>
      <c r="C153" s="375"/>
      <c r="D153" s="451"/>
      <c r="E153" s="451"/>
      <c r="F153" s="451"/>
      <c r="G153" s="451"/>
      <c r="H153" s="451"/>
      <c r="I153" s="451"/>
      <c r="J153" s="451"/>
    </row>
    <row r="154" spans="1:15" s="1778" customFormat="1" ht="12" customHeight="1">
      <c r="A154" s="171" t="s">
        <v>550</v>
      </c>
      <c r="B154" s="1234"/>
      <c r="C154" s="1451"/>
      <c r="D154" s="562"/>
      <c r="E154" s="562"/>
      <c r="F154" s="562"/>
      <c r="G154" s="562"/>
      <c r="H154" s="562"/>
      <c r="I154" s="562"/>
      <c r="J154" s="562"/>
    </row>
    <row r="155" spans="1:15" s="1778" customFormat="1" ht="12" customHeight="1">
      <c r="A155" s="171" t="s">
        <v>465</v>
      </c>
      <c r="B155" s="1234"/>
      <c r="C155" s="1451"/>
      <c r="D155" s="562"/>
      <c r="E155" s="562"/>
      <c r="F155" s="562"/>
      <c r="G155" s="562"/>
      <c r="H155" s="562"/>
      <c r="I155" s="562"/>
      <c r="J155" s="562"/>
    </row>
    <row r="156" spans="1:15" s="1778" customFormat="1" ht="12" customHeight="1">
      <c r="A156" s="171" t="s">
        <v>551</v>
      </c>
      <c r="B156" s="1234"/>
      <c r="C156" s="1451"/>
      <c r="D156" s="562"/>
      <c r="E156" s="562"/>
      <c r="F156" s="562"/>
      <c r="G156" s="562"/>
      <c r="H156" s="562"/>
      <c r="I156" s="562"/>
      <c r="J156" s="562"/>
    </row>
    <row r="157" spans="1:15" s="91" customFormat="1" ht="12" customHeight="1">
      <c r="A157" s="171" t="s">
        <v>552</v>
      </c>
      <c r="B157" s="1234"/>
      <c r="C157" s="1451"/>
      <c r="D157" s="562"/>
      <c r="E157" s="562"/>
      <c r="F157" s="562"/>
      <c r="G157" s="562"/>
      <c r="H157" s="562"/>
      <c r="I157" s="562"/>
      <c r="J157" s="562"/>
    </row>
    <row r="158" spans="1:15" s="91" customFormat="1" ht="12" customHeight="1">
      <c r="A158" s="171" t="s">
        <v>553</v>
      </c>
      <c r="B158" s="1234"/>
      <c r="C158" s="1451"/>
      <c r="D158" s="562"/>
      <c r="E158" s="562"/>
      <c r="F158" s="562"/>
      <c r="G158" s="562"/>
      <c r="H158" s="562"/>
      <c r="I158" s="562"/>
      <c r="J158" s="562"/>
    </row>
    <row r="159" spans="1:15" s="91" customFormat="1" ht="12" customHeight="1">
      <c r="A159" s="171" t="s">
        <v>1169</v>
      </c>
      <c r="B159" s="1234"/>
      <c r="C159" s="1451"/>
      <c r="D159" s="562"/>
      <c r="E159" s="562"/>
      <c r="F159" s="562"/>
      <c r="G159" s="562"/>
      <c r="H159" s="562"/>
      <c r="I159" s="562"/>
      <c r="J159" s="562"/>
    </row>
    <row r="160" spans="1:15" s="91" customFormat="1" ht="12" customHeight="1">
      <c r="A160" s="171" t="s">
        <v>81</v>
      </c>
      <c r="B160" s="1234"/>
      <c r="C160" s="1451"/>
      <c r="D160" s="562"/>
      <c r="E160" s="562"/>
      <c r="F160" s="562"/>
      <c r="G160" s="562"/>
      <c r="H160" s="562"/>
      <c r="I160" s="562"/>
      <c r="J160" s="562"/>
    </row>
    <row r="161" spans="1:11" s="91" customFormat="1" ht="12" customHeight="1">
      <c r="A161" s="171" t="s">
        <v>80</v>
      </c>
      <c r="B161" s="1234"/>
      <c r="C161" s="1451"/>
      <c r="D161" s="562"/>
      <c r="E161" s="562"/>
      <c r="F161" s="562"/>
      <c r="G161" s="562"/>
      <c r="H161" s="562"/>
      <c r="I161" s="562"/>
      <c r="J161" s="562"/>
    </row>
    <row r="162" spans="1:11" s="91" customFormat="1" ht="12" customHeight="1">
      <c r="A162" s="171" t="s">
        <v>554</v>
      </c>
      <c r="B162" s="1234"/>
      <c r="C162" s="1451"/>
      <c r="D162" s="562"/>
      <c r="E162" s="562"/>
      <c r="F162" s="562"/>
      <c r="G162" s="562"/>
      <c r="H162" s="562"/>
      <c r="I162" s="562"/>
      <c r="J162" s="562"/>
    </row>
    <row r="163" spans="1:11" s="91" customFormat="1" ht="12" customHeight="1">
      <c r="A163" s="383" t="s">
        <v>223</v>
      </c>
      <c r="B163" s="1234"/>
      <c r="C163" s="1451"/>
      <c r="D163" s="562"/>
      <c r="E163" s="562"/>
      <c r="F163" s="562"/>
      <c r="G163" s="562"/>
      <c r="H163" s="562"/>
      <c r="I163" s="562"/>
      <c r="J163" s="562"/>
      <c r="K163" s="2340"/>
    </row>
    <row r="164" spans="1:11" s="91" customFormat="1" ht="12" customHeight="1">
      <c r="A164" s="1134" t="s">
        <v>555</v>
      </c>
      <c r="B164" s="1234">
        <v>735.84242534619955</v>
      </c>
      <c r="C164" s="1451">
        <v>731.97657638102999</v>
      </c>
      <c r="D164" s="562">
        <v>717.59084826885965</v>
      </c>
      <c r="E164" s="562">
        <v>711.18227898497003</v>
      </c>
      <c r="F164" s="562">
        <v>706.05635675791007</v>
      </c>
      <c r="G164" s="562">
        <v>696.71310274957023</v>
      </c>
      <c r="H164" s="562">
        <v>681.72312696744029</v>
      </c>
      <c r="I164" s="562">
        <v>670.28193101666989</v>
      </c>
      <c r="J164" s="562">
        <v>672.04333765376009</v>
      </c>
      <c r="K164" s="2341"/>
    </row>
    <row r="165" spans="1:11" s="91" customFormat="1" ht="12" customHeight="1">
      <c r="A165" s="1134" t="s">
        <v>152</v>
      </c>
      <c r="B165" s="1234">
        <v>120.76165911273006</v>
      </c>
      <c r="C165" s="1451">
        <v>118.39434759135</v>
      </c>
      <c r="D165" s="562">
        <v>117.95004140145006</v>
      </c>
      <c r="E165" s="562">
        <v>115.01730331913008</v>
      </c>
      <c r="F165" s="562">
        <v>113.26177128434996</v>
      </c>
      <c r="G165" s="562">
        <v>110.84347613586002</v>
      </c>
      <c r="H165" s="562">
        <v>111.2214540338</v>
      </c>
      <c r="I165" s="562">
        <v>110.95158799052004</v>
      </c>
      <c r="J165" s="562">
        <v>110.70783379638681</v>
      </c>
      <c r="K165" s="2341"/>
    </row>
    <row r="166" spans="1:11" s="91" customFormat="1" ht="12" customHeight="1">
      <c r="A166" s="1135" t="s">
        <v>461</v>
      </c>
      <c r="B166" s="1234"/>
      <c r="C166" s="1451"/>
      <c r="D166" s="562"/>
      <c r="E166" s="562"/>
      <c r="F166" s="562"/>
      <c r="G166" s="562"/>
      <c r="H166" s="562"/>
      <c r="I166" s="562"/>
      <c r="J166" s="562"/>
      <c r="K166" s="2342"/>
    </row>
    <row r="167" spans="1:11" s="93" customFormat="1" ht="12" customHeight="1">
      <c r="A167" s="535" t="s">
        <v>131</v>
      </c>
      <c r="B167" s="1235">
        <v>856.60408445892961</v>
      </c>
      <c r="C167" s="1669">
        <v>850.37092397237996</v>
      </c>
      <c r="D167" s="1669">
        <v>835.54088967030975</v>
      </c>
      <c r="E167" s="1669">
        <v>826.19958230410009</v>
      </c>
      <c r="F167" s="1669">
        <v>819.31812804226001</v>
      </c>
      <c r="G167" s="1669">
        <v>807.55657888543021</v>
      </c>
      <c r="H167" s="1669">
        <v>792.94458100124029</v>
      </c>
      <c r="I167" s="1669">
        <v>781.2335190071899</v>
      </c>
      <c r="J167" s="1669">
        <v>782.7511714501469</v>
      </c>
    </row>
    <row r="168" spans="1:11" s="93" customFormat="1" ht="12" customHeight="1">
      <c r="A168" s="534" t="s">
        <v>132</v>
      </c>
      <c r="B168" s="1234"/>
      <c r="C168" s="1451"/>
      <c r="D168" s="1451"/>
      <c r="E168" s="1451"/>
      <c r="F168" s="1451"/>
      <c r="G168" s="1451"/>
      <c r="H168" s="1451"/>
      <c r="I168" s="1451"/>
      <c r="J168" s="1451"/>
    </row>
    <row r="169" spans="1:11" s="93" customFormat="1" ht="12" customHeight="1">
      <c r="A169" s="369" t="s">
        <v>499</v>
      </c>
      <c r="B169" s="1236">
        <v>856.60408445892961</v>
      </c>
      <c r="C169" s="1670">
        <v>850.37092397237996</v>
      </c>
      <c r="D169" s="1670">
        <v>835.54088967030975</v>
      </c>
      <c r="E169" s="1670">
        <v>826.19958230410009</v>
      </c>
      <c r="F169" s="1670">
        <v>819.31812804226001</v>
      </c>
      <c r="G169" s="1670">
        <v>807.55657888543021</v>
      </c>
      <c r="H169" s="1670">
        <v>792.94458100124029</v>
      </c>
      <c r="I169" s="1670">
        <v>781.2335190071899</v>
      </c>
      <c r="J169" s="1670">
        <v>782.7511714501469</v>
      </c>
    </row>
    <row r="170" spans="1:11" ht="9.9499999999999993" customHeight="1">
      <c r="C170" s="127"/>
    </row>
    <row r="171" spans="1:11" s="50" customFormat="1" ht="12.75" customHeight="1">
      <c r="A171" s="2211" t="s">
        <v>539</v>
      </c>
    </row>
    <row r="172" spans="1:11" s="52" customFormat="1" ht="11.25" customHeight="1">
      <c r="B172" s="1203" t="s">
        <v>6</v>
      </c>
      <c r="C172" s="552" t="s">
        <v>2</v>
      </c>
      <c r="D172" s="551" t="s">
        <v>5</v>
      </c>
      <c r="E172" s="551" t="s">
        <v>3</v>
      </c>
      <c r="F172" s="552" t="s">
        <v>6</v>
      </c>
      <c r="G172" s="551" t="s">
        <v>2</v>
      </c>
      <c r="H172" s="551" t="s">
        <v>5</v>
      </c>
      <c r="I172" s="551" t="s">
        <v>3</v>
      </c>
      <c r="J172" s="552" t="s">
        <v>6</v>
      </c>
    </row>
    <row r="173" spans="1:11" s="52" customFormat="1" ht="11.25" customHeight="1">
      <c r="A173" s="68" t="s">
        <v>11</v>
      </c>
      <c r="B173" s="2100" t="s">
        <v>1424</v>
      </c>
      <c r="C173" s="553" t="s">
        <v>1424</v>
      </c>
      <c r="D173" s="553" t="s">
        <v>1424</v>
      </c>
      <c r="E173" s="553" t="s">
        <v>1102</v>
      </c>
      <c r="F173" s="553" t="s">
        <v>1102</v>
      </c>
      <c r="G173" s="553" t="s">
        <v>1102</v>
      </c>
      <c r="H173" s="553" t="s">
        <v>1102</v>
      </c>
      <c r="I173" s="553" t="s">
        <v>214</v>
      </c>
      <c r="J173" s="553" t="s">
        <v>214</v>
      </c>
    </row>
    <row r="174" spans="1:11" s="52" customFormat="1" ht="12" customHeight="1">
      <c r="A174" s="410" t="s">
        <v>458</v>
      </c>
      <c r="B174" s="1190">
        <v>98.921079483020122</v>
      </c>
      <c r="C174" s="375">
        <v>97.466284005639977</v>
      </c>
      <c r="D174" s="451">
        <v>94.137036196729994</v>
      </c>
      <c r="E174" s="451">
        <v>94.37095127283979</v>
      </c>
      <c r="F174" s="451">
        <v>93.765433700239981</v>
      </c>
      <c r="G174" s="451">
        <v>92.13089528611016</v>
      </c>
      <c r="H174" s="451">
        <v>90.06976226778005</v>
      </c>
      <c r="I174" s="451">
        <v>79.575723189930002</v>
      </c>
      <c r="J174" s="451">
        <v>79.357370496589965</v>
      </c>
    </row>
    <row r="175" spans="1:11" s="52" customFormat="1" ht="12" customHeight="1">
      <c r="A175" s="171" t="s">
        <v>550</v>
      </c>
      <c r="B175" s="1234">
        <v>1.1943878463500002</v>
      </c>
      <c r="C175" s="1451">
        <v>2.1019186782400001</v>
      </c>
      <c r="D175" s="562">
        <v>2.1709638508699998</v>
      </c>
      <c r="E175" s="562">
        <v>1.1039867017199998</v>
      </c>
      <c r="F175" s="562">
        <v>0.83006089485000001</v>
      </c>
      <c r="G175" s="562">
        <v>0.84583286875999997</v>
      </c>
      <c r="H175" s="562">
        <v>0.86659072937000003</v>
      </c>
      <c r="I175" s="562">
        <v>0.79342630696999983</v>
      </c>
      <c r="J175" s="562">
        <v>0.79374071331999996</v>
      </c>
    </row>
    <row r="176" spans="1:11" s="52" customFormat="1" ht="12" customHeight="1">
      <c r="A176" s="1757" t="s">
        <v>465</v>
      </c>
      <c r="B176" s="1237">
        <v>0</v>
      </c>
      <c r="C176" s="1671">
        <v>0</v>
      </c>
      <c r="D176" s="591">
        <v>0</v>
      </c>
      <c r="E176" s="591">
        <v>4.0317787300000003E-3</v>
      </c>
      <c r="F176" s="591">
        <v>4.7844039100000003E-3</v>
      </c>
      <c r="G176" s="591">
        <v>0</v>
      </c>
      <c r="H176" s="591">
        <v>0</v>
      </c>
      <c r="I176" s="591">
        <v>0</v>
      </c>
      <c r="J176" s="591">
        <v>0</v>
      </c>
    </row>
    <row r="177" spans="1:11" s="52" customFormat="1" ht="12" customHeight="1">
      <c r="A177" s="171" t="s">
        <v>551</v>
      </c>
      <c r="B177" s="1234">
        <v>0.69323644048999977</v>
      </c>
      <c r="C177" s="1451">
        <v>0.50446725353999999</v>
      </c>
      <c r="D177" s="562">
        <v>0.54067830264999994</v>
      </c>
      <c r="E177" s="562">
        <v>0.59382989778999995</v>
      </c>
      <c r="F177" s="562">
        <v>0.67522854084000028</v>
      </c>
      <c r="G177" s="562">
        <v>0.96356690385999944</v>
      </c>
      <c r="H177" s="562">
        <v>0.98373687117999986</v>
      </c>
      <c r="I177" s="562">
        <v>1.0085172690299999</v>
      </c>
      <c r="J177" s="562">
        <v>0.67660375067</v>
      </c>
    </row>
    <row r="178" spans="1:11" s="91" customFormat="1" ht="12" customHeight="1">
      <c r="A178" s="171" t="s">
        <v>552</v>
      </c>
      <c r="B178" s="1234">
        <v>7.0989700626100012</v>
      </c>
      <c r="C178" s="1451">
        <v>6.4675979460199988</v>
      </c>
      <c r="D178" s="562">
        <v>6.2348239014200013</v>
      </c>
      <c r="E178" s="562">
        <v>6.4339089782700025</v>
      </c>
      <c r="F178" s="562">
        <v>7.0002109503599979</v>
      </c>
      <c r="G178" s="562">
        <v>6.9854573087700027</v>
      </c>
      <c r="H178" s="562">
        <v>8.645004015709997</v>
      </c>
      <c r="I178" s="562">
        <v>8.7503751894700006</v>
      </c>
      <c r="J178" s="562">
        <v>8.6357833159300004</v>
      </c>
    </row>
    <row r="179" spans="1:11" s="91" customFormat="1" ht="12" customHeight="1">
      <c r="A179" s="171" t="s">
        <v>553</v>
      </c>
      <c r="B179" s="1234">
        <v>15.09144127717</v>
      </c>
      <c r="C179" s="1451">
        <v>14.110095251330002</v>
      </c>
      <c r="D179" s="562">
        <v>14.544207231339998</v>
      </c>
      <c r="E179" s="562">
        <v>15.459117197409997</v>
      </c>
      <c r="F179" s="562">
        <v>13.684454049889997</v>
      </c>
      <c r="G179" s="562">
        <v>13.913428984469997</v>
      </c>
      <c r="H179" s="562">
        <v>13.24062175427</v>
      </c>
      <c r="I179" s="562">
        <v>12.798329640479999</v>
      </c>
      <c r="J179" s="562">
        <v>13.07191627133</v>
      </c>
    </row>
    <row r="180" spans="1:11" s="91" customFormat="1" ht="12" customHeight="1">
      <c r="A180" s="171" t="s">
        <v>1169</v>
      </c>
      <c r="B180" s="1234">
        <v>13.973589581740004</v>
      </c>
      <c r="C180" s="1451">
        <v>13.952589939199999</v>
      </c>
      <c r="D180" s="562">
        <v>14.321141377060005</v>
      </c>
      <c r="E180" s="562">
        <v>14.443969177559998</v>
      </c>
      <c r="F180" s="562">
        <v>13.674740026720004</v>
      </c>
      <c r="G180" s="562">
        <v>14.201487466039998</v>
      </c>
      <c r="H180" s="562">
        <v>13.828789761569993</v>
      </c>
      <c r="I180" s="562">
        <v>11.502267508949998</v>
      </c>
      <c r="J180" s="562">
        <v>13.3064492892</v>
      </c>
    </row>
    <row r="181" spans="1:11" s="91" customFormat="1" ht="12" customHeight="1">
      <c r="A181" s="171" t="s">
        <v>81</v>
      </c>
      <c r="B181" s="1234">
        <v>19.246213306430001</v>
      </c>
      <c r="C181" s="1451">
        <v>19.44476152343</v>
      </c>
      <c r="D181" s="562">
        <v>19.545125716580003</v>
      </c>
      <c r="E181" s="562">
        <v>20.797559051990003</v>
      </c>
      <c r="F181" s="562">
        <v>17.297556655190004</v>
      </c>
      <c r="G181" s="562">
        <v>21.335596771320009</v>
      </c>
      <c r="H181" s="562">
        <v>20.639472175889995</v>
      </c>
      <c r="I181" s="562">
        <v>19.092502714219993</v>
      </c>
      <c r="J181" s="562">
        <v>20.525075328979995</v>
      </c>
    </row>
    <row r="182" spans="1:11" s="91" customFormat="1" ht="12" customHeight="1">
      <c r="A182" s="171" t="s">
        <v>80</v>
      </c>
      <c r="B182" s="1234">
        <v>20.033734197079998</v>
      </c>
      <c r="C182" s="1451">
        <v>18.895126343650002</v>
      </c>
      <c r="D182" s="562">
        <v>18.630771780069995</v>
      </c>
      <c r="E182" s="562">
        <v>19.340439963000005</v>
      </c>
      <c r="F182" s="562">
        <v>20.408738762629991</v>
      </c>
      <c r="G182" s="562">
        <v>19.024572473939994</v>
      </c>
      <c r="H182" s="562">
        <v>18.514288656029997</v>
      </c>
      <c r="I182" s="562">
        <v>17.80366847498</v>
      </c>
      <c r="J182" s="562">
        <v>18.32675681113</v>
      </c>
    </row>
    <row r="183" spans="1:11" s="91" customFormat="1" ht="12" customHeight="1">
      <c r="A183" s="171" t="s">
        <v>554</v>
      </c>
      <c r="B183" s="1234">
        <v>2.0879977630100006</v>
      </c>
      <c r="C183" s="1451">
        <v>2.0419264040499998</v>
      </c>
      <c r="D183" s="562">
        <v>1.9228925481599999</v>
      </c>
      <c r="E183" s="562">
        <v>2.6531400055900001</v>
      </c>
      <c r="F183" s="562">
        <v>2.0921120290099999</v>
      </c>
      <c r="G183" s="562">
        <v>2.4740238484199994</v>
      </c>
      <c r="H183" s="562">
        <v>2.4375832065400007</v>
      </c>
      <c r="I183" s="562">
        <v>2.6474592654000002</v>
      </c>
      <c r="J183" s="562">
        <v>2.4077923001300001</v>
      </c>
    </row>
    <row r="184" spans="1:11" s="91" customFormat="1" ht="12" customHeight="1">
      <c r="A184" s="383" t="s">
        <v>223</v>
      </c>
      <c r="B184" s="1234">
        <v>11.13017783435</v>
      </c>
      <c r="C184" s="1451">
        <v>11.092586592710001</v>
      </c>
      <c r="D184" s="562">
        <v>10.840881132529999</v>
      </c>
      <c r="E184" s="562">
        <v>13.807512245310001</v>
      </c>
      <c r="F184" s="562">
        <v>11.93036945784999</v>
      </c>
      <c r="G184" s="562">
        <v>13.442817453059998</v>
      </c>
      <c r="H184" s="562">
        <v>12.845580660640003</v>
      </c>
      <c r="I184" s="562">
        <v>11.94399070251</v>
      </c>
      <c r="J184" s="562">
        <v>10.998667566460004</v>
      </c>
    </row>
    <row r="185" spans="1:11" s="91" customFormat="1" ht="12" customHeight="1">
      <c r="A185" s="383" t="s">
        <v>996</v>
      </c>
      <c r="B185" s="1234">
        <v>45.275618576320007</v>
      </c>
      <c r="C185" s="1451">
        <v>44.862287564309987</v>
      </c>
      <c r="D185" s="562">
        <v>44.147310255779985</v>
      </c>
      <c r="E185" s="562">
        <v>47.291982887449997</v>
      </c>
      <c r="F185" s="562">
        <v>35.320621128719978</v>
      </c>
      <c r="G185" s="562">
        <v>40.917589452060007</v>
      </c>
      <c r="H185" s="562">
        <v>41.55143508338999</v>
      </c>
      <c r="I185" s="562">
        <v>39.734762850139987</v>
      </c>
      <c r="J185" s="562">
        <v>41.663463843570021</v>
      </c>
    </row>
    <row r="186" spans="1:11" s="91" customFormat="1" ht="12" customHeight="1">
      <c r="A186" s="383" t="s">
        <v>461</v>
      </c>
      <c r="B186" s="1234">
        <v>25.490934437430013</v>
      </c>
      <c r="C186" s="1451">
        <v>24.522036373040002</v>
      </c>
      <c r="D186" s="562">
        <v>23.995624828930005</v>
      </c>
      <c r="E186" s="562">
        <v>33.773941423740013</v>
      </c>
      <c r="F186" s="562">
        <v>49.612894062260018</v>
      </c>
      <c r="G186" s="562">
        <v>38.611241681539994</v>
      </c>
      <c r="H186" s="1451">
        <v>38.421275745630005</v>
      </c>
      <c r="I186" s="562">
        <v>56.611044452340003</v>
      </c>
      <c r="J186" s="562">
        <v>56.800953969519945</v>
      </c>
      <c r="K186" s="1446"/>
    </row>
    <row r="187" spans="1:11" s="93" customFormat="1" ht="12" customHeight="1">
      <c r="A187" s="535" t="s">
        <v>131</v>
      </c>
      <c r="B187" s="1235">
        <v>260.23738080600015</v>
      </c>
      <c r="C187" s="1669">
        <v>255.46167787515998</v>
      </c>
      <c r="D187" s="1669">
        <v>251.03145712212</v>
      </c>
      <c r="E187" s="1669">
        <v>270.07437058139976</v>
      </c>
      <c r="F187" s="1669">
        <v>266.29720466246994</v>
      </c>
      <c r="G187" s="1669">
        <v>264.8465104983502</v>
      </c>
      <c r="H187" s="1669">
        <v>262.04414092800005</v>
      </c>
      <c r="I187" s="1669">
        <v>262.26206756441997</v>
      </c>
      <c r="J187" s="1669">
        <v>266.56457365682991</v>
      </c>
    </row>
    <row r="188" spans="1:11" s="93" customFormat="1" ht="12" customHeight="1">
      <c r="A188" s="534" t="s">
        <v>132</v>
      </c>
      <c r="B188" s="1234">
        <v>4.5153845406499995</v>
      </c>
      <c r="C188" s="1451">
        <v>4.714903689949999</v>
      </c>
      <c r="D188" s="562">
        <v>3.9412208507199993</v>
      </c>
      <c r="E188" s="562">
        <v>4.3381080440099993</v>
      </c>
      <c r="F188" s="562">
        <v>4.3544310750400017</v>
      </c>
      <c r="G188" s="562">
        <v>4.396905352360001</v>
      </c>
      <c r="H188" s="562">
        <v>5.0329894816199996</v>
      </c>
      <c r="I188" s="562">
        <v>4.4991385795400012</v>
      </c>
      <c r="J188" s="562">
        <v>4.6898231899700011</v>
      </c>
      <c r="K188" s="1445"/>
    </row>
    <row r="189" spans="1:11" s="93" customFormat="1" ht="12" customHeight="1">
      <c r="A189" s="369" t="s">
        <v>499</v>
      </c>
      <c r="B189" s="1236">
        <v>264.75276534665016</v>
      </c>
      <c r="C189" s="1670">
        <v>260.17658156510998</v>
      </c>
      <c r="D189" s="1670">
        <v>254.97267797283999</v>
      </c>
      <c r="E189" s="1670">
        <v>274.41247862540979</v>
      </c>
      <c r="F189" s="1670">
        <v>270.65163573750993</v>
      </c>
      <c r="G189" s="1670">
        <v>269.24341585071022</v>
      </c>
      <c r="H189" s="1670">
        <v>267.07713040962005</v>
      </c>
      <c r="I189" s="1670">
        <v>266.76120614395995</v>
      </c>
      <c r="J189" s="1670">
        <v>271.25439684679992</v>
      </c>
    </row>
    <row r="190" spans="1:11" ht="9.9499999999999993" customHeight="1">
      <c r="C190" s="127"/>
    </row>
    <row r="191" spans="1:11" s="50" customFormat="1" ht="14.25" customHeight="1">
      <c r="A191" s="2215" t="s">
        <v>1759</v>
      </c>
    </row>
    <row r="192" spans="1:11" s="52" customFormat="1" ht="11.25" customHeight="1">
      <c r="B192" s="1203" t="s">
        <v>6</v>
      </c>
      <c r="C192" s="552" t="s">
        <v>1746</v>
      </c>
      <c r="D192" s="551" t="s">
        <v>5</v>
      </c>
      <c r="E192" s="551" t="s">
        <v>3</v>
      </c>
      <c r="F192" s="552" t="s">
        <v>6</v>
      </c>
      <c r="G192" s="551" t="s">
        <v>2</v>
      </c>
      <c r="H192" s="551" t="s">
        <v>5</v>
      </c>
      <c r="I192" s="551" t="s">
        <v>3</v>
      </c>
      <c r="J192" s="552" t="s">
        <v>6</v>
      </c>
    </row>
    <row r="193" spans="1:14" s="52" customFormat="1" ht="11.25" customHeight="1">
      <c r="A193" s="68" t="s">
        <v>11</v>
      </c>
      <c r="B193" s="2100" t="s">
        <v>1424</v>
      </c>
      <c r="C193" s="553" t="s">
        <v>1424</v>
      </c>
      <c r="D193" s="553" t="s">
        <v>1424</v>
      </c>
      <c r="E193" s="553" t="s">
        <v>1102</v>
      </c>
      <c r="F193" s="553" t="s">
        <v>1102</v>
      </c>
      <c r="G193" s="553" t="s">
        <v>1102</v>
      </c>
      <c r="H193" s="553" t="s">
        <v>1102</v>
      </c>
      <c r="I193" s="553" t="s">
        <v>214</v>
      </c>
      <c r="J193" s="553" t="s">
        <v>214</v>
      </c>
    </row>
    <row r="194" spans="1:14" s="52" customFormat="1" ht="12" customHeight="1">
      <c r="A194" s="410" t="s">
        <v>458</v>
      </c>
      <c r="B194" s="1190">
        <v>117.01661569711308</v>
      </c>
      <c r="C194" s="375">
        <v>110.23304558353175</v>
      </c>
      <c r="D194" s="451">
        <v>114.46547154578758</v>
      </c>
      <c r="E194" s="451">
        <v>112.87347836869249</v>
      </c>
      <c r="F194" s="451">
        <v>114.72517123130359</v>
      </c>
      <c r="G194" s="451">
        <v>114.59033810625958</v>
      </c>
      <c r="H194" s="451">
        <v>114.54984126742526</v>
      </c>
      <c r="I194" s="451">
        <v>115.5043530267972</v>
      </c>
      <c r="J194" s="451">
        <v>114.27866450896055</v>
      </c>
    </row>
    <row r="195" spans="1:14" s="52" customFormat="1" ht="12" customHeight="1">
      <c r="A195" s="171" t="s">
        <v>550</v>
      </c>
      <c r="B195" s="1234">
        <v>136.86878989436997</v>
      </c>
      <c r="C195" s="1451">
        <v>134.03570724747999</v>
      </c>
      <c r="D195" s="562">
        <v>147.18635098795997</v>
      </c>
      <c r="E195" s="562">
        <v>134.44477548762003</v>
      </c>
      <c r="F195" s="562">
        <v>115.77524527137001</v>
      </c>
      <c r="G195" s="562">
        <v>108.56206762965003</v>
      </c>
      <c r="H195" s="562">
        <v>107.98497192945999</v>
      </c>
      <c r="I195" s="562">
        <v>111.86955003951999</v>
      </c>
      <c r="J195" s="562">
        <v>116.35748706477997</v>
      </c>
    </row>
    <row r="196" spans="1:14" s="52" customFormat="1" ht="12" customHeight="1">
      <c r="A196" s="171" t="s">
        <v>465</v>
      </c>
      <c r="B196" s="1234">
        <v>29.348450962329999</v>
      </c>
      <c r="C196" s="1451">
        <v>19.560012206779998</v>
      </c>
      <c r="D196" s="562">
        <v>23.564668888150006</v>
      </c>
      <c r="E196" s="562">
        <v>26.25419659105</v>
      </c>
      <c r="F196" s="562">
        <v>21.905057910300002</v>
      </c>
      <c r="G196" s="562">
        <v>20.092991633079997</v>
      </c>
      <c r="H196" s="562">
        <v>17.548174555980005</v>
      </c>
      <c r="I196" s="562">
        <v>18.243298076639999</v>
      </c>
      <c r="J196" s="562">
        <v>18.81187989635</v>
      </c>
    </row>
    <row r="197" spans="1:14" s="52" customFormat="1" ht="12" customHeight="1">
      <c r="A197" s="171" t="s">
        <v>551</v>
      </c>
      <c r="B197" s="1234">
        <v>146.09534192165628</v>
      </c>
      <c r="C197" s="1451">
        <v>140.94611279912044</v>
      </c>
      <c r="D197" s="562">
        <v>144.52433331187879</v>
      </c>
      <c r="E197" s="562">
        <v>133.09820731748249</v>
      </c>
      <c r="F197" s="562">
        <v>120.89830879050798</v>
      </c>
      <c r="G197" s="562">
        <v>115.38851458613954</v>
      </c>
      <c r="H197" s="562">
        <v>105.35303125685265</v>
      </c>
      <c r="I197" s="562">
        <v>109.71773365425778</v>
      </c>
      <c r="J197" s="562">
        <v>105.93276246021399</v>
      </c>
    </row>
    <row r="198" spans="1:14" s="91" customFormat="1" ht="12" customHeight="1">
      <c r="A198" s="171" t="s">
        <v>552</v>
      </c>
      <c r="B198" s="1234">
        <v>46.227927945554733</v>
      </c>
      <c r="C198" s="1451">
        <v>45.323160569892543</v>
      </c>
      <c r="D198" s="562">
        <v>49.2380743766984</v>
      </c>
      <c r="E198" s="562">
        <v>50.963892237963641</v>
      </c>
      <c r="F198" s="562">
        <v>46.080214303906068</v>
      </c>
      <c r="G198" s="562">
        <v>48.640972639426856</v>
      </c>
      <c r="H198" s="562">
        <v>48.976118048138808</v>
      </c>
      <c r="I198" s="562">
        <v>48.619067284344993</v>
      </c>
      <c r="J198" s="562">
        <v>44.070729308204712</v>
      </c>
    </row>
    <row r="199" spans="1:14" s="91" customFormat="1" ht="12" customHeight="1">
      <c r="A199" s="171" t="s">
        <v>553</v>
      </c>
      <c r="B199" s="1234">
        <v>18.973789885785752</v>
      </c>
      <c r="C199" s="1451">
        <v>17.646238114128579</v>
      </c>
      <c r="D199" s="562">
        <v>16.648499885187615</v>
      </c>
      <c r="E199" s="562">
        <v>16.887696566517036</v>
      </c>
      <c r="F199" s="562">
        <v>15.405194590954702</v>
      </c>
      <c r="G199" s="562">
        <v>13.966341362928352</v>
      </c>
      <c r="H199" s="562">
        <v>13.246634716210002</v>
      </c>
      <c r="I199" s="562">
        <v>14.046273310067425</v>
      </c>
      <c r="J199" s="562">
        <v>14.067909177019237</v>
      </c>
    </row>
    <row r="200" spans="1:14" s="91" customFormat="1" ht="12" customHeight="1">
      <c r="A200" s="171" t="s">
        <v>1169</v>
      </c>
      <c r="B200" s="1234">
        <v>23.596520957453507</v>
      </c>
      <c r="C200" s="1451">
        <v>21.383269996793949</v>
      </c>
      <c r="D200" s="562">
        <v>23.266452054276712</v>
      </c>
      <c r="E200" s="562">
        <v>25.974785786581574</v>
      </c>
      <c r="F200" s="562">
        <v>25.092342618436557</v>
      </c>
      <c r="G200" s="562">
        <v>27.97281133564087</v>
      </c>
      <c r="H200" s="562">
        <v>28.073501781368275</v>
      </c>
      <c r="I200" s="562">
        <v>26.519983838538039</v>
      </c>
      <c r="J200" s="562">
        <v>28.15945168714731</v>
      </c>
    </row>
    <row r="201" spans="1:14" s="91" customFormat="1" ht="12" customHeight="1">
      <c r="A201" s="171" t="s">
        <v>81</v>
      </c>
      <c r="B201" s="1234">
        <v>34.1605747082506</v>
      </c>
      <c r="C201" s="1451">
        <v>33.767932303880983</v>
      </c>
      <c r="D201" s="562">
        <v>37.047837542731351</v>
      </c>
      <c r="E201" s="562">
        <v>31.910729603159343</v>
      </c>
      <c r="F201" s="562">
        <v>27.511133511860066</v>
      </c>
      <c r="G201" s="562">
        <v>27.436165204593536</v>
      </c>
      <c r="H201" s="562">
        <v>26.024754641671482</v>
      </c>
      <c r="I201" s="562">
        <v>25.289230575402957</v>
      </c>
      <c r="J201" s="562">
        <v>23.477995321767008</v>
      </c>
    </row>
    <row r="202" spans="1:14" s="91" customFormat="1" ht="12" customHeight="1">
      <c r="A202" s="171" t="s">
        <v>80</v>
      </c>
      <c r="B202" s="1234">
        <v>76.406933202933786</v>
      </c>
      <c r="C202" s="1451">
        <v>72.431656448232459</v>
      </c>
      <c r="D202" s="562">
        <v>67.424804871258289</v>
      </c>
      <c r="E202" s="562">
        <v>71.201604996861022</v>
      </c>
      <c r="F202" s="562">
        <v>62.875390676426051</v>
      </c>
      <c r="G202" s="562">
        <v>62.074210914593806</v>
      </c>
      <c r="H202" s="562">
        <v>60.661037527124627</v>
      </c>
      <c r="I202" s="562">
        <v>62.996635361143774</v>
      </c>
      <c r="J202" s="562">
        <v>57.552650012942408</v>
      </c>
    </row>
    <row r="203" spans="1:14" s="91" customFormat="1" ht="12" customHeight="1">
      <c r="A203" s="171" t="s">
        <v>554</v>
      </c>
      <c r="B203" s="1234">
        <v>36.599357476913788</v>
      </c>
      <c r="C203" s="1451">
        <v>33.858258535603277</v>
      </c>
      <c r="D203" s="562">
        <v>35.58453963392185</v>
      </c>
      <c r="E203" s="562">
        <v>31.045730587124396</v>
      </c>
      <c r="F203" s="562">
        <v>28.504690089580194</v>
      </c>
      <c r="G203" s="562">
        <v>28.831161206778919</v>
      </c>
      <c r="H203" s="562">
        <v>26.883439274600875</v>
      </c>
      <c r="I203" s="562">
        <v>29.880272753701295</v>
      </c>
      <c r="J203" s="562">
        <v>28.553145816166932</v>
      </c>
    </row>
    <row r="204" spans="1:14" s="91" customFormat="1" ht="12" customHeight="1">
      <c r="A204" s="383" t="s">
        <v>223</v>
      </c>
      <c r="B204" s="1234">
        <v>32.70804364044298</v>
      </c>
      <c r="C204" s="1451">
        <v>32.231032862786556</v>
      </c>
      <c r="D204" s="562">
        <v>32.646555721322748</v>
      </c>
      <c r="E204" s="562">
        <v>28.424697159758836</v>
      </c>
      <c r="F204" s="562">
        <v>29.346840451908101</v>
      </c>
      <c r="G204" s="562">
        <v>26.496470072093238</v>
      </c>
      <c r="H204" s="562">
        <v>24.509877215776385</v>
      </c>
      <c r="I204" s="562">
        <v>25.047555621649309</v>
      </c>
      <c r="J204" s="562">
        <v>24.523327371042058</v>
      </c>
    </row>
    <row r="205" spans="1:14" s="91" customFormat="1" ht="12" customHeight="1">
      <c r="A205" s="1134" t="s">
        <v>996</v>
      </c>
      <c r="B205" s="1234">
        <v>57.933833630430073</v>
      </c>
      <c r="C205" s="1451">
        <v>54.370001522913569</v>
      </c>
      <c r="D205" s="562">
        <v>53.724809980284178</v>
      </c>
      <c r="E205" s="562">
        <v>48.268006146496084</v>
      </c>
      <c r="F205" s="562">
        <v>45.034083203013175</v>
      </c>
      <c r="G205" s="562">
        <v>46.437677855460493</v>
      </c>
      <c r="H205" s="562">
        <v>46.70931395794544</v>
      </c>
      <c r="I205" s="562">
        <v>47.247062063755017</v>
      </c>
      <c r="J205" s="562">
        <v>45.611103661651569</v>
      </c>
      <c r="L205" s="1133"/>
      <c r="M205" s="1133"/>
      <c r="N205" s="1133"/>
    </row>
    <row r="206" spans="1:14" s="91" customFormat="1" ht="12" customHeight="1">
      <c r="A206" s="383" t="s">
        <v>461</v>
      </c>
      <c r="B206" s="1234">
        <v>96.739284402984964</v>
      </c>
      <c r="C206" s="1451">
        <v>90.256228835018703</v>
      </c>
      <c r="D206" s="562">
        <v>82.534783576410405</v>
      </c>
      <c r="E206" s="562">
        <v>73.501420175161002</v>
      </c>
      <c r="F206" s="562">
        <v>68.678006050759166</v>
      </c>
      <c r="G206" s="562">
        <v>60.105125084789478</v>
      </c>
      <c r="H206" s="562">
        <v>51.5594337075797</v>
      </c>
      <c r="I206" s="562">
        <v>56.606358124579927</v>
      </c>
      <c r="J206" s="562">
        <v>49.163021171314554</v>
      </c>
    </row>
    <row r="207" spans="1:14" s="93" customFormat="1" ht="12" customHeight="1">
      <c r="A207" s="535" t="s">
        <v>131</v>
      </c>
      <c r="B207" s="1235">
        <v>852.67546432621953</v>
      </c>
      <c r="C207" s="1669">
        <v>806.04265702616294</v>
      </c>
      <c r="D207" s="1669">
        <v>827.85718237586786</v>
      </c>
      <c r="E207" s="1669">
        <v>784.84922102446797</v>
      </c>
      <c r="F207" s="1669">
        <v>721.83167870032571</v>
      </c>
      <c r="G207" s="1669">
        <v>700.59484763143473</v>
      </c>
      <c r="H207" s="1669">
        <v>672.08012988013354</v>
      </c>
      <c r="I207" s="1669">
        <v>691.58737373039787</v>
      </c>
      <c r="J207" s="1669">
        <v>670.56012745756027</v>
      </c>
    </row>
    <row r="208" spans="1:14" s="93" customFormat="1" ht="12" customHeight="1">
      <c r="A208" s="534" t="s">
        <v>132</v>
      </c>
      <c r="B208" s="1234">
        <v>24.567698848223252</v>
      </c>
      <c r="C208" s="1451">
        <v>22.549400232867928</v>
      </c>
      <c r="D208" s="562">
        <v>23.79255575185632</v>
      </c>
      <c r="E208" s="562">
        <v>24.120610935752346</v>
      </c>
      <c r="F208" s="562">
        <v>22.036849195659055</v>
      </c>
      <c r="G208" s="562">
        <v>26.635431862214503</v>
      </c>
      <c r="H208" s="562">
        <v>23.522207961766448</v>
      </c>
      <c r="I208" s="562">
        <v>21.387234621369615</v>
      </c>
      <c r="J208" s="562">
        <v>21.49440991671884</v>
      </c>
    </row>
    <row r="209" spans="1:11" s="93" customFormat="1" ht="12" customHeight="1">
      <c r="A209" s="369" t="s">
        <v>499</v>
      </c>
      <c r="B209" s="1236">
        <v>877.24316317444277</v>
      </c>
      <c r="C209" s="1670">
        <v>828.59205725903087</v>
      </c>
      <c r="D209" s="1670">
        <v>851.64973812772416</v>
      </c>
      <c r="E209" s="1670">
        <v>808.96983196022029</v>
      </c>
      <c r="F209" s="1670">
        <v>743.86852789598481</v>
      </c>
      <c r="G209" s="1670">
        <v>727.23027949364928</v>
      </c>
      <c r="H209" s="1670">
        <v>695.60233784189995</v>
      </c>
      <c r="I209" s="1670">
        <v>712.97460835176753</v>
      </c>
      <c r="J209" s="1670">
        <v>692.05453737427911</v>
      </c>
    </row>
    <row r="210" spans="1:11" ht="7.5" customHeight="1"/>
    <row r="211" spans="1:11" s="518" customFormat="1" ht="12.2" customHeight="1">
      <c r="A211" s="2482" t="s">
        <v>1017</v>
      </c>
      <c r="B211" s="2482"/>
      <c r="C211" s="2482"/>
      <c r="D211" s="2482"/>
      <c r="E211" s="2482"/>
      <c r="F211" s="2482"/>
      <c r="G211" s="2482"/>
      <c r="H211" s="2482"/>
      <c r="I211" s="2482"/>
      <c r="J211" s="2482"/>
      <c r="K211" s="1397"/>
    </row>
    <row r="212" spans="1:11" s="98" customFormat="1" ht="21" customHeight="1">
      <c r="A212" s="2482" t="s">
        <v>1062</v>
      </c>
      <c r="B212" s="2482"/>
      <c r="C212" s="2482"/>
      <c r="D212" s="2482"/>
      <c r="E212" s="2482"/>
      <c r="F212" s="2482"/>
      <c r="G212" s="2482"/>
      <c r="H212" s="2482"/>
      <c r="I212" s="2482"/>
      <c r="J212" s="2482"/>
    </row>
    <row r="213" spans="1:11" ht="15" customHeight="1">
      <c r="A213" s="2460" t="s">
        <v>1311</v>
      </c>
      <c r="B213" s="2460"/>
      <c r="C213" s="2460"/>
      <c r="D213" s="2460"/>
      <c r="E213" s="2460"/>
      <c r="F213" s="2460"/>
      <c r="G213" s="2460"/>
      <c r="H213" s="2460"/>
      <c r="I213" s="2460"/>
      <c r="J213" s="2460"/>
    </row>
    <row r="214" spans="1:11" s="98" customFormat="1" ht="22.5" customHeight="1">
      <c r="A214" s="623"/>
      <c r="B214" s="624"/>
      <c r="C214" s="624"/>
      <c r="D214" s="624"/>
      <c r="E214" s="624"/>
      <c r="F214" s="624"/>
      <c r="G214" s="624"/>
      <c r="H214" s="624"/>
      <c r="I214" s="624"/>
      <c r="J214" s="624"/>
    </row>
    <row r="215" spans="1:11" s="487" customFormat="1" ht="33" customHeight="1">
      <c r="A215" s="2457" t="s">
        <v>1258</v>
      </c>
      <c r="B215" s="2457"/>
      <c r="C215" s="2457"/>
      <c r="D215" s="2457"/>
      <c r="E215" s="2457"/>
      <c r="F215" s="2457"/>
      <c r="G215" s="2457"/>
      <c r="H215" s="2457"/>
    </row>
    <row r="216" spans="1:11" s="52" customFormat="1" ht="11.25" customHeight="1">
      <c r="B216" s="1203" t="s">
        <v>6</v>
      </c>
      <c r="C216" s="321" t="s">
        <v>2</v>
      </c>
      <c r="D216" s="320" t="s">
        <v>5</v>
      </c>
      <c r="E216" s="320" t="s">
        <v>3</v>
      </c>
      <c r="F216" s="321" t="s">
        <v>6</v>
      </c>
      <c r="G216" s="320" t="s">
        <v>2</v>
      </c>
      <c r="H216" s="320" t="s">
        <v>5</v>
      </c>
      <c r="I216" s="320" t="s">
        <v>3</v>
      </c>
      <c r="J216" s="321" t="s">
        <v>6</v>
      </c>
    </row>
    <row r="217" spans="1:11" s="52" customFormat="1" ht="11.25" customHeight="1">
      <c r="A217" s="68" t="s">
        <v>11</v>
      </c>
      <c r="B217" s="2100" t="s">
        <v>1424</v>
      </c>
      <c r="C217" s="524" t="s">
        <v>1424</v>
      </c>
      <c r="D217" s="524" t="s">
        <v>1424</v>
      </c>
      <c r="E217" s="524" t="s">
        <v>1102</v>
      </c>
      <c r="F217" s="524" t="s">
        <v>1102</v>
      </c>
      <c r="G217" s="524" t="s">
        <v>1102</v>
      </c>
      <c r="H217" s="524" t="s">
        <v>1102</v>
      </c>
      <c r="I217" s="524" t="s">
        <v>214</v>
      </c>
      <c r="J217" s="524" t="s">
        <v>214</v>
      </c>
    </row>
    <row r="218" spans="1:11" s="519" customFormat="1" ht="12" customHeight="1">
      <c r="A218" s="1475" t="s">
        <v>1291</v>
      </c>
      <c r="B218" s="1233">
        <v>1.7524664550700002</v>
      </c>
      <c r="C218" s="1672">
        <v>1.6999318053599999</v>
      </c>
      <c r="D218" s="522">
        <v>1.7093111467100002</v>
      </c>
      <c r="E218" s="522">
        <v>2.22444525468</v>
      </c>
      <c r="F218" s="522">
        <v>2.0627454068900004</v>
      </c>
      <c r="G218" s="522">
        <v>2.04555206677</v>
      </c>
      <c r="H218" s="522">
        <v>1.9757993992799998</v>
      </c>
      <c r="I218" s="522">
        <v>1.8942132730099996</v>
      </c>
      <c r="J218" s="522">
        <v>1.8117394918199998</v>
      </c>
    </row>
    <row r="219" spans="1:11" s="519" customFormat="1" ht="12" customHeight="1">
      <c r="A219" s="574" t="s">
        <v>1292</v>
      </c>
      <c r="B219" s="1230">
        <v>5.5938765993400006</v>
      </c>
      <c r="C219" s="1673">
        <v>5.4303362272899998</v>
      </c>
      <c r="D219" s="521">
        <v>5.5155534821700014</v>
      </c>
      <c r="E219" s="521">
        <v>4.2347041276399997</v>
      </c>
      <c r="F219" s="521">
        <v>2.1996446865600001</v>
      </c>
      <c r="G219" s="521">
        <v>2.1900768049499999</v>
      </c>
      <c r="H219" s="521">
        <v>2.2915973905799993</v>
      </c>
      <c r="I219" s="521">
        <v>5.9890825775699996</v>
      </c>
      <c r="J219" s="521">
        <v>5.1770765898199995</v>
      </c>
    </row>
    <row r="220" spans="1:11" s="519" customFormat="1" ht="12" customHeight="1">
      <c r="A220" s="574" t="s">
        <v>1293</v>
      </c>
      <c r="B220" s="1230">
        <v>2.1843169806700002</v>
      </c>
      <c r="C220" s="1673">
        <v>2.1561832020599998</v>
      </c>
      <c r="D220" s="521">
        <v>3.1888908895600006</v>
      </c>
      <c r="E220" s="521">
        <v>2.5979161516200002</v>
      </c>
      <c r="F220" s="521">
        <v>2.6307407093600008</v>
      </c>
      <c r="G220" s="521">
        <v>2.50463516208</v>
      </c>
      <c r="H220" s="521">
        <v>2.32240955375</v>
      </c>
      <c r="I220" s="521">
        <v>2.31377831505</v>
      </c>
      <c r="J220" s="521">
        <v>2.2151941425600001</v>
      </c>
    </row>
    <row r="221" spans="1:11" s="519" customFormat="1" ht="12" customHeight="1">
      <c r="A221" s="574" t="s">
        <v>1294</v>
      </c>
      <c r="B221" s="1230">
        <v>4.5620404902599994</v>
      </c>
      <c r="C221" s="1673">
        <v>4.3879581064000002</v>
      </c>
      <c r="D221" s="521">
        <v>4.1724847066499997</v>
      </c>
      <c r="E221" s="521">
        <v>5.2882769776000007</v>
      </c>
      <c r="F221" s="521">
        <v>6.032637884669998</v>
      </c>
      <c r="G221" s="521">
        <v>5.922516399700001</v>
      </c>
      <c r="H221" s="521">
        <v>5.4961086065099991</v>
      </c>
      <c r="I221" s="521">
        <v>5.6685627103799998</v>
      </c>
      <c r="J221" s="521">
        <v>8.3812377138399992</v>
      </c>
    </row>
    <row r="222" spans="1:11" s="519" customFormat="1" ht="12" customHeight="1">
      <c r="A222" s="574" t="s">
        <v>495</v>
      </c>
      <c r="B222" s="1230">
        <v>12.021958033509996</v>
      </c>
      <c r="C222" s="1673">
        <v>12.548455875340004</v>
      </c>
      <c r="D222" s="521">
        <v>13.546846738520005</v>
      </c>
      <c r="E222" s="521">
        <v>13.819349804609994</v>
      </c>
      <c r="F222" s="521">
        <v>12.488039639640006</v>
      </c>
      <c r="G222" s="521">
        <v>12.684354913389999</v>
      </c>
      <c r="H222" s="521">
        <v>13.081008093309999</v>
      </c>
      <c r="I222" s="521">
        <v>13.788122923529993</v>
      </c>
      <c r="J222" s="521">
        <v>14.883740082860001</v>
      </c>
    </row>
    <row r="223" spans="1:11" s="519" customFormat="1" ht="12" customHeight="1">
      <c r="A223" s="574" t="s">
        <v>494</v>
      </c>
      <c r="B223" s="1230">
        <v>17.3609378825</v>
      </c>
      <c r="C223" s="1673">
        <v>16.773207701079997</v>
      </c>
      <c r="D223" s="521">
        <v>19.621143474129997</v>
      </c>
      <c r="E223" s="521">
        <v>23.056994877149997</v>
      </c>
      <c r="F223" s="521">
        <v>21.384940495859993</v>
      </c>
      <c r="G223" s="521">
        <v>21.955312838259999</v>
      </c>
      <c r="H223" s="521">
        <v>22.005994219659993</v>
      </c>
      <c r="I223" s="521">
        <v>19.684067655099998</v>
      </c>
      <c r="J223" s="521">
        <v>18.807825704930003</v>
      </c>
    </row>
    <row r="224" spans="1:11" s="519" customFormat="1" ht="12" customHeight="1">
      <c r="A224" s="574" t="s">
        <v>493</v>
      </c>
      <c r="B224" s="1230">
        <v>12.011857475700003</v>
      </c>
      <c r="C224" s="1673">
        <v>11.520574726060003</v>
      </c>
      <c r="D224" s="521">
        <v>12.018271296360002</v>
      </c>
      <c r="E224" s="521">
        <v>13.804777270180001</v>
      </c>
      <c r="F224" s="521">
        <v>14.708067828629996</v>
      </c>
      <c r="G224" s="521">
        <v>14.980722083600002</v>
      </c>
      <c r="H224" s="521">
        <v>15.702278412800002</v>
      </c>
      <c r="I224" s="521">
        <v>16.805508247460001</v>
      </c>
      <c r="J224" s="521">
        <v>16.537559402299998</v>
      </c>
    </row>
    <row r="225" spans="1:11" s="519" customFormat="1" ht="12" customHeight="1">
      <c r="A225" s="574" t="s">
        <v>492</v>
      </c>
      <c r="B225" s="1230">
        <v>97.906665443500046</v>
      </c>
      <c r="C225" s="1673">
        <v>92.430258464619939</v>
      </c>
      <c r="D225" s="521">
        <v>92.395076543900046</v>
      </c>
      <c r="E225" s="521">
        <v>84.475235503549953</v>
      </c>
      <c r="F225" s="521">
        <v>82.778220920270016</v>
      </c>
      <c r="G225" s="521">
        <v>83.869245640489993</v>
      </c>
      <c r="H225" s="521">
        <v>84.204242682490019</v>
      </c>
      <c r="I225" s="521">
        <v>75.183624795420002</v>
      </c>
      <c r="J225" s="521">
        <v>73.099999999999994</v>
      </c>
    </row>
    <row r="226" spans="1:11" s="519" customFormat="1" ht="12" customHeight="1">
      <c r="A226" s="574" t="s">
        <v>1229</v>
      </c>
      <c r="B226" s="1230">
        <v>19.43104182007</v>
      </c>
      <c r="C226" s="1673">
        <v>20.203121857069998</v>
      </c>
      <c r="D226" s="521">
        <v>20.614237365930006</v>
      </c>
      <c r="E226" s="521">
        <v>23.588246522639992</v>
      </c>
      <c r="F226" s="521">
        <v>23.030416420319998</v>
      </c>
      <c r="G226" s="521">
        <v>23.632175683239996</v>
      </c>
      <c r="H226" s="521">
        <v>24.110310352600013</v>
      </c>
      <c r="I226" s="521">
        <v>25.125139322990002</v>
      </c>
      <c r="J226" s="521">
        <v>25.215914539779991</v>
      </c>
    </row>
    <row r="227" spans="1:11" s="519" customFormat="1" ht="12" customHeight="1">
      <c r="A227" s="574" t="s">
        <v>15</v>
      </c>
      <c r="B227" s="1231">
        <v>43.11253399951309</v>
      </c>
      <c r="C227" s="1674">
        <v>40.549301623891772</v>
      </c>
      <c r="D227" s="523">
        <v>35.820692098587564</v>
      </c>
      <c r="E227" s="523">
        <v>34.1544831518625</v>
      </c>
      <c r="F227" s="523">
        <v>41.175150939343631</v>
      </c>
      <c r="G227" s="523">
        <v>36.948612073649528</v>
      </c>
      <c r="H227" s="523">
        <v>33.44166542014532</v>
      </c>
      <c r="I227" s="523">
        <v>28.639896426927272</v>
      </c>
      <c r="J227" s="523">
        <v>27.505102802081066</v>
      </c>
      <c r="K227" s="561"/>
    </row>
    <row r="228" spans="1:11" s="519" customFormat="1" ht="12" customHeight="1">
      <c r="A228" s="792" t="s">
        <v>51</v>
      </c>
      <c r="B228" s="1232">
        <v>215.93769518013312</v>
      </c>
      <c r="C228" s="1675">
        <v>207.6993295891717</v>
      </c>
      <c r="D228" s="520">
        <v>208.60250774251762</v>
      </c>
      <c r="E228" s="520">
        <v>207.24442964153243</v>
      </c>
      <c r="F228" s="520">
        <v>208.49060493154366</v>
      </c>
      <c r="G228" s="520">
        <v>206.73320366612955</v>
      </c>
      <c r="H228" s="520">
        <v>204.63141413112533</v>
      </c>
      <c r="I228" s="520">
        <v>195.09199624743727</v>
      </c>
      <c r="J228" s="520">
        <v>193.63539046999099</v>
      </c>
      <c r="K228" s="560"/>
    </row>
    <row r="229" spans="1:11" ht="22.5" customHeight="1">
      <c r="A229" s="1455"/>
      <c r="B229" s="1455"/>
      <c r="C229" s="1455"/>
      <c r="D229" s="1455"/>
      <c r="E229" s="1455"/>
      <c r="F229" s="1455"/>
      <c r="G229" s="1455"/>
      <c r="H229" s="1455"/>
      <c r="I229" s="1455"/>
      <c r="J229" s="1455"/>
    </row>
    <row r="230" spans="1:11" s="487" customFormat="1" ht="33" customHeight="1">
      <c r="A230" s="2457" t="s">
        <v>1259</v>
      </c>
      <c r="B230" s="2457"/>
      <c r="C230" s="2457"/>
      <c r="D230" s="2457"/>
      <c r="E230" s="2457"/>
      <c r="F230" s="2457"/>
      <c r="G230" s="2457"/>
      <c r="H230" s="2457"/>
    </row>
    <row r="231" spans="1:11" s="52" customFormat="1" ht="11.25" customHeight="1">
      <c r="B231" s="1203" t="s">
        <v>6</v>
      </c>
      <c r="C231" s="321" t="s">
        <v>2</v>
      </c>
      <c r="D231" s="320" t="s">
        <v>5</v>
      </c>
      <c r="E231" s="320" t="s">
        <v>3</v>
      </c>
      <c r="F231" s="321" t="s">
        <v>6</v>
      </c>
      <c r="G231" s="320" t="s">
        <v>2</v>
      </c>
      <c r="H231" s="320" t="s">
        <v>5</v>
      </c>
      <c r="I231" s="320" t="s">
        <v>3</v>
      </c>
      <c r="J231" s="321" t="s">
        <v>6</v>
      </c>
    </row>
    <row r="232" spans="1:11" s="52" customFormat="1" ht="11.25" customHeight="1">
      <c r="A232" s="68" t="s">
        <v>11</v>
      </c>
      <c r="B232" s="2100" t="s">
        <v>1424</v>
      </c>
      <c r="C232" s="524" t="s">
        <v>1424</v>
      </c>
      <c r="D232" s="524" t="s">
        <v>1424</v>
      </c>
      <c r="E232" s="524" t="s">
        <v>1102</v>
      </c>
      <c r="F232" s="524" t="s">
        <v>1102</v>
      </c>
      <c r="G232" s="524" t="s">
        <v>1102</v>
      </c>
      <c r="H232" s="524" t="s">
        <v>1102</v>
      </c>
      <c r="I232" s="524" t="s">
        <v>214</v>
      </c>
      <c r="J232" s="524" t="s">
        <v>214</v>
      </c>
    </row>
    <row r="233" spans="1:11" s="519" customFormat="1" ht="12" customHeight="1">
      <c r="A233" s="1475" t="s">
        <v>1232</v>
      </c>
      <c r="B233" s="1233">
        <v>62.983868934232149</v>
      </c>
      <c r="C233" s="1672">
        <v>59.095821364756397</v>
      </c>
      <c r="D233" s="522">
        <v>59.65613524222686</v>
      </c>
      <c r="E233" s="522">
        <v>60.036257965499026</v>
      </c>
      <c r="F233" s="522">
        <v>59.096014153617233</v>
      </c>
      <c r="G233" s="522">
        <v>66.665450632913888</v>
      </c>
      <c r="H233" s="522">
        <v>60.66631872305846</v>
      </c>
      <c r="I233" s="522">
        <v>60.128532730942126</v>
      </c>
      <c r="J233" s="522">
        <v>62.5</v>
      </c>
    </row>
    <row r="234" spans="1:11" s="519" customFormat="1" ht="12" customHeight="1">
      <c r="A234" s="574" t="s">
        <v>1230</v>
      </c>
      <c r="B234" s="1230">
        <v>51.954945766009125</v>
      </c>
      <c r="C234" s="1673">
        <v>50.653810020969928</v>
      </c>
      <c r="D234" s="521">
        <v>50.459676951865838</v>
      </c>
      <c r="E234" s="521">
        <v>49.519094027558154</v>
      </c>
      <c r="F234" s="521">
        <v>52.391109509849748</v>
      </c>
      <c r="G234" s="521">
        <v>45.638341658856923</v>
      </c>
      <c r="H234" s="521">
        <v>44.512020021709212</v>
      </c>
      <c r="I234" s="521">
        <v>42.454284103233</v>
      </c>
      <c r="J234" s="521">
        <v>40.700000000000003</v>
      </c>
    </row>
    <row r="235" spans="1:11" s="519" customFormat="1" ht="12" customHeight="1">
      <c r="A235" s="574" t="s">
        <v>491</v>
      </c>
      <c r="B235" s="1230">
        <v>44.827402451327771</v>
      </c>
      <c r="C235" s="1673">
        <v>43.962811875666119</v>
      </c>
      <c r="D235" s="521">
        <v>41.147773973991974</v>
      </c>
      <c r="E235" s="521">
        <v>41.272764975757653</v>
      </c>
      <c r="F235" s="521">
        <v>42.15868023809314</v>
      </c>
      <c r="G235" s="521">
        <v>41.156187525626514</v>
      </c>
      <c r="H235" s="521">
        <v>39.653779811372743</v>
      </c>
      <c r="I235" s="521">
        <v>39.3479233293248</v>
      </c>
      <c r="J235" s="521">
        <v>41.2</v>
      </c>
    </row>
    <row r="236" spans="1:11" s="519" customFormat="1" ht="12" customHeight="1">
      <c r="A236" s="574" t="s">
        <v>1231</v>
      </c>
      <c r="B236" s="1230">
        <v>39.057452607888457</v>
      </c>
      <c r="C236" s="1673">
        <v>38.225874527708939</v>
      </c>
      <c r="D236" s="521">
        <v>37.61146539709361</v>
      </c>
      <c r="E236" s="521">
        <v>36.7051756940159</v>
      </c>
      <c r="F236" s="521">
        <v>37.134957892801047</v>
      </c>
      <c r="G236" s="521">
        <v>36.59282823427445</v>
      </c>
      <c r="H236" s="521">
        <v>38.012370305767831</v>
      </c>
      <c r="I236" s="521">
        <v>29.946486095841017</v>
      </c>
      <c r="J236" s="521">
        <v>30.409027640647217</v>
      </c>
    </row>
    <row r="237" spans="1:11" s="519" customFormat="1" ht="12" customHeight="1">
      <c r="A237" s="574" t="s">
        <v>490</v>
      </c>
      <c r="B237" s="1230">
        <v>4.9421790622077166</v>
      </c>
      <c r="C237" s="1673">
        <v>4.0785157838526063</v>
      </c>
      <c r="D237" s="521">
        <v>6.8803246287401283</v>
      </c>
      <c r="E237" s="521">
        <v>6.7687039720641948</v>
      </c>
      <c r="F237" s="521">
        <v>7.5857807569241054</v>
      </c>
      <c r="G237" s="521">
        <v>5.9838746504105185</v>
      </c>
      <c r="H237" s="521">
        <v>8.9464668879217957</v>
      </c>
      <c r="I237" s="521">
        <v>9.4903916602902729</v>
      </c>
      <c r="J237" s="521">
        <v>6.9506502633578355</v>
      </c>
    </row>
    <row r="238" spans="1:11" s="519" customFormat="1" ht="12" customHeight="1">
      <c r="A238" s="574" t="s">
        <v>313</v>
      </c>
      <c r="B238" s="1230">
        <v>8.573119264459379</v>
      </c>
      <c r="C238" s="1673">
        <v>8.2291152494857371</v>
      </c>
      <c r="D238" s="521">
        <v>9.0417144167883983</v>
      </c>
      <c r="E238" s="521">
        <v>9.1987517931268972</v>
      </c>
      <c r="F238" s="521">
        <v>8.0003452446224461</v>
      </c>
      <c r="G238" s="521">
        <v>7.1510795776245306</v>
      </c>
      <c r="H238" s="521">
        <v>9.2004952267439997</v>
      </c>
      <c r="I238" s="521">
        <v>9.7048030615310523</v>
      </c>
      <c r="J238" s="521">
        <v>7.6655734987182287</v>
      </c>
    </row>
    <row r="239" spans="1:11" s="519" customFormat="1" ht="12" customHeight="1">
      <c r="A239" s="574" t="s">
        <v>489</v>
      </c>
      <c r="B239" s="1230">
        <v>3.5987270938284017</v>
      </c>
      <c r="C239" s="1673">
        <v>3.4533807665520602</v>
      </c>
      <c r="D239" s="521">
        <v>3.8054171316307506</v>
      </c>
      <c r="E239" s="521">
        <v>3.7436812133305919</v>
      </c>
      <c r="F239" s="521">
        <v>2.1237171354559106</v>
      </c>
      <c r="G239" s="521">
        <v>3.5454413862427434</v>
      </c>
      <c r="H239" s="521">
        <v>3.6399631543712569</v>
      </c>
      <c r="I239" s="521">
        <v>4.0195752660950044</v>
      </c>
      <c r="J239" s="521">
        <v>4.2101390672677068</v>
      </c>
    </row>
    <row r="240" spans="1:11" s="519" customFormat="1" ht="12" customHeight="1">
      <c r="A240" s="792" t="s">
        <v>51</v>
      </c>
      <c r="B240" s="1232">
        <v>215.93769517995298</v>
      </c>
      <c r="C240" s="1675">
        <v>207.69932958899182</v>
      </c>
      <c r="D240" s="520">
        <v>208.60250774233756</v>
      </c>
      <c r="E240" s="520">
        <v>207.24442964135241</v>
      </c>
      <c r="F240" s="520">
        <v>208.49060493136361</v>
      </c>
      <c r="G240" s="520">
        <v>206.73320366594956</v>
      </c>
      <c r="H240" s="520">
        <v>204.6314141309453</v>
      </c>
      <c r="I240" s="520">
        <v>195.0919962472573</v>
      </c>
      <c r="J240" s="520">
        <v>193.63539046999099</v>
      </c>
    </row>
    <row r="241" spans="1:10" ht="22.5" customHeight="1">
      <c r="A241" s="1913"/>
      <c r="B241" s="1913"/>
      <c r="C241" s="1913"/>
      <c r="D241" s="1913"/>
      <c r="E241" s="1913"/>
      <c r="F241" s="1913"/>
      <c r="G241" s="1913"/>
      <c r="H241" s="1913"/>
      <c r="I241" s="1913"/>
      <c r="J241" s="1913"/>
    </row>
    <row r="242" spans="1:10" s="2216" customFormat="1" ht="27" customHeight="1">
      <c r="A242" s="2484" t="s">
        <v>1760</v>
      </c>
      <c r="B242" s="2484"/>
      <c r="D242" s="2484" t="s">
        <v>1761</v>
      </c>
      <c r="E242" s="2484"/>
      <c r="F242" s="2484"/>
      <c r="G242" s="2484"/>
      <c r="H242" s="2484"/>
      <c r="I242" s="2484"/>
      <c r="J242" s="2484"/>
    </row>
    <row r="243" spans="1:10" s="518" customFormat="1" ht="12.2" customHeight="1">
      <c r="A243" s="1912"/>
      <c r="B243" s="1912"/>
      <c r="C243" s="1912"/>
      <c r="D243" s="1912"/>
      <c r="E243" s="1912"/>
      <c r="F243" s="1912"/>
      <c r="G243" s="1912"/>
      <c r="H243" s="1912"/>
      <c r="I243" s="1912"/>
      <c r="J243" s="1912"/>
    </row>
    <row r="244" spans="1:10" s="518" customFormat="1" ht="12.2" customHeight="1">
      <c r="A244" s="1912"/>
      <c r="B244" s="1912"/>
      <c r="C244" s="1912"/>
      <c r="D244" s="1912"/>
      <c r="E244" s="1912"/>
      <c r="F244" s="1912"/>
      <c r="G244" s="1912"/>
      <c r="H244" s="1912"/>
      <c r="I244" s="1912"/>
      <c r="J244" s="1912"/>
    </row>
    <row r="245" spans="1:10" s="518" customFormat="1" ht="12.2" customHeight="1">
      <c r="A245" s="1912"/>
      <c r="B245" s="1912"/>
      <c r="C245" s="1912"/>
      <c r="D245" s="1912"/>
      <c r="E245" s="1912"/>
      <c r="F245" s="1912"/>
      <c r="G245" s="1912"/>
      <c r="H245" s="1912"/>
      <c r="I245" s="1912"/>
      <c r="J245" s="1912"/>
    </row>
    <row r="246" spans="1:10" s="518" customFormat="1" ht="12.2" customHeight="1">
      <c r="A246" s="1912"/>
      <c r="B246" s="1912"/>
      <c r="C246" s="1912"/>
      <c r="D246" s="1912"/>
      <c r="E246" s="1912"/>
      <c r="F246" s="1912"/>
      <c r="G246" s="1912"/>
      <c r="H246" s="1912"/>
      <c r="I246" s="1912"/>
      <c r="J246" s="1912"/>
    </row>
    <row r="247" spans="1:10" s="518" customFormat="1" ht="12.2" customHeight="1">
      <c r="A247" s="1912"/>
      <c r="B247" s="1912"/>
      <c r="C247" s="1912"/>
      <c r="D247" s="1912"/>
      <c r="E247" s="1912"/>
      <c r="F247" s="1912"/>
      <c r="G247" s="1912"/>
      <c r="H247" s="1912"/>
      <c r="I247" s="1912"/>
      <c r="J247" s="1912"/>
    </row>
    <row r="248" spans="1:10" s="518" customFormat="1" ht="12.2" customHeight="1">
      <c r="A248" s="1912"/>
      <c r="B248" s="1912"/>
      <c r="C248" s="1912"/>
      <c r="D248" s="1912"/>
      <c r="E248" s="1912"/>
      <c r="F248" s="1912"/>
      <c r="G248" s="1912"/>
      <c r="H248" s="1912"/>
      <c r="I248" s="1912"/>
      <c r="J248" s="1912"/>
    </row>
    <row r="249" spans="1:10" s="518" customFormat="1" ht="12.2" customHeight="1">
      <c r="A249" s="1912"/>
      <c r="B249" s="1912"/>
      <c r="C249" s="1912"/>
      <c r="D249" s="1912"/>
      <c r="E249" s="1912"/>
      <c r="F249" s="1912"/>
      <c r="G249" s="1912"/>
      <c r="H249" s="1912"/>
      <c r="I249" s="1912"/>
      <c r="J249" s="1912"/>
    </row>
    <row r="250" spans="1:10" s="518" customFormat="1" ht="12.2" customHeight="1">
      <c r="A250" s="1912"/>
      <c r="B250" s="1912"/>
      <c r="C250" s="1912"/>
      <c r="D250" s="1912"/>
      <c r="E250" s="1912"/>
      <c r="F250" s="1912"/>
      <c r="G250" s="1912"/>
      <c r="H250" s="1912"/>
      <c r="I250" s="1912"/>
      <c r="J250" s="1912"/>
    </row>
    <row r="251" spans="1:10" s="518" customFormat="1" ht="12.2" customHeight="1">
      <c r="A251" s="1912"/>
      <c r="B251" s="1912"/>
      <c r="C251" s="1912"/>
      <c r="D251" s="1912"/>
      <c r="E251" s="1912"/>
      <c r="F251" s="1912"/>
      <c r="G251" s="1912"/>
      <c r="H251" s="1912"/>
      <c r="I251" s="1912"/>
      <c r="J251" s="1912"/>
    </row>
    <row r="252" spans="1:10" s="518" customFormat="1" ht="12.2" customHeight="1">
      <c r="A252" s="1912"/>
      <c r="B252" s="1912"/>
      <c r="C252" s="1912"/>
      <c r="D252" s="1912"/>
      <c r="E252" s="1912"/>
      <c r="F252" s="1912"/>
      <c r="G252" s="1912"/>
      <c r="H252" s="1912"/>
      <c r="I252" s="1912"/>
      <c r="J252" s="1912"/>
    </row>
    <row r="253" spans="1:10" s="518" customFormat="1" ht="12.2" customHeight="1">
      <c r="A253" s="1912"/>
      <c r="B253" s="1912"/>
      <c r="C253" s="1912"/>
      <c r="D253" s="1912"/>
      <c r="E253" s="1912"/>
      <c r="F253" s="1912"/>
      <c r="G253" s="1912"/>
      <c r="H253" s="1912"/>
      <c r="I253" s="1912"/>
      <c r="J253" s="1912"/>
    </row>
    <row r="254" spans="1:10" s="518" customFormat="1" ht="12.2" customHeight="1">
      <c r="A254" s="1912"/>
      <c r="B254" s="1912"/>
      <c r="C254" s="1912"/>
      <c r="D254" s="1912"/>
      <c r="E254" s="1912"/>
      <c r="F254" s="1912"/>
      <c r="G254" s="1912"/>
      <c r="H254" s="1912"/>
      <c r="I254" s="1912"/>
      <c r="J254" s="1912"/>
    </row>
    <row r="255" spans="1:10" s="518" customFormat="1" ht="12.2" customHeight="1">
      <c r="A255" s="1912"/>
      <c r="B255" s="1912"/>
      <c r="C255" s="1912"/>
      <c r="D255" s="1912"/>
      <c r="E255" s="1912"/>
      <c r="F255" s="1912"/>
      <c r="G255" s="1912"/>
      <c r="H255" s="1912"/>
      <c r="I255" s="1912"/>
      <c r="J255" s="1912"/>
    </row>
    <row r="256" spans="1:10" s="518" customFormat="1" ht="12.2" customHeight="1">
      <c r="A256" s="1912"/>
      <c r="B256" s="1912"/>
      <c r="C256" s="1912"/>
      <c r="D256" s="1912"/>
      <c r="E256" s="1912"/>
      <c r="F256" s="1912"/>
      <c r="G256" s="1912"/>
      <c r="H256" s="1912"/>
      <c r="I256" s="1912"/>
      <c r="J256" s="1912"/>
    </row>
    <row r="257" spans="1:10" s="518" customFormat="1" ht="12.2" customHeight="1">
      <c r="A257" s="1912"/>
      <c r="B257" s="1912"/>
      <c r="C257" s="1912"/>
      <c r="D257" s="1912"/>
      <c r="E257" s="1912"/>
      <c r="F257" s="1912"/>
      <c r="G257" s="1912"/>
      <c r="H257" s="1912"/>
      <c r="I257" s="1912"/>
      <c r="J257" s="1912"/>
    </row>
    <row r="258" spans="1:10" s="518" customFormat="1" ht="12.2" customHeight="1">
      <c r="A258" s="1912"/>
      <c r="B258" s="1912"/>
      <c r="C258" s="1912"/>
      <c r="D258" s="1912"/>
      <c r="E258" s="1912"/>
      <c r="F258" s="1912"/>
      <c r="G258" s="1912"/>
      <c r="H258" s="1912"/>
      <c r="I258" s="1912"/>
      <c r="J258" s="1912"/>
    </row>
    <row r="259" spans="1:10" s="518" customFormat="1" ht="12.2" customHeight="1">
      <c r="A259" s="1912"/>
      <c r="B259" s="1912"/>
      <c r="C259" s="1912"/>
      <c r="D259" s="1912"/>
      <c r="E259" s="1912"/>
      <c r="F259" s="1912"/>
      <c r="G259" s="1912"/>
      <c r="H259" s="1912"/>
      <c r="I259" s="1912"/>
      <c r="J259" s="1912"/>
    </row>
    <row r="260" spans="1:10" s="518" customFormat="1" ht="12.2" customHeight="1">
      <c r="A260" s="1912"/>
      <c r="B260" s="1912"/>
      <c r="C260" s="1912"/>
      <c r="D260" s="1912"/>
      <c r="E260" s="1912"/>
      <c r="F260" s="1912"/>
      <c r="G260" s="1912"/>
      <c r="H260" s="1912"/>
      <c r="I260" s="1912"/>
      <c r="J260" s="1912"/>
    </row>
    <row r="261" spans="1:10" s="518" customFormat="1" ht="12.2" customHeight="1">
      <c r="A261" s="1912"/>
      <c r="B261" s="1912"/>
      <c r="C261" s="1912"/>
      <c r="D261" s="1912"/>
      <c r="E261" s="1912"/>
      <c r="F261" s="1912"/>
      <c r="G261" s="1912"/>
      <c r="H261" s="1912"/>
      <c r="I261" s="1912"/>
      <c r="J261" s="1912"/>
    </row>
    <row r="262" spans="1:10" s="518" customFormat="1" ht="12.2" customHeight="1">
      <c r="A262" s="1912"/>
      <c r="B262" s="1912"/>
      <c r="C262" s="1912"/>
      <c r="D262" s="1912"/>
      <c r="E262" s="1912"/>
      <c r="F262" s="1912"/>
      <c r="G262" s="1912"/>
      <c r="H262" s="1912"/>
      <c r="I262" s="1912"/>
      <c r="J262" s="1912"/>
    </row>
    <row r="263" spans="1:10" s="518" customFormat="1" ht="7.5" customHeight="1"/>
    <row r="264" spans="1:10" s="98" customFormat="1" ht="21" customHeight="1">
      <c r="A264" s="2482" t="s">
        <v>1063</v>
      </c>
      <c r="B264" s="2482"/>
      <c r="C264" s="2482"/>
      <c r="D264" s="2482"/>
      <c r="E264" s="2482"/>
      <c r="F264" s="2482"/>
      <c r="G264" s="2482"/>
      <c r="H264" s="2482"/>
      <c r="I264" s="2482"/>
      <c r="J264" s="2482"/>
    </row>
    <row r="265" spans="1:10" s="518" customFormat="1" ht="12.2" customHeight="1">
      <c r="A265" s="2483" t="s">
        <v>1028</v>
      </c>
      <c r="B265" s="2483"/>
      <c r="C265" s="2483"/>
      <c r="D265" s="2483"/>
      <c r="E265" s="2483"/>
      <c r="F265" s="2483"/>
      <c r="G265" s="2483"/>
      <c r="H265" s="2483"/>
      <c r="I265" s="2483"/>
      <c r="J265" s="2483"/>
    </row>
    <row r="266" spans="1:10" s="518" customFormat="1" ht="12.2" customHeight="1">
      <c r="A266" s="1912"/>
      <c r="B266" s="1912"/>
      <c r="C266" s="1912"/>
      <c r="D266" s="1912"/>
      <c r="E266" s="1912"/>
      <c r="F266" s="1912"/>
      <c r="G266" s="1912"/>
      <c r="H266" s="1912"/>
      <c r="I266" s="1912"/>
      <c r="J266" s="1912"/>
    </row>
    <row r="267" spans="1:10" s="98" customFormat="1" ht="13.5" customHeight="1">
      <c r="A267" s="623"/>
      <c r="B267" s="624"/>
      <c r="C267" s="624"/>
      <c r="D267" s="624"/>
      <c r="E267" s="624"/>
      <c r="F267" s="624"/>
      <c r="G267" s="624"/>
      <c r="H267" s="624"/>
      <c r="I267" s="624"/>
      <c r="J267" s="624"/>
    </row>
    <row r="268" spans="1:10" s="487" customFormat="1" ht="33" customHeight="1">
      <c r="A268" s="2457" t="s">
        <v>1260</v>
      </c>
      <c r="B268" s="2457"/>
      <c r="C268" s="2457"/>
      <c r="D268" s="2457"/>
      <c r="E268" s="2457"/>
      <c r="F268" s="2457"/>
      <c r="G268" s="2457"/>
      <c r="H268" s="2457"/>
      <c r="I268" s="2457"/>
      <c r="J268" s="2457"/>
    </row>
    <row r="269" spans="1:10" s="50" customFormat="1" ht="8.25" customHeight="1"/>
    <row r="270" spans="1:10" s="52" customFormat="1" ht="11.25" customHeight="1">
      <c r="A270" s="2210" t="s">
        <v>486</v>
      </c>
      <c r="B270" s="1203" t="s">
        <v>6</v>
      </c>
      <c r="C270" s="552" t="s">
        <v>1746</v>
      </c>
      <c r="D270" s="551" t="s">
        <v>5</v>
      </c>
      <c r="E270" s="551" t="s">
        <v>3</v>
      </c>
      <c r="F270" s="552" t="s">
        <v>6</v>
      </c>
      <c r="G270" s="551" t="s">
        <v>2</v>
      </c>
      <c r="H270" s="551" t="s">
        <v>5</v>
      </c>
      <c r="I270" s="551" t="s">
        <v>3</v>
      </c>
      <c r="J270" s="552" t="s">
        <v>6</v>
      </c>
    </row>
    <row r="271" spans="1:10" s="52" customFormat="1" ht="11.25" customHeight="1">
      <c r="A271" s="68" t="s">
        <v>11</v>
      </c>
      <c r="B271" s="2100" t="s">
        <v>1424</v>
      </c>
      <c r="C271" s="553" t="s">
        <v>1424</v>
      </c>
      <c r="D271" s="553" t="s">
        <v>1424</v>
      </c>
      <c r="E271" s="553" t="s">
        <v>1102</v>
      </c>
      <c r="F271" s="553" t="s">
        <v>1102</v>
      </c>
      <c r="G271" s="553" t="s">
        <v>1102</v>
      </c>
      <c r="H271" s="553" t="s">
        <v>1102</v>
      </c>
      <c r="I271" s="553" t="s">
        <v>214</v>
      </c>
      <c r="J271" s="553" t="s">
        <v>214</v>
      </c>
    </row>
    <row r="272" spans="1:10" s="52" customFormat="1" ht="12" customHeight="1">
      <c r="A272" s="167" t="s">
        <v>556</v>
      </c>
      <c r="B272" s="1207">
        <v>17.762704272799997</v>
      </c>
      <c r="C272" s="1648">
        <v>14.238479749970001</v>
      </c>
      <c r="D272" s="381">
        <v>17.87701919101</v>
      </c>
      <c r="E272" s="381">
        <v>17.097460713180002</v>
      </c>
      <c r="F272" s="381">
        <v>16.19301912916</v>
      </c>
      <c r="G272" s="381">
        <v>20.302203431280009</v>
      </c>
      <c r="H272" s="381">
        <v>18.285751743550001</v>
      </c>
      <c r="I272" s="381">
        <v>18.851995172869998</v>
      </c>
      <c r="J272" s="381">
        <v>18.595453201729999</v>
      </c>
    </row>
    <row r="273" spans="1:11" s="52" customFormat="1" ht="12" customHeight="1">
      <c r="A273" s="241" t="s">
        <v>1223</v>
      </c>
      <c r="B273" s="1208">
        <v>20.956616182310007</v>
      </c>
      <c r="C273" s="1649">
        <v>19.420829700829998</v>
      </c>
      <c r="D273" s="382">
        <v>21.923439885600008</v>
      </c>
      <c r="E273" s="382">
        <v>26.642143537260004</v>
      </c>
      <c r="F273" s="382">
        <v>23.981128403500009</v>
      </c>
      <c r="G273" s="382">
        <v>24.875489692150001</v>
      </c>
      <c r="H273" s="382">
        <v>25.375851546369994</v>
      </c>
      <c r="I273" s="382">
        <v>27.136648279509995</v>
      </c>
      <c r="J273" s="382">
        <v>25.506346420190003</v>
      </c>
    </row>
    <row r="274" spans="1:11" s="52" customFormat="1" ht="12" customHeight="1">
      <c r="A274" s="171" t="s">
        <v>458</v>
      </c>
      <c r="B274" s="1208">
        <v>86.784621198939959</v>
      </c>
      <c r="C274" s="1649">
        <v>82.157655639820035</v>
      </c>
      <c r="D274" s="382">
        <v>83.947226516289945</v>
      </c>
      <c r="E274" s="382">
        <v>82.103601672689948</v>
      </c>
      <c r="F274" s="382">
        <v>86.628130238700024</v>
      </c>
      <c r="G274" s="382">
        <v>85.686206553779968</v>
      </c>
      <c r="H274" s="382">
        <v>85.498850910829972</v>
      </c>
      <c r="I274" s="382">
        <v>84.94479395258999</v>
      </c>
      <c r="J274" s="382">
        <v>85.310923534759993</v>
      </c>
    </row>
    <row r="275" spans="1:11" s="52" customFormat="1" ht="12" customHeight="1">
      <c r="A275" s="171" t="s">
        <v>459</v>
      </c>
      <c r="B275" s="1208">
        <v>14.18728992446</v>
      </c>
      <c r="C275" s="1649">
        <v>14.411503358659999</v>
      </c>
      <c r="D275" s="382">
        <v>15.390165093999999</v>
      </c>
      <c r="E275" s="382">
        <v>17.438019745569996</v>
      </c>
      <c r="F275" s="382">
        <v>17.15034906384</v>
      </c>
      <c r="G275" s="382">
        <v>17.048134647009999</v>
      </c>
      <c r="H275" s="382">
        <v>17.868349120370002</v>
      </c>
      <c r="I275" s="382">
        <v>17.653325069040005</v>
      </c>
      <c r="J275" s="382">
        <v>17.337510619790006</v>
      </c>
    </row>
    <row r="276" spans="1:11" s="91" customFormat="1" ht="12" customHeight="1">
      <c r="A276" s="241" t="s">
        <v>460</v>
      </c>
      <c r="B276" s="1208">
        <v>7.4780785375399992</v>
      </c>
      <c r="C276" s="1649">
        <v>7.5908331935900026</v>
      </c>
      <c r="D276" s="382">
        <v>7.68741256707</v>
      </c>
      <c r="E276" s="382">
        <v>8.4450212653800012</v>
      </c>
      <c r="F276" s="382">
        <v>8.3521551899100004</v>
      </c>
      <c r="G276" s="382">
        <v>7.5267914906400009</v>
      </c>
      <c r="H276" s="382">
        <v>6.5821056344999977</v>
      </c>
      <c r="I276" s="382">
        <v>5.6777496571200006</v>
      </c>
      <c r="J276" s="382">
        <v>5.4732070507899993</v>
      </c>
    </row>
    <row r="277" spans="1:11" s="91" customFormat="1" ht="12" customHeight="1">
      <c r="A277" s="171" t="s">
        <v>223</v>
      </c>
      <c r="B277" s="1208">
        <v>27.484901130150011</v>
      </c>
      <c r="C277" s="1649">
        <v>25.782382684350001</v>
      </c>
      <c r="D277" s="382">
        <v>25.155970702119998</v>
      </c>
      <c r="E277" s="382">
        <v>24.736711056200004</v>
      </c>
      <c r="F277" s="382">
        <v>24.728072402050003</v>
      </c>
      <c r="G277" s="382">
        <v>24.64313143619</v>
      </c>
      <c r="H277" s="382">
        <v>22.464847801309997</v>
      </c>
      <c r="I277" s="382">
        <v>21.993729216040002</v>
      </c>
      <c r="J277" s="382">
        <v>19.889878122980001</v>
      </c>
    </row>
    <row r="278" spans="1:11" s="91" customFormat="1" ht="12" customHeight="1">
      <c r="A278" s="171" t="s">
        <v>553</v>
      </c>
      <c r="B278" s="1208">
        <v>12.777655790739997</v>
      </c>
      <c r="C278" s="1649">
        <v>11.34464478594</v>
      </c>
      <c r="D278" s="382">
        <v>10.357619029530003</v>
      </c>
      <c r="E278" s="382">
        <v>11.06969459037</v>
      </c>
      <c r="F278" s="382">
        <v>10.513610415310001</v>
      </c>
      <c r="G278" s="382">
        <v>8.296403695909996</v>
      </c>
      <c r="H278" s="382">
        <v>7.7976660089100012</v>
      </c>
      <c r="I278" s="382">
        <v>7.67967074357</v>
      </c>
      <c r="J278" s="382">
        <v>7.7150361231799991</v>
      </c>
    </row>
    <row r="279" spans="1:11" s="91" customFormat="1" ht="12" customHeight="1">
      <c r="A279" s="171" t="s">
        <v>81</v>
      </c>
      <c r="B279" s="1208">
        <v>22.501565290200002</v>
      </c>
      <c r="C279" s="1649">
        <v>22.885676308589996</v>
      </c>
      <c r="D279" s="382">
        <v>24.709892805680003</v>
      </c>
      <c r="E279" s="382">
        <v>21.715512883779997</v>
      </c>
      <c r="F279" s="382">
        <v>18.600747340569999</v>
      </c>
      <c r="G279" s="382">
        <v>19.116602072949998</v>
      </c>
      <c r="H279" s="382">
        <v>18.58263992094</v>
      </c>
      <c r="I279" s="382">
        <v>18.956433756999999</v>
      </c>
      <c r="J279" s="382">
        <v>17.223966664880002</v>
      </c>
    </row>
    <row r="280" spans="1:11" s="91" customFormat="1" ht="12" customHeight="1">
      <c r="A280" s="474" t="s">
        <v>1969</v>
      </c>
      <c r="B280" s="1208">
        <v>11.859653236860003</v>
      </c>
      <c r="C280" s="1649">
        <v>11.085429138200004</v>
      </c>
      <c r="D280" s="382">
        <v>11.410660876510002</v>
      </c>
      <c r="E280" s="382">
        <v>10.86629662593</v>
      </c>
      <c r="F280" s="382">
        <v>9.1795567560899993</v>
      </c>
      <c r="G280" s="382">
        <v>8.9819413333500009</v>
      </c>
      <c r="H280" s="382">
        <v>7.5405971793100042</v>
      </c>
      <c r="I280" s="382">
        <v>7.8663375562800022</v>
      </c>
      <c r="J280" s="382">
        <v>7.3680427641999975</v>
      </c>
    </row>
    <row r="281" spans="1:11" s="93" customFormat="1" ht="12" customHeight="1">
      <c r="A281" s="369" t="s">
        <v>51</v>
      </c>
      <c r="B281" s="1211">
        <v>221.79308556399997</v>
      </c>
      <c r="C281" s="1652">
        <v>208.91743455995007</v>
      </c>
      <c r="D281" s="386">
        <v>218.45940666780996</v>
      </c>
      <c r="E281" s="386">
        <v>220.11446209035998</v>
      </c>
      <c r="F281" s="386">
        <v>215.32676893913003</v>
      </c>
      <c r="G281" s="386">
        <v>216.47690435325995</v>
      </c>
      <c r="H281" s="386">
        <v>209.99665986608997</v>
      </c>
      <c r="I281" s="386">
        <v>210.76068340402</v>
      </c>
      <c r="J281" s="386">
        <v>204.42036450250001</v>
      </c>
    </row>
    <row r="282" spans="1:11" ht="12" customHeight="1">
      <c r="B282" s="537"/>
      <c r="C282" s="606"/>
      <c r="D282" s="537"/>
      <c r="E282" s="537"/>
      <c r="F282" s="537"/>
      <c r="G282" s="537"/>
      <c r="H282" s="537"/>
      <c r="I282" s="537"/>
      <c r="J282" s="537"/>
    </row>
    <row r="283" spans="1:11" s="52" customFormat="1" ht="11.25" customHeight="1">
      <c r="A283" s="2210" t="s">
        <v>487</v>
      </c>
      <c r="B283" s="1203" t="s">
        <v>6</v>
      </c>
      <c r="C283" s="552" t="s">
        <v>1746</v>
      </c>
      <c r="D283" s="551" t="s">
        <v>5</v>
      </c>
      <c r="E283" s="551" t="s">
        <v>3</v>
      </c>
      <c r="F283" s="552" t="s">
        <v>6</v>
      </c>
      <c r="G283" s="551" t="s">
        <v>2</v>
      </c>
      <c r="H283" s="551" t="s">
        <v>5</v>
      </c>
      <c r="I283" s="551" t="s">
        <v>3</v>
      </c>
      <c r="J283" s="552" t="s">
        <v>6</v>
      </c>
    </row>
    <row r="284" spans="1:11" s="52" customFormat="1" ht="11.25" customHeight="1">
      <c r="A284" s="693" t="s">
        <v>11</v>
      </c>
      <c r="B284" s="2100" t="s">
        <v>1424</v>
      </c>
      <c r="C284" s="553" t="s">
        <v>1424</v>
      </c>
      <c r="D284" s="553" t="s">
        <v>1424</v>
      </c>
      <c r="E284" s="553" t="s">
        <v>1102</v>
      </c>
      <c r="F284" s="553" t="s">
        <v>1102</v>
      </c>
      <c r="G284" s="553" t="s">
        <v>1102</v>
      </c>
      <c r="H284" s="553" t="s">
        <v>1102</v>
      </c>
      <c r="I284" s="553" t="s">
        <v>214</v>
      </c>
      <c r="J284" s="553" t="s">
        <v>214</v>
      </c>
    </row>
    <row r="285" spans="1:11" s="52" customFormat="1" ht="12" customHeight="1">
      <c r="A285" s="171" t="s">
        <v>557</v>
      </c>
      <c r="B285" s="1208">
        <v>17.7964566737</v>
      </c>
      <c r="C285" s="1649">
        <v>16.164714683380002</v>
      </c>
      <c r="D285" s="382">
        <v>17.499202564280001</v>
      </c>
      <c r="E285" s="382">
        <v>20.043746152529998</v>
      </c>
      <c r="F285" s="382">
        <v>19.41828449398</v>
      </c>
      <c r="G285" s="382">
        <v>22.300302600560002</v>
      </c>
      <c r="H285" s="382">
        <v>22.520587583860003</v>
      </c>
      <c r="I285" s="382">
        <v>20.849212523210003</v>
      </c>
      <c r="J285" s="382">
        <v>22.5541037331</v>
      </c>
    </row>
    <row r="286" spans="1:11" s="52" customFormat="1" ht="12" customHeight="1">
      <c r="A286" s="171" t="s">
        <v>558</v>
      </c>
      <c r="B286" s="1208">
        <v>50.611793456139992</v>
      </c>
      <c r="C286" s="1649">
        <v>42.283419775489996</v>
      </c>
      <c r="D286" s="382">
        <v>36.805001431330012</v>
      </c>
      <c r="E286" s="382">
        <v>35.792652465759993</v>
      </c>
      <c r="F286" s="382">
        <v>34.353140455910001</v>
      </c>
      <c r="G286" s="382">
        <v>28.627281569300003</v>
      </c>
      <c r="H286" s="382">
        <v>21.02276069186</v>
      </c>
      <c r="I286" s="382">
        <v>20.456325311860002</v>
      </c>
      <c r="J286" s="382">
        <v>18.491870860679999</v>
      </c>
    </row>
    <row r="287" spans="1:11" s="52" customFormat="1" ht="12" customHeight="1">
      <c r="A287" s="171" t="s">
        <v>462</v>
      </c>
      <c r="B287" s="1208">
        <v>9.8391439329899981</v>
      </c>
      <c r="C287" s="1649">
        <v>8.9230083160499998</v>
      </c>
      <c r="D287" s="382">
        <v>8.6879890724799989</v>
      </c>
      <c r="E287" s="382">
        <v>7.3304909443899993</v>
      </c>
      <c r="F287" s="382">
        <v>9.6993166476999999</v>
      </c>
      <c r="G287" s="382">
        <v>10.22390752934</v>
      </c>
      <c r="H287" s="382">
        <v>10.106239345799999</v>
      </c>
      <c r="I287" s="382">
        <v>11.034424122329998</v>
      </c>
      <c r="J287" s="382">
        <v>13.11019601059</v>
      </c>
    </row>
    <row r="288" spans="1:11" s="91" customFormat="1" ht="12" customHeight="1">
      <c r="A288" s="241" t="s">
        <v>1225</v>
      </c>
      <c r="B288" s="1208">
        <v>14.310786875569999</v>
      </c>
      <c r="C288" s="1649">
        <v>12.544176652579999</v>
      </c>
      <c r="D288" s="382">
        <v>13.124706546459999</v>
      </c>
      <c r="E288" s="382">
        <v>14.022857933789997</v>
      </c>
      <c r="F288" s="382">
        <v>12.569333945509998</v>
      </c>
      <c r="G288" s="382">
        <v>13.363082202369998</v>
      </c>
      <c r="H288" s="382">
        <v>13.38828642791</v>
      </c>
      <c r="I288" s="382">
        <v>13.460178689339996</v>
      </c>
      <c r="J288" s="382">
        <v>11.35267193846</v>
      </c>
      <c r="K288" s="52"/>
    </row>
    <row r="289" spans="1:11" s="91" customFormat="1" ht="12" customHeight="1">
      <c r="A289" s="171" t="s">
        <v>1224</v>
      </c>
      <c r="B289" s="1208">
        <v>28.831152760570003</v>
      </c>
      <c r="C289" s="1649">
        <v>23.591715120560004</v>
      </c>
      <c r="D289" s="382">
        <v>24.224372775010007</v>
      </c>
      <c r="E289" s="382">
        <v>28.005199740680009</v>
      </c>
      <c r="F289" s="382">
        <v>22.231962288439998</v>
      </c>
      <c r="G289" s="382">
        <v>20.214407248160004</v>
      </c>
      <c r="H289" s="382">
        <v>20.112419568090004</v>
      </c>
      <c r="I289" s="382">
        <v>22.468405313569999</v>
      </c>
      <c r="J289" s="382">
        <v>18.603306675150002</v>
      </c>
      <c r="K289" s="52"/>
    </row>
    <row r="290" spans="1:11" s="91" customFormat="1" ht="12" customHeight="1">
      <c r="A290" s="171" t="s">
        <v>559</v>
      </c>
      <c r="B290" s="1208">
        <v>33.608452385300005</v>
      </c>
      <c r="C290" s="1649">
        <v>30.530882225140004</v>
      </c>
      <c r="D290" s="382">
        <v>31.394806348169993</v>
      </c>
      <c r="E290" s="382">
        <v>27.607874577420002</v>
      </c>
      <c r="F290" s="382">
        <v>24.881165780319996</v>
      </c>
      <c r="G290" s="382">
        <v>24.77475538377</v>
      </c>
      <c r="H290" s="382">
        <v>23.546279641760002</v>
      </c>
      <c r="I290" s="382">
        <v>26.059672779849997</v>
      </c>
      <c r="J290" s="382">
        <v>24.273741498140001</v>
      </c>
      <c r="K290" s="52"/>
    </row>
    <row r="291" spans="1:11" s="91" customFormat="1" ht="12" customHeight="1">
      <c r="A291" s="474" t="s">
        <v>463</v>
      </c>
      <c r="B291" s="1208">
        <v>18.404893920029998</v>
      </c>
      <c r="C291" s="1649">
        <v>26.244138073600006</v>
      </c>
      <c r="D291" s="382">
        <v>21.645109217279998</v>
      </c>
      <c r="E291" s="382">
        <v>18.227712951690002</v>
      </c>
      <c r="F291" s="382">
        <v>19.434081838610002</v>
      </c>
      <c r="G291" s="382">
        <v>17.20884080283</v>
      </c>
      <c r="H291" s="382">
        <v>15.87906456102</v>
      </c>
      <c r="I291" s="382">
        <v>13.994562974810002</v>
      </c>
      <c r="J291" s="382">
        <v>13.836610835369999</v>
      </c>
      <c r="K291" s="52"/>
    </row>
    <row r="292" spans="1:11" s="93" customFormat="1" ht="12" customHeight="1">
      <c r="A292" s="369" t="s">
        <v>51</v>
      </c>
      <c r="B292" s="1211">
        <v>173.40268000429998</v>
      </c>
      <c r="C292" s="1652">
        <v>160.28205484680001</v>
      </c>
      <c r="D292" s="386">
        <v>153.38118795501001</v>
      </c>
      <c r="E292" s="386">
        <v>151.03053476625999</v>
      </c>
      <c r="F292" s="386">
        <v>142.58728545047001</v>
      </c>
      <c r="G292" s="386">
        <v>136.71257733633001</v>
      </c>
      <c r="H292" s="386">
        <v>126.5756378203</v>
      </c>
      <c r="I292" s="386">
        <v>128.32278171497001</v>
      </c>
      <c r="J292" s="386">
        <v>122.22250155149</v>
      </c>
    </row>
    <row r="293" spans="1:11" ht="12" customHeight="1">
      <c r="B293" s="537"/>
      <c r="C293" s="606"/>
      <c r="D293" s="537"/>
      <c r="E293" s="537"/>
      <c r="F293" s="537"/>
      <c r="G293" s="537"/>
      <c r="H293" s="537"/>
      <c r="I293" s="537"/>
      <c r="J293" s="537"/>
    </row>
    <row r="294" spans="1:11" s="52" customFormat="1" ht="11.25" customHeight="1">
      <c r="A294" s="2210" t="s">
        <v>488</v>
      </c>
      <c r="B294" s="1203" t="s">
        <v>6</v>
      </c>
      <c r="C294" s="552" t="s">
        <v>2</v>
      </c>
      <c r="D294" s="551" t="s">
        <v>5</v>
      </c>
      <c r="E294" s="551" t="s">
        <v>3</v>
      </c>
      <c r="F294" s="552" t="s">
        <v>6</v>
      </c>
      <c r="G294" s="551" t="s">
        <v>2</v>
      </c>
      <c r="H294" s="551" t="s">
        <v>5</v>
      </c>
      <c r="I294" s="551" t="s">
        <v>3</v>
      </c>
      <c r="J294" s="552" t="s">
        <v>6</v>
      </c>
    </row>
    <row r="295" spans="1:11" s="52" customFormat="1" ht="11.25" customHeight="1">
      <c r="A295" s="68" t="s">
        <v>11</v>
      </c>
      <c r="B295" s="2100" t="s">
        <v>1424</v>
      </c>
      <c r="C295" s="553" t="s">
        <v>1424</v>
      </c>
      <c r="D295" s="553" t="s">
        <v>1424</v>
      </c>
      <c r="E295" s="553" t="s">
        <v>1102</v>
      </c>
      <c r="F295" s="553" t="s">
        <v>1102</v>
      </c>
      <c r="G295" s="553" t="s">
        <v>1102</v>
      </c>
      <c r="H295" s="553" t="s">
        <v>1102</v>
      </c>
      <c r="I295" s="553" t="s">
        <v>214</v>
      </c>
      <c r="J295" s="553" t="s">
        <v>214</v>
      </c>
    </row>
    <row r="296" spans="1:11" s="52" customFormat="1" ht="12" customHeight="1">
      <c r="A296" s="167" t="s">
        <v>560</v>
      </c>
      <c r="B296" s="1207">
        <v>20.272012009979999</v>
      </c>
      <c r="C296" s="1648">
        <v>14.071565279230002</v>
      </c>
      <c r="D296" s="381">
        <v>14.911574323080002</v>
      </c>
      <c r="E296" s="381">
        <v>17.6570262083</v>
      </c>
      <c r="F296" s="381">
        <v>14.528636342370003</v>
      </c>
      <c r="G296" s="381">
        <v>11.34618588707</v>
      </c>
      <c r="H296" s="381">
        <v>10.818036231720001</v>
      </c>
      <c r="I296" s="381">
        <v>10.66290285939</v>
      </c>
      <c r="J296" s="381">
        <v>10.66595703958</v>
      </c>
    </row>
    <row r="297" spans="1:11" s="52" customFormat="1" ht="12" customHeight="1">
      <c r="A297" s="171" t="s">
        <v>82</v>
      </c>
      <c r="B297" s="1208">
        <v>60.832737117869996</v>
      </c>
      <c r="C297" s="1649">
        <v>62.387464464200008</v>
      </c>
      <c r="D297" s="382">
        <v>65.820086972180007</v>
      </c>
      <c r="E297" s="382">
        <v>55.466688461300009</v>
      </c>
      <c r="F297" s="382">
        <v>55.479585244909991</v>
      </c>
      <c r="G297" s="382">
        <v>51.623810855269987</v>
      </c>
      <c r="H297" s="382">
        <v>45.853855800880012</v>
      </c>
      <c r="I297" s="382">
        <v>47.563272094500014</v>
      </c>
      <c r="J297" s="382">
        <v>46.905266375430003</v>
      </c>
    </row>
    <row r="298" spans="1:11" s="52" customFormat="1" ht="12" customHeight="1">
      <c r="A298" s="171" t="s">
        <v>561</v>
      </c>
      <c r="B298" s="1208">
        <v>23.940294470049999</v>
      </c>
      <c r="C298" s="1649">
        <v>22.453895325049995</v>
      </c>
      <c r="D298" s="382">
        <v>25.555716948919997</v>
      </c>
      <c r="E298" s="382">
        <v>26.411312222060001</v>
      </c>
      <c r="F298" s="382">
        <v>21.997966208170002</v>
      </c>
      <c r="G298" s="382">
        <v>21.490920007530004</v>
      </c>
      <c r="H298" s="382">
        <v>20.845560813649996</v>
      </c>
      <c r="I298" s="382">
        <v>19.960309074290006</v>
      </c>
      <c r="J298" s="382">
        <v>17.059728320720001</v>
      </c>
    </row>
    <row r="299" spans="1:11" s="91" customFormat="1" ht="12" customHeight="1">
      <c r="A299" s="171" t="s">
        <v>562</v>
      </c>
      <c r="B299" s="1208">
        <v>41.536997795030004</v>
      </c>
      <c r="C299" s="1649">
        <v>41.12928872117002</v>
      </c>
      <c r="D299" s="382">
        <v>42.372745195929994</v>
      </c>
      <c r="E299" s="382">
        <v>42.544156680499988</v>
      </c>
      <c r="F299" s="382">
        <v>39.189098389600012</v>
      </c>
      <c r="G299" s="382">
        <v>39.08975141714</v>
      </c>
      <c r="H299" s="382">
        <v>39.505507394970003</v>
      </c>
      <c r="I299" s="382">
        <v>38.713756766170015</v>
      </c>
      <c r="J299" s="382">
        <v>34.201273557870003</v>
      </c>
      <c r="K299" s="52"/>
    </row>
    <row r="300" spans="1:11" s="91" customFormat="1" ht="12" customHeight="1">
      <c r="A300" s="474" t="s">
        <v>464</v>
      </c>
      <c r="B300" s="1208">
        <v>14.92958693602</v>
      </c>
      <c r="C300" s="1649">
        <v>16.22751819701001</v>
      </c>
      <c r="D300" s="382">
        <v>14.150591550660002</v>
      </c>
      <c r="E300" s="382">
        <v>14.00564029943</v>
      </c>
      <c r="F300" s="382">
        <v>11.221532550429998</v>
      </c>
      <c r="G300" s="382">
        <v>14.54909807332</v>
      </c>
      <c r="H300" s="382">
        <v>14.852371449700001</v>
      </c>
      <c r="I300" s="382">
        <v>13.201846198490001</v>
      </c>
      <c r="J300" s="382">
        <v>11.63812680577</v>
      </c>
      <c r="K300" s="52"/>
    </row>
    <row r="301" spans="1:11" s="93" customFormat="1" ht="12" customHeight="1">
      <c r="A301" s="369" t="s">
        <v>51</v>
      </c>
      <c r="B301" s="1211">
        <v>161.51162832895</v>
      </c>
      <c r="C301" s="1652">
        <v>156.26973198666002</v>
      </c>
      <c r="D301" s="386">
        <v>162.81071499077001</v>
      </c>
      <c r="E301" s="386">
        <v>156.08482387159</v>
      </c>
      <c r="F301" s="386">
        <v>142.41681873548001</v>
      </c>
      <c r="G301" s="386">
        <v>138.09976624033001</v>
      </c>
      <c r="H301" s="386">
        <v>131.87533169092001</v>
      </c>
      <c r="I301" s="386">
        <v>130.10208699284001</v>
      </c>
      <c r="J301" s="386">
        <v>120.47035209937</v>
      </c>
    </row>
    <row r="302" spans="1:11" ht="12" customHeight="1">
      <c r="B302" s="537"/>
      <c r="C302" s="606"/>
      <c r="D302" s="537"/>
      <c r="E302" s="537"/>
      <c r="F302" s="537"/>
      <c r="G302" s="537"/>
      <c r="H302" s="537"/>
      <c r="I302" s="537"/>
      <c r="J302" s="537"/>
    </row>
    <row r="303" spans="1:11" s="52" customFormat="1" ht="11.25" customHeight="1">
      <c r="A303" s="2210" t="s">
        <v>1321</v>
      </c>
      <c r="B303" s="1203" t="s">
        <v>6</v>
      </c>
      <c r="C303" s="552" t="s">
        <v>2</v>
      </c>
      <c r="D303" s="551" t="s">
        <v>5</v>
      </c>
      <c r="E303" s="551" t="s">
        <v>3</v>
      </c>
      <c r="F303" s="552" t="s">
        <v>6</v>
      </c>
      <c r="G303" s="551" t="s">
        <v>2</v>
      </c>
      <c r="H303" s="551" t="s">
        <v>5</v>
      </c>
      <c r="I303" s="551" t="s">
        <v>3</v>
      </c>
      <c r="J303" s="552" t="s">
        <v>6</v>
      </c>
    </row>
    <row r="304" spans="1:11" s="52" customFormat="1" ht="11.25" customHeight="1">
      <c r="A304" s="68" t="s">
        <v>11</v>
      </c>
      <c r="B304" s="2100" t="s">
        <v>1424</v>
      </c>
      <c r="C304" s="553" t="s">
        <v>1424</v>
      </c>
      <c r="D304" s="553" t="s">
        <v>1424</v>
      </c>
      <c r="E304" s="553" t="s">
        <v>1102</v>
      </c>
      <c r="F304" s="553" t="s">
        <v>1102</v>
      </c>
      <c r="G304" s="553" t="s">
        <v>1102</v>
      </c>
      <c r="H304" s="553" t="s">
        <v>1102</v>
      </c>
      <c r="I304" s="553" t="s">
        <v>214</v>
      </c>
      <c r="J304" s="553" t="s">
        <v>214</v>
      </c>
    </row>
    <row r="305" spans="1:17" s="52" customFormat="1" ht="12" customHeight="1">
      <c r="A305" s="167" t="s">
        <v>563</v>
      </c>
      <c r="B305" s="1207">
        <v>18.19078174445</v>
      </c>
      <c r="C305" s="1648">
        <v>17.610098084219995</v>
      </c>
      <c r="D305" s="381">
        <v>19.060744917839997</v>
      </c>
      <c r="E305" s="381">
        <v>15.04379683604</v>
      </c>
      <c r="F305" s="381">
        <v>13.080405986720001</v>
      </c>
      <c r="G305" s="381">
        <v>12.832154559869998</v>
      </c>
      <c r="H305" s="381">
        <v>12.068115006260005</v>
      </c>
      <c r="I305" s="381">
        <v>13.113163449400004</v>
      </c>
      <c r="J305" s="381">
        <v>15.595655929779999</v>
      </c>
    </row>
    <row r="306" spans="1:17" s="52" customFormat="1" ht="12" customHeight="1">
      <c r="A306" s="171" t="s">
        <v>564</v>
      </c>
      <c r="B306" s="1208">
        <v>22.820459785550003</v>
      </c>
      <c r="C306" s="1649">
        <v>22.31656141114</v>
      </c>
      <c r="D306" s="382">
        <v>25.621633127920003</v>
      </c>
      <c r="E306" s="382">
        <v>24.343934644829996</v>
      </c>
      <c r="F306" s="382">
        <v>21.677085938309993</v>
      </c>
      <c r="G306" s="382">
        <v>20.173711418410004</v>
      </c>
      <c r="H306" s="382">
        <v>20.973190401630003</v>
      </c>
      <c r="I306" s="382">
        <v>22.715654032849994</v>
      </c>
      <c r="J306" s="382">
        <v>24.755697121970002</v>
      </c>
    </row>
    <row r="307" spans="1:17" s="52" customFormat="1" ht="12" customHeight="1">
      <c r="A307" s="171" t="s">
        <v>565</v>
      </c>
      <c r="B307" s="1208">
        <v>25.970899329950004</v>
      </c>
      <c r="C307" s="1649">
        <v>24.408888946360005</v>
      </c>
      <c r="D307" s="382">
        <v>23.842103975220002</v>
      </c>
      <c r="E307" s="382">
        <v>22.267160528200009</v>
      </c>
      <c r="F307" s="382">
        <v>20.453351512249995</v>
      </c>
      <c r="G307" s="382">
        <v>17.85857125946</v>
      </c>
      <c r="H307" s="382">
        <v>16.018089335840003</v>
      </c>
      <c r="I307" s="382">
        <v>17.572731809490001</v>
      </c>
      <c r="J307" s="382">
        <v>17.796847053560001</v>
      </c>
    </row>
    <row r="308" spans="1:17" s="52" customFormat="1" ht="12" customHeight="1">
      <c r="A308" s="171" t="s">
        <v>566</v>
      </c>
      <c r="B308" s="1208">
        <v>11.47200492254</v>
      </c>
      <c r="C308" s="1649">
        <v>10.572686613959998</v>
      </c>
      <c r="D308" s="382">
        <v>10.346208808130001</v>
      </c>
      <c r="E308" s="382">
        <v>10.95841745257</v>
      </c>
      <c r="F308" s="382">
        <v>9.1581165182599982</v>
      </c>
      <c r="G308" s="382">
        <v>6.4291707407100001</v>
      </c>
      <c r="H308" s="382">
        <v>6.7406606230800001</v>
      </c>
      <c r="I308" s="382">
        <v>6.6980767841499995</v>
      </c>
      <c r="J308" s="382">
        <v>6.6942586901799999</v>
      </c>
    </row>
    <row r="309" spans="1:17" s="52" customFormat="1" ht="12" customHeight="1">
      <c r="A309" s="171" t="s">
        <v>567</v>
      </c>
      <c r="B309" s="1208">
        <v>27.227538628579985</v>
      </c>
      <c r="C309" s="1649">
        <v>25.865773403839995</v>
      </c>
      <c r="D309" s="382">
        <v>27.081667894359999</v>
      </c>
      <c r="E309" s="382">
        <v>24.425085683070009</v>
      </c>
      <c r="F309" s="382">
        <v>21.396759511369996</v>
      </c>
      <c r="G309" s="382">
        <v>17.953343925229998</v>
      </c>
      <c r="H309" s="382">
        <v>17.64161951482</v>
      </c>
      <c r="I309" s="382">
        <v>18.572224511040009</v>
      </c>
      <c r="J309" s="382">
        <v>19.64890812837</v>
      </c>
    </row>
    <row r="310" spans="1:17" s="52" customFormat="1" ht="12" customHeight="1">
      <c r="A310" s="171" t="s">
        <v>568</v>
      </c>
      <c r="B310" s="1208">
        <v>24.10688796609</v>
      </c>
      <c r="C310" s="1649">
        <v>26.215227873040003</v>
      </c>
      <c r="D310" s="382">
        <v>30.75504261863999</v>
      </c>
      <c r="E310" s="382">
        <v>27.050316841449995</v>
      </c>
      <c r="F310" s="382">
        <v>21.578519027190001</v>
      </c>
      <c r="G310" s="382">
        <v>21.549440355240005</v>
      </c>
      <c r="H310" s="382">
        <v>21.933862717040004</v>
      </c>
      <c r="I310" s="382">
        <v>22.851132472180002</v>
      </c>
      <c r="J310" s="382">
        <v>22.64755324051</v>
      </c>
    </row>
    <row r="311" spans="1:17" s="52" customFormat="1" ht="12" customHeight="1">
      <c r="A311" s="171" t="s">
        <v>465</v>
      </c>
      <c r="B311" s="1208">
        <v>9.076438951030001</v>
      </c>
      <c r="C311" s="1649">
        <v>5.4884469278499992</v>
      </c>
      <c r="D311" s="382">
        <v>8.6530945640400034</v>
      </c>
      <c r="E311" s="382">
        <v>8.5971703828599999</v>
      </c>
      <c r="F311" s="382">
        <v>7.3764215668700013</v>
      </c>
      <c r="G311" s="382">
        <v>8.7468057455400015</v>
      </c>
      <c r="H311" s="382">
        <v>7.0595843648600001</v>
      </c>
      <c r="I311" s="382">
        <v>7.5803952166400004</v>
      </c>
      <c r="J311" s="382">
        <v>8.1459228567699995</v>
      </c>
    </row>
    <row r="312" spans="1:17" s="52" customFormat="1" ht="12" customHeight="1">
      <c r="A312" s="171" t="s">
        <v>569</v>
      </c>
      <c r="B312" s="1208">
        <v>63.017651203339973</v>
      </c>
      <c r="C312" s="1649">
        <v>56.514537175909993</v>
      </c>
      <c r="D312" s="382">
        <v>57.475505137689986</v>
      </c>
      <c r="E312" s="382">
        <v>51.892459153709993</v>
      </c>
      <c r="F312" s="382">
        <v>44.168554994119994</v>
      </c>
      <c r="G312" s="382">
        <v>41.889073035580005</v>
      </c>
      <c r="H312" s="382">
        <v>39.246596243949995</v>
      </c>
      <c r="I312" s="382">
        <v>42.737484696199999</v>
      </c>
      <c r="J312" s="382">
        <v>42.873253431369996</v>
      </c>
    </row>
    <row r="313" spans="1:17" s="91" customFormat="1" ht="12" customHeight="1">
      <c r="A313" s="171" t="s">
        <v>571</v>
      </c>
      <c r="B313" s="1208">
        <v>5.7084519245100012</v>
      </c>
      <c r="C313" s="1649">
        <v>7.5972834861399985</v>
      </c>
      <c r="D313" s="382">
        <v>5.4540036080099998</v>
      </c>
      <c r="E313" s="382">
        <v>5.3020517037100001</v>
      </c>
      <c r="F313" s="382">
        <v>4.7433813154700006</v>
      </c>
      <c r="G313" s="382">
        <v>5.3752836095600003</v>
      </c>
      <c r="H313" s="382">
        <v>5.4259937658599995</v>
      </c>
      <c r="I313" s="382">
        <v>5.4835475538400011</v>
      </c>
      <c r="J313" s="382">
        <v>5.6571856498599997</v>
      </c>
      <c r="K313" s="52"/>
    </row>
    <row r="314" spans="1:17" s="91" customFormat="1" ht="12" customHeight="1">
      <c r="A314" s="1496" t="s">
        <v>1064</v>
      </c>
      <c r="B314" s="1208">
        <v>11.058614151670001</v>
      </c>
      <c r="C314" s="1649">
        <v>12.22611372651</v>
      </c>
      <c r="D314" s="382">
        <v>6.0171364303799981</v>
      </c>
      <c r="E314" s="382">
        <v>5.7429432742299964</v>
      </c>
      <c r="F314" s="382">
        <v>5.3293184948099963</v>
      </c>
      <c r="G314" s="382">
        <v>4.75911177392</v>
      </c>
      <c r="H314" s="382">
        <v>4.8515928055700011</v>
      </c>
      <c r="I314" s="382">
        <v>11.446100299579998</v>
      </c>
      <c r="J314" s="382">
        <v>10.32948334366</v>
      </c>
      <c r="K314" s="52"/>
    </row>
    <row r="315" spans="1:17" s="52" customFormat="1" ht="12" customHeight="1">
      <c r="A315" s="1496" t="s">
        <v>570</v>
      </c>
      <c r="B315" s="1208">
        <v>5.4119745990400006</v>
      </c>
      <c r="C315" s="1649">
        <v>4.7086033224700001</v>
      </c>
      <c r="D315" s="382">
        <v>14.69945862534</v>
      </c>
      <c r="E315" s="382">
        <v>15.53270094518</v>
      </c>
      <c r="F315" s="382">
        <v>11.870861830529998</v>
      </c>
      <c r="G315" s="382">
        <v>11.502796417180001</v>
      </c>
      <c r="H315" s="382">
        <v>11.971821021960002</v>
      </c>
      <c r="I315" s="382">
        <v>9.4997123251000026</v>
      </c>
      <c r="J315" s="382">
        <v>5.2133879773400009</v>
      </c>
    </row>
    <row r="316" spans="1:17" s="93" customFormat="1" ht="12" customHeight="1">
      <c r="A316" s="369" t="s">
        <v>51</v>
      </c>
      <c r="B316" s="1211">
        <v>224.06170320675</v>
      </c>
      <c r="C316" s="1652">
        <v>213.52422097143997</v>
      </c>
      <c r="D316" s="386">
        <v>229.00659970756999</v>
      </c>
      <c r="E316" s="386">
        <v>211.15603744584999</v>
      </c>
      <c r="F316" s="386">
        <v>180.83277669589998</v>
      </c>
      <c r="G316" s="386">
        <v>169.06946284070003</v>
      </c>
      <c r="H316" s="386">
        <v>163.93112580087001</v>
      </c>
      <c r="I316" s="386">
        <v>178.27022315047</v>
      </c>
      <c r="J316" s="386">
        <v>179.35815342337</v>
      </c>
    </row>
    <row r="317" spans="1:17" ht="12" customHeight="1">
      <c r="B317" s="537"/>
      <c r="C317" s="606"/>
      <c r="D317" s="537"/>
      <c r="E317" s="537"/>
      <c r="F317" s="537"/>
      <c r="G317" s="537"/>
      <c r="H317" s="537"/>
      <c r="I317" s="537"/>
      <c r="J317" s="537"/>
    </row>
    <row r="318" spans="1:17" s="52" customFormat="1" ht="14.25" customHeight="1">
      <c r="A318" s="2210" t="s">
        <v>313</v>
      </c>
      <c r="B318" s="1203" t="s">
        <v>6</v>
      </c>
      <c r="C318" s="552" t="s">
        <v>2</v>
      </c>
      <c r="D318" s="551" t="s">
        <v>5</v>
      </c>
      <c r="E318" s="551" t="s">
        <v>3</v>
      </c>
      <c r="F318" s="552" t="s">
        <v>6</v>
      </c>
      <c r="G318" s="551" t="s">
        <v>2</v>
      </c>
      <c r="H318" s="551" t="s">
        <v>5</v>
      </c>
      <c r="I318" s="551" t="s">
        <v>3</v>
      </c>
      <c r="J318" s="552" t="s">
        <v>6</v>
      </c>
      <c r="K318" s="472"/>
      <c r="L318" s="472"/>
      <c r="M318" s="472"/>
      <c r="N318" s="472"/>
      <c r="O318" s="472"/>
      <c r="P318" s="472"/>
      <c r="Q318" s="472"/>
    </row>
    <row r="319" spans="1:17" s="52" customFormat="1" ht="11.25" customHeight="1">
      <c r="A319" s="68" t="s">
        <v>11</v>
      </c>
      <c r="B319" s="2100" t="s">
        <v>1424</v>
      </c>
      <c r="C319" s="553" t="s">
        <v>1424</v>
      </c>
      <c r="D319" s="553" t="s">
        <v>1424</v>
      </c>
      <c r="E319" s="553" t="s">
        <v>1102</v>
      </c>
      <c r="F319" s="553" t="s">
        <v>1102</v>
      </c>
      <c r="G319" s="553" t="s">
        <v>1102</v>
      </c>
      <c r="H319" s="553" t="s">
        <v>1102</v>
      </c>
      <c r="I319" s="553" t="s">
        <v>214</v>
      </c>
      <c r="J319" s="553" t="s">
        <v>214</v>
      </c>
    </row>
    <row r="320" spans="1:17" s="52" customFormat="1" ht="12" customHeight="1">
      <c r="A320" s="167" t="s">
        <v>996</v>
      </c>
      <c r="B320" s="1207">
        <v>32.543394709043142</v>
      </c>
      <c r="C320" s="1648">
        <v>30.048627022117682</v>
      </c>
      <c r="D320" s="381">
        <v>29.785702526109237</v>
      </c>
      <c r="E320" s="381">
        <v>30.799567381641765</v>
      </c>
      <c r="F320" s="381">
        <v>27.86035902929661</v>
      </c>
      <c r="G320" s="381">
        <v>28.934435991589591</v>
      </c>
      <c r="H320" s="381">
        <v>28.421788518793541</v>
      </c>
      <c r="I320" s="381">
        <v>28.919481768760892</v>
      </c>
      <c r="J320" s="381">
        <v>28.2394372988587</v>
      </c>
    </row>
    <row r="321" spans="1:11" s="52" customFormat="1" ht="12" customHeight="1">
      <c r="A321" s="171" t="s">
        <v>70</v>
      </c>
      <c r="B321" s="1208">
        <v>7.6845465298363003</v>
      </c>
      <c r="C321" s="1649">
        <v>7.3442461055973665</v>
      </c>
      <c r="D321" s="382">
        <v>7.4277466129935572</v>
      </c>
      <c r="E321" s="382">
        <v>7.7918710075927828</v>
      </c>
      <c r="F321" s="382">
        <v>6.9267134208389036</v>
      </c>
      <c r="G321" s="382">
        <v>7.2697364775654032</v>
      </c>
      <c r="H321" s="382">
        <v>7.2528781498906323</v>
      </c>
      <c r="I321" s="382">
        <v>7.6570344243580371</v>
      </c>
      <c r="J321" s="382">
        <v>7.5169096028259696</v>
      </c>
    </row>
    <row r="322" spans="1:11" s="52" customFormat="1" ht="12" customHeight="1">
      <c r="A322" s="241" t="s">
        <v>80</v>
      </c>
      <c r="B322" s="1208">
        <v>8.1500169428862268</v>
      </c>
      <c r="C322" s="1649">
        <v>7.6962474821508335</v>
      </c>
      <c r="D322" s="382">
        <v>7.7135046104697187</v>
      </c>
      <c r="E322" s="382">
        <v>7.8904871279829232</v>
      </c>
      <c r="F322" s="382">
        <v>6.9527977735425939</v>
      </c>
      <c r="G322" s="382">
        <v>6.6305022289904727</v>
      </c>
      <c r="H322" s="382">
        <v>6.077397418456302</v>
      </c>
      <c r="I322" s="382">
        <v>6.0424647595953314</v>
      </c>
      <c r="J322" s="382">
        <v>5.79092165661549</v>
      </c>
    </row>
    <row r="323" spans="1:11" s="52" customFormat="1" ht="12" customHeight="1">
      <c r="A323" s="171" t="s">
        <v>223</v>
      </c>
      <c r="B323" s="1208">
        <v>3.7885118839801466</v>
      </c>
      <c r="C323" s="1649">
        <v>3.8913324034316119</v>
      </c>
      <c r="D323" s="382">
        <v>3.6185560556429812</v>
      </c>
      <c r="E323" s="382">
        <v>3.9109177250913061</v>
      </c>
      <c r="F323" s="382">
        <v>3.5352508544808567</v>
      </c>
      <c r="G323" s="382">
        <v>4.048527194039429</v>
      </c>
      <c r="H323" s="382">
        <v>3.7645801275237534</v>
      </c>
      <c r="I323" s="382">
        <v>3.8269984691014387</v>
      </c>
      <c r="J323" s="382">
        <v>3.8948588943667701</v>
      </c>
    </row>
    <row r="324" spans="1:11" s="52" customFormat="1" ht="12" customHeight="1">
      <c r="A324" s="171" t="s">
        <v>81</v>
      </c>
      <c r="B324" s="1208">
        <v>5.2691193553537365</v>
      </c>
      <c r="C324" s="1649">
        <v>4.8891350132611526</v>
      </c>
      <c r="D324" s="382">
        <v>5.0750686068773625</v>
      </c>
      <c r="E324" s="382">
        <v>5.0869549865845638</v>
      </c>
      <c r="F324" s="382">
        <v>4.8525988767813191</v>
      </c>
      <c r="G324" s="382">
        <v>4.7506145894080278</v>
      </c>
      <c r="H324" s="382">
        <v>4.6777378023914862</v>
      </c>
      <c r="I324" s="382">
        <v>4.8072424527189401</v>
      </c>
      <c r="J324" s="382">
        <v>4.7648438867025504</v>
      </c>
    </row>
    <row r="325" spans="1:11" s="52" customFormat="1" ht="12" customHeight="1">
      <c r="A325" s="171" t="s">
        <v>87</v>
      </c>
      <c r="B325" s="1208">
        <v>2.9052338634875512</v>
      </c>
      <c r="C325" s="1649">
        <v>2.525438042891158</v>
      </c>
      <c r="D325" s="382">
        <v>2.4331316125407683</v>
      </c>
      <c r="E325" s="382">
        <v>2.4889934439307093</v>
      </c>
      <c r="F325" s="382">
        <v>2.3441027885314294</v>
      </c>
      <c r="G325" s="382">
        <v>2.3452064066066138</v>
      </c>
      <c r="H325" s="382">
        <v>2.1994016933714562</v>
      </c>
      <c r="I325" s="382">
        <v>2.2706182367720245</v>
      </c>
      <c r="J325" s="382">
        <v>2.1974579279848898</v>
      </c>
    </row>
    <row r="326" spans="1:11" s="91" customFormat="1" ht="12" customHeight="1">
      <c r="A326" s="171" t="s">
        <v>94</v>
      </c>
      <c r="B326" s="1208">
        <v>5.7854573934487714</v>
      </c>
      <c r="C326" s="1649">
        <v>5.331310768818768</v>
      </c>
      <c r="D326" s="382">
        <v>5.31986078471955</v>
      </c>
      <c r="E326" s="382">
        <v>5.2140840033374776</v>
      </c>
      <c r="F326" s="382">
        <v>4.2807471525684466</v>
      </c>
      <c r="G326" s="382">
        <v>4.7104032659755672</v>
      </c>
      <c r="H326" s="382">
        <v>4.7035687786437501</v>
      </c>
      <c r="I326" s="382">
        <v>4.8801858747498086</v>
      </c>
      <c r="J326" s="382">
        <v>4.9145713098692401</v>
      </c>
      <c r="K326" s="52"/>
    </row>
    <row r="327" spans="1:11" s="91" customFormat="1" ht="12" customHeight="1">
      <c r="A327" s="474" t="s">
        <v>88</v>
      </c>
      <c r="B327" s="1208">
        <v>5.391348914460651</v>
      </c>
      <c r="C327" s="1649">
        <v>5.173823397568615</v>
      </c>
      <c r="D327" s="382">
        <v>5.3627900155736992</v>
      </c>
      <c r="E327" s="382">
        <v>5.407933688889198</v>
      </c>
      <c r="F327" s="382">
        <v>4.4752412768944172</v>
      </c>
      <c r="G327" s="382">
        <v>4.5340157336334466</v>
      </c>
      <c r="H327" s="382">
        <v>4.27446322689417</v>
      </c>
      <c r="I327" s="382">
        <v>4.4052469733132309</v>
      </c>
      <c r="J327" s="382">
        <v>4.4785777583465798</v>
      </c>
      <c r="K327" s="52"/>
    </row>
    <row r="328" spans="1:11" s="93" customFormat="1" ht="12" customHeight="1">
      <c r="A328" s="369" t="s">
        <v>51</v>
      </c>
      <c r="B328" s="1211">
        <v>71.517629592496519</v>
      </c>
      <c r="C328" s="1652">
        <v>66.900160235837191</v>
      </c>
      <c r="D328" s="386">
        <v>66.736360824926876</v>
      </c>
      <c r="E328" s="386">
        <v>68.590809365050731</v>
      </c>
      <c r="F328" s="386">
        <v>61.227811172934572</v>
      </c>
      <c r="G328" s="386">
        <v>63.223441887808555</v>
      </c>
      <c r="H328" s="386">
        <v>61.371815715965084</v>
      </c>
      <c r="I328" s="386">
        <v>62.8092729593697</v>
      </c>
      <c r="J328" s="386">
        <v>61.797578335570201</v>
      </c>
      <c r="K328" s="52"/>
    </row>
    <row r="329" spans="1:11" s="93" customFormat="1" ht="7.5" customHeight="1">
      <c r="A329" s="1448"/>
      <c r="B329" s="1450"/>
      <c r="C329" s="1449"/>
      <c r="D329" s="1449"/>
      <c r="E329" s="1449"/>
      <c r="F329" s="1449"/>
      <c r="G329" s="1449"/>
      <c r="H329" s="1449"/>
      <c r="I329" s="1449"/>
      <c r="J329" s="52"/>
    </row>
    <row r="330" spans="1:11" s="98" customFormat="1" ht="21" customHeight="1">
      <c r="A330" s="2482" t="s">
        <v>1063</v>
      </c>
      <c r="B330" s="2482"/>
      <c r="C330" s="2482"/>
      <c r="D330" s="2482"/>
      <c r="E330" s="2482"/>
      <c r="F330" s="2482"/>
      <c r="G330" s="2482"/>
      <c r="H330" s="2482"/>
      <c r="I330" s="2482"/>
      <c r="J330" s="2482"/>
    </row>
    <row r="331" spans="1:11" s="98" customFormat="1" ht="21" customHeight="1">
      <c r="A331" s="2482"/>
      <c r="B331" s="2482"/>
      <c r="C331" s="2482"/>
      <c r="D331" s="2482"/>
      <c r="E331" s="2482"/>
      <c r="F331" s="2482"/>
      <c r="G331" s="2482"/>
      <c r="H331" s="2482"/>
      <c r="I331" s="2482"/>
      <c r="J331" s="2482"/>
    </row>
    <row r="332" spans="1:11" s="98" customFormat="1" ht="13.5" customHeight="1">
      <c r="A332" s="623"/>
      <c r="B332" s="1892"/>
      <c r="C332" s="1892"/>
      <c r="D332" s="1892"/>
      <c r="E332" s="1892"/>
      <c r="F332" s="1892"/>
      <c r="G332" s="1892"/>
      <c r="H332" s="1892"/>
      <c r="I332" s="624"/>
      <c r="J332" s="624"/>
    </row>
    <row r="333" spans="1:11" s="487" customFormat="1" ht="33" customHeight="1">
      <c r="A333" s="2466" t="s">
        <v>1261</v>
      </c>
      <c r="B333" s="2466"/>
      <c r="C333" s="2466"/>
      <c r="D333" s="2466"/>
      <c r="E333" s="2466"/>
      <c r="F333" s="2466"/>
      <c r="G333" s="2466"/>
      <c r="H333" s="2466"/>
      <c r="I333" s="2466"/>
      <c r="J333" s="2466"/>
    </row>
    <row r="334" spans="1:11" s="2200" customFormat="1" ht="6" customHeight="1">
      <c r="A334" s="1893"/>
      <c r="B334" s="1893" t="s">
        <v>1845</v>
      </c>
      <c r="C334" s="1893" t="s">
        <v>1748</v>
      </c>
      <c r="D334" s="1893" t="s">
        <v>1426</v>
      </c>
      <c r="E334" s="1893" t="s">
        <v>1382</v>
      </c>
      <c r="F334" s="1893" t="s">
        <v>1300</v>
      </c>
      <c r="G334" s="1893" t="s">
        <v>1191</v>
      </c>
      <c r="H334" s="1893" t="s">
        <v>1152</v>
      </c>
      <c r="I334" s="1893" t="s">
        <v>1228</v>
      </c>
      <c r="J334" s="1893" t="s">
        <v>1227</v>
      </c>
    </row>
    <row r="335" spans="1:11" s="52" customFormat="1" ht="11.25" customHeight="1">
      <c r="A335" s="357"/>
      <c r="B335" s="1203" t="s">
        <v>6</v>
      </c>
      <c r="C335" s="156" t="s">
        <v>2</v>
      </c>
      <c r="D335" s="156" t="s">
        <v>5</v>
      </c>
      <c r="E335" s="155" t="s">
        <v>3</v>
      </c>
      <c r="F335" s="155" t="s">
        <v>6</v>
      </c>
      <c r="G335" s="155" t="s">
        <v>2</v>
      </c>
      <c r="H335" s="156" t="s">
        <v>5</v>
      </c>
      <c r="I335" s="155" t="s">
        <v>3</v>
      </c>
      <c r="J335" s="155" t="s">
        <v>6</v>
      </c>
    </row>
    <row r="336" spans="1:11" s="52" customFormat="1" ht="12" customHeight="1">
      <c r="A336" s="68" t="s">
        <v>11</v>
      </c>
      <c r="B336" s="2100" t="s">
        <v>1424</v>
      </c>
      <c r="C336" s="359" t="s">
        <v>1424</v>
      </c>
      <c r="D336" s="358" t="s">
        <v>1424</v>
      </c>
      <c r="E336" s="358" t="s">
        <v>1102</v>
      </c>
      <c r="F336" s="359" t="s">
        <v>1102</v>
      </c>
      <c r="G336" s="359" t="s">
        <v>1102</v>
      </c>
      <c r="H336" s="358" t="s">
        <v>1102</v>
      </c>
      <c r="I336" s="358" t="s">
        <v>214</v>
      </c>
      <c r="J336" s="358" t="s">
        <v>214</v>
      </c>
    </row>
    <row r="337" spans="1:10" s="52" customFormat="1" ht="13.5" customHeight="1">
      <c r="A337" s="485" t="s">
        <v>469</v>
      </c>
      <c r="B337" s="1213"/>
      <c r="C337" s="361"/>
      <c r="D337" s="361"/>
      <c r="E337" s="361"/>
      <c r="F337" s="361"/>
      <c r="G337" s="361"/>
      <c r="H337" s="361"/>
      <c r="I337" s="361"/>
      <c r="J337" s="361"/>
    </row>
    <row r="338" spans="1:10" s="52" customFormat="1" ht="12" customHeight="1">
      <c r="A338" s="482" t="s">
        <v>486</v>
      </c>
      <c r="B338" s="1238">
        <v>167.08010711997994</v>
      </c>
      <c r="C338" s="554">
        <v>150.68679715794002</v>
      </c>
      <c r="D338" s="554">
        <v>157.23709250844004</v>
      </c>
      <c r="E338" s="554">
        <v>158.98146453835997</v>
      </c>
      <c r="F338" s="554">
        <v>139.52355872022997</v>
      </c>
      <c r="G338" s="554">
        <v>146.94492594398005</v>
      </c>
      <c r="H338" s="554">
        <v>143.60150095483002</v>
      </c>
      <c r="I338" s="554">
        <v>139.71085705681</v>
      </c>
      <c r="J338" s="554">
        <v>135.68200594261</v>
      </c>
    </row>
    <row r="339" spans="1:10" s="52" customFormat="1" ht="12" customHeight="1">
      <c r="A339" s="482" t="s">
        <v>487</v>
      </c>
      <c r="B339" s="1238">
        <v>125.49768463807</v>
      </c>
      <c r="C339" s="554">
        <v>113.13143959701999</v>
      </c>
      <c r="D339" s="554">
        <v>103.03176780313999</v>
      </c>
      <c r="E339" s="554">
        <v>98.729410903489978</v>
      </c>
      <c r="F339" s="554">
        <v>82.704353154340012</v>
      </c>
      <c r="G339" s="554">
        <v>80.437831433260016</v>
      </c>
      <c r="H339" s="554">
        <v>76.633354346190018</v>
      </c>
      <c r="I339" s="554">
        <v>79.093155909800018</v>
      </c>
      <c r="J339" s="554">
        <v>77.791144426170007</v>
      </c>
    </row>
    <row r="340" spans="1:10" s="52" customFormat="1" ht="12" customHeight="1">
      <c r="A340" s="482" t="s">
        <v>488</v>
      </c>
      <c r="B340" s="1238">
        <v>125.94863496653001</v>
      </c>
      <c r="C340" s="554">
        <v>121.59564967930004</v>
      </c>
      <c r="D340" s="554">
        <v>129.93165998393002</v>
      </c>
      <c r="E340" s="554">
        <v>129.50461802168005</v>
      </c>
      <c r="F340" s="554">
        <v>113.36371533065</v>
      </c>
      <c r="G340" s="554">
        <v>111.89576103296</v>
      </c>
      <c r="H340" s="554">
        <v>108.79476258218001</v>
      </c>
      <c r="I340" s="554">
        <v>107.70220755071003</v>
      </c>
      <c r="J340" s="554">
        <v>98.696089272250006</v>
      </c>
    </row>
    <row r="341" spans="1:10" s="52" customFormat="1" ht="12" customHeight="1">
      <c r="A341" s="482" t="s">
        <v>496</v>
      </c>
      <c r="B341" s="1238">
        <v>67.498843634070013</v>
      </c>
      <c r="C341" s="554">
        <v>65.969322410900006</v>
      </c>
      <c r="D341" s="554">
        <v>70.746435857479995</v>
      </c>
      <c r="E341" s="554">
        <v>71.167596335919981</v>
      </c>
      <c r="F341" s="554">
        <v>59.665438062370008</v>
      </c>
      <c r="G341" s="554">
        <v>56.580690609869997</v>
      </c>
      <c r="H341" s="554">
        <v>55.035274134920002</v>
      </c>
      <c r="I341" s="554">
        <v>59.912893563070007</v>
      </c>
      <c r="J341" s="554">
        <v>55.556934373220002</v>
      </c>
    </row>
    <row r="342" spans="1:10" s="52" customFormat="1" ht="12" customHeight="1">
      <c r="A342" s="482" t="s">
        <v>313</v>
      </c>
      <c r="B342" s="1238">
        <v>33.827640024179679</v>
      </c>
      <c r="C342" s="554">
        <v>30.9159148484326</v>
      </c>
      <c r="D342" s="554">
        <v>29.406063850229657</v>
      </c>
      <c r="E342" s="554">
        <v>29.720486055534668</v>
      </c>
      <c r="F342" s="554">
        <v>25.073545338500413</v>
      </c>
      <c r="G342" s="554">
        <v>26.440849867371998</v>
      </c>
      <c r="H342" s="554">
        <v>24.496411774050323</v>
      </c>
      <c r="I342" s="554">
        <v>22.559519546911954</v>
      </c>
      <c r="J342" s="554">
        <v>21.714450995319599</v>
      </c>
    </row>
    <row r="343" spans="1:10" s="52" customFormat="1" ht="12" customHeight="1">
      <c r="A343" s="484" t="s">
        <v>542</v>
      </c>
      <c r="B343" s="1239">
        <v>519.85291038282958</v>
      </c>
      <c r="C343" s="555">
        <v>482.29912369359266</v>
      </c>
      <c r="D343" s="555">
        <v>490.35302000321968</v>
      </c>
      <c r="E343" s="555">
        <v>488.10357585498468</v>
      </c>
      <c r="F343" s="555">
        <v>420.33061060609043</v>
      </c>
      <c r="G343" s="555">
        <v>422.30005888744199</v>
      </c>
      <c r="H343" s="555">
        <v>408.56130379217041</v>
      </c>
      <c r="I343" s="555">
        <v>408.97863362730192</v>
      </c>
      <c r="J343" s="555">
        <v>389.44062500957</v>
      </c>
    </row>
    <row r="344" spans="1:10" s="52" customFormat="1" ht="13.5" customHeight="1">
      <c r="A344" s="485" t="s">
        <v>470</v>
      </c>
      <c r="B344" s="1240"/>
      <c r="C344" s="556"/>
      <c r="D344" s="556"/>
      <c r="E344" s="556"/>
      <c r="F344" s="556"/>
      <c r="G344" s="556"/>
      <c r="H344" s="556"/>
      <c r="I344" s="556"/>
      <c r="J344" s="556"/>
    </row>
    <row r="345" spans="1:10" s="52" customFormat="1" ht="12" customHeight="1">
      <c r="A345" s="482" t="s">
        <v>486</v>
      </c>
      <c r="B345" s="1238">
        <v>44.855238750200009</v>
      </c>
      <c r="C345" s="554">
        <v>49.730020906649997</v>
      </c>
      <c r="D345" s="554">
        <v>53.320624190099991</v>
      </c>
      <c r="E345" s="554">
        <v>54.392921179010003</v>
      </c>
      <c r="F345" s="554">
        <v>67.810252006820008</v>
      </c>
      <c r="G345" s="554">
        <v>62.818207196249993</v>
      </c>
      <c r="H345" s="554">
        <v>58.657240417419992</v>
      </c>
      <c r="I345" s="554">
        <v>63.788199844720005</v>
      </c>
      <c r="J345" s="554">
        <v>60.42138611224</v>
      </c>
    </row>
    <row r="346" spans="1:10" s="52" customFormat="1" ht="12" customHeight="1">
      <c r="A346" s="482" t="s">
        <v>487</v>
      </c>
      <c r="B346" s="1238">
        <v>41.840150363369993</v>
      </c>
      <c r="C346" s="554">
        <v>41.665505064729992</v>
      </c>
      <c r="D346" s="554">
        <v>43.439817172649988</v>
      </c>
      <c r="E346" s="554">
        <v>44.720380373390007</v>
      </c>
      <c r="F346" s="554">
        <v>55.351333094729988</v>
      </c>
      <c r="G346" s="554">
        <v>50.578682828569981</v>
      </c>
      <c r="H346" s="554">
        <v>45.788234074199998</v>
      </c>
      <c r="I346" s="554">
        <v>44.658019524940002</v>
      </c>
      <c r="J346" s="554">
        <v>37.318084215669998</v>
      </c>
    </row>
    <row r="347" spans="1:10" s="52" customFormat="1" ht="12" customHeight="1">
      <c r="A347" s="482" t="s">
        <v>488</v>
      </c>
      <c r="B347" s="1238">
        <v>29.140868267749998</v>
      </c>
      <c r="C347" s="554">
        <v>30.967235429959999</v>
      </c>
      <c r="D347" s="554">
        <v>30.737703289790005</v>
      </c>
      <c r="E347" s="554">
        <v>25.233111627429992</v>
      </c>
      <c r="F347" s="554">
        <v>28.134248371560002</v>
      </c>
      <c r="G347" s="554">
        <v>25.310190904760002</v>
      </c>
      <c r="H347" s="554">
        <v>22.108247689929996</v>
      </c>
      <c r="I347" s="554">
        <v>21.965526657470001</v>
      </c>
      <c r="J347" s="554">
        <v>21.181144114879999</v>
      </c>
    </row>
    <row r="348" spans="1:10" s="52" customFormat="1" ht="12" customHeight="1">
      <c r="A348" s="482" t="s">
        <v>496</v>
      </c>
      <c r="B348" s="1238">
        <v>142.61534397690994</v>
      </c>
      <c r="C348" s="554">
        <v>132.52874075053998</v>
      </c>
      <c r="D348" s="554">
        <v>143.45546702807999</v>
      </c>
      <c r="E348" s="554">
        <v>124.53549374292002</v>
      </c>
      <c r="F348" s="554">
        <v>108.53486559182001</v>
      </c>
      <c r="G348" s="554">
        <v>97.984377672759976</v>
      </c>
      <c r="H348" s="554">
        <v>92.240725705510016</v>
      </c>
      <c r="I348" s="554">
        <v>96.079770450049992</v>
      </c>
      <c r="J348" s="554">
        <v>96.265250170179996</v>
      </c>
    </row>
    <row r="349" spans="1:10" s="52" customFormat="1" ht="12" customHeight="1">
      <c r="A349" s="482" t="s">
        <v>313</v>
      </c>
      <c r="B349" s="1238">
        <v>29.014611093855937</v>
      </c>
      <c r="C349" s="554">
        <v>27.574141919987149</v>
      </c>
      <c r="D349" s="554">
        <v>28.535811832239958</v>
      </c>
      <c r="E349" s="554">
        <v>29.502564878998459</v>
      </c>
      <c r="F349" s="554">
        <v>26.595378128591701</v>
      </c>
      <c r="G349" s="554">
        <v>26.137010928399803</v>
      </c>
      <c r="H349" s="554">
        <v>25.822815046904243</v>
      </c>
      <c r="I349" s="554">
        <v>28.50686345018028</v>
      </c>
      <c r="J349" s="554">
        <v>28.166562555351099</v>
      </c>
    </row>
    <row r="350" spans="1:10" s="52" customFormat="1" ht="12" customHeight="1">
      <c r="A350" s="484" t="s">
        <v>542</v>
      </c>
      <c r="B350" s="1239">
        <v>287.46621245208587</v>
      </c>
      <c r="C350" s="555">
        <v>282.46564407186713</v>
      </c>
      <c r="D350" s="555">
        <v>299.48942351285996</v>
      </c>
      <c r="E350" s="555">
        <v>278.38447180174848</v>
      </c>
      <c r="F350" s="555">
        <v>286.42607719352168</v>
      </c>
      <c r="G350" s="555">
        <v>262.82846953073977</v>
      </c>
      <c r="H350" s="555">
        <v>244.61726293396427</v>
      </c>
      <c r="I350" s="555">
        <v>254.9983799273603</v>
      </c>
      <c r="J350" s="555">
        <v>243.35242716832099</v>
      </c>
    </row>
    <row r="351" spans="1:10" s="52" customFormat="1" ht="13.5" customHeight="1">
      <c r="A351" s="485" t="s">
        <v>498</v>
      </c>
      <c r="B351" s="1240"/>
      <c r="C351" s="556"/>
      <c r="D351" s="556"/>
      <c r="E351" s="556"/>
      <c r="F351" s="556"/>
      <c r="G351" s="556"/>
      <c r="H351" s="556"/>
      <c r="I351" s="556"/>
      <c r="J351" s="556"/>
    </row>
    <row r="352" spans="1:10" s="52" customFormat="1" ht="12" customHeight="1">
      <c r="A352" s="482" t="s">
        <v>486</v>
      </c>
      <c r="B352" s="1238">
        <v>8.2612257504399977</v>
      </c>
      <c r="C352" s="554">
        <v>6.9616884944499997</v>
      </c>
      <c r="D352" s="554">
        <v>5.6893774916700002</v>
      </c>
      <c r="E352" s="554">
        <v>4.8486641840900004</v>
      </c>
      <c r="F352" s="554">
        <v>6.7128802398799996</v>
      </c>
      <c r="G352" s="554">
        <v>6.5563825822700004</v>
      </c>
      <c r="H352" s="554">
        <v>6.4015052386399995</v>
      </c>
      <c r="I352" s="554">
        <v>5.6653483314599997</v>
      </c>
      <c r="J352" s="554">
        <v>6.4097442139199998</v>
      </c>
    </row>
    <row r="353" spans="1:10" s="52" customFormat="1" ht="12" customHeight="1">
      <c r="A353" s="482" t="s">
        <v>487</v>
      </c>
      <c r="B353" s="1238">
        <v>5.5235908388799997</v>
      </c>
      <c r="C353" s="554">
        <v>4.7568163551000007</v>
      </c>
      <c r="D353" s="554">
        <v>6.18808393657</v>
      </c>
      <c r="E353" s="554">
        <v>6.3483201345399989</v>
      </c>
      <c r="F353" s="554">
        <v>3.4173640545800006</v>
      </c>
      <c r="G353" s="554">
        <v>4.4898258469599996</v>
      </c>
      <c r="H353" s="554">
        <v>3.1421104463600003</v>
      </c>
      <c r="I353" s="554">
        <v>2.1171957211099999</v>
      </c>
      <c r="J353" s="554">
        <v>4.6416517213599997</v>
      </c>
    </row>
    <row r="354" spans="1:10" s="52" customFormat="1" ht="12" customHeight="1">
      <c r="A354" s="482" t="s">
        <v>488</v>
      </c>
      <c r="B354" s="1238">
        <v>5.4101334378599999</v>
      </c>
      <c r="C354" s="554">
        <v>3.4991554004499998</v>
      </c>
      <c r="D354" s="554">
        <v>1.8844283433599998</v>
      </c>
      <c r="E354" s="554">
        <v>1.3198447751200002</v>
      </c>
      <c r="F354" s="554">
        <v>0.84442619546000008</v>
      </c>
      <c r="G354" s="554">
        <v>0.82025183547000002</v>
      </c>
      <c r="H354" s="554">
        <v>0.76638897811000006</v>
      </c>
      <c r="I354" s="554">
        <v>0.39313579035999996</v>
      </c>
      <c r="J354" s="554">
        <v>0.50702255937999996</v>
      </c>
    </row>
    <row r="355" spans="1:10" s="52" customFormat="1" ht="12" customHeight="1">
      <c r="A355" s="482" t="s">
        <v>496</v>
      </c>
      <c r="B355" s="1238">
        <v>10.389786384000001</v>
      </c>
      <c r="C355" s="554">
        <v>11.70275866391</v>
      </c>
      <c r="D355" s="554">
        <v>10.942443547499998</v>
      </c>
      <c r="E355" s="554">
        <v>9.7437899363600007</v>
      </c>
      <c r="F355" s="554">
        <v>8.750087880329998</v>
      </c>
      <c r="G355" s="554">
        <v>9.8316422986999985</v>
      </c>
      <c r="H355" s="554">
        <v>11.75968504609</v>
      </c>
      <c r="I355" s="554">
        <v>14.984547769359999</v>
      </c>
      <c r="J355" s="554">
        <v>18.020393490549999</v>
      </c>
    </row>
    <row r="356" spans="1:10" s="52" customFormat="1" ht="12" customHeight="1">
      <c r="A356" s="482" t="s">
        <v>313</v>
      </c>
      <c r="B356" s="1238">
        <v>4.5383979960566672</v>
      </c>
      <c r="C356" s="554">
        <v>4.3319516045161075</v>
      </c>
      <c r="D356" s="554">
        <v>4.6089061400163152</v>
      </c>
      <c r="E356" s="554">
        <v>5.0055317034304867</v>
      </c>
      <c r="F356" s="554">
        <v>5.2830851809087385</v>
      </c>
      <c r="G356" s="554">
        <v>5.8820901483460437</v>
      </c>
      <c r="H356" s="554">
        <v>6.0938868523011269</v>
      </c>
      <c r="I356" s="554">
        <v>6.1369571927724573</v>
      </c>
      <c r="J356" s="554">
        <v>5.947640116800085</v>
      </c>
    </row>
    <row r="357" spans="1:10" s="52" customFormat="1" ht="12" customHeight="1">
      <c r="A357" s="484" t="s">
        <v>542</v>
      </c>
      <c r="B357" s="1239">
        <v>34.12313440723667</v>
      </c>
      <c r="C357" s="555">
        <v>31.252370518426108</v>
      </c>
      <c r="D357" s="555">
        <v>29.313239459116314</v>
      </c>
      <c r="E357" s="555">
        <v>27.266150733540485</v>
      </c>
      <c r="F357" s="555">
        <v>25.007843551158739</v>
      </c>
      <c r="G357" s="555">
        <v>27.580192711746044</v>
      </c>
      <c r="H357" s="555">
        <v>28.163576561501124</v>
      </c>
      <c r="I357" s="555">
        <v>29.297184805062457</v>
      </c>
      <c r="J357" s="555">
        <v>35.526452102010097</v>
      </c>
    </row>
    <row r="358" spans="1:10" s="52" customFormat="1" ht="13.5" customHeight="1">
      <c r="A358" s="485" t="s">
        <v>637</v>
      </c>
      <c r="B358" s="1240"/>
      <c r="C358" s="556"/>
      <c r="D358" s="556"/>
      <c r="E358" s="556"/>
      <c r="F358" s="556"/>
      <c r="G358" s="556"/>
      <c r="H358" s="556"/>
      <c r="I358" s="556"/>
      <c r="J358" s="556"/>
    </row>
    <row r="359" spans="1:10" s="52" customFormat="1" ht="12" customHeight="1">
      <c r="A359" s="482" t="s">
        <v>486</v>
      </c>
      <c r="B359" s="1238">
        <v>1.5965139433800002</v>
      </c>
      <c r="C359" s="554">
        <v>1.5389280009099993</v>
      </c>
      <c r="D359" s="554">
        <v>2.2123124775999994</v>
      </c>
      <c r="E359" s="554">
        <v>1.8914121889000006</v>
      </c>
      <c r="F359" s="554">
        <v>1.2800779722000002</v>
      </c>
      <c r="G359" s="554">
        <v>1.2120726784299998</v>
      </c>
      <c r="H359" s="554">
        <v>1.3364132552400001</v>
      </c>
      <c r="I359" s="554">
        <v>1.5962781710300002</v>
      </c>
      <c r="J359" s="554">
        <v>1.9072282337299999</v>
      </c>
    </row>
    <row r="360" spans="1:10" s="52" customFormat="1" ht="12" customHeight="1">
      <c r="A360" s="482" t="s">
        <v>487</v>
      </c>
      <c r="B360" s="1238">
        <v>0.54125416398000015</v>
      </c>
      <c r="C360" s="554">
        <v>0.72829382994999992</v>
      </c>
      <c r="D360" s="554">
        <v>0.72151904264999978</v>
      </c>
      <c r="E360" s="554">
        <v>1.2324233548399999</v>
      </c>
      <c r="F360" s="554">
        <v>1.1142351468200002</v>
      </c>
      <c r="G360" s="554">
        <v>1.20623722754</v>
      </c>
      <c r="H360" s="554">
        <v>1.0119389535500001</v>
      </c>
      <c r="I360" s="554">
        <v>2.4544105591199998</v>
      </c>
      <c r="J360" s="554">
        <v>2.4716211882899999</v>
      </c>
    </row>
    <row r="361" spans="1:10" s="52" customFormat="1" ht="12" customHeight="1">
      <c r="A361" s="482" t="s">
        <v>488</v>
      </c>
      <c r="B361" s="1238">
        <v>1.01199165681</v>
      </c>
      <c r="C361" s="554">
        <v>0.20769147694999998</v>
      </c>
      <c r="D361" s="554">
        <v>0.25692337369000001</v>
      </c>
      <c r="E361" s="554">
        <v>2.7249447360000009E-2</v>
      </c>
      <c r="F361" s="554">
        <v>7.4428837810000009E-2</v>
      </c>
      <c r="G361" s="554">
        <v>7.3562467140000018E-2</v>
      </c>
      <c r="H361" s="554">
        <v>0.20593244069999994</v>
      </c>
      <c r="I361" s="554">
        <v>4.1216994299999976E-2</v>
      </c>
      <c r="J361" s="554">
        <v>8.6096152859999983E-2</v>
      </c>
    </row>
    <row r="362" spans="1:10" s="52" customFormat="1" ht="12" customHeight="1">
      <c r="A362" s="482" t="s">
        <v>496</v>
      </c>
      <c r="B362" s="1238">
        <v>3.5577292117700003</v>
      </c>
      <c r="C362" s="554">
        <v>3.3233991460899999</v>
      </c>
      <c r="D362" s="554">
        <v>3.8622532745099996</v>
      </c>
      <c r="E362" s="554">
        <v>5.7091574306500013</v>
      </c>
      <c r="F362" s="554">
        <v>3.8823851613800011</v>
      </c>
      <c r="G362" s="554">
        <v>4.6727522593700002</v>
      </c>
      <c r="H362" s="554">
        <v>4.8954409143500017</v>
      </c>
      <c r="I362" s="554">
        <v>7.2824145792700001</v>
      </c>
      <c r="J362" s="554">
        <v>9.5155753894200004</v>
      </c>
    </row>
    <row r="363" spans="1:10" s="52" customFormat="1" ht="12" customHeight="1">
      <c r="A363" s="482" t="s">
        <v>313</v>
      </c>
      <c r="B363" s="1238">
        <v>4.1369804784042419</v>
      </c>
      <c r="C363" s="554">
        <v>4.0781518629013327</v>
      </c>
      <c r="D363" s="554">
        <v>4.1855790024409352</v>
      </c>
      <c r="E363" s="554">
        <v>4.3622267270871165</v>
      </c>
      <c r="F363" s="554">
        <v>4.2758025249337406</v>
      </c>
      <c r="G363" s="554">
        <v>4.7634909436906909</v>
      </c>
      <c r="H363" s="554">
        <v>4.9587020427093922</v>
      </c>
      <c r="I363" s="554">
        <v>5.6059327695050429</v>
      </c>
      <c r="J363" s="554">
        <v>5.9689246680994215</v>
      </c>
    </row>
    <row r="364" spans="1:10" s="52" customFormat="1" ht="12" customHeight="1">
      <c r="A364" s="484" t="s">
        <v>542</v>
      </c>
      <c r="B364" s="1239">
        <v>10.844469454344242</v>
      </c>
      <c r="C364" s="2041">
        <v>9.8764643168013322</v>
      </c>
      <c r="D364" s="2041">
        <v>11.238587170890934</v>
      </c>
      <c r="E364" s="2041">
        <v>13.222469148837117</v>
      </c>
      <c r="F364" s="2041">
        <v>10.626929643143743</v>
      </c>
      <c r="G364" s="2041">
        <v>11.92811557617069</v>
      </c>
      <c r="H364" s="2041">
        <v>12.408427606549393</v>
      </c>
      <c r="I364" s="2041">
        <v>16.980253073225043</v>
      </c>
      <c r="J364" s="2041">
        <v>19.949445632399399</v>
      </c>
    </row>
    <row r="365" spans="1:10" s="1778" customFormat="1" ht="12" customHeight="1">
      <c r="A365" s="2049"/>
      <c r="B365" s="2050"/>
      <c r="C365" s="2050"/>
      <c r="D365" s="2050"/>
      <c r="E365" s="2050"/>
      <c r="F365" s="2050"/>
      <c r="G365" s="2050"/>
      <c r="H365" s="2050"/>
      <c r="I365" s="2050"/>
      <c r="J365" s="2050"/>
    </row>
    <row r="366" spans="1:10" s="1778" customFormat="1" ht="12" customHeight="1">
      <c r="A366" s="2051" t="s">
        <v>1399</v>
      </c>
      <c r="B366" s="421"/>
      <c r="C366" s="421"/>
      <c r="D366" s="421"/>
      <c r="E366" s="421"/>
      <c r="F366" s="421"/>
      <c r="G366" s="421"/>
      <c r="H366" s="421"/>
      <c r="I366" s="422"/>
      <c r="J366" s="421"/>
    </row>
    <row r="367" spans="1:10" s="1778" customFormat="1" ht="12" customHeight="1">
      <c r="A367" s="2052" t="s">
        <v>1400</v>
      </c>
      <c r="B367" s="1203" t="s">
        <v>6</v>
      </c>
      <c r="C367" s="2043" t="s">
        <v>2</v>
      </c>
      <c r="D367" s="2043" t="s">
        <v>5</v>
      </c>
      <c r="E367" s="2044" t="s">
        <v>3</v>
      </c>
      <c r="F367" s="2044" t="s">
        <v>6</v>
      </c>
      <c r="G367" s="2044" t="s">
        <v>2</v>
      </c>
      <c r="H367" s="2043" t="s">
        <v>5</v>
      </c>
      <c r="I367" s="2044" t="s">
        <v>3</v>
      </c>
      <c r="J367" s="2044" t="s">
        <v>6</v>
      </c>
    </row>
    <row r="368" spans="1:10" s="1778" customFormat="1" ht="12" customHeight="1">
      <c r="A368" s="68" t="s">
        <v>11</v>
      </c>
      <c r="B368" s="2100" t="s">
        <v>1424</v>
      </c>
      <c r="C368" s="359" t="s">
        <v>1424</v>
      </c>
      <c r="D368" s="358" t="s">
        <v>1424</v>
      </c>
      <c r="E368" s="358" t="s">
        <v>1102</v>
      </c>
      <c r="F368" s="359" t="s">
        <v>1102</v>
      </c>
      <c r="G368" s="359" t="s">
        <v>1102</v>
      </c>
      <c r="H368" s="358" t="s">
        <v>1102</v>
      </c>
      <c r="I368" s="358" t="s">
        <v>214</v>
      </c>
      <c r="J368" s="358" t="s">
        <v>214</v>
      </c>
    </row>
    <row r="369" spans="1:10" s="1778" customFormat="1" ht="12" customHeight="1">
      <c r="A369" s="485" t="s">
        <v>469</v>
      </c>
      <c r="B369" s="2045"/>
      <c r="C369" s="2046"/>
      <c r="D369" s="2046"/>
      <c r="E369" s="2046"/>
      <c r="F369" s="2046"/>
      <c r="G369" s="2046"/>
      <c r="H369" s="2046"/>
      <c r="I369" s="2046"/>
      <c r="J369" s="2046"/>
    </row>
    <row r="370" spans="1:10" s="1778" customFormat="1" ht="12" customHeight="1">
      <c r="A370" s="482" t="s">
        <v>1392</v>
      </c>
      <c r="B370" s="1238">
        <v>4.6855341926999996</v>
      </c>
      <c r="C370" s="554">
        <v>1.1833088135200001</v>
      </c>
      <c r="D370" s="554">
        <v>1.8273849269500002</v>
      </c>
      <c r="E370" s="554">
        <v>1.8863613882300001</v>
      </c>
      <c r="F370" s="554">
        <v>1.8145650221199998</v>
      </c>
      <c r="G370" s="554">
        <v>1.7477868595299999</v>
      </c>
      <c r="H370" s="554">
        <v>2.0079825959700002</v>
      </c>
      <c r="I370" s="554">
        <v>1.8919136159800001</v>
      </c>
      <c r="J370" s="554">
        <v>1.97336113827</v>
      </c>
    </row>
    <row r="371" spans="1:10" s="1778" customFormat="1" ht="12" customHeight="1">
      <c r="A371" s="482" t="s">
        <v>1393</v>
      </c>
      <c r="B371" s="1238">
        <v>0.92395509720999991</v>
      </c>
      <c r="C371" s="554">
        <v>0.86644030816000006</v>
      </c>
      <c r="D371" s="554">
        <v>0.67613658188000003</v>
      </c>
      <c r="E371" s="554">
        <v>0.63569340021999998</v>
      </c>
      <c r="F371" s="554">
        <v>1.5794966885900004</v>
      </c>
      <c r="G371" s="554">
        <v>1.56963731414</v>
      </c>
      <c r="H371" s="554">
        <v>1.57751028545</v>
      </c>
      <c r="I371" s="554">
        <v>1.6549201930300002</v>
      </c>
      <c r="J371" s="554">
        <v>0.75713443051999996</v>
      </c>
    </row>
    <row r="372" spans="1:10" s="1778" customFormat="1" ht="12" customHeight="1">
      <c r="A372" s="482" t="s">
        <v>1394</v>
      </c>
      <c r="B372" s="1238">
        <v>8.0338172759800024</v>
      </c>
      <c r="C372" s="554">
        <v>7.8536764294199992</v>
      </c>
      <c r="D372" s="554">
        <v>8.0701462423100008</v>
      </c>
      <c r="E372" s="554">
        <v>8.492790230819999</v>
      </c>
      <c r="F372" s="554">
        <v>7.0624253927799989</v>
      </c>
      <c r="G372" s="554">
        <v>6.0112396827500012</v>
      </c>
      <c r="H372" s="554">
        <v>6.0710920974399993</v>
      </c>
      <c r="I372" s="554">
        <v>5.9069999898899992</v>
      </c>
      <c r="J372" s="554">
        <v>5.7807586127599997</v>
      </c>
    </row>
    <row r="373" spans="1:10" s="1778" customFormat="1" ht="12" customHeight="1">
      <c r="A373" s="482" t="s">
        <v>15</v>
      </c>
      <c r="B373" s="1238">
        <v>53.855537068180006</v>
      </c>
      <c r="C373" s="554">
        <v>56.065896859800006</v>
      </c>
      <c r="D373" s="554">
        <v>60.172768106340001</v>
      </c>
      <c r="E373" s="554">
        <v>60.152751316649983</v>
      </c>
      <c r="F373" s="554">
        <v>49.208950958880003</v>
      </c>
      <c r="G373" s="554">
        <v>47.252026753449996</v>
      </c>
      <c r="H373" s="554">
        <v>45.378689156059998</v>
      </c>
      <c r="I373" s="554">
        <v>50.459059764170007</v>
      </c>
      <c r="J373" s="554">
        <v>47.045680191670002</v>
      </c>
    </row>
    <row r="374" spans="1:10" s="1778" customFormat="1" ht="12" customHeight="1">
      <c r="A374" s="484" t="s">
        <v>1401</v>
      </c>
      <c r="B374" s="2047">
        <v>67.498843634070013</v>
      </c>
      <c r="C374" s="2041">
        <v>65.969322410900006</v>
      </c>
      <c r="D374" s="2041">
        <v>70.746435857480009</v>
      </c>
      <c r="E374" s="2041">
        <v>71.167596335919981</v>
      </c>
      <c r="F374" s="2041">
        <v>59.665438062370001</v>
      </c>
      <c r="G374" s="2041">
        <v>56.580690609869997</v>
      </c>
      <c r="H374" s="2041">
        <v>55.035274134920002</v>
      </c>
      <c r="I374" s="2041">
        <v>59.912893563070007</v>
      </c>
      <c r="J374" s="2041">
        <v>55.556934373220002</v>
      </c>
    </row>
    <row r="375" spans="1:10" s="1778" customFormat="1" ht="12" customHeight="1">
      <c r="A375" s="485" t="s">
        <v>470</v>
      </c>
      <c r="B375" s="1902"/>
      <c r="C375" s="1903"/>
      <c r="D375" s="1903"/>
      <c r="E375" s="1903"/>
      <c r="F375" s="1903"/>
      <c r="G375" s="1903"/>
      <c r="H375" s="1903"/>
      <c r="I375" s="1903"/>
      <c r="J375" s="1903"/>
    </row>
    <row r="376" spans="1:10" s="1778" customFormat="1" ht="12" customHeight="1">
      <c r="A376" s="482" t="s">
        <v>1392</v>
      </c>
      <c r="B376" s="1238">
        <v>21.029596835420001</v>
      </c>
      <c r="C376" s="554">
        <v>22.770572933120008</v>
      </c>
      <c r="D376" s="554">
        <v>20.288789765400001</v>
      </c>
      <c r="E376" s="554">
        <v>17.730771103950008</v>
      </c>
      <c r="F376" s="554">
        <v>16.308971265209994</v>
      </c>
      <c r="G376" s="554">
        <v>13.826548062260001</v>
      </c>
      <c r="H376" s="554">
        <v>10.790994650110001</v>
      </c>
      <c r="I376" s="554">
        <v>11.886932385790001</v>
      </c>
      <c r="J376" s="554">
        <v>10.40770833555</v>
      </c>
    </row>
    <row r="377" spans="1:10" s="1778" customFormat="1" ht="12" customHeight="1">
      <c r="A377" s="482" t="s">
        <v>1393</v>
      </c>
      <c r="B377" s="1238">
        <v>21.851965558349988</v>
      </c>
      <c r="C377" s="554">
        <v>21.515677084249997</v>
      </c>
      <c r="D377" s="554">
        <v>22.38619016837</v>
      </c>
      <c r="E377" s="554">
        <v>19.844188707080004</v>
      </c>
      <c r="F377" s="554">
        <v>16.274018305269998</v>
      </c>
      <c r="G377" s="554">
        <v>11.263613839849999</v>
      </c>
      <c r="H377" s="554">
        <v>10.61535846616</v>
      </c>
      <c r="I377" s="554">
        <v>11.054133696970002</v>
      </c>
      <c r="J377" s="554">
        <v>10.4432663087</v>
      </c>
    </row>
    <row r="378" spans="1:10" s="1778" customFormat="1" ht="12" customHeight="1">
      <c r="A378" s="482" t="s">
        <v>1394</v>
      </c>
      <c r="B378" s="1238">
        <v>14.437592122240003</v>
      </c>
      <c r="C378" s="554">
        <v>11.763444078130002</v>
      </c>
      <c r="D378" s="554">
        <v>12.976957118920003</v>
      </c>
      <c r="E378" s="554">
        <v>11.060574138960002</v>
      </c>
      <c r="F378" s="554">
        <v>10.498596961709998</v>
      </c>
      <c r="G378" s="554">
        <v>10.30519894757</v>
      </c>
      <c r="H378" s="554">
        <v>10.859226794590001</v>
      </c>
      <c r="I378" s="554">
        <v>12.308637751279999</v>
      </c>
      <c r="J378" s="554">
        <v>14.15837802758</v>
      </c>
    </row>
    <row r="379" spans="1:10" s="1778" customFormat="1" ht="12" customHeight="1">
      <c r="A379" s="482" t="s">
        <v>15</v>
      </c>
      <c r="B379" s="1238">
        <v>85.296189460899953</v>
      </c>
      <c r="C379" s="554">
        <v>76.47904665503998</v>
      </c>
      <c r="D379" s="554">
        <v>87.803529975390006</v>
      </c>
      <c r="E379" s="554">
        <v>75.899959792930005</v>
      </c>
      <c r="F379" s="554">
        <v>65.453279059630034</v>
      </c>
      <c r="G379" s="554">
        <v>62.589016823079994</v>
      </c>
      <c r="H379" s="554">
        <v>59.975145794650011</v>
      </c>
      <c r="I379" s="554">
        <v>60.830066616009979</v>
      </c>
      <c r="J379" s="554">
        <v>61.255897498350002</v>
      </c>
    </row>
    <row r="380" spans="1:10" s="1778" customFormat="1" ht="12" customHeight="1">
      <c r="A380" s="484" t="s">
        <v>1401</v>
      </c>
      <c r="B380" s="2047">
        <v>142.61534397690994</v>
      </c>
      <c r="C380" s="2041">
        <v>132.52874075053998</v>
      </c>
      <c r="D380" s="2041">
        <v>143.45546702808002</v>
      </c>
      <c r="E380" s="2041">
        <v>124.53549374292001</v>
      </c>
      <c r="F380" s="2041">
        <v>108.53486559182002</v>
      </c>
      <c r="G380" s="2041">
        <v>97.98437767275999</v>
      </c>
      <c r="H380" s="2041">
        <v>92.240725705510016</v>
      </c>
      <c r="I380" s="2041">
        <v>96.079770450049978</v>
      </c>
      <c r="J380" s="2041">
        <v>96.265250170179996</v>
      </c>
    </row>
    <row r="381" spans="1:10" s="1778" customFormat="1" ht="12" customHeight="1">
      <c r="A381" s="485" t="s">
        <v>498</v>
      </c>
      <c r="B381" s="1902"/>
      <c r="C381" s="1903"/>
      <c r="D381" s="1903"/>
      <c r="E381" s="1903"/>
      <c r="F381" s="1903"/>
      <c r="G381" s="1903"/>
      <c r="H381" s="1903"/>
      <c r="I381" s="1903"/>
      <c r="J381" s="1903"/>
    </row>
    <row r="382" spans="1:10" s="1778" customFormat="1" ht="12" customHeight="1">
      <c r="A382" s="482" t="s">
        <v>1392</v>
      </c>
      <c r="B382" s="1238">
        <v>0.25576236835999999</v>
      </c>
      <c r="C382" s="554">
        <v>0.45500096355000008</v>
      </c>
      <c r="D382" s="554">
        <v>1.7259227827200001</v>
      </c>
      <c r="E382" s="554">
        <v>2.6500222018000001</v>
      </c>
      <c r="F382" s="554">
        <v>2.3298102313499998</v>
      </c>
      <c r="G382" s="554">
        <v>2.2842316308599995</v>
      </c>
      <c r="H382" s="554">
        <v>3.0306459877600003</v>
      </c>
      <c r="I382" s="554">
        <v>2.1965528081800003</v>
      </c>
      <c r="J382" s="554">
        <v>2.9832094377399998</v>
      </c>
    </row>
    <row r="383" spans="1:10" s="1778" customFormat="1" ht="12" customHeight="1">
      <c r="A383" s="482" t="s">
        <v>1393</v>
      </c>
      <c r="B383" s="1238">
        <v>2.9241978763500005</v>
      </c>
      <c r="C383" s="554">
        <v>2.3329946574800005</v>
      </c>
      <c r="D383" s="554">
        <v>2.7789051294899996</v>
      </c>
      <c r="E383" s="554">
        <v>2.5470573590099996</v>
      </c>
      <c r="F383" s="554">
        <v>2.2877714402599998</v>
      </c>
      <c r="G383" s="554">
        <v>3.8619215937700004</v>
      </c>
      <c r="H383" s="554">
        <v>4.0903901763399988</v>
      </c>
      <c r="I383" s="554">
        <v>4.4388883409900011</v>
      </c>
      <c r="J383" s="554">
        <v>4.4327640510700004</v>
      </c>
    </row>
    <row r="384" spans="1:10" s="1778" customFormat="1" ht="12" customHeight="1">
      <c r="A384" s="482" t="s">
        <v>1394</v>
      </c>
      <c r="B384" s="1238">
        <v>0.12801853967000001</v>
      </c>
      <c r="C384" s="554">
        <v>2.1939616421100001</v>
      </c>
      <c r="D384" s="554">
        <v>3.772499108419999</v>
      </c>
      <c r="E384" s="554">
        <v>2.0927894592</v>
      </c>
      <c r="F384" s="554">
        <v>1.6631431998199999</v>
      </c>
      <c r="G384" s="554">
        <v>1.3034351336600001</v>
      </c>
      <c r="H384" s="554">
        <v>1.4021195806200004</v>
      </c>
      <c r="I384" s="554">
        <v>1.9141358981399994</v>
      </c>
      <c r="J384" s="554">
        <v>3.63792958278</v>
      </c>
    </row>
    <row r="385" spans="1:16" s="1778" customFormat="1" ht="12" customHeight="1">
      <c r="A385" s="482" t="s">
        <v>15</v>
      </c>
      <c r="B385" s="1238">
        <v>7.0818075996199985</v>
      </c>
      <c r="C385" s="554">
        <v>6.7208014007700001</v>
      </c>
      <c r="D385" s="554">
        <v>2.6651165268699999</v>
      </c>
      <c r="E385" s="554">
        <v>2.4539209163500013</v>
      </c>
      <c r="F385" s="554">
        <v>2.4693630088999976</v>
      </c>
      <c r="G385" s="554">
        <v>2.3820539404099987</v>
      </c>
      <c r="H385" s="554">
        <v>3.2365293013700005</v>
      </c>
      <c r="I385" s="554">
        <v>6.4349707220499983</v>
      </c>
      <c r="J385" s="554">
        <v>6.9664904189600003</v>
      </c>
    </row>
    <row r="386" spans="1:16" s="1778" customFormat="1" ht="12" customHeight="1">
      <c r="A386" s="484" t="s">
        <v>1401</v>
      </c>
      <c r="B386" s="2047">
        <v>10.389786383999999</v>
      </c>
      <c r="C386" s="2041">
        <v>11.70275866391</v>
      </c>
      <c r="D386" s="2041">
        <v>10.942443547499998</v>
      </c>
      <c r="E386" s="2041">
        <v>9.7437899363600025</v>
      </c>
      <c r="F386" s="2041">
        <v>8.7500878803299962</v>
      </c>
      <c r="G386" s="2041">
        <v>9.8316422986999985</v>
      </c>
      <c r="H386" s="2041">
        <v>11.75968504609</v>
      </c>
      <c r="I386" s="2041">
        <v>14.984547769359999</v>
      </c>
      <c r="J386" s="2041">
        <v>18.020393490549999</v>
      </c>
    </row>
    <row r="387" spans="1:16" s="1778" customFormat="1" ht="12" customHeight="1">
      <c r="A387" s="485" t="s">
        <v>637</v>
      </c>
      <c r="B387" s="1902"/>
      <c r="C387" s="1903"/>
      <c r="D387" s="1903"/>
      <c r="E387" s="1903"/>
      <c r="F387" s="1903"/>
      <c r="G387" s="1903"/>
      <c r="H387" s="1903"/>
      <c r="I387" s="1903"/>
      <c r="J387" s="1903"/>
    </row>
    <row r="388" spans="1:16" s="1778" customFormat="1" ht="12" customHeight="1">
      <c r="A388" s="482" t="s">
        <v>1392</v>
      </c>
      <c r="B388" s="1238">
        <v>5.9334699999913573E-6</v>
      </c>
      <c r="C388" s="554">
        <v>6.2361699999943377E-6</v>
      </c>
      <c r="D388" s="554">
        <v>6.5001500000059605E-6</v>
      </c>
      <c r="E388" s="554">
        <v>5.8342199999988079E-6</v>
      </c>
      <c r="F388" s="554">
        <v>4.9935699999928472E-6</v>
      </c>
      <c r="G388" s="554">
        <v>4.7068099999986586E-6</v>
      </c>
      <c r="H388" s="554">
        <v>0.18846610199999997</v>
      </c>
      <c r="I388" s="554">
        <v>1.5973329995399999</v>
      </c>
      <c r="J388" s="554">
        <v>2.432568142</v>
      </c>
    </row>
    <row r="389" spans="1:16" s="1778" customFormat="1" ht="12" customHeight="1">
      <c r="A389" s="482" t="s">
        <v>1393</v>
      </c>
      <c r="B389" s="1238">
        <v>1.5274200966700004</v>
      </c>
      <c r="C389" s="554">
        <v>1.1506613539499999</v>
      </c>
      <c r="D389" s="554">
        <v>1.24043601462</v>
      </c>
      <c r="E389" s="554">
        <v>1.3981462167600001</v>
      </c>
      <c r="F389" s="554">
        <v>1.25547307725</v>
      </c>
      <c r="G389" s="554">
        <v>1.25817117747</v>
      </c>
      <c r="H389" s="554">
        <v>1.3583605868699999</v>
      </c>
      <c r="I389" s="554">
        <v>1.4242822800500001</v>
      </c>
      <c r="J389" s="554">
        <v>4.0157433380800001</v>
      </c>
    </row>
    <row r="390" spans="1:16" s="1778" customFormat="1" ht="12" customHeight="1">
      <c r="A390" s="482" t="s">
        <v>1394</v>
      </c>
      <c r="B390" s="1238">
        <v>0.22103184765999997</v>
      </c>
      <c r="C390" s="554">
        <v>0.50547926148</v>
      </c>
      <c r="D390" s="554">
        <v>0.8020306582700002</v>
      </c>
      <c r="E390" s="554">
        <v>2.6977808158500003</v>
      </c>
      <c r="F390" s="554">
        <v>2.4529203840000005</v>
      </c>
      <c r="G390" s="554">
        <v>2.5538376544300001</v>
      </c>
      <c r="H390" s="554">
        <v>2.6407519289799994</v>
      </c>
      <c r="I390" s="554">
        <v>2.5858803935400001</v>
      </c>
      <c r="J390" s="554">
        <v>1.1786308988499998</v>
      </c>
    </row>
    <row r="391" spans="1:16" s="1778" customFormat="1" ht="12" customHeight="1">
      <c r="A391" s="482" t="s">
        <v>15</v>
      </c>
      <c r="B391" s="1238">
        <v>1.8092713339700002</v>
      </c>
      <c r="C391" s="554">
        <v>1.6672522944899997</v>
      </c>
      <c r="D391" s="554">
        <v>1.8197801014699995</v>
      </c>
      <c r="E391" s="554">
        <v>1.6132245638200007</v>
      </c>
      <c r="F391" s="554">
        <v>0.17398670656000043</v>
      </c>
      <c r="G391" s="554">
        <v>0.8607387206599989</v>
      </c>
      <c r="H391" s="554">
        <v>0.70786229650000188</v>
      </c>
      <c r="I391" s="554">
        <v>1.6749189061400003</v>
      </c>
      <c r="J391" s="554">
        <v>1.88863301049</v>
      </c>
    </row>
    <row r="392" spans="1:16" s="1778" customFormat="1" ht="12" customHeight="1">
      <c r="A392" s="484" t="s">
        <v>1401</v>
      </c>
      <c r="B392" s="2047">
        <v>3.5577292117700008</v>
      </c>
      <c r="C392" s="2041">
        <v>3.3233991460899999</v>
      </c>
      <c r="D392" s="2041">
        <v>3.8622532745099996</v>
      </c>
      <c r="E392" s="2041">
        <v>5.7091574306500004</v>
      </c>
      <c r="F392" s="2041">
        <v>3.8823851613800007</v>
      </c>
      <c r="G392" s="2041">
        <v>4.6727522593699993</v>
      </c>
      <c r="H392" s="2041">
        <v>4.8954409143500008</v>
      </c>
      <c r="I392" s="2041">
        <v>7.2824145792700001</v>
      </c>
      <c r="J392" s="2041">
        <v>9.5155753894200004</v>
      </c>
    </row>
    <row r="393" spans="1:16" s="1778" customFormat="1" ht="20.25" customHeight="1">
      <c r="A393" s="483" t="s">
        <v>1402</v>
      </c>
      <c r="B393" s="2053">
        <v>224.06170320674997</v>
      </c>
      <c r="C393" s="2054">
        <v>213.52422097143997</v>
      </c>
      <c r="D393" s="2054">
        <v>229.00659970757005</v>
      </c>
      <c r="E393" s="2054">
        <v>211.15603744584999</v>
      </c>
      <c r="F393" s="2054">
        <v>180.83277669590001</v>
      </c>
      <c r="G393" s="2054">
        <v>169.06946284069997</v>
      </c>
      <c r="H393" s="2054">
        <v>163.93112580087001</v>
      </c>
      <c r="I393" s="2054">
        <v>178.25962636174998</v>
      </c>
      <c r="J393" s="2054">
        <v>179.35815342337</v>
      </c>
    </row>
    <row r="394" spans="1:16" s="1778" customFormat="1" ht="9" customHeight="1">
      <c r="A394" s="537"/>
      <c r="B394" s="537"/>
      <c r="C394" s="537"/>
      <c r="D394" s="537"/>
      <c r="E394" s="537"/>
      <c r="F394" s="537"/>
      <c r="G394" s="537"/>
      <c r="H394" s="537"/>
      <c r="I394" s="537"/>
      <c r="J394" s="537"/>
    </row>
    <row r="395" spans="1:16" s="1778" customFormat="1" ht="18" customHeight="1">
      <c r="A395" s="2439" t="s">
        <v>384</v>
      </c>
      <c r="B395" s="2439"/>
      <c r="C395" s="2439"/>
      <c r="D395" s="2439"/>
      <c r="E395" s="2439"/>
      <c r="F395" s="2439"/>
      <c r="G395" s="2439"/>
      <c r="H395" s="2439"/>
      <c r="I395" s="2439"/>
      <c r="J395" s="2439"/>
    </row>
    <row r="396" spans="1:16" s="98" customFormat="1" ht="13.5" customHeight="1">
      <c r="A396" s="623"/>
      <c r="B396" s="1892"/>
      <c r="C396" s="1892"/>
      <c r="D396" s="1892"/>
      <c r="E396" s="1892"/>
      <c r="F396" s="1892"/>
      <c r="G396" s="1892"/>
      <c r="H396" s="1892"/>
      <c r="I396" s="624"/>
      <c r="J396" s="624"/>
    </row>
    <row r="397" spans="1:16" s="487" customFormat="1" ht="33" customHeight="1">
      <c r="A397" s="2485" t="s">
        <v>1408</v>
      </c>
      <c r="B397" s="2485"/>
      <c r="C397" s="2485"/>
      <c r="D397" s="2485"/>
      <c r="E397" s="2485"/>
      <c r="F397" s="2485"/>
      <c r="G397" s="2485"/>
      <c r="H397" s="2485"/>
      <c r="I397" s="2485"/>
      <c r="J397" s="2485"/>
    </row>
    <row r="398" spans="1:16" s="1778" customFormat="1" ht="15" customHeight="1">
      <c r="A398" s="2049"/>
      <c r="B398" s="2050"/>
      <c r="C398" s="2050"/>
      <c r="D398" s="2050"/>
      <c r="E398" s="2050"/>
      <c r="F398" s="2050"/>
      <c r="G398" s="2050"/>
      <c r="H398" s="2050"/>
      <c r="I398" s="2050"/>
      <c r="J398" s="2050"/>
    </row>
    <row r="399" spans="1:16" ht="12.75">
      <c r="A399" s="2042" t="s">
        <v>1407</v>
      </c>
      <c r="B399" s="1203" t="s">
        <v>6</v>
      </c>
      <c r="C399" s="2043" t="s">
        <v>2</v>
      </c>
      <c r="D399" s="2044" t="s">
        <v>5</v>
      </c>
      <c r="E399" s="2044" t="s">
        <v>3</v>
      </c>
      <c r="F399" s="2044" t="s">
        <v>6</v>
      </c>
      <c r="G399" s="2043" t="s">
        <v>2</v>
      </c>
      <c r="H399" s="2044" t="s">
        <v>5</v>
      </c>
      <c r="I399" s="2044" t="s">
        <v>3</v>
      </c>
      <c r="J399" s="2044" t="s">
        <v>6</v>
      </c>
      <c r="L399" s="606"/>
      <c r="M399" s="127"/>
      <c r="N399" s="127"/>
      <c r="O399" s="127"/>
      <c r="P399" s="127"/>
    </row>
    <row r="400" spans="1:16" ht="12.75">
      <c r="A400" s="68" t="s">
        <v>11</v>
      </c>
      <c r="B400" s="2100" t="s">
        <v>1424</v>
      </c>
      <c r="C400" s="553" t="s">
        <v>1424</v>
      </c>
      <c r="D400" s="553" t="s">
        <v>1424</v>
      </c>
      <c r="E400" s="553" t="s">
        <v>1102</v>
      </c>
      <c r="F400" s="553" t="s">
        <v>1102</v>
      </c>
      <c r="G400" s="807" t="s">
        <v>1102</v>
      </c>
      <c r="H400" s="358" t="s">
        <v>1102</v>
      </c>
      <c r="I400" s="359" t="s">
        <v>214</v>
      </c>
      <c r="J400" s="359" t="s">
        <v>214</v>
      </c>
    </row>
    <row r="401" spans="1:10" ht="13.5" customHeight="1">
      <c r="A401" s="485" t="s">
        <v>469</v>
      </c>
      <c r="B401" s="2045"/>
      <c r="C401" s="2048"/>
      <c r="D401" s="2048"/>
      <c r="E401" s="2048"/>
      <c r="F401" s="2048"/>
      <c r="G401" s="2048"/>
      <c r="H401" s="2048"/>
      <c r="I401" s="2048"/>
      <c r="J401" s="2048"/>
    </row>
    <row r="402" spans="1:10" ht="12" customHeight="1">
      <c r="A402" s="482" t="s">
        <v>1395</v>
      </c>
      <c r="B402" s="1238">
        <v>60.477462473290011</v>
      </c>
      <c r="C402" s="554">
        <v>57.858466050260013</v>
      </c>
      <c r="D402" s="554">
        <v>61.846507256079988</v>
      </c>
      <c r="E402" s="554">
        <v>63.224257784679985</v>
      </c>
      <c r="F402" s="554">
        <v>55.872968084789989</v>
      </c>
      <c r="G402" s="554">
        <v>50.699072258670029</v>
      </c>
      <c r="H402" s="554">
        <v>49.356890656320012</v>
      </c>
      <c r="I402" s="554">
        <v>49.656474675470001</v>
      </c>
      <c r="J402" s="554">
        <v>48.560927971780004</v>
      </c>
    </row>
    <row r="403" spans="1:10" ht="12" customHeight="1">
      <c r="A403" s="482" t="s">
        <v>1396</v>
      </c>
      <c r="B403" s="1238">
        <v>18.650126751560002</v>
      </c>
      <c r="C403" s="554">
        <v>16.379744074200001</v>
      </c>
      <c r="D403" s="554">
        <v>16.117002222980002</v>
      </c>
      <c r="E403" s="554">
        <v>18.457422401910001</v>
      </c>
      <c r="F403" s="554">
        <v>17.750086758859997</v>
      </c>
      <c r="G403" s="554">
        <v>14.882603530870004</v>
      </c>
      <c r="H403" s="554">
        <v>12.519771597879998</v>
      </c>
      <c r="I403" s="554">
        <v>14.291008844110001</v>
      </c>
      <c r="J403" s="554">
        <v>14.818331634730001</v>
      </c>
    </row>
    <row r="404" spans="1:10" ht="12" customHeight="1">
      <c r="A404" s="482" t="s">
        <v>1397</v>
      </c>
      <c r="B404" s="1238">
        <v>16.45092970004</v>
      </c>
      <c r="C404" s="1905">
        <v>15.929383709399996</v>
      </c>
      <c r="D404" s="1905">
        <v>17.607234727459989</v>
      </c>
      <c r="E404" s="1905">
        <v>19.730228358890002</v>
      </c>
      <c r="F404" s="1905">
        <v>16.354311716310001</v>
      </c>
      <c r="G404" s="1905">
        <v>18.007976485740006</v>
      </c>
      <c r="H404" s="1905">
        <v>15.945369407119996</v>
      </c>
      <c r="I404" s="1905">
        <v>16.236799218750004</v>
      </c>
      <c r="J404" s="1905">
        <v>14.906000607960003</v>
      </c>
    </row>
    <row r="405" spans="1:10" ht="12" customHeight="1">
      <c r="A405" s="484" t="s">
        <v>51</v>
      </c>
      <c r="B405" s="2047">
        <v>95.578518924890005</v>
      </c>
      <c r="C405" s="2041">
        <v>90.16759383386001</v>
      </c>
      <c r="D405" s="2041">
        <v>95.570744206519976</v>
      </c>
      <c r="E405" s="2041">
        <v>101.41190854547999</v>
      </c>
      <c r="F405" s="2041">
        <v>89.977366559959989</v>
      </c>
      <c r="G405" s="2041">
        <v>83.589652275280031</v>
      </c>
      <c r="H405" s="2041">
        <v>77.822031661320011</v>
      </c>
      <c r="I405" s="2041">
        <v>80.184282738330012</v>
      </c>
      <c r="J405" s="2041">
        <v>78.285260214470014</v>
      </c>
    </row>
    <row r="406" spans="1:10" ht="13.5" customHeight="1">
      <c r="A406" s="485" t="s">
        <v>470</v>
      </c>
      <c r="B406" s="1902"/>
      <c r="C406" s="554"/>
      <c r="D406" s="554"/>
      <c r="E406" s="554"/>
      <c r="F406" s="554"/>
      <c r="G406" s="554"/>
      <c r="H406" s="554"/>
      <c r="I406" s="554"/>
      <c r="J406" s="554"/>
    </row>
    <row r="407" spans="1:10" ht="12" customHeight="1">
      <c r="A407" s="482" t="s">
        <v>1395</v>
      </c>
      <c r="B407" s="1238">
        <v>14.970283821849995</v>
      </c>
      <c r="C407" s="554">
        <v>14.393592965359993</v>
      </c>
      <c r="D407" s="554">
        <v>15.012889498429987</v>
      </c>
      <c r="E407" s="554">
        <v>10.034818197010001</v>
      </c>
      <c r="F407" s="554">
        <v>14.167176274339997</v>
      </c>
      <c r="G407" s="554">
        <v>13.803478397570007</v>
      </c>
      <c r="H407" s="554">
        <v>8.6258848546999989</v>
      </c>
      <c r="I407" s="554">
        <v>9.9213193101700039</v>
      </c>
      <c r="J407" s="554">
        <v>9.6593708934099993</v>
      </c>
    </row>
    <row r="408" spans="1:10" ht="12" customHeight="1">
      <c r="A408" s="482" t="s">
        <v>1396</v>
      </c>
      <c r="B408" s="1238">
        <v>38.710384073839975</v>
      </c>
      <c r="C408" s="554">
        <v>34.973920431689997</v>
      </c>
      <c r="D408" s="554">
        <v>39.772054513619963</v>
      </c>
      <c r="E408" s="554">
        <v>32.318590426919982</v>
      </c>
      <c r="F408" s="554">
        <v>25.274371207919987</v>
      </c>
      <c r="G408" s="554">
        <v>26.018795130219988</v>
      </c>
      <c r="H408" s="554">
        <v>25.715999609970016</v>
      </c>
      <c r="I408" s="554">
        <v>27.317258048760003</v>
      </c>
      <c r="J408" s="554">
        <v>26.705906860640013</v>
      </c>
    </row>
    <row r="409" spans="1:10" ht="12" customHeight="1">
      <c r="A409" s="482" t="s">
        <v>1397</v>
      </c>
      <c r="B409" s="1238">
        <v>5.9071591533999968</v>
      </c>
      <c r="C409" s="1905">
        <v>6.4372969578100001</v>
      </c>
      <c r="D409" s="1905">
        <v>7.4369737782400032</v>
      </c>
      <c r="E409" s="1905">
        <v>6.9007012466500033</v>
      </c>
      <c r="F409" s="1905">
        <v>5.85612440393</v>
      </c>
      <c r="G409" s="1905">
        <v>4.5076279924699989</v>
      </c>
      <c r="H409" s="1905">
        <v>5.1733795596600007</v>
      </c>
      <c r="I409" s="1905">
        <v>4.33417671656</v>
      </c>
      <c r="J409" s="1905">
        <v>2.8083723215600003</v>
      </c>
    </row>
    <row r="410" spans="1:10" ht="12" customHeight="1">
      <c r="A410" s="484" t="s">
        <v>51</v>
      </c>
      <c r="B410" s="2047">
        <v>59.587827049089967</v>
      </c>
      <c r="C410" s="554">
        <v>55.804810354859988</v>
      </c>
      <c r="D410" s="554">
        <v>62.22191779028995</v>
      </c>
      <c r="E410" s="554">
        <v>49.254109870579981</v>
      </c>
      <c r="F410" s="554">
        <v>45.297671886189988</v>
      </c>
      <c r="G410" s="554">
        <v>44.329901520259995</v>
      </c>
      <c r="H410" s="554">
        <v>39.515264024330016</v>
      </c>
      <c r="I410" s="554">
        <v>41.57275407549001</v>
      </c>
      <c r="J410" s="554">
        <v>39.173650075610013</v>
      </c>
    </row>
    <row r="411" spans="1:10" ht="13.5" customHeight="1">
      <c r="A411" s="485" t="s">
        <v>498</v>
      </c>
      <c r="B411" s="1902"/>
      <c r="C411" s="2048"/>
      <c r="D411" s="2048"/>
      <c r="E411" s="2048"/>
      <c r="F411" s="2048"/>
      <c r="G411" s="2048"/>
      <c r="H411" s="2048"/>
      <c r="I411" s="2048"/>
      <c r="J411" s="2048"/>
    </row>
    <row r="412" spans="1:10" ht="12" customHeight="1">
      <c r="A412" s="482" t="s">
        <v>1395</v>
      </c>
      <c r="B412" s="1238">
        <v>0.49159936764999995</v>
      </c>
      <c r="C412" s="554">
        <v>1.0346656008599999</v>
      </c>
      <c r="D412" s="554">
        <v>0.25671874419000001</v>
      </c>
      <c r="E412" s="554">
        <v>0.27294680770999996</v>
      </c>
      <c r="F412" s="554">
        <v>0.25571468671999997</v>
      </c>
      <c r="G412" s="554">
        <v>0.26416712370000001</v>
      </c>
      <c r="H412" s="554">
        <v>0.20391804250999998</v>
      </c>
      <c r="I412" s="554">
        <v>0.17095231921000001</v>
      </c>
      <c r="J412" s="554">
        <v>0.15782246958999999</v>
      </c>
    </row>
    <row r="413" spans="1:10" ht="12" customHeight="1">
      <c r="A413" s="482" t="s">
        <v>1396</v>
      </c>
      <c r="B413" s="1238">
        <v>4.2866763774700001</v>
      </c>
      <c r="C413" s="554">
        <v>3.9570566725499998</v>
      </c>
      <c r="D413" s="554">
        <v>0.30023688696999995</v>
      </c>
      <c r="E413" s="554">
        <v>0.31315088666000007</v>
      </c>
      <c r="F413" s="554">
        <v>1.4670223878799999</v>
      </c>
      <c r="G413" s="554">
        <v>0.98767436927000019</v>
      </c>
      <c r="H413" s="554">
        <v>1.0108250295200001</v>
      </c>
      <c r="I413" s="554">
        <v>1.0353788038399998</v>
      </c>
      <c r="J413" s="554">
        <v>1.3490149360000001</v>
      </c>
    </row>
    <row r="414" spans="1:10" ht="12" customHeight="1">
      <c r="A414" s="482" t="s">
        <v>1397</v>
      </c>
      <c r="B414" s="1238">
        <v>1.8610413599299995</v>
      </c>
      <c r="C414" s="1905">
        <v>0.62827565517999995</v>
      </c>
      <c r="D414" s="1905">
        <v>0.7479693283200004</v>
      </c>
      <c r="E414" s="1905">
        <v>0.10799264956999999</v>
      </c>
      <c r="F414" s="1905">
        <v>0.10105268514000001</v>
      </c>
      <c r="G414" s="1905">
        <v>9.9744190730000015E-2</v>
      </c>
      <c r="H414" s="1905">
        <v>8.8201175480000005E-2</v>
      </c>
      <c r="I414" s="1905">
        <v>1.0197293869999999E-2</v>
      </c>
      <c r="J414" s="1905">
        <v>0.11526781188999999</v>
      </c>
    </row>
    <row r="415" spans="1:10" ht="12" customHeight="1">
      <c r="A415" s="484" t="s">
        <v>51</v>
      </c>
      <c r="B415" s="2047">
        <v>6.6393171050499999</v>
      </c>
      <c r="C415" s="2041">
        <v>5.6199979285899992</v>
      </c>
      <c r="D415" s="2041">
        <v>1.3049249594800003</v>
      </c>
      <c r="E415" s="2041">
        <v>0.69409034394000002</v>
      </c>
      <c r="F415" s="2041">
        <v>1.8237897597399999</v>
      </c>
      <c r="G415" s="2041">
        <v>1.3515856837000002</v>
      </c>
      <c r="H415" s="2041">
        <v>1.3029442475100002</v>
      </c>
      <c r="I415" s="2041">
        <v>1.2165284169199997</v>
      </c>
      <c r="J415" s="2041">
        <v>1.6221052174799999</v>
      </c>
    </row>
    <row r="416" spans="1:10" ht="13.5" customHeight="1">
      <c r="A416" s="485" t="s">
        <v>1398</v>
      </c>
      <c r="B416" s="1902"/>
      <c r="C416" s="554"/>
      <c r="D416" s="554"/>
      <c r="E416" s="554"/>
      <c r="F416" s="554"/>
      <c r="G416" s="554"/>
      <c r="H416" s="554"/>
      <c r="I416" s="554"/>
      <c r="J416" s="554"/>
    </row>
    <row r="417" spans="1:10" ht="12" customHeight="1">
      <c r="A417" s="482" t="s">
        <v>1395</v>
      </c>
      <c r="B417" s="1238">
        <v>0.81649470942999991</v>
      </c>
      <c r="C417" s="2058">
        <v>2.062698684E-2</v>
      </c>
      <c r="D417" s="2058">
        <v>2.00170203E-2</v>
      </c>
      <c r="E417" s="2058">
        <v>2.2753574449999998E-2</v>
      </c>
      <c r="F417" s="2058">
        <v>5.4925063809999994E-2</v>
      </c>
      <c r="G417" s="2058">
        <v>6.1965095040000008E-2</v>
      </c>
      <c r="H417" s="2058">
        <v>7.5894650070000014E-2</v>
      </c>
      <c r="I417" s="2058">
        <v>7.7892845759999996E-2</v>
      </c>
      <c r="J417" s="2058">
        <v>7.927100707000001E-2</v>
      </c>
    </row>
    <row r="418" spans="1:10" ht="12" customHeight="1">
      <c r="A418" s="482" t="s">
        <v>1396</v>
      </c>
      <c r="B418" s="1238">
        <v>1.3704640154600001</v>
      </c>
      <c r="C418" s="2058">
        <v>1.2038160101799997</v>
      </c>
      <c r="D418" s="2058">
        <v>1.2862115272499997</v>
      </c>
      <c r="E418" s="2058">
        <v>1.1711646538400002</v>
      </c>
      <c r="F418" s="2058">
        <v>7.0600000000000008E-9</v>
      </c>
      <c r="G418" s="2058">
        <v>0</v>
      </c>
      <c r="H418" s="2058">
        <v>0</v>
      </c>
      <c r="I418" s="2058">
        <v>8.3092204099999997E-2</v>
      </c>
      <c r="J418" s="2058">
        <v>0</v>
      </c>
    </row>
    <row r="419" spans="1:10" ht="12" customHeight="1">
      <c r="A419" s="482" t="s">
        <v>1397</v>
      </c>
      <c r="B419" s="1238">
        <v>0.11288531151999999</v>
      </c>
      <c r="C419" s="2059">
        <v>1.1536737300000001E-2</v>
      </c>
      <c r="D419" s="2059">
        <v>0</v>
      </c>
      <c r="E419" s="2059">
        <v>0</v>
      </c>
      <c r="F419" s="2059">
        <v>4.3049722780000001E-2</v>
      </c>
      <c r="G419" s="2059">
        <v>4.1945044079999994E-2</v>
      </c>
      <c r="H419" s="2059">
        <v>0.12703780836999998</v>
      </c>
      <c r="I419" s="2059">
        <v>0</v>
      </c>
      <c r="J419" s="2059">
        <v>3.1942456409999993E-2</v>
      </c>
    </row>
    <row r="420" spans="1:10" ht="12" customHeight="1">
      <c r="A420" s="484" t="s">
        <v>51</v>
      </c>
      <c r="B420" s="2047">
        <v>2.2998440364100001</v>
      </c>
      <c r="C420" s="2041">
        <v>1.2359797343199996</v>
      </c>
      <c r="D420" s="2041">
        <v>1.3062285475499997</v>
      </c>
      <c r="E420" s="2041">
        <v>1.1939182282900003</v>
      </c>
      <c r="F420" s="2041">
        <v>9.7974793650000003E-2</v>
      </c>
      <c r="G420" s="2041">
        <v>0.10391013911999999</v>
      </c>
      <c r="H420" s="2041">
        <v>0.20293245843999999</v>
      </c>
      <c r="I420" s="2041">
        <v>0.16098504986000001</v>
      </c>
      <c r="J420" s="2041">
        <v>0.11121346348</v>
      </c>
    </row>
    <row r="421" spans="1:10" ht="9" customHeight="1">
      <c r="A421" s="537"/>
      <c r="B421" s="537"/>
      <c r="C421" s="537"/>
      <c r="D421" s="537"/>
      <c r="E421" s="537"/>
      <c r="F421" s="537"/>
      <c r="G421" s="537"/>
      <c r="H421" s="537"/>
      <c r="I421" s="537"/>
      <c r="J421" s="537"/>
    </row>
    <row r="422" spans="1:10" ht="22.5" customHeight="1">
      <c r="A422" s="2439" t="s">
        <v>384</v>
      </c>
      <c r="B422" s="2439"/>
      <c r="C422" s="2439"/>
      <c r="D422" s="2439"/>
      <c r="E422" s="2439"/>
      <c r="F422" s="2439"/>
      <c r="G422" s="2439"/>
      <c r="H422" s="2439"/>
      <c r="I422" s="2439"/>
      <c r="J422" s="2439"/>
    </row>
    <row r="423" spans="1:10" ht="12" customHeight="1"/>
    <row r="424" spans="1:10" ht="12" customHeight="1"/>
    <row r="425" spans="1:10" ht="12" customHeight="1"/>
    <row r="426" spans="1:10" ht="12" customHeight="1"/>
    <row r="427" spans="1:10" ht="12" customHeight="1"/>
    <row r="428" spans="1:10" ht="12" customHeight="1"/>
    <row r="429" spans="1:10" ht="12" customHeight="1"/>
    <row r="430" spans="1:10" ht="12" customHeight="1"/>
    <row r="431" spans="1:10" ht="12" customHeight="1"/>
    <row r="432" spans="1:10" s="2066" customFormat="1" ht="12" customHeight="1"/>
    <row r="433" spans="1:6" s="2066" customFormat="1" ht="12" customHeight="1"/>
    <row r="434" spans="1:6" s="2066" customFormat="1" ht="22.5" customHeight="1">
      <c r="A434" s="2154" t="s">
        <v>1403</v>
      </c>
      <c r="B434" s="2154">
        <f>B167</f>
        <v>856.60408445892961</v>
      </c>
      <c r="C434" s="2155">
        <f>B434/(SUM(B$434:B$436))*100</f>
        <v>43.493105928099411</v>
      </c>
      <c r="D434" s="2154"/>
      <c r="E434" s="2156">
        <v>44</v>
      </c>
      <c r="F434" s="2156">
        <f>ROUND(C434,0)</f>
        <v>43</v>
      </c>
    </row>
    <row r="435" spans="1:6" s="2066" customFormat="1" ht="22.5" customHeight="1">
      <c r="A435" s="2154" t="s">
        <v>1404</v>
      </c>
      <c r="B435" s="2154">
        <f>B187</f>
        <v>260.23738080600015</v>
      </c>
      <c r="C435" s="2155">
        <f t="shared" ref="C435:C436" si="0">B435/(SUM(B$434:B$436))*100</f>
        <v>13.213259398588804</v>
      </c>
      <c r="D435" s="2154"/>
      <c r="E435" s="2156">
        <v>14</v>
      </c>
      <c r="F435" s="2154"/>
    </row>
    <row r="436" spans="1:6" s="2066" customFormat="1" ht="22.5" customHeight="1">
      <c r="A436" s="2154" t="s">
        <v>1405</v>
      </c>
      <c r="B436" s="2154">
        <f>B207</f>
        <v>852.67546432621953</v>
      </c>
      <c r="C436" s="2155">
        <f t="shared" si="0"/>
        <v>43.293634673311786</v>
      </c>
      <c r="D436" s="2154"/>
      <c r="E436" s="2156">
        <v>40</v>
      </c>
      <c r="F436" s="2154"/>
    </row>
    <row r="437" spans="1:6" s="2066" customFormat="1" ht="22.5" customHeight="1"/>
  </sheetData>
  <mergeCells count="29">
    <mergeCell ref="A422:J422"/>
    <mergeCell ref="A395:J395"/>
    <mergeCell ref="A397:J397"/>
    <mergeCell ref="A333:J333"/>
    <mergeCell ref="A268:J268"/>
    <mergeCell ref="A331:J331"/>
    <mergeCell ref="A102:J102"/>
    <mergeCell ref="A212:J212"/>
    <mergeCell ref="A330:J330"/>
    <mergeCell ref="A103:J103"/>
    <mergeCell ref="A242:B242"/>
    <mergeCell ref="D242:J242"/>
    <mergeCell ref="A145:J145"/>
    <mergeCell ref="L30:R30"/>
    <mergeCell ref="A2:H2"/>
    <mergeCell ref="A25:J25"/>
    <mergeCell ref="A265:J265"/>
    <mergeCell ref="A27:J27"/>
    <mergeCell ref="A105:H105"/>
    <mergeCell ref="A26:J26"/>
    <mergeCell ref="A215:H215"/>
    <mergeCell ref="A264:J264"/>
    <mergeCell ref="A230:H230"/>
    <mergeCell ref="A56:J56"/>
    <mergeCell ref="A211:J211"/>
    <mergeCell ref="A213:J213"/>
    <mergeCell ref="A148:H148"/>
    <mergeCell ref="A144:O144"/>
    <mergeCell ref="A58:J58"/>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- 3Q15&amp;C&amp;8CHAPTER 1&amp;R&amp;8FINANCIAL RESULTS DNB GROUP </oddHeader>
  </headerFooter>
  <rowBreaks count="7" manualBreakCount="7">
    <brk id="56" max="16383" man="1"/>
    <brk id="103" max="16383" man="1"/>
    <brk id="146" max="9" man="1"/>
    <brk id="213" max="16383" man="1"/>
    <brk id="266" max="16383" man="1"/>
    <brk id="331" max="16383" man="1"/>
    <brk id="39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zoomScale="140" zoomScaleNormal="140" zoomScaleSheetLayoutView="90" workbookViewId="0"/>
  </sheetViews>
  <sheetFormatPr baseColWidth="10" defaultColWidth="10.85546875" defaultRowHeight="22.5" customHeight="1"/>
  <cols>
    <col min="1" max="1" width="14.28515625" style="62" customWidth="1"/>
    <col min="2" max="6" width="9.85546875" style="62" customWidth="1"/>
    <col min="7" max="7" width="9.85546875" style="98" customWidth="1"/>
    <col min="8" max="9" width="9.85546875" style="62" customWidth="1"/>
    <col min="10" max="10" width="10.85546875" style="62" customWidth="1"/>
    <col min="11" max="11" width="49" style="62" customWidth="1"/>
    <col min="12" max="18" width="10.42578125" style="62" customWidth="1"/>
    <col min="19" max="19" width="10.85546875" style="62" customWidth="1"/>
    <col min="20" max="20" width="49" style="62" customWidth="1"/>
    <col min="21" max="27" width="10.42578125" style="62" customWidth="1"/>
    <col min="28" max="16384" width="10.85546875" style="62"/>
  </cols>
  <sheetData>
    <row r="1" spans="1:9" s="98" customFormat="1" ht="22.5" customHeight="1">
      <c r="A1" s="1927"/>
      <c r="B1" s="1534"/>
      <c r="C1" s="1928"/>
      <c r="D1" s="1534"/>
      <c r="E1" s="1928"/>
      <c r="F1" s="1534"/>
      <c r="G1" s="1928"/>
      <c r="H1" s="1534"/>
      <c r="I1" s="1929"/>
    </row>
    <row r="2" spans="1:9" s="487" customFormat="1" ht="18.75" customHeight="1">
      <c r="A2" s="486" t="s">
        <v>1262</v>
      </c>
    </row>
    <row r="3" spans="1:9" s="50" customFormat="1" ht="12.75" customHeight="1"/>
    <row r="4" spans="1:9" s="124" customFormat="1" ht="18.75" customHeight="1">
      <c r="A4" s="1930"/>
      <c r="B4" s="2488" t="s">
        <v>95</v>
      </c>
      <c r="C4" s="2489"/>
      <c r="D4" s="2489"/>
      <c r="E4" s="2490"/>
      <c r="F4" s="2488" t="s">
        <v>96</v>
      </c>
      <c r="G4" s="2489"/>
      <c r="H4" s="2489"/>
      <c r="I4" s="2490"/>
    </row>
    <row r="5" spans="1:9" s="124" customFormat="1" ht="16.5" customHeight="1">
      <c r="A5" s="1931" t="s">
        <v>91</v>
      </c>
      <c r="B5" s="2491" t="s">
        <v>92</v>
      </c>
      <c r="C5" s="2492"/>
      <c r="D5" s="2491" t="s">
        <v>93</v>
      </c>
      <c r="E5" s="2492"/>
      <c r="F5" s="2493" t="s">
        <v>97</v>
      </c>
      <c r="G5" s="2494"/>
      <c r="H5" s="2491" t="s">
        <v>109</v>
      </c>
      <c r="I5" s="2492"/>
    </row>
    <row r="6" spans="1:9" s="125" customFormat="1" ht="12" customHeight="1">
      <c r="A6" s="1932">
        <v>1</v>
      </c>
      <c r="B6" s="2495">
        <v>0.01</v>
      </c>
      <c r="C6" s="2496"/>
      <c r="D6" s="2495">
        <v>0.1</v>
      </c>
      <c r="E6" s="2496"/>
      <c r="F6" s="2497" t="s">
        <v>102</v>
      </c>
      <c r="G6" s="2498"/>
      <c r="H6" s="2497" t="s">
        <v>165</v>
      </c>
      <c r="I6" s="2498"/>
    </row>
    <row r="7" spans="1:9" s="125" customFormat="1" ht="12" customHeight="1">
      <c r="A7" s="1933">
        <v>2</v>
      </c>
      <c r="B7" s="2499">
        <v>0.1</v>
      </c>
      <c r="C7" s="2500"/>
      <c r="D7" s="2499">
        <v>0.25</v>
      </c>
      <c r="E7" s="2500"/>
      <c r="F7" s="2501" t="s">
        <v>125</v>
      </c>
      <c r="G7" s="2502"/>
      <c r="H7" s="2501" t="s">
        <v>127</v>
      </c>
      <c r="I7" s="2502"/>
    </row>
    <row r="8" spans="1:9" s="125" customFormat="1" ht="12" customHeight="1">
      <c r="A8" s="1933">
        <v>3</v>
      </c>
      <c r="B8" s="2499">
        <v>0.25</v>
      </c>
      <c r="C8" s="2500"/>
      <c r="D8" s="2499">
        <v>0.5</v>
      </c>
      <c r="E8" s="2500"/>
      <c r="F8" s="2501" t="s">
        <v>126</v>
      </c>
      <c r="G8" s="2502"/>
      <c r="H8" s="2501" t="s">
        <v>167</v>
      </c>
      <c r="I8" s="2502"/>
    </row>
    <row r="9" spans="1:9" s="125" customFormat="1" ht="12" customHeight="1">
      <c r="A9" s="1933">
        <v>4</v>
      </c>
      <c r="B9" s="2499">
        <v>0.5</v>
      </c>
      <c r="C9" s="2500"/>
      <c r="D9" s="2499">
        <v>0.75</v>
      </c>
      <c r="E9" s="2500"/>
      <c r="F9" s="2501" t="s">
        <v>103</v>
      </c>
      <c r="G9" s="2502"/>
      <c r="H9" s="2501" t="s">
        <v>98</v>
      </c>
      <c r="I9" s="2502"/>
    </row>
    <row r="10" spans="1:9" s="125" customFormat="1" ht="12" customHeight="1">
      <c r="A10" s="1933">
        <v>5</v>
      </c>
      <c r="B10" s="2499">
        <v>0.75</v>
      </c>
      <c r="C10" s="2500"/>
      <c r="D10" s="2499">
        <v>1.25</v>
      </c>
      <c r="E10" s="2500"/>
      <c r="F10" s="2501" t="s">
        <v>104</v>
      </c>
      <c r="G10" s="2502"/>
      <c r="H10" s="2501" t="s">
        <v>99</v>
      </c>
      <c r="I10" s="2502"/>
    </row>
    <row r="11" spans="1:9" s="125" customFormat="1" ht="12" customHeight="1">
      <c r="A11" s="1933">
        <v>6</v>
      </c>
      <c r="B11" s="2499">
        <v>1.25</v>
      </c>
      <c r="C11" s="2500"/>
      <c r="D11" s="2499">
        <v>2</v>
      </c>
      <c r="E11" s="2500"/>
      <c r="F11" s="2501"/>
      <c r="G11" s="2502"/>
      <c r="H11" s="2501"/>
      <c r="I11" s="2502"/>
    </row>
    <row r="12" spans="1:9" s="125" customFormat="1" ht="12" customHeight="1">
      <c r="A12" s="1933">
        <v>7</v>
      </c>
      <c r="B12" s="2499">
        <v>2</v>
      </c>
      <c r="C12" s="2500"/>
      <c r="D12" s="2499">
        <v>3</v>
      </c>
      <c r="E12" s="2500"/>
      <c r="F12" s="2501" t="s">
        <v>105</v>
      </c>
      <c r="G12" s="2502"/>
      <c r="H12" s="2501" t="s">
        <v>166</v>
      </c>
      <c r="I12" s="2502"/>
    </row>
    <row r="13" spans="1:9" s="125" customFormat="1" ht="12" customHeight="1">
      <c r="A13" s="1933">
        <v>8</v>
      </c>
      <c r="B13" s="2499">
        <v>3</v>
      </c>
      <c r="C13" s="2500"/>
      <c r="D13" s="2499">
        <v>5</v>
      </c>
      <c r="E13" s="2500"/>
      <c r="F13" s="2501" t="s">
        <v>106</v>
      </c>
      <c r="G13" s="2502"/>
      <c r="H13" s="2501" t="s">
        <v>100</v>
      </c>
      <c r="I13" s="2502"/>
    </row>
    <row r="14" spans="1:9" s="125" customFormat="1" ht="12" customHeight="1">
      <c r="A14" s="1933">
        <v>9</v>
      </c>
      <c r="B14" s="2499">
        <v>5</v>
      </c>
      <c r="C14" s="2500"/>
      <c r="D14" s="2499">
        <v>8</v>
      </c>
      <c r="E14" s="2500"/>
      <c r="F14" s="2501" t="s">
        <v>107</v>
      </c>
      <c r="G14" s="2502"/>
      <c r="H14" s="2501" t="s">
        <v>101</v>
      </c>
      <c r="I14" s="2502"/>
    </row>
    <row r="15" spans="1:9" s="125" customFormat="1" ht="12" customHeight="1">
      <c r="A15" s="1934">
        <v>10</v>
      </c>
      <c r="B15" s="2503">
        <v>8</v>
      </c>
      <c r="C15" s="2504"/>
      <c r="D15" s="2505" t="s">
        <v>114</v>
      </c>
      <c r="E15" s="2506"/>
      <c r="F15" s="2507" t="s">
        <v>108</v>
      </c>
      <c r="G15" s="2508"/>
      <c r="H15" s="2507" t="s">
        <v>168</v>
      </c>
      <c r="I15" s="2508"/>
    </row>
    <row r="16" spans="1:9" s="123" customFormat="1" ht="7.5" customHeight="1">
      <c r="A16" s="1935"/>
      <c r="B16" s="1935"/>
      <c r="C16" s="1935"/>
      <c r="D16" s="1936"/>
      <c r="E16" s="1936"/>
      <c r="F16" s="1935"/>
      <c r="G16" s="1935"/>
      <c r="H16" s="1936"/>
      <c r="I16" s="1935"/>
    </row>
    <row r="17" spans="1:10" s="123" customFormat="1" ht="12.75" customHeight="1">
      <c r="A17" s="2437" t="s">
        <v>448</v>
      </c>
      <c r="B17" s="2437"/>
      <c r="C17" s="2437"/>
      <c r="D17" s="2437"/>
      <c r="E17" s="2437"/>
      <c r="F17" s="2437"/>
      <c r="G17" s="2437"/>
      <c r="H17" s="2437"/>
      <c r="I17" s="1935"/>
    </row>
    <row r="18" spans="1:10" s="98" customFormat="1" ht="22.5" customHeight="1">
      <c r="A18" s="646"/>
    </row>
    <row r="19" spans="1:10" s="487" customFormat="1" ht="18.75" customHeight="1">
      <c r="A19" s="486" t="s">
        <v>1847</v>
      </c>
    </row>
    <row r="20" spans="1:10" s="50" customFormat="1" ht="12.75" customHeight="1"/>
    <row r="21" spans="1:10" s="52" customFormat="1" ht="9.75" customHeight="1">
      <c r="A21" s="2486" t="s">
        <v>213</v>
      </c>
      <c r="B21" s="155"/>
      <c r="C21" s="155"/>
      <c r="D21" s="156"/>
      <c r="E21" s="156" t="s">
        <v>189</v>
      </c>
      <c r="F21" s="156"/>
      <c r="G21" s="157"/>
      <c r="H21" s="158" t="s">
        <v>191</v>
      </c>
      <c r="I21" s="159"/>
      <c r="J21" s="51"/>
    </row>
    <row r="22" spans="1:10" s="52" customFormat="1" ht="9.75" customHeight="1">
      <c r="A22" s="2486"/>
      <c r="B22" s="160"/>
      <c r="C22" s="160"/>
      <c r="D22" s="161"/>
      <c r="E22" s="161" t="s">
        <v>190</v>
      </c>
      <c r="F22" s="161"/>
      <c r="G22" s="157"/>
      <c r="H22" s="162" t="s">
        <v>190</v>
      </c>
      <c r="I22" s="163" t="s">
        <v>188</v>
      </c>
      <c r="J22" s="51"/>
    </row>
    <row r="23" spans="1:10" s="52" customFormat="1" ht="9.75" customHeight="1">
      <c r="A23" s="2486"/>
      <c r="B23" s="160" t="s">
        <v>183</v>
      </c>
      <c r="C23" s="160" t="s">
        <v>186</v>
      </c>
      <c r="D23" s="161" t="s">
        <v>133</v>
      </c>
      <c r="E23" s="161" t="s">
        <v>207</v>
      </c>
      <c r="F23" s="161" t="s">
        <v>51</v>
      </c>
      <c r="G23" s="157"/>
      <c r="H23" s="161" t="s">
        <v>207</v>
      </c>
      <c r="I23" s="163" t="s">
        <v>193</v>
      </c>
      <c r="J23" s="51"/>
    </row>
    <row r="24" spans="1:10" s="52" customFormat="1" ht="9.75" customHeight="1">
      <c r="A24" s="2487"/>
      <c r="B24" s="160" t="s">
        <v>184</v>
      </c>
      <c r="C24" s="164" t="s">
        <v>572</v>
      </c>
      <c r="D24" s="161" t="s">
        <v>192</v>
      </c>
      <c r="E24" s="161" t="s">
        <v>208</v>
      </c>
      <c r="F24" s="161" t="s">
        <v>195</v>
      </c>
      <c r="G24" s="157"/>
      <c r="H24" s="161" t="s">
        <v>208</v>
      </c>
      <c r="I24" s="163" t="s">
        <v>194</v>
      </c>
      <c r="J24" s="51"/>
    </row>
    <row r="25" spans="1:10" s="52" customFormat="1" ht="12" customHeight="1">
      <c r="A25" s="316" t="s">
        <v>177</v>
      </c>
      <c r="B25" s="1959">
        <v>0</v>
      </c>
      <c r="C25" s="1959">
        <v>1924.1914000000002</v>
      </c>
      <c r="D25" s="1959">
        <v>0.49812413</v>
      </c>
      <c r="E25" s="1959">
        <v>0</v>
      </c>
      <c r="F25" s="1959">
        <v>1924.6895241300001</v>
      </c>
      <c r="G25" s="1955"/>
      <c r="H25" s="1959">
        <v>3.4393606179331043E-2</v>
      </c>
      <c r="I25" s="1960"/>
      <c r="J25" s="116"/>
    </row>
    <row r="26" spans="1:10" s="52" customFormat="1" ht="12" customHeight="1">
      <c r="A26" s="306" t="s">
        <v>178</v>
      </c>
      <c r="B26" s="1956">
        <v>0</v>
      </c>
      <c r="C26" s="1956">
        <v>2581.4647</v>
      </c>
      <c r="D26" s="1956">
        <v>3077.8653002400001</v>
      </c>
      <c r="E26" s="1956">
        <v>0</v>
      </c>
      <c r="F26" s="1956">
        <v>5659.3300002400001</v>
      </c>
      <c r="G26" s="1955"/>
      <c r="H26" s="1956">
        <v>1383.497659457709</v>
      </c>
      <c r="I26" s="1958"/>
      <c r="J26" s="116"/>
    </row>
    <row r="27" spans="1:10" s="52" customFormat="1" ht="12" customHeight="1">
      <c r="A27" s="306" t="s">
        <v>179</v>
      </c>
      <c r="B27" s="1956">
        <v>0</v>
      </c>
      <c r="C27" s="1956">
        <v>1076.4041</v>
      </c>
      <c r="D27" s="1956">
        <v>999.11320551999995</v>
      </c>
      <c r="E27" s="1956">
        <v>0</v>
      </c>
      <c r="F27" s="1956">
        <v>2075.5173055199998</v>
      </c>
      <c r="G27" s="1955"/>
      <c r="H27" s="1956">
        <v>1301.6476102599154</v>
      </c>
      <c r="I27" s="1958">
        <v>1049.5246021200001</v>
      </c>
      <c r="J27" s="116"/>
    </row>
    <row r="28" spans="1:10" s="52" customFormat="1" ht="12" customHeight="1">
      <c r="A28" s="306" t="s">
        <v>180</v>
      </c>
      <c r="B28" s="1956">
        <v>0</v>
      </c>
      <c r="C28" s="1956">
        <v>0</v>
      </c>
      <c r="D28" s="1956">
        <v>4.0398480000000001E-2</v>
      </c>
      <c r="E28" s="1956">
        <v>0</v>
      </c>
      <c r="F28" s="1956">
        <v>4.0398480000000001E-2</v>
      </c>
      <c r="G28" s="1955"/>
      <c r="H28" s="1956">
        <v>0</v>
      </c>
      <c r="I28" s="1958"/>
      <c r="J28" s="51"/>
    </row>
    <row r="29" spans="1:10" s="52" customFormat="1" ht="12" customHeight="1">
      <c r="A29" s="306" t="s">
        <v>181</v>
      </c>
      <c r="B29" s="1957">
        <v>0</v>
      </c>
      <c r="C29" s="1957">
        <v>7026.156320000001</v>
      </c>
      <c r="D29" s="1957">
        <v>5363.9664431100009</v>
      </c>
      <c r="E29" s="1957">
        <v>0</v>
      </c>
      <c r="F29" s="1957">
        <v>12390.122763110001</v>
      </c>
      <c r="G29" s="1955"/>
      <c r="H29" s="1957">
        <v>3720.5600304840368</v>
      </c>
      <c r="I29" s="1961">
        <v>1560.449735020929</v>
      </c>
      <c r="J29" s="51"/>
    </row>
    <row r="30" spans="1:10" s="93" customFormat="1" ht="12" customHeight="1">
      <c r="A30" s="317" t="s">
        <v>182</v>
      </c>
      <c r="B30" s="1962">
        <v>0</v>
      </c>
      <c r="C30" s="1962">
        <v>12608.216520000002</v>
      </c>
      <c r="D30" s="1962">
        <v>9441.4834714800018</v>
      </c>
      <c r="E30" s="1962">
        <v>0</v>
      </c>
      <c r="F30" s="1962">
        <v>22049.69999148</v>
      </c>
      <c r="G30" s="1963"/>
      <c r="H30" s="1962">
        <v>6405.73969380784</v>
      </c>
      <c r="I30" s="1962">
        <v>2609.974337140929</v>
      </c>
      <c r="J30" s="110"/>
    </row>
    <row r="31" spans="1:10" s="59" customFormat="1" ht="7.5" customHeight="1">
      <c r="A31" s="117"/>
      <c r="B31" s="118"/>
      <c r="C31" s="118"/>
      <c r="D31" s="118"/>
      <c r="E31" s="118"/>
      <c r="F31" s="118"/>
      <c r="G31" s="119"/>
      <c r="H31" s="118"/>
      <c r="I31" s="118"/>
      <c r="J31" s="57"/>
    </row>
    <row r="32" spans="1:10" s="120" customFormat="1" ht="22.5" customHeight="1">
      <c r="A32" s="2439" t="s">
        <v>1312</v>
      </c>
      <c r="B32" s="2439"/>
      <c r="C32" s="2439"/>
      <c r="D32" s="2439"/>
      <c r="E32" s="2439"/>
      <c r="F32" s="2439"/>
      <c r="G32" s="2439"/>
      <c r="H32" s="2439"/>
      <c r="I32" s="2439"/>
    </row>
    <row r="33" spans="1:10" s="120" customFormat="1" ht="22.5" customHeight="1">
      <c r="G33" s="121"/>
    </row>
    <row r="34" spans="1:10" s="120" customFormat="1" ht="22.5" customHeight="1">
      <c r="G34" s="121"/>
    </row>
    <row r="35" spans="1:10" s="120" customFormat="1" ht="22.5" customHeight="1">
      <c r="G35" s="121"/>
    </row>
    <row r="36" spans="1:10" s="120" customFormat="1" ht="22.5" customHeight="1">
      <c r="G36" s="121"/>
    </row>
    <row r="37" spans="1:10" s="120" customFormat="1" ht="22.5" customHeight="1">
      <c r="G37" s="121"/>
    </row>
    <row r="38" spans="1:10" s="120" customFormat="1" ht="22.5" customHeight="1">
      <c r="G38" s="121"/>
    </row>
    <row r="39" spans="1:10" s="120" customFormat="1" ht="22.5" customHeight="1">
      <c r="G39" s="121"/>
    </row>
    <row r="40" spans="1:10" s="120" customFormat="1" ht="22.5" customHeight="1">
      <c r="G40" s="121"/>
    </row>
    <row r="41" spans="1:10" s="120" customFormat="1" ht="22.5" customHeight="1">
      <c r="G41" s="121"/>
    </row>
    <row r="42" spans="1:10" s="120" customFormat="1" ht="22.5" customHeight="1">
      <c r="G42" s="121"/>
    </row>
    <row r="43" spans="1:10" s="120" customFormat="1" ht="22.5" customHeight="1">
      <c r="G43" s="121"/>
    </row>
    <row r="44" spans="1:10" s="120" customFormat="1" ht="22.5" customHeight="1">
      <c r="G44" s="121"/>
    </row>
    <row r="45" spans="1:10" s="120" customFormat="1" ht="22.5" customHeight="1">
      <c r="G45" s="121"/>
    </row>
    <row r="46" spans="1:10" s="120" customFormat="1" ht="22.5" customHeight="1">
      <c r="G46" s="121"/>
    </row>
    <row r="47" spans="1:10" ht="22.5" customHeight="1">
      <c r="A47" s="52"/>
      <c r="B47" s="51"/>
      <c r="C47" s="51"/>
      <c r="D47" s="51"/>
      <c r="E47" s="51"/>
      <c r="F47" s="51"/>
      <c r="G47" s="92"/>
      <c r="H47" s="51"/>
      <c r="I47" s="51"/>
      <c r="J47" s="51"/>
    </row>
    <row r="51" spans="1:10" ht="22.5" customHeight="1">
      <c r="A51" s="60"/>
      <c r="B51" s="57"/>
      <c r="C51" s="57"/>
      <c r="D51" s="57"/>
      <c r="E51" s="57"/>
      <c r="F51" s="57"/>
      <c r="G51" s="122"/>
      <c r="H51" s="57"/>
      <c r="I51" s="57"/>
      <c r="J51" s="57"/>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1"/>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0" s="98" customFormat="1" ht="22.5" customHeight="1">
      <c r="A1" s="623"/>
      <c r="B1" s="624"/>
      <c r="C1" s="624"/>
      <c r="D1" s="624"/>
      <c r="E1" s="624"/>
      <c r="F1" s="624"/>
      <c r="G1" s="624"/>
      <c r="H1" s="624"/>
      <c r="I1" s="624"/>
      <c r="J1" s="624"/>
    </row>
    <row r="2" spans="1:10" s="487" customFormat="1" ht="18.75" customHeight="1">
      <c r="A2" s="486" t="s">
        <v>632</v>
      </c>
    </row>
    <row r="3" spans="1:10" s="50" customFormat="1" ht="12.75" customHeight="1"/>
    <row r="4" spans="1:10" s="138" customFormat="1" ht="12" customHeight="1">
      <c r="A4" s="319"/>
      <c r="B4" s="1203" t="s">
        <v>6</v>
      </c>
      <c r="C4" s="321" t="s">
        <v>1746</v>
      </c>
      <c r="D4" s="320" t="s">
        <v>5</v>
      </c>
      <c r="E4" s="320" t="s">
        <v>3</v>
      </c>
      <c r="F4" s="321" t="s">
        <v>6</v>
      </c>
      <c r="G4" s="320" t="s">
        <v>2</v>
      </c>
      <c r="H4" s="320" t="s">
        <v>5</v>
      </c>
      <c r="I4" s="320" t="s">
        <v>3</v>
      </c>
      <c r="J4" s="321" t="s">
        <v>6</v>
      </c>
    </row>
    <row r="5" spans="1:10" s="138" customFormat="1" ht="12" customHeight="1">
      <c r="A5" s="322" t="s">
        <v>11</v>
      </c>
      <c r="B5" s="2100" t="s">
        <v>1424</v>
      </c>
      <c r="C5" s="323" t="s">
        <v>1424</v>
      </c>
      <c r="D5" s="323" t="s">
        <v>1424</v>
      </c>
      <c r="E5" s="323" t="s">
        <v>1102</v>
      </c>
      <c r="F5" s="323" t="s">
        <v>1102</v>
      </c>
      <c r="G5" s="323" t="s">
        <v>1102</v>
      </c>
      <c r="H5" s="323" t="s">
        <v>1102</v>
      </c>
      <c r="I5" s="323" t="s">
        <v>214</v>
      </c>
      <c r="J5" s="323" t="s">
        <v>214</v>
      </c>
    </row>
    <row r="6" spans="1:10" s="139" customFormat="1" ht="12" customHeight="1">
      <c r="A6" s="324" t="s">
        <v>445</v>
      </c>
      <c r="B6" s="1205">
        <v>970.02288848588898</v>
      </c>
      <c r="C6" s="1647">
        <v>969.96959885218098</v>
      </c>
      <c r="D6" s="378">
        <v>963.10194828215003</v>
      </c>
      <c r="E6" s="378">
        <v>941.53405895078799</v>
      </c>
      <c r="F6" s="378">
        <v>887.81257085134405</v>
      </c>
      <c r="G6" s="378">
        <v>881.92011032367498</v>
      </c>
      <c r="H6" s="378">
        <v>900.18043761881495</v>
      </c>
      <c r="I6" s="378">
        <v>867.90388793572004</v>
      </c>
      <c r="J6" s="378">
        <v>925.45066175858994</v>
      </c>
    </row>
    <row r="7" spans="1:10" s="139" customFormat="1" ht="12" customHeight="1">
      <c r="A7" s="325" t="s">
        <v>1295</v>
      </c>
      <c r="B7" s="1552">
        <v>889.48661123980492</v>
      </c>
      <c r="C7" s="1554">
        <v>915.18888516781658</v>
      </c>
      <c r="D7" s="1553">
        <v>903.71497636536662</v>
      </c>
      <c r="E7" s="1553">
        <v>895.45066175858994</v>
      </c>
      <c r="F7" s="1553">
        <v>879.45066175858994</v>
      </c>
      <c r="G7" s="1553">
        <v>875.45066175858994</v>
      </c>
      <c r="H7" s="1553">
        <v>899.45066175858994</v>
      </c>
      <c r="I7" s="1554">
        <v>863.45066175858994</v>
      </c>
      <c r="J7" s="1553">
        <v>925.45066175858994</v>
      </c>
    </row>
    <row r="8" spans="1:10" s="138" customFormat="1" ht="12" customHeight="1">
      <c r="A8" s="2091" t="s">
        <v>1091</v>
      </c>
      <c r="B8" s="1552">
        <v>968.43458548588899</v>
      </c>
      <c r="C8" s="1554">
        <v>960.46982163719701</v>
      </c>
      <c r="D8" s="1553">
        <v>946.14932810585901</v>
      </c>
      <c r="E8" s="1553">
        <v>913.58578161828495</v>
      </c>
      <c r="F8" s="1553">
        <v>886.83812354634404</v>
      </c>
      <c r="G8" s="1553">
        <v>880.64072247567492</v>
      </c>
      <c r="H8" s="1553">
        <v>873.68381708424295</v>
      </c>
      <c r="I8" s="1554">
        <v>854.34256628415903</v>
      </c>
      <c r="J8" s="1553">
        <v>831.20457303751391</v>
      </c>
    </row>
    <row r="9" spans="1:10" s="138" customFormat="1" ht="20.25" customHeight="1">
      <c r="A9" s="2092" t="s">
        <v>1415</v>
      </c>
      <c r="B9" s="2093">
        <v>890.61614251872891</v>
      </c>
      <c r="C9" s="2094">
        <v>907.93788744674055</v>
      </c>
      <c r="D9" s="2095">
        <v>889.42008864429067</v>
      </c>
      <c r="E9" s="2095">
        <v>868.10509003751395</v>
      </c>
      <c r="F9" s="2095">
        <v>878.99897803751389</v>
      </c>
      <c r="G9" s="2095">
        <v>874.70459703751396</v>
      </c>
      <c r="H9" s="2095">
        <v>873.34728903751397</v>
      </c>
      <c r="I9" s="2094">
        <v>850.55269803751389</v>
      </c>
      <c r="J9" s="2095">
        <v>831.20457303751391</v>
      </c>
    </row>
    <row r="10" spans="1:10" ht="7.5" customHeight="1"/>
    <row r="11" spans="1:10" s="518" customFormat="1" ht="12.2" customHeight="1">
      <c r="A11" s="2483"/>
      <c r="B11" s="2483"/>
      <c r="C11" s="2483"/>
      <c r="D11" s="2483"/>
      <c r="E11" s="2483"/>
      <c r="F11" s="2483"/>
      <c r="G11" s="2483"/>
      <c r="H11" s="2483"/>
      <c r="I11" s="2483"/>
      <c r="J11" s="2483"/>
    </row>
  </sheetData>
  <mergeCells count="1">
    <mergeCell ref="A11:J1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56"/>
  <sheetViews>
    <sheetView showGridLines="0" zoomScale="140" zoomScaleNormal="140" zoomScaleSheetLayoutView="90" workbookViewId="0"/>
  </sheetViews>
  <sheetFormatPr baseColWidth="10" defaultColWidth="9.140625" defaultRowHeight="12.75"/>
  <cols>
    <col min="1" max="1" width="22.85546875" style="205" customWidth="1"/>
    <col min="2" max="13" width="5.85546875" style="205" customWidth="1"/>
    <col min="14" max="19" width="9.140625" style="205"/>
    <col min="20" max="22" width="10.5703125" style="205" bestFit="1" customWidth="1"/>
    <col min="23" max="16384" width="9.140625" style="205"/>
  </cols>
  <sheetData>
    <row r="1" spans="1:22" s="98" customFormat="1" ht="22.5" customHeight="1">
      <c r="A1" s="1572"/>
      <c r="B1" s="1573"/>
      <c r="C1" s="1573"/>
      <c r="D1" s="1573"/>
      <c r="E1" s="1573"/>
      <c r="F1" s="1573"/>
      <c r="G1" s="1573"/>
      <c r="H1" s="1573"/>
      <c r="I1" s="1573"/>
      <c r="J1" s="1573"/>
      <c r="K1" s="1573"/>
      <c r="L1" s="1573"/>
      <c r="M1" s="1573"/>
    </row>
    <row r="2" spans="1:22" s="487" customFormat="1" ht="18.75" customHeight="1">
      <c r="A2" s="486" t="s">
        <v>633</v>
      </c>
    </row>
    <row r="3" spans="1:22" s="50" customFormat="1" ht="12.75" customHeight="1">
      <c r="A3" s="286"/>
    </row>
    <row r="4" spans="1:22" s="293" customFormat="1" ht="29.25" customHeight="1">
      <c r="A4" s="2540" t="s">
        <v>382</v>
      </c>
      <c r="B4" s="2540"/>
      <c r="C4" s="2540"/>
      <c r="D4" s="2540"/>
      <c r="E4" s="2540"/>
      <c r="F4" s="2540"/>
      <c r="G4" s="2540"/>
      <c r="H4" s="2540"/>
      <c r="I4" s="2540"/>
      <c r="J4" s="2540"/>
      <c r="K4" s="2540"/>
      <c r="L4" s="2540"/>
      <c r="M4" s="2540"/>
    </row>
    <row r="5" spans="1:22" s="138" customFormat="1" ht="13.5" customHeight="1">
      <c r="A5" s="200"/>
      <c r="B5" s="200"/>
      <c r="C5" s="140"/>
      <c r="G5" s="2534" t="s">
        <v>205</v>
      </c>
      <c r="H5" s="2535"/>
      <c r="I5" s="2534" t="s">
        <v>204</v>
      </c>
      <c r="J5" s="2535"/>
    </row>
    <row r="6" spans="1:22" s="140" customFormat="1" ht="15" customHeight="1">
      <c r="A6" s="2525" t="s">
        <v>1477</v>
      </c>
      <c r="B6" s="2509" t="s">
        <v>202</v>
      </c>
      <c r="C6" s="2510"/>
      <c r="D6" s="2510"/>
      <c r="E6" s="2510"/>
      <c r="F6" s="2511"/>
      <c r="G6" s="2528">
        <v>44.8</v>
      </c>
      <c r="H6" s="2529"/>
      <c r="I6" s="2528">
        <v>5.6</v>
      </c>
      <c r="J6" s="2529"/>
      <c r="S6" s="1585"/>
      <c r="T6" s="1585"/>
      <c r="U6" s="1585"/>
      <c r="V6" s="1585"/>
    </row>
    <row r="7" spans="1:22" s="138" customFormat="1" ht="13.5" customHeight="1">
      <c r="A7" s="2526"/>
      <c r="B7" s="2512" t="s">
        <v>203</v>
      </c>
      <c r="C7" s="2513"/>
      <c r="D7" s="2513"/>
      <c r="E7" s="2513"/>
      <c r="F7" s="2514"/>
      <c r="G7" s="2530">
        <v>16.3</v>
      </c>
      <c r="H7" s="2531"/>
      <c r="I7" s="2530">
        <v>5.0916431701674485</v>
      </c>
      <c r="J7" s="2531"/>
      <c r="S7" s="1583"/>
      <c r="T7" s="1583"/>
      <c r="U7" s="1583"/>
      <c r="V7" s="1583"/>
    </row>
    <row r="8" spans="1:22" s="138" customFormat="1" ht="13.5" customHeight="1">
      <c r="A8" s="2526"/>
      <c r="B8" s="2515" t="s">
        <v>51</v>
      </c>
      <c r="C8" s="2516"/>
      <c r="D8" s="2516"/>
      <c r="E8" s="2516"/>
      <c r="F8" s="2517"/>
      <c r="G8" s="2532">
        <v>61.099999999999994</v>
      </c>
      <c r="H8" s="2533"/>
      <c r="I8" s="2532">
        <v>5.5</v>
      </c>
      <c r="J8" s="2533"/>
      <c r="S8" s="1583"/>
      <c r="T8" s="1583"/>
      <c r="U8" s="1583"/>
      <c r="V8" s="1583"/>
    </row>
    <row r="9" spans="1:22" s="139" customFormat="1" ht="13.5" customHeight="1">
      <c r="A9" s="2526"/>
      <c r="B9" s="2518"/>
      <c r="C9" s="2519"/>
      <c r="D9" s="2519"/>
      <c r="E9" s="2519"/>
      <c r="F9" s="2520"/>
      <c r="G9" s="2541"/>
      <c r="H9" s="2542"/>
      <c r="I9" s="2543"/>
      <c r="J9" s="2544"/>
      <c r="S9" s="1584"/>
      <c r="T9" s="1584"/>
      <c r="U9" s="1584"/>
      <c r="V9" s="1584"/>
    </row>
    <row r="10" spans="1:22" s="139" customFormat="1" ht="13.5" customHeight="1">
      <c r="A10" s="2526"/>
      <c r="B10" s="2512" t="s">
        <v>1816</v>
      </c>
      <c r="C10" s="2513"/>
      <c r="D10" s="2513"/>
      <c r="E10" s="2513"/>
      <c r="F10" s="2514"/>
      <c r="G10" s="2530">
        <v>12.1</v>
      </c>
      <c r="H10" s="2531"/>
      <c r="I10" s="2545"/>
      <c r="J10" s="2546"/>
      <c r="S10" s="1584"/>
      <c r="T10" s="1584"/>
      <c r="U10" s="1584"/>
      <c r="V10" s="1584"/>
    </row>
    <row r="11" spans="1:22" s="139" customFormat="1" ht="13.5" customHeight="1">
      <c r="A11" s="2526"/>
      <c r="B11" s="2521" t="s">
        <v>1823</v>
      </c>
      <c r="C11" s="2522"/>
      <c r="D11" s="2522"/>
      <c r="E11" s="2522"/>
      <c r="F11" s="2523"/>
      <c r="G11" s="2538">
        <v>73.199999999999989</v>
      </c>
      <c r="H11" s="2539"/>
      <c r="I11" s="2547"/>
      <c r="J11" s="2548"/>
      <c r="S11" s="1584"/>
      <c r="T11" s="1584"/>
      <c r="U11" s="1584"/>
      <c r="V11" s="1584"/>
    </row>
    <row r="12" spans="1:22" s="139" customFormat="1" ht="13.5" customHeight="1">
      <c r="A12" s="2527"/>
      <c r="B12" s="2521" t="s">
        <v>216</v>
      </c>
      <c r="C12" s="2522"/>
      <c r="D12" s="2522"/>
      <c r="E12" s="2522"/>
      <c r="F12" s="2523"/>
      <c r="G12" s="2538">
        <v>3.5</v>
      </c>
      <c r="H12" s="2539"/>
      <c r="I12" s="2538">
        <v>3</v>
      </c>
      <c r="J12" s="2539"/>
      <c r="S12" s="1584"/>
      <c r="T12" s="1584"/>
      <c r="U12" s="1584"/>
      <c r="V12" s="1584"/>
    </row>
    <row r="13" spans="1:22" s="139" customFormat="1" ht="13.5" customHeight="1">
      <c r="A13" s="647"/>
      <c r="B13" s="2123"/>
      <c r="G13" s="2524"/>
      <c r="H13" s="2524"/>
      <c r="I13" s="2524"/>
      <c r="J13" s="2524"/>
      <c r="S13" s="1584"/>
      <c r="T13" s="1584"/>
      <c r="U13" s="1584"/>
      <c r="V13" s="1584"/>
    </row>
    <row r="14" spans="1:22" s="138" customFormat="1" ht="13.5" customHeight="1">
      <c r="A14" s="2525" t="s">
        <v>1102</v>
      </c>
      <c r="B14" s="2509" t="s">
        <v>202</v>
      </c>
      <c r="C14" s="2510"/>
      <c r="D14" s="2510"/>
      <c r="E14" s="2510"/>
      <c r="F14" s="2511"/>
      <c r="G14" s="2528">
        <v>48.862099999999998</v>
      </c>
      <c r="H14" s="2529">
        <v>48.862099999999998</v>
      </c>
      <c r="I14" s="2528">
        <v>6.2781490090563832</v>
      </c>
      <c r="J14" s="2529">
        <v>6.2781490090563832</v>
      </c>
    </row>
    <row r="15" spans="1:22" s="138" customFormat="1" ht="13.5" customHeight="1">
      <c r="A15" s="2526"/>
      <c r="B15" s="2512" t="s">
        <v>203</v>
      </c>
      <c r="C15" s="2513"/>
      <c r="D15" s="2513"/>
      <c r="E15" s="2513"/>
      <c r="F15" s="2514"/>
      <c r="G15" s="2530">
        <v>14.5637208</v>
      </c>
      <c r="H15" s="2531">
        <v>14.5637208</v>
      </c>
      <c r="I15" s="2530">
        <v>5.3639746824255443</v>
      </c>
      <c r="J15" s="2531">
        <v>5.3639746824255443</v>
      </c>
      <c r="S15" s="1583"/>
      <c r="T15" s="1583"/>
      <c r="U15" s="1583"/>
      <c r="V15" s="1583"/>
    </row>
    <row r="16" spans="1:22" s="139" customFormat="1" ht="13.5" customHeight="1">
      <c r="A16" s="2527"/>
      <c r="B16" s="2515" t="s">
        <v>51</v>
      </c>
      <c r="C16" s="2516"/>
      <c r="D16" s="2516"/>
      <c r="E16" s="2516"/>
      <c r="F16" s="2517"/>
      <c r="G16" s="2536">
        <v>63.425820799999997</v>
      </c>
      <c r="H16" s="2537">
        <v>63.425820799999997</v>
      </c>
      <c r="I16" s="2532">
        <v>6.0682379745967472</v>
      </c>
      <c r="J16" s="2533">
        <v>6.0682379745967472</v>
      </c>
      <c r="S16" s="1584"/>
      <c r="T16" s="1584"/>
      <c r="U16" s="1584"/>
      <c r="V16" s="1584"/>
    </row>
    <row r="17" spans="1:27" s="139" customFormat="1" ht="13.5" customHeight="1">
      <c r="A17" s="647"/>
      <c r="B17" s="669"/>
      <c r="G17" s="2524"/>
      <c r="H17" s="2524"/>
      <c r="I17" s="2524"/>
      <c r="J17" s="2524"/>
      <c r="S17" s="1584"/>
      <c r="T17" s="1584"/>
      <c r="U17" s="1584"/>
      <c r="V17" s="1584"/>
    </row>
    <row r="18" spans="1:27" s="140" customFormat="1" ht="15" customHeight="1">
      <c r="A18" s="2525" t="s">
        <v>214</v>
      </c>
      <c r="B18" s="2509" t="s">
        <v>202</v>
      </c>
      <c r="C18" s="2510"/>
      <c r="D18" s="2510"/>
      <c r="E18" s="2510"/>
      <c r="F18" s="2511"/>
      <c r="G18" s="2528">
        <v>59.7</v>
      </c>
      <c r="H18" s="2529"/>
      <c r="I18" s="2528">
        <v>6.3</v>
      </c>
      <c r="J18" s="2529"/>
      <c r="S18" s="1585"/>
      <c r="T18" s="1585"/>
      <c r="U18" s="1585"/>
      <c r="V18" s="1585"/>
    </row>
    <row r="19" spans="1:27" s="138" customFormat="1" ht="13.5" customHeight="1">
      <c r="A19" s="2526"/>
      <c r="B19" s="2512" t="s">
        <v>203</v>
      </c>
      <c r="C19" s="2513"/>
      <c r="D19" s="2513"/>
      <c r="E19" s="2513"/>
      <c r="F19" s="2514"/>
      <c r="G19" s="2530">
        <v>12.6</v>
      </c>
      <c r="H19" s="2531"/>
      <c r="I19" s="2530">
        <v>5.6</v>
      </c>
      <c r="J19" s="2531"/>
      <c r="S19" s="1583"/>
      <c r="T19" s="1583"/>
      <c r="U19" s="1583"/>
      <c r="V19" s="1583"/>
    </row>
    <row r="20" spans="1:27" s="138" customFormat="1" ht="13.5" customHeight="1">
      <c r="A20" s="2526"/>
      <c r="B20" s="2515" t="s">
        <v>51</v>
      </c>
      <c r="C20" s="2516"/>
      <c r="D20" s="2516"/>
      <c r="E20" s="2516"/>
      <c r="F20" s="2517"/>
      <c r="G20" s="2532">
        <v>72.3</v>
      </c>
      <c r="H20" s="2533"/>
      <c r="I20" s="2532">
        <v>6.2</v>
      </c>
      <c r="J20" s="2533"/>
      <c r="S20" s="1583"/>
      <c r="T20" s="1583"/>
      <c r="U20" s="1583"/>
      <c r="V20" s="1583"/>
    </row>
    <row r="21" spans="1:27" s="139" customFormat="1" ht="13.5" customHeight="1">
      <c r="A21" s="2526"/>
      <c r="B21" s="2518"/>
      <c r="C21" s="2519"/>
      <c r="D21" s="2519"/>
      <c r="E21" s="2519"/>
      <c r="F21" s="2520"/>
      <c r="G21" s="2541"/>
      <c r="H21" s="2542"/>
      <c r="I21" s="2541"/>
      <c r="J21" s="2542"/>
      <c r="S21" s="1584"/>
      <c r="T21" s="1584"/>
      <c r="U21" s="1584"/>
      <c r="V21" s="1584"/>
    </row>
    <row r="22" spans="1:27" s="139" customFormat="1" ht="13.5" customHeight="1">
      <c r="A22" s="2526"/>
      <c r="B22" s="2512" t="s">
        <v>1569</v>
      </c>
      <c r="C22" s="2513"/>
      <c r="D22" s="2513"/>
      <c r="E22" s="2513"/>
      <c r="F22" s="2514"/>
      <c r="G22" s="2530">
        <v>7.5</v>
      </c>
      <c r="H22" s="2531"/>
      <c r="I22" s="2530">
        <v>5</v>
      </c>
      <c r="J22" s="2531"/>
      <c r="S22" s="1584"/>
      <c r="T22" s="1584"/>
      <c r="U22" s="1584"/>
      <c r="V22" s="1584"/>
    </row>
    <row r="23" spans="1:27" s="139" customFormat="1" ht="13.5" customHeight="1">
      <c r="A23" s="2527"/>
      <c r="B23" s="2521" t="s">
        <v>215</v>
      </c>
      <c r="C23" s="2522"/>
      <c r="D23" s="2522"/>
      <c r="E23" s="2522"/>
      <c r="F23" s="2523"/>
      <c r="G23" s="2538">
        <v>79.8</v>
      </c>
      <c r="H23" s="2539"/>
      <c r="I23" s="2538">
        <v>6.1</v>
      </c>
      <c r="J23" s="2539"/>
      <c r="S23" s="1584"/>
      <c r="T23" s="1584"/>
      <c r="U23" s="1584"/>
      <c r="V23" s="1584"/>
    </row>
    <row r="24" spans="1:27" s="138" customFormat="1" ht="7.5" customHeight="1">
      <c r="A24" s="141"/>
      <c r="B24" s="141"/>
      <c r="C24" s="141"/>
      <c r="D24" s="141"/>
      <c r="S24" s="1583"/>
      <c r="T24" s="1583"/>
      <c r="U24" s="1583"/>
      <c r="V24" s="1583"/>
    </row>
    <row r="25" spans="1:27" s="141" customFormat="1" ht="12" customHeight="1">
      <c r="A25" s="2455" t="s">
        <v>1901</v>
      </c>
      <c r="B25" s="2455"/>
      <c r="C25" s="2455"/>
      <c r="D25" s="2455"/>
      <c r="E25" s="2455"/>
      <c r="F25" s="2455"/>
      <c r="G25" s="2455"/>
      <c r="H25" s="2455"/>
      <c r="I25" s="2455"/>
      <c r="J25" s="2455"/>
      <c r="K25" s="2455"/>
      <c r="S25" s="1586"/>
      <c r="T25" s="1586"/>
      <c r="U25" s="1586"/>
      <c r="V25" s="1586"/>
    </row>
    <row r="26" spans="1:27" s="141" customFormat="1" ht="12" customHeight="1">
      <c r="A26" s="2455" t="s">
        <v>1815</v>
      </c>
      <c r="B26" s="2455"/>
      <c r="C26" s="2455"/>
      <c r="D26" s="2455"/>
      <c r="E26" s="2455"/>
      <c r="F26" s="2455"/>
      <c r="G26" s="2455"/>
      <c r="H26" s="2455"/>
      <c r="I26" s="2455"/>
      <c r="J26" s="2455"/>
      <c r="K26" s="2455"/>
      <c r="S26" s="1586"/>
      <c r="T26" s="1586"/>
      <c r="U26" s="1586"/>
      <c r="V26" s="1586"/>
    </row>
    <row r="27" spans="1:27" s="98" customFormat="1" ht="22.5" customHeight="1">
      <c r="A27" s="646"/>
      <c r="S27" s="1587"/>
      <c r="T27" s="1587"/>
      <c r="U27" s="1587"/>
      <c r="V27" s="1587"/>
    </row>
    <row r="28" spans="1:27" s="487" customFormat="1" ht="18.75" customHeight="1">
      <c r="A28" s="486" t="s">
        <v>1848</v>
      </c>
      <c r="P28" s="1565"/>
      <c r="Q28" s="1565"/>
      <c r="R28" s="1565"/>
      <c r="S28" s="1588"/>
      <c r="T28" s="1588"/>
      <c r="U28" s="1588"/>
      <c r="V28" s="1588"/>
      <c r="W28" s="1565"/>
      <c r="X28" s="1565"/>
      <c r="Y28" s="1565"/>
      <c r="Z28" s="1565"/>
      <c r="AA28" s="1565"/>
    </row>
    <row r="29" spans="1:27" s="50" customFormat="1" ht="12.75" customHeight="1">
      <c r="P29" s="1566"/>
      <c r="Q29" s="1566"/>
      <c r="R29" s="1566"/>
      <c r="S29" s="1589"/>
      <c r="T29" s="1589"/>
      <c r="U29" s="1589"/>
      <c r="V29" s="1589"/>
      <c r="W29" s="1566"/>
      <c r="X29" s="1566"/>
      <c r="Y29" s="1566"/>
      <c r="Z29" s="1566"/>
      <c r="AA29" s="1566"/>
    </row>
    <row r="30" spans="1:27" ht="13.5" customHeight="1">
      <c r="A30" s="1582" t="s">
        <v>1110</v>
      </c>
      <c r="B30" s="672" t="s">
        <v>436</v>
      </c>
      <c r="C30" s="377" t="s">
        <v>437</v>
      </c>
      <c r="D30" s="377" t="s">
        <v>438</v>
      </c>
      <c r="E30" s="377" t="s">
        <v>439</v>
      </c>
      <c r="F30" s="377" t="s">
        <v>440</v>
      </c>
      <c r="G30" s="377" t="s">
        <v>441</v>
      </c>
      <c r="H30" s="377" t="s">
        <v>442</v>
      </c>
      <c r="I30" s="377" t="s">
        <v>443</v>
      </c>
      <c r="J30" s="377" t="s">
        <v>1103</v>
      </c>
      <c r="K30" s="377" t="s">
        <v>1104</v>
      </c>
      <c r="L30" s="377" t="s">
        <v>1105</v>
      </c>
      <c r="M30" s="2055"/>
      <c r="P30" s="1567"/>
      <c r="Q30" s="1568"/>
      <c r="R30" s="1568"/>
      <c r="S30" s="1590"/>
      <c r="T30" s="1591"/>
      <c r="U30" s="1591"/>
      <c r="V30" s="1591"/>
      <c r="W30" s="1570"/>
      <c r="X30" s="1570"/>
      <c r="Y30" s="1570"/>
      <c r="Z30" s="1570"/>
      <c r="AA30" s="1570"/>
    </row>
    <row r="31" spans="1:27" ht="12" customHeight="1">
      <c r="A31" s="545" t="s">
        <v>377</v>
      </c>
      <c r="B31" s="1831">
        <v>2.9290999863349998</v>
      </c>
      <c r="C31" s="1831">
        <v>15.390372912125498</v>
      </c>
      <c r="D31" s="1831">
        <v>34.589012988266802</v>
      </c>
      <c r="E31" s="1831">
        <v>19.564170544699998</v>
      </c>
      <c r="F31" s="1831">
        <v>15.478389999999999</v>
      </c>
      <c r="G31" s="1831">
        <v>32.301464975000002</v>
      </c>
      <c r="H31" s="1831">
        <v>22.628374999999998</v>
      </c>
      <c r="I31" s="1831">
        <v>19.264475000000001</v>
      </c>
      <c r="J31" s="1831">
        <v>1.3334999999999999</v>
      </c>
      <c r="K31" s="1831">
        <v>1.5156500000000002</v>
      </c>
      <c r="L31" s="1831">
        <v>4.8016199999999998</v>
      </c>
      <c r="M31" s="2056"/>
      <c r="Z31" s="1570"/>
      <c r="AA31" s="1570"/>
    </row>
    <row r="32" spans="1:27" ht="12" customHeight="1">
      <c r="A32" s="546" t="s">
        <v>202</v>
      </c>
      <c r="B32" s="1832">
        <v>16.018000000000001</v>
      </c>
      <c r="C32" s="1832">
        <v>71.794520111490002</v>
      </c>
      <c r="D32" s="1832">
        <v>62.297604999999997</v>
      </c>
      <c r="E32" s="1832">
        <v>70.228391250000001</v>
      </c>
      <c r="F32" s="1832">
        <v>57.105777694425001</v>
      </c>
      <c r="G32" s="1832">
        <v>32.171812500000001</v>
      </c>
      <c r="H32" s="1832">
        <v>43.665974999999996</v>
      </c>
      <c r="I32" s="1832">
        <v>34.927535000000006</v>
      </c>
      <c r="J32" s="1832">
        <v>10.565325000000001</v>
      </c>
      <c r="K32" s="1832">
        <v>9.6678750000000004</v>
      </c>
      <c r="L32" s="1832">
        <v>29.4788</v>
      </c>
      <c r="M32" s="2056"/>
      <c r="Z32" s="1570"/>
      <c r="AA32" s="1570"/>
    </row>
    <row r="33" spans="1:27" ht="12" customHeight="1">
      <c r="A33" s="547" t="s">
        <v>51</v>
      </c>
      <c r="B33" s="1833">
        <v>18.947099986335001</v>
      </c>
      <c r="C33" s="1833">
        <v>87.184893023615501</v>
      </c>
      <c r="D33" s="1833">
        <v>96.886617988266806</v>
      </c>
      <c r="E33" s="1833">
        <v>89.792561794699992</v>
      </c>
      <c r="F33" s="1833">
        <v>72.584167694425005</v>
      </c>
      <c r="G33" s="1833">
        <v>64.473277475000003</v>
      </c>
      <c r="H33" s="1833">
        <v>66.294349999999994</v>
      </c>
      <c r="I33" s="1833">
        <v>54.19201000000001</v>
      </c>
      <c r="J33" s="1833">
        <v>11.898825000000002</v>
      </c>
      <c r="K33" s="1833">
        <v>11.183525000000001</v>
      </c>
      <c r="L33" s="1833">
        <v>34.280419999999999</v>
      </c>
      <c r="M33" s="2057"/>
      <c r="P33" s="1567"/>
      <c r="Q33" s="1568"/>
      <c r="R33" s="1568"/>
      <c r="S33" s="1590"/>
      <c r="T33" s="1591"/>
      <c r="U33" s="1591"/>
      <c r="V33" s="1591"/>
      <c r="W33" s="1570"/>
      <c r="X33" s="1570"/>
      <c r="Y33" s="1570"/>
      <c r="Z33" s="1570"/>
      <c r="AA33" s="1570"/>
    </row>
    <row r="34" spans="1:27">
      <c r="P34" s="1567"/>
      <c r="Q34" s="1568"/>
      <c r="R34" s="1568"/>
      <c r="S34" s="1590"/>
      <c r="T34" s="1591"/>
      <c r="U34" s="1591"/>
      <c r="V34" s="1591"/>
      <c r="W34" s="1570"/>
      <c r="X34" s="1570"/>
      <c r="Y34" s="1570"/>
      <c r="Z34" s="1570"/>
      <c r="AA34" s="1570"/>
    </row>
    <row r="35" spans="1:27">
      <c r="B35" s="1889">
        <v>18.947099986335001</v>
      </c>
      <c r="C35" s="1889">
        <v>87.184893023615501</v>
      </c>
      <c r="D35" s="1889">
        <v>96.886617988266806</v>
      </c>
      <c r="E35" s="1889">
        <v>89.792561794699992</v>
      </c>
      <c r="F35" s="1889">
        <v>72.584167694425005</v>
      </c>
      <c r="G35" s="1889">
        <v>64.473277475000003</v>
      </c>
      <c r="H35" s="1889">
        <v>66.294349999999994</v>
      </c>
      <c r="I35" s="1889">
        <v>54.19201000000001</v>
      </c>
      <c r="J35" s="1889">
        <v>11.898825000000002</v>
      </c>
      <c r="K35" s="1889">
        <v>11.183525000000001</v>
      </c>
      <c r="L35" s="1889">
        <v>34.280419999999999</v>
      </c>
      <c r="M35" s="1889">
        <v>0</v>
      </c>
      <c r="P35" s="1567"/>
      <c r="Q35" s="1568"/>
      <c r="R35" s="1568"/>
      <c r="S35" s="1590"/>
      <c r="T35" s="1591"/>
      <c r="U35" s="1591"/>
      <c r="V35" s="1591"/>
      <c r="W35" s="1570"/>
      <c r="X35" s="1570"/>
      <c r="Y35" s="1570"/>
      <c r="Z35" s="1570"/>
      <c r="AA35" s="1570"/>
    </row>
    <row r="36" spans="1:27">
      <c r="P36" s="1567"/>
      <c r="Q36" s="1568"/>
      <c r="R36" s="1568"/>
      <c r="S36" s="1568"/>
      <c r="T36" s="1569"/>
      <c r="U36" s="1569"/>
      <c r="V36" s="1569"/>
      <c r="W36" s="1570"/>
      <c r="X36" s="1570"/>
      <c r="Y36" s="1570"/>
      <c r="Z36" s="1570"/>
      <c r="AA36" s="1570"/>
    </row>
    <row r="37" spans="1:27">
      <c r="P37" s="1567"/>
      <c r="Q37" s="1568"/>
      <c r="R37" s="1568"/>
      <c r="S37" s="1568"/>
      <c r="T37" s="1569"/>
      <c r="U37" s="1569"/>
      <c r="V37" s="1569"/>
      <c r="W37" s="1570"/>
      <c r="X37" s="1570"/>
      <c r="Y37" s="1570"/>
      <c r="Z37" s="1570"/>
      <c r="AA37" s="1570"/>
    </row>
    <row r="38" spans="1:27">
      <c r="P38" s="1567"/>
      <c r="Q38" s="1568"/>
      <c r="R38" s="1568"/>
      <c r="S38" s="1568"/>
      <c r="T38" s="1569"/>
      <c r="U38" s="1569"/>
      <c r="V38" s="1569"/>
      <c r="W38" s="1570"/>
      <c r="X38" s="1570"/>
      <c r="Y38" s="1570"/>
      <c r="Z38" s="1570"/>
      <c r="AA38" s="1570"/>
    </row>
    <row r="39" spans="1:27">
      <c r="P39" s="1571"/>
      <c r="Q39" s="1568"/>
      <c r="R39" s="1568"/>
      <c r="S39" s="1568"/>
      <c r="T39" s="1569"/>
      <c r="U39" s="1569"/>
      <c r="V39" s="1569"/>
      <c r="W39" s="1570"/>
      <c r="X39" s="1570"/>
      <c r="Y39" s="1570"/>
      <c r="Z39" s="1570"/>
      <c r="AA39" s="1570"/>
    </row>
    <row r="40" spans="1:27">
      <c r="P40" s="1570"/>
      <c r="Q40" s="1570"/>
      <c r="R40" s="1570"/>
      <c r="S40" s="1570"/>
      <c r="T40" s="1570"/>
      <c r="U40" s="1570"/>
      <c r="V40" s="1570"/>
      <c r="W40" s="1570"/>
      <c r="X40" s="1570"/>
      <c r="Y40" s="1570"/>
      <c r="Z40" s="1570"/>
      <c r="AA40" s="1570"/>
    </row>
    <row r="41" spans="1:27">
      <c r="P41" s="1570"/>
      <c r="Q41" s="1570"/>
      <c r="R41" s="1570"/>
      <c r="S41" s="1570"/>
      <c r="T41" s="1570"/>
      <c r="U41" s="1570"/>
      <c r="V41" s="1570"/>
      <c r="W41" s="1570"/>
      <c r="X41" s="1570"/>
      <c r="Y41" s="1570"/>
      <c r="Z41" s="1570"/>
      <c r="AA41" s="1570"/>
    </row>
    <row r="56" spans="1:1">
      <c r="A56" s="2238" t="s">
        <v>1849</v>
      </c>
    </row>
  </sheetData>
  <mergeCells count="60">
    <mergeCell ref="B11:F11"/>
    <mergeCell ref="G11:H11"/>
    <mergeCell ref="I11:J11"/>
    <mergeCell ref="B12:F12"/>
    <mergeCell ref="G12:H12"/>
    <mergeCell ref="I12:J12"/>
    <mergeCell ref="G9:H9"/>
    <mergeCell ref="I9:J9"/>
    <mergeCell ref="B10:F10"/>
    <mergeCell ref="G10:H10"/>
    <mergeCell ref="I10:J10"/>
    <mergeCell ref="B9:F9"/>
    <mergeCell ref="G23:H23"/>
    <mergeCell ref="A4:M4"/>
    <mergeCell ref="G19:H19"/>
    <mergeCell ref="G20:H20"/>
    <mergeCell ref="G21:H21"/>
    <mergeCell ref="G22:H22"/>
    <mergeCell ref="I21:J21"/>
    <mergeCell ref="I22:J22"/>
    <mergeCell ref="A6:A12"/>
    <mergeCell ref="B6:F6"/>
    <mergeCell ref="G6:H6"/>
    <mergeCell ref="I6:J6"/>
    <mergeCell ref="B7:F7"/>
    <mergeCell ref="G7:H7"/>
    <mergeCell ref="I7:J7"/>
    <mergeCell ref="I23:J23"/>
    <mergeCell ref="B18:F18"/>
    <mergeCell ref="I5:J5"/>
    <mergeCell ref="I14:J14"/>
    <mergeCell ref="I15:J15"/>
    <mergeCell ref="I16:J16"/>
    <mergeCell ref="I17:J17"/>
    <mergeCell ref="G5:H5"/>
    <mergeCell ref="G14:H14"/>
    <mergeCell ref="G15:H15"/>
    <mergeCell ref="G16:H16"/>
    <mergeCell ref="G13:H13"/>
    <mergeCell ref="I13:J13"/>
    <mergeCell ref="G18:H18"/>
    <mergeCell ref="G8:H8"/>
    <mergeCell ref="I8:J8"/>
    <mergeCell ref="B8:F8"/>
    <mergeCell ref="A25:K25"/>
    <mergeCell ref="A26:K26"/>
    <mergeCell ref="B14:F14"/>
    <mergeCell ref="B15:F15"/>
    <mergeCell ref="B16:F16"/>
    <mergeCell ref="B20:F20"/>
    <mergeCell ref="B21:F21"/>
    <mergeCell ref="B22:F22"/>
    <mergeCell ref="B23:F23"/>
    <mergeCell ref="G17:H17"/>
    <mergeCell ref="B19:F19"/>
    <mergeCell ref="A14:A16"/>
    <mergeCell ref="A18:A23"/>
    <mergeCell ref="I18:J18"/>
    <mergeCell ref="I19:J19"/>
    <mergeCell ref="I20:J2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2"/>
  <sheetViews>
    <sheetView showGridLines="0" zoomScale="140" zoomScaleNormal="140" zoomScaleSheetLayoutView="90" workbookViewId="0"/>
  </sheetViews>
  <sheetFormatPr baseColWidth="10" defaultColWidth="9.140625" defaultRowHeight="12.75"/>
  <cols>
    <col min="1" max="1" width="22.42578125" style="205" customWidth="1"/>
    <col min="2" max="10" width="7.85546875" style="205" customWidth="1"/>
    <col min="11" max="16384" width="9.140625" style="205"/>
  </cols>
  <sheetData>
    <row r="1" spans="1:11" s="487" customFormat="1" ht="18.75" customHeight="1">
      <c r="A1" s="670"/>
      <c r="B1" s="671"/>
      <c r="C1" s="671"/>
      <c r="D1" s="1760"/>
      <c r="E1" s="671"/>
      <c r="F1" s="671"/>
      <c r="G1" s="671"/>
      <c r="H1" s="671"/>
      <c r="I1" s="671"/>
      <c r="J1" s="671"/>
    </row>
    <row r="2" spans="1:11" s="50" customFormat="1" ht="18.75" customHeight="1">
      <c r="A2" s="486" t="s">
        <v>1850</v>
      </c>
      <c r="B2" s="487"/>
      <c r="C2" s="487"/>
      <c r="D2" s="487"/>
      <c r="E2" s="487"/>
      <c r="F2" s="487"/>
      <c r="G2" s="487"/>
      <c r="H2" s="487"/>
      <c r="I2" s="487"/>
      <c r="J2" s="487"/>
    </row>
    <row r="3" spans="1:11" s="252" customFormat="1" ht="11.25" customHeight="1">
      <c r="A3" s="50"/>
      <c r="B3" s="50"/>
      <c r="C3" s="50"/>
      <c r="D3" s="50"/>
      <c r="E3" s="50"/>
      <c r="F3" s="50"/>
      <c r="G3" s="50"/>
      <c r="H3" s="50"/>
      <c r="I3" s="50"/>
      <c r="J3" s="50"/>
      <c r="K3" s="255"/>
    </row>
    <row r="4" spans="1:11" s="244" customFormat="1" ht="12" customHeight="1">
      <c r="A4" s="2217" t="s">
        <v>359</v>
      </c>
      <c r="B4" s="267"/>
      <c r="C4" s="267"/>
      <c r="D4" s="267"/>
      <c r="E4" s="267"/>
      <c r="F4" s="267"/>
      <c r="G4" s="267"/>
      <c r="H4" s="267"/>
      <c r="I4" s="267"/>
      <c r="J4" s="267"/>
      <c r="K4" s="243"/>
    </row>
    <row r="5" spans="1:11" s="244" customFormat="1" ht="9" customHeight="1">
      <c r="A5" s="242"/>
      <c r="B5" s="245" t="s">
        <v>327</v>
      </c>
      <c r="C5" s="245"/>
      <c r="D5" s="245"/>
      <c r="E5" s="245"/>
      <c r="F5" s="245"/>
      <c r="G5" s="245"/>
      <c r="H5" s="245"/>
      <c r="I5" s="245"/>
      <c r="J5" s="245"/>
    </row>
    <row r="6" spans="1:11" s="244" customFormat="1" ht="9" customHeight="1">
      <c r="A6" s="242"/>
      <c r="B6" s="246" t="s">
        <v>360</v>
      </c>
      <c r="C6" s="246" t="s">
        <v>355</v>
      </c>
      <c r="D6" s="246"/>
      <c r="E6" s="246" t="s">
        <v>337</v>
      </c>
      <c r="F6" s="246" t="s">
        <v>337</v>
      </c>
      <c r="G6" s="246"/>
      <c r="H6" s="246"/>
      <c r="I6" s="246"/>
      <c r="J6" s="246"/>
    </row>
    <row r="7" spans="1:11" s="244" customFormat="1" ht="9" customHeight="1">
      <c r="A7" s="242"/>
      <c r="B7" s="246" t="s">
        <v>361</v>
      </c>
      <c r="C7" s="246" t="s">
        <v>330</v>
      </c>
      <c r="D7" s="246"/>
      <c r="E7" s="246" t="s">
        <v>336</v>
      </c>
      <c r="F7" s="246" t="s">
        <v>341</v>
      </c>
      <c r="G7" s="246"/>
      <c r="H7" s="246"/>
      <c r="I7" s="246" t="s">
        <v>1180</v>
      </c>
      <c r="J7" s="246"/>
    </row>
    <row r="8" spans="1:11" s="244" customFormat="1" ht="9" customHeight="1">
      <c r="A8" s="242"/>
      <c r="B8" s="246" t="s">
        <v>326</v>
      </c>
      <c r="C8" s="246" t="s">
        <v>326</v>
      </c>
      <c r="D8" s="246"/>
      <c r="E8" s="246" t="s">
        <v>335</v>
      </c>
      <c r="F8" s="246" t="s">
        <v>340</v>
      </c>
      <c r="G8" s="246"/>
      <c r="H8" s="246" t="s">
        <v>343</v>
      </c>
      <c r="I8" s="246" t="s">
        <v>346</v>
      </c>
      <c r="J8" s="246"/>
    </row>
    <row r="9" spans="1:11" s="249" customFormat="1" ht="9" customHeight="1">
      <c r="A9" s="242"/>
      <c r="B9" s="246" t="s">
        <v>328</v>
      </c>
      <c r="C9" s="246" t="s">
        <v>328</v>
      </c>
      <c r="D9" s="246" t="s">
        <v>332</v>
      </c>
      <c r="E9" s="246" t="s">
        <v>333</v>
      </c>
      <c r="F9" s="246" t="s">
        <v>339</v>
      </c>
      <c r="G9" s="246" t="s">
        <v>357</v>
      </c>
      <c r="H9" s="246" t="s">
        <v>342</v>
      </c>
      <c r="I9" s="246" t="s">
        <v>345</v>
      </c>
      <c r="J9" s="246"/>
    </row>
    <row r="10" spans="1:11" s="252" customFormat="1" ht="11.1" customHeight="1">
      <c r="A10" s="247" t="s">
        <v>1</v>
      </c>
      <c r="B10" s="246" t="s">
        <v>329</v>
      </c>
      <c r="C10" s="246" t="s">
        <v>329</v>
      </c>
      <c r="D10" s="248" t="s">
        <v>331</v>
      </c>
      <c r="E10" s="248" t="s">
        <v>334</v>
      </c>
      <c r="F10" s="248" t="s">
        <v>338</v>
      </c>
      <c r="G10" s="248" t="s">
        <v>356</v>
      </c>
      <c r="H10" s="248" t="s">
        <v>367</v>
      </c>
      <c r="I10" s="248" t="s">
        <v>344</v>
      </c>
      <c r="J10" s="248" t="s">
        <v>1140</v>
      </c>
    </row>
    <row r="11" spans="1:11" s="252" customFormat="1" ht="12" customHeight="1">
      <c r="A11" s="269" t="s">
        <v>362</v>
      </c>
      <c r="B11" s="250"/>
      <c r="C11" s="250"/>
      <c r="D11" s="250"/>
      <c r="E11" s="250"/>
      <c r="F11" s="250">
        <v>1359.56</v>
      </c>
      <c r="G11" s="250"/>
      <c r="H11" s="250"/>
      <c r="I11" s="250">
        <v>2171.6170000000002</v>
      </c>
      <c r="J11" s="1947">
        <v>3531.1770000000001</v>
      </c>
    </row>
    <row r="12" spans="1:11" s="252" customFormat="1" ht="12" customHeight="1">
      <c r="A12" s="263" t="s">
        <v>605</v>
      </c>
      <c r="B12" s="254">
        <v>7425.4250000000002</v>
      </c>
      <c r="C12" s="254">
        <v>201.98099999999999</v>
      </c>
      <c r="D12" s="254">
        <v>6208.7259999999997</v>
      </c>
      <c r="E12" s="254"/>
      <c r="F12" s="254">
        <v>4488.7030000000004</v>
      </c>
      <c r="G12" s="254"/>
      <c r="H12" s="254"/>
      <c r="I12" s="254"/>
      <c r="J12" s="254">
        <v>18324.834999999999</v>
      </c>
    </row>
    <row r="13" spans="1:11" s="252" customFormat="1" ht="12" customHeight="1">
      <c r="A13" s="253" t="s">
        <v>347</v>
      </c>
      <c r="B13" s="254">
        <v>1196.057</v>
      </c>
      <c r="C13" s="254">
        <v>4559.3590000000004</v>
      </c>
      <c r="D13" s="254">
        <v>53420.957999999999</v>
      </c>
      <c r="E13" s="254"/>
      <c r="F13" s="254"/>
      <c r="G13" s="254"/>
      <c r="H13" s="254"/>
      <c r="I13" s="254"/>
      <c r="J13" s="254">
        <v>59176.373999999996</v>
      </c>
    </row>
    <row r="14" spans="1:11" s="260" customFormat="1" ht="12" customHeight="1">
      <c r="A14" s="253" t="s">
        <v>358</v>
      </c>
      <c r="B14" s="254"/>
      <c r="C14" s="254"/>
      <c r="D14" s="254"/>
      <c r="E14" s="254"/>
      <c r="F14" s="254"/>
      <c r="G14" s="254">
        <v>392467.45401450002</v>
      </c>
      <c r="H14" s="254">
        <v>1801.83</v>
      </c>
      <c r="I14" s="254"/>
      <c r="J14" s="256">
        <v>394269.28401450004</v>
      </c>
    </row>
    <row r="15" spans="1:11" s="260" customFormat="1" ht="12" customHeight="1">
      <c r="A15" s="257" t="s">
        <v>51</v>
      </c>
      <c r="B15" s="258">
        <v>8621.482</v>
      </c>
      <c r="C15" s="258">
        <v>4761.34</v>
      </c>
      <c r="D15" s="258">
        <v>59629.684000000001</v>
      </c>
      <c r="E15" s="258">
        <v>0</v>
      </c>
      <c r="F15" s="258">
        <v>5848.2630000000008</v>
      </c>
      <c r="G15" s="258">
        <v>392467.45401450002</v>
      </c>
      <c r="H15" s="258">
        <v>1801.83</v>
      </c>
      <c r="I15" s="258">
        <v>2171.6170000000002</v>
      </c>
      <c r="J15" s="258">
        <v>475301.67001450004</v>
      </c>
    </row>
    <row r="16" spans="1:11" s="252" customFormat="1" ht="10.5" customHeight="1">
      <c r="A16" s="265"/>
      <c r="B16" s="266"/>
      <c r="C16" s="266"/>
      <c r="D16" s="266"/>
      <c r="E16" s="266"/>
      <c r="F16" s="266"/>
      <c r="G16" s="266"/>
      <c r="H16" s="266"/>
      <c r="I16" s="1761"/>
      <c r="J16" s="1761"/>
      <c r="K16" s="255"/>
    </row>
    <row r="17" spans="1:12" s="244" customFormat="1" ht="9" customHeight="1">
      <c r="A17" s="2247" t="s">
        <v>1141</v>
      </c>
      <c r="B17" s="267"/>
      <c r="C17" s="267"/>
      <c r="D17" s="267"/>
      <c r="E17" s="267"/>
      <c r="F17" s="267"/>
      <c r="G17" s="267"/>
      <c r="H17" s="267"/>
      <c r="I17" s="267"/>
      <c r="J17" s="267"/>
      <c r="K17" s="243"/>
    </row>
    <row r="18" spans="1:12" s="252" customFormat="1" ht="11.1" customHeight="1">
      <c r="A18" s="1766"/>
      <c r="B18" s="1203" t="s">
        <v>6</v>
      </c>
      <c r="C18" s="321" t="s">
        <v>2</v>
      </c>
      <c r="D18" s="321" t="s">
        <v>5</v>
      </c>
      <c r="E18" s="320" t="s">
        <v>3</v>
      </c>
      <c r="F18" s="320" t="s">
        <v>6</v>
      </c>
      <c r="G18" s="320" t="s">
        <v>2</v>
      </c>
      <c r="H18" s="320" t="s">
        <v>5</v>
      </c>
      <c r="I18" s="320" t="s">
        <v>3</v>
      </c>
      <c r="J18" s="320" t="s">
        <v>6</v>
      </c>
      <c r="K18" s="1762"/>
      <c r="L18" s="251"/>
    </row>
    <row r="19" spans="1:12" s="252" customFormat="1" ht="11.1" customHeight="1">
      <c r="A19" s="247" t="s">
        <v>1</v>
      </c>
      <c r="B19" s="1204" t="s">
        <v>1424</v>
      </c>
      <c r="C19" s="323" t="s">
        <v>1424</v>
      </c>
      <c r="D19" s="323" t="s">
        <v>1424</v>
      </c>
      <c r="E19" s="323" t="s">
        <v>1102</v>
      </c>
      <c r="F19" s="323" t="s">
        <v>1102</v>
      </c>
      <c r="G19" s="323" t="s">
        <v>1102</v>
      </c>
      <c r="H19" s="323" t="s">
        <v>1102</v>
      </c>
      <c r="I19" s="323" t="s">
        <v>214</v>
      </c>
      <c r="J19" s="323" t="s">
        <v>214</v>
      </c>
      <c r="K19" s="1762"/>
      <c r="L19" s="251"/>
    </row>
    <row r="20" spans="1:12" s="252" customFormat="1" ht="12" customHeight="1">
      <c r="A20" s="269" t="s">
        <v>362</v>
      </c>
      <c r="B20" s="1763">
        <v>3531.1770000000001</v>
      </c>
      <c r="C20" s="1812">
        <v>3010.9999999999955</v>
      </c>
      <c r="D20" s="250">
        <v>2980.2429999999999</v>
      </c>
      <c r="E20" s="250">
        <v>0</v>
      </c>
      <c r="F20" s="250">
        <v>0</v>
      </c>
      <c r="G20" s="250">
        <v>0</v>
      </c>
      <c r="H20" s="250">
        <v>16070</v>
      </c>
      <c r="I20" s="250">
        <v>53340</v>
      </c>
      <c r="J20" s="250">
        <v>65197</v>
      </c>
      <c r="K20" s="267"/>
      <c r="L20" s="251"/>
    </row>
    <row r="21" spans="1:12" s="252" customFormat="1" ht="12" customHeight="1">
      <c r="A21" s="263" t="s">
        <v>605</v>
      </c>
      <c r="B21" s="1764">
        <v>18324.834999999999</v>
      </c>
      <c r="C21" s="1813">
        <v>19802.483</v>
      </c>
      <c r="D21" s="254">
        <v>10996.647000000001</v>
      </c>
      <c r="E21" s="254">
        <v>16823.331000000002</v>
      </c>
      <c r="F21" s="254">
        <v>17743.100000000002</v>
      </c>
      <c r="G21" s="254">
        <v>17686.394</v>
      </c>
      <c r="H21" s="254">
        <v>20103</v>
      </c>
      <c r="I21" s="254">
        <v>14612</v>
      </c>
      <c r="J21" s="254">
        <v>1243</v>
      </c>
      <c r="K21" s="267"/>
      <c r="L21" s="251"/>
    </row>
    <row r="22" spans="1:12" s="252" customFormat="1" ht="12" customHeight="1">
      <c r="A22" s="253" t="s">
        <v>347</v>
      </c>
      <c r="B22" s="1764">
        <v>59176.373999999996</v>
      </c>
      <c r="C22" s="1813">
        <v>48235.51</v>
      </c>
      <c r="D22" s="254">
        <v>60972.794999999998</v>
      </c>
      <c r="E22" s="254">
        <v>56717.650999999998</v>
      </c>
      <c r="F22" s="254">
        <v>14386.105342000001</v>
      </c>
      <c r="G22" s="254">
        <v>20521.097664000001</v>
      </c>
      <c r="H22" s="254">
        <v>15000</v>
      </c>
      <c r="I22" s="254">
        <v>24067.928</v>
      </c>
      <c r="J22" s="254">
        <v>19103</v>
      </c>
      <c r="K22" s="267"/>
      <c r="L22" s="255"/>
    </row>
    <row r="23" spans="1:12" s="260" customFormat="1" ht="12" customHeight="1">
      <c r="A23" s="253" t="s">
        <v>358</v>
      </c>
      <c r="B23" s="1764">
        <v>394269.28401450004</v>
      </c>
      <c r="C23" s="1813">
        <v>440618.01083379198</v>
      </c>
      <c r="D23" s="254">
        <v>453894.23500000004</v>
      </c>
      <c r="E23" s="254">
        <v>448448.14400000003</v>
      </c>
      <c r="F23" s="254">
        <v>385564.78200000001</v>
      </c>
      <c r="G23" s="254">
        <v>390936.99099999998</v>
      </c>
      <c r="H23" s="254">
        <v>374997.42838599999</v>
      </c>
      <c r="I23" s="254">
        <v>384142</v>
      </c>
      <c r="J23" s="254">
        <v>358061</v>
      </c>
      <c r="K23" s="267"/>
      <c r="L23" s="259"/>
    </row>
    <row r="24" spans="1:12" s="260" customFormat="1" ht="12" customHeight="1">
      <c r="A24" s="257" t="s">
        <v>51</v>
      </c>
      <c r="B24" s="1765">
        <v>475301.67001450004</v>
      </c>
      <c r="C24" s="1814">
        <v>511667.003833792</v>
      </c>
      <c r="D24" s="258">
        <v>528843.92000000004</v>
      </c>
      <c r="E24" s="258">
        <v>521989.12600000005</v>
      </c>
      <c r="F24" s="258">
        <v>417693.98734200001</v>
      </c>
      <c r="G24" s="258">
        <v>429144.48266400001</v>
      </c>
      <c r="H24" s="258">
        <v>426170.42838599999</v>
      </c>
      <c r="I24" s="258">
        <v>476161.92800000001</v>
      </c>
      <c r="J24" s="258">
        <v>443604</v>
      </c>
      <c r="K24" s="1761"/>
      <c r="L24" s="259"/>
    </row>
    <row r="25" spans="1:12" s="252" customFormat="1" ht="18.75" customHeight="1">
      <c r="A25" s="265"/>
      <c r="B25" s="266"/>
      <c r="C25" s="266"/>
      <c r="D25" s="1761"/>
      <c r="E25" s="1761"/>
      <c r="F25" s="1761"/>
      <c r="G25" s="1761"/>
      <c r="H25" s="1761"/>
      <c r="I25" s="1761"/>
      <c r="J25" s="1761"/>
      <c r="K25" s="255"/>
    </row>
    <row r="26" spans="1:12" s="50" customFormat="1" ht="18.75" customHeight="1">
      <c r="A26" s="486" t="s">
        <v>1851</v>
      </c>
      <c r="B26" s="487"/>
      <c r="C26" s="487"/>
      <c r="D26" s="487"/>
      <c r="E26" s="487"/>
      <c r="F26" s="487"/>
      <c r="G26" s="487"/>
      <c r="H26" s="487"/>
      <c r="I26" s="487"/>
      <c r="J26" s="487"/>
    </row>
    <row r="27" spans="1:12" s="252" customFormat="1" ht="11.25" customHeight="1">
      <c r="A27" s="50"/>
      <c r="B27" s="50"/>
      <c r="C27" s="50"/>
      <c r="D27" s="50"/>
      <c r="E27" s="50"/>
      <c r="F27" s="50"/>
      <c r="G27" s="50"/>
      <c r="H27" s="50"/>
      <c r="I27" s="50"/>
      <c r="J27" s="50"/>
      <c r="K27" s="255"/>
    </row>
    <row r="28" spans="1:12" s="244" customFormat="1" ht="9" customHeight="1">
      <c r="A28" s="242"/>
      <c r="B28" s="245" t="s">
        <v>327</v>
      </c>
      <c r="C28" s="245"/>
      <c r="D28" s="245"/>
      <c r="E28" s="245"/>
      <c r="F28" s="245"/>
      <c r="G28" s="245"/>
      <c r="H28" s="245"/>
      <c r="I28" s="245"/>
      <c r="J28" s="245"/>
    </row>
    <row r="29" spans="1:12" s="244" customFormat="1" ht="9" customHeight="1">
      <c r="A29" s="242"/>
      <c r="B29" s="246" t="s">
        <v>360</v>
      </c>
      <c r="C29" s="246" t="s">
        <v>355</v>
      </c>
      <c r="D29" s="246"/>
      <c r="E29" s="246" t="s">
        <v>337</v>
      </c>
      <c r="F29" s="246" t="s">
        <v>337</v>
      </c>
      <c r="G29" s="246"/>
      <c r="H29" s="246"/>
      <c r="I29" s="246"/>
      <c r="J29" s="246"/>
    </row>
    <row r="30" spans="1:12" s="244" customFormat="1" ht="9" customHeight="1">
      <c r="A30" s="242"/>
      <c r="B30" s="246" t="s">
        <v>361</v>
      </c>
      <c r="C30" s="246" t="s">
        <v>330</v>
      </c>
      <c r="D30" s="246"/>
      <c r="E30" s="246" t="s">
        <v>336</v>
      </c>
      <c r="F30" s="246" t="s">
        <v>341</v>
      </c>
      <c r="G30" s="246"/>
      <c r="H30" s="246"/>
      <c r="I30" s="246" t="s">
        <v>1180</v>
      </c>
      <c r="J30" s="246"/>
    </row>
    <row r="31" spans="1:12" s="244" customFormat="1" ht="9" customHeight="1">
      <c r="A31" s="242"/>
      <c r="B31" s="246" t="s">
        <v>326</v>
      </c>
      <c r="C31" s="246" t="s">
        <v>326</v>
      </c>
      <c r="D31" s="246"/>
      <c r="E31" s="246" t="s">
        <v>335</v>
      </c>
      <c r="F31" s="246" t="s">
        <v>340</v>
      </c>
      <c r="G31" s="246"/>
      <c r="H31" s="246" t="s">
        <v>343</v>
      </c>
      <c r="I31" s="246" t="s">
        <v>346</v>
      </c>
      <c r="J31" s="246"/>
    </row>
    <row r="32" spans="1:12" s="249" customFormat="1" ht="9" customHeight="1">
      <c r="A32" s="242"/>
      <c r="B32" s="246" t="s">
        <v>328</v>
      </c>
      <c r="C32" s="246" t="s">
        <v>328</v>
      </c>
      <c r="D32" s="246" t="s">
        <v>332</v>
      </c>
      <c r="E32" s="246" t="s">
        <v>333</v>
      </c>
      <c r="F32" s="246" t="s">
        <v>339</v>
      </c>
      <c r="G32" s="246" t="s">
        <v>357</v>
      </c>
      <c r="H32" s="246" t="s">
        <v>342</v>
      </c>
      <c r="I32" s="246" t="s">
        <v>345</v>
      </c>
      <c r="J32" s="246"/>
    </row>
    <row r="33" spans="1:12" s="252" customFormat="1" ht="11.1" customHeight="1">
      <c r="A33" s="247" t="s">
        <v>1</v>
      </c>
      <c r="B33" s="246" t="s">
        <v>329</v>
      </c>
      <c r="C33" s="246" t="s">
        <v>329</v>
      </c>
      <c r="D33" s="248" t="s">
        <v>331</v>
      </c>
      <c r="E33" s="248" t="s">
        <v>334</v>
      </c>
      <c r="F33" s="248" t="s">
        <v>338</v>
      </c>
      <c r="G33" s="248" t="s">
        <v>356</v>
      </c>
      <c r="H33" s="248" t="s">
        <v>367</v>
      </c>
      <c r="I33" s="248" t="s">
        <v>344</v>
      </c>
      <c r="J33" s="248" t="s">
        <v>1140</v>
      </c>
    </row>
    <row r="34" spans="1:12" s="252" customFormat="1" ht="12" customHeight="1">
      <c r="A34" s="268" t="s">
        <v>1807</v>
      </c>
      <c r="B34" s="250">
        <v>142728.514</v>
      </c>
      <c r="C34" s="250">
        <v>52866.400999999998</v>
      </c>
      <c r="D34" s="250">
        <v>117975.804</v>
      </c>
      <c r="E34" s="250">
        <v>4607.2330000000002</v>
      </c>
      <c r="F34" s="250">
        <v>10984.811</v>
      </c>
      <c r="G34" s="250"/>
      <c r="H34" s="250"/>
      <c r="I34" s="250">
        <v>23833.842000000001</v>
      </c>
      <c r="J34" s="250">
        <v>352996.60499999998</v>
      </c>
    </row>
    <row r="35" spans="1:12" s="252" customFormat="1" ht="12" customHeight="1">
      <c r="A35" s="253" t="s">
        <v>1164</v>
      </c>
      <c r="B35" s="254"/>
      <c r="C35" s="254"/>
      <c r="D35" s="254"/>
      <c r="E35" s="254"/>
      <c r="F35" s="254"/>
      <c r="G35" s="254">
        <v>30710.570985500002</v>
      </c>
      <c r="H35" s="254">
        <v>2719</v>
      </c>
      <c r="I35" s="254"/>
      <c r="J35" s="254">
        <v>33429.570985500002</v>
      </c>
    </row>
    <row r="36" spans="1:12" s="252" customFormat="1" ht="12" customHeight="1">
      <c r="A36" s="263" t="s">
        <v>1808</v>
      </c>
      <c r="B36" s="254"/>
      <c r="C36" s="254"/>
      <c r="D36" s="254"/>
      <c r="E36" s="254"/>
      <c r="F36" s="254"/>
      <c r="G36" s="254">
        <v>256152.84392150003</v>
      </c>
      <c r="H36" s="254">
        <v>22317.303518000001</v>
      </c>
      <c r="I36" s="254"/>
      <c r="J36" s="254">
        <v>278470.14743950003</v>
      </c>
    </row>
    <row r="37" spans="1:12" s="260" customFormat="1" ht="12" customHeight="1">
      <c r="A37" s="270" t="s">
        <v>1809</v>
      </c>
      <c r="B37" s="256"/>
      <c r="C37" s="256"/>
      <c r="D37" s="256"/>
      <c r="E37" s="256"/>
      <c r="F37" s="256"/>
      <c r="G37" s="256"/>
      <c r="H37" s="256">
        <v>15000</v>
      </c>
      <c r="I37" s="256"/>
      <c r="J37" s="2174">
        <v>15000</v>
      </c>
    </row>
    <row r="38" spans="1:12" s="262" customFormat="1" ht="12" customHeight="1">
      <c r="A38" s="257" t="s">
        <v>51</v>
      </c>
      <c r="B38" s="258">
        <v>142728.514</v>
      </c>
      <c r="C38" s="258">
        <v>52866.400999999998</v>
      </c>
      <c r="D38" s="258">
        <v>117975.804</v>
      </c>
      <c r="E38" s="258">
        <v>4607.2330000000002</v>
      </c>
      <c r="F38" s="258">
        <v>10984.811</v>
      </c>
      <c r="G38" s="258">
        <v>286863.41490700003</v>
      </c>
      <c r="H38" s="258">
        <v>40036.303518000001</v>
      </c>
      <c r="I38" s="258">
        <v>23833.842000000001</v>
      </c>
      <c r="J38" s="258">
        <v>679896.32342500007</v>
      </c>
    </row>
    <row r="39" spans="1:12" s="252" customFormat="1" ht="10.5" customHeight="1">
      <c r="A39" s="265"/>
      <c r="B39" s="266"/>
      <c r="C39" s="266"/>
      <c r="D39" s="266"/>
      <c r="E39" s="266"/>
      <c r="F39" s="266"/>
      <c r="G39" s="266"/>
      <c r="H39" s="266"/>
      <c r="I39" s="266"/>
      <c r="J39" s="266"/>
      <c r="K39" s="255"/>
    </row>
    <row r="40" spans="1:12" s="244" customFormat="1" ht="9" customHeight="1">
      <c r="A40" s="1767" t="s">
        <v>1141</v>
      </c>
      <c r="B40" s="267"/>
      <c r="C40" s="267"/>
      <c r="D40" s="267"/>
      <c r="E40" s="267"/>
      <c r="F40" s="267"/>
      <c r="G40" s="267"/>
      <c r="H40" s="267"/>
      <c r="I40" s="267"/>
      <c r="J40" s="267"/>
      <c r="K40" s="243"/>
    </row>
    <row r="41" spans="1:12" s="252" customFormat="1" ht="11.1" customHeight="1">
      <c r="A41" s="1766"/>
      <c r="B41" s="1203" t="s">
        <v>6</v>
      </c>
      <c r="C41" s="1970" t="s">
        <v>2</v>
      </c>
      <c r="D41" s="321" t="s">
        <v>5</v>
      </c>
      <c r="E41" s="320" t="s">
        <v>3</v>
      </c>
      <c r="F41" s="320" t="s">
        <v>6</v>
      </c>
      <c r="G41" s="320" t="s">
        <v>2</v>
      </c>
      <c r="H41" s="320" t="s">
        <v>5</v>
      </c>
      <c r="I41" s="320" t="s">
        <v>3</v>
      </c>
      <c r="J41" s="320" t="s">
        <v>6</v>
      </c>
      <c r="K41" s="1762"/>
      <c r="L41" s="251"/>
    </row>
    <row r="42" spans="1:12" s="252" customFormat="1" ht="11.1" customHeight="1">
      <c r="A42" s="247" t="s">
        <v>1</v>
      </c>
      <c r="B42" s="2100" t="s">
        <v>1424</v>
      </c>
      <c r="C42" s="323" t="s">
        <v>1424</v>
      </c>
      <c r="D42" s="323" t="s">
        <v>1424</v>
      </c>
      <c r="E42" s="323" t="s">
        <v>1102</v>
      </c>
      <c r="F42" s="323" t="s">
        <v>1102</v>
      </c>
      <c r="G42" s="323" t="s">
        <v>1102</v>
      </c>
      <c r="H42" s="323" t="s">
        <v>1102</v>
      </c>
      <c r="I42" s="323" t="s">
        <v>214</v>
      </c>
      <c r="J42" s="323" t="s">
        <v>214</v>
      </c>
      <c r="K42" s="1762"/>
      <c r="L42" s="251"/>
    </row>
    <row r="43" spans="1:12" s="252" customFormat="1" ht="12" customHeight="1">
      <c r="A43" s="268" t="s">
        <v>363</v>
      </c>
      <c r="B43" s="1763">
        <v>352996.60499999998</v>
      </c>
      <c r="C43" s="1971">
        <v>360909.57499999995</v>
      </c>
      <c r="D43" s="250">
        <v>349624.06099999999</v>
      </c>
      <c r="E43" s="250">
        <v>474842.4439999999</v>
      </c>
      <c r="F43" s="250">
        <v>223448</v>
      </c>
      <c r="G43" s="250">
        <v>360954.56800000009</v>
      </c>
      <c r="H43" s="250">
        <v>264602.45199999999</v>
      </c>
      <c r="I43" s="250">
        <v>377442.02300000004</v>
      </c>
      <c r="J43" s="250">
        <v>252560</v>
      </c>
      <c r="K43" s="267"/>
      <c r="L43" s="251"/>
    </row>
    <row r="44" spans="1:12" s="252" customFormat="1" ht="12" customHeight="1">
      <c r="A44" s="253" t="s">
        <v>1164</v>
      </c>
      <c r="B44" s="1764">
        <v>33429.570985500002</v>
      </c>
      <c r="C44" s="1813">
        <v>32725.407999999999</v>
      </c>
      <c r="D44" s="254">
        <v>34659.074999999997</v>
      </c>
      <c r="E44" s="254">
        <v>27508</v>
      </c>
      <c r="F44" s="254">
        <v>28003.4</v>
      </c>
      <c r="G44" s="254">
        <v>27454.120999999999</v>
      </c>
      <c r="H44" s="254">
        <v>23547</v>
      </c>
      <c r="I44" s="254"/>
      <c r="J44" s="254"/>
      <c r="K44" s="267"/>
      <c r="L44" s="251"/>
    </row>
    <row r="45" spans="1:12" s="252" customFormat="1" ht="12" customHeight="1">
      <c r="A45" s="263" t="s">
        <v>606</v>
      </c>
      <c r="B45" s="1764">
        <v>278470.14743950003</v>
      </c>
      <c r="C45" s="1813">
        <v>187746.92716620798</v>
      </c>
      <c r="D45" s="254">
        <v>164843.69799999997</v>
      </c>
      <c r="E45" s="254">
        <v>173150.185</v>
      </c>
      <c r="F45" s="254">
        <v>193044.26700000002</v>
      </c>
      <c r="G45" s="254">
        <v>156271.34200000003</v>
      </c>
      <c r="H45" s="254">
        <v>149159.48054400002</v>
      </c>
      <c r="I45" s="254">
        <v>162735</v>
      </c>
      <c r="J45" s="254">
        <v>146100</v>
      </c>
      <c r="K45" s="267"/>
      <c r="L45" s="251"/>
    </row>
    <row r="46" spans="1:12" s="260" customFormat="1" ht="12" customHeight="1">
      <c r="A46" s="270" t="s">
        <v>607</v>
      </c>
      <c r="B46" s="2175">
        <v>15000</v>
      </c>
      <c r="C46" s="1813">
        <v>15000</v>
      </c>
      <c r="D46" s="254">
        <v>15000</v>
      </c>
      <c r="E46" s="254">
        <v>15000</v>
      </c>
      <c r="F46" s="254">
        <v>15000</v>
      </c>
      <c r="G46" s="254">
        <v>15000</v>
      </c>
      <c r="H46" s="254">
        <v>20000</v>
      </c>
      <c r="I46" s="254">
        <v>40000</v>
      </c>
      <c r="J46" s="254">
        <v>40000</v>
      </c>
      <c r="K46" s="267"/>
      <c r="L46" s="259"/>
    </row>
    <row r="47" spans="1:12" s="260" customFormat="1" ht="12" customHeight="1">
      <c r="A47" s="257" t="s">
        <v>51</v>
      </c>
      <c r="B47" s="1765">
        <v>679896.32342500007</v>
      </c>
      <c r="C47" s="1972">
        <v>596381.91016620793</v>
      </c>
      <c r="D47" s="258">
        <v>564126.83400000003</v>
      </c>
      <c r="E47" s="258">
        <v>690500.62899999996</v>
      </c>
      <c r="F47" s="258">
        <v>459495.66700000002</v>
      </c>
      <c r="G47" s="258">
        <v>559680.03100000008</v>
      </c>
      <c r="H47" s="258">
        <v>457308.93254399998</v>
      </c>
      <c r="I47" s="258">
        <v>580177.02300000004</v>
      </c>
      <c r="J47" s="258">
        <v>438660</v>
      </c>
      <c r="K47" s="1761"/>
      <c r="L47" s="259"/>
    </row>
    <row r="48" spans="1:12" s="262" customFormat="1" ht="7.5" customHeight="1">
      <c r="K48" s="261"/>
    </row>
    <row r="49" spans="1:12" s="262" customFormat="1" ht="12" customHeight="1">
      <c r="A49" s="2237" t="s">
        <v>1810</v>
      </c>
      <c r="B49" s="1751"/>
      <c r="C49" s="1751"/>
      <c r="D49" s="1751"/>
      <c r="E49" s="1751"/>
      <c r="F49" s="1751"/>
      <c r="G49" s="1751"/>
      <c r="H49" s="1751"/>
      <c r="I49" s="1751"/>
      <c r="J49" s="1751"/>
    </row>
    <row r="50" spans="1:12" s="262" customFormat="1" ht="12" customHeight="1">
      <c r="A50" s="2236" t="s">
        <v>1811</v>
      </c>
      <c r="B50" s="2236"/>
      <c r="C50" s="2236"/>
      <c r="D50" s="2236"/>
      <c r="E50" s="2236"/>
      <c r="F50" s="2236"/>
      <c r="G50" s="2236"/>
      <c r="H50" s="2236"/>
      <c r="I50" s="2236"/>
      <c r="J50" s="2236"/>
    </row>
    <row r="51" spans="1:12" s="98" customFormat="1" ht="12" customHeight="1">
      <c r="A51" s="1751" t="s">
        <v>1812</v>
      </c>
      <c r="B51" s="1751"/>
      <c r="C51" s="1751"/>
      <c r="D51" s="1751"/>
      <c r="E51" s="1751"/>
      <c r="F51" s="1751"/>
      <c r="G51" s="1751"/>
      <c r="H51" s="1751"/>
      <c r="I51" s="1751"/>
      <c r="J51" s="1751"/>
    </row>
    <row r="52" spans="1:12" s="487" customFormat="1" ht="18.75" customHeight="1">
      <c r="A52" s="670"/>
      <c r="B52" s="671"/>
      <c r="C52" s="671"/>
      <c r="D52" s="1760"/>
      <c r="E52" s="671"/>
      <c r="F52" s="671"/>
      <c r="G52" s="671"/>
      <c r="H52" s="671"/>
      <c r="I52" s="671"/>
      <c r="J52" s="671"/>
    </row>
    <row r="53" spans="1:12" s="50" customFormat="1" ht="18.75" customHeight="1">
      <c r="A53" s="486" t="s">
        <v>1898</v>
      </c>
      <c r="B53" s="487"/>
      <c r="C53" s="487"/>
      <c r="D53" s="487"/>
      <c r="E53" s="487"/>
      <c r="F53" s="487"/>
      <c r="G53" s="487"/>
      <c r="H53" s="487"/>
      <c r="I53" s="487"/>
      <c r="J53" s="487"/>
    </row>
    <row r="54" spans="1:12" s="52" customFormat="1" ht="11.25" customHeight="1">
      <c r="A54" s="50"/>
      <c r="B54" s="50"/>
      <c r="C54" s="50"/>
      <c r="D54" s="50"/>
      <c r="E54" s="50"/>
      <c r="F54" s="50"/>
      <c r="G54" s="50"/>
      <c r="H54" s="50"/>
      <c r="I54" s="50"/>
      <c r="J54" s="50"/>
      <c r="K54" s="50"/>
    </row>
    <row r="55" spans="1:12" s="131" customFormat="1" ht="12" customHeight="1">
      <c r="A55" s="334" t="s">
        <v>1</v>
      </c>
      <c r="B55" s="50"/>
      <c r="C55" s="50"/>
      <c r="D55" s="50"/>
      <c r="E55" s="50"/>
      <c r="F55" s="672" t="s">
        <v>348</v>
      </c>
      <c r="G55" s="672" t="s">
        <v>349</v>
      </c>
      <c r="H55" s="672" t="s">
        <v>350</v>
      </c>
      <c r="I55" s="672" t="s">
        <v>351</v>
      </c>
      <c r="J55" s="1798" t="s">
        <v>1149</v>
      </c>
      <c r="K55" s="517"/>
    </row>
    <row r="56" spans="1:12" s="131" customFormat="1" ht="12" customHeight="1">
      <c r="A56" s="1752" t="s">
        <v>17</v>
      </c>
      <c r="B56" s="1752"/>
      <c r="C56" s="1752"/>
      <c r="D56" s="1752"/>
      <c r="E56" s="1753"/>
      <c r="F56" s="444">
        <v>4832.5240000000003</v>
      </c>
      <c r="G56" s="444">
        <v>161.935</v>
      </c>
      <c r="H56" s="444">
        <v>176531.72085000001</v>
      </c>
      <c r="I56" s="444">
        <v>1355.5630000000001</v>
      </c>
      <c r="J56" s="2035">
        <v>182881.74285000001</v>
      </c>
      <c r="K56" s="517"/>
    </row>
    <row r="57" spans="1:12" s="131" customFormat="1" ht="12" customHeight="1">
      <c r="A57" s="1754" t="s">
        <v>1548</v>
      </c>
      <c r="B57" s="1754"/>
      <c r="C57" s="1754"/>
      <c r="D57" s="1754"/>
      <c r="E57" s="1755"/>
      <c r="F57" s="388">
        <v>10119.123</v>
      </c>
      <c r="G57" s="388">
        <v>72133.052000000011</v>
      </c>
      <c r="H57" s="388">
        <v>18587.598000000002</v>
      </c>
      <c r="I57" s="388">
        <v>91323.278000000006</v>
      </c>
      <c r="J57" s="446">
        <v>192163.05100000004</v>
      </c>
      <c r="K57" s="517"/>
    </row>
    <row r="58" spans="1:12" s="131" customFormat="1" ht="12" customHeight="1">
      <c r="A58" s="2549" t="s">
        <v>1549</v>
      </c>
      <c r="B58" s="2549"/>
      <c r="C58" s="2549"/>
      <c r="D58" s="2549"/>
      <c r="E58" s="2550"/>
      <c r="F58" s="388">
        <v>51968.555816400003</v>
      </c>
      <c r="G58" s="445">
        <v>16399.809368210001</v>
      </c>
      <c r="H58" s="445">
        <v>24385.319188279991</v>
      </c>
      <c r="I58" s="445">
        <v>3695.3545548199922</v>
      </c>
      <c r="J58" s="446">
        <v>96449.038927709989</v>
      </c>
      <c r="K58" s="517"/>
      <c r="L58" s="210"/>
    </row>
    <row r="59" spans="1:12" s="131" customFormat="1" ht="12" customHeight="1">
      <c r="A59" s="2549" t="s">
        <v>454</v>
      </c>
      <c r="B59" s="2549"/>
      <c r="C59" s="2549"/>
      <c r="D59" s="2549"/>
      <c r="E59" s="2550"/>
      <c r="F59" s="388">
        <v>1350.0721937599999</v>
      </c>
      <c r="G59" s="445">
        <v>0</v>
      </c>
      <c r="H59" s="445">
        <v>4766.4587095799998</v>
      </c>
      <c r="I59" s="445">
        <v>713.21018022999976</v>
      </c>
      <c r="J59" s="446">
        <v>6829.7410835699993</v>
      </c>
      <c r="L59" s="1829"/>
    </row>
    <row r="60" spans="1:12" s="131" customFormat="1" ht="12" customHeight="1">
      <c r="A60" s="1756" t="s">
        <v>202</v>
      </c>
      <c r="B60" s="1756"/>
      <c r="C60" s="1756"/>
      <c r="D60" s="1756"/>
      <c r="E60" s="1757"/>
      <c r="F60" s="388"/>
      <c r="G60" s="445"/>
      <c r="H60" s="445"/>
      <c r="I60" s="445"/>
      <c r="J60" s="446"/>
    </row>
    <row r="61" spans="1:12" s="131" customFormat="1" ht="12" customHeight="1">
      <c r="A61" s="470" t="s">
        <v>1179</v>
      </c>
      <c r="B61" s="1756"/>
      <c r="C61" s="1756"/>
      <c r="D61" s="1756"/>
      <c r="E61" s="1757"/>
      <c r="F61" s="388">
        <v>37688.002095000003</v>
      </c>
      <c r="G61" s="445">
        <v>13122.17095575</v>
      </c>
      <c r="H61" s="445">
        <v>21518.65887852</v>
      </c>
      <c r="I61" s="445">
        <v>20896.339715860002</v>
      </c>
      <c r="J61" s="446">
        <v>93225.171645130002</v>
      </c>
    </row>
    <row r="62" spans="1:12" s="131" customFormat="1" ht="12" customHeight="1">
      <c r="A62" s="1756" t="s">
        <v>352</v>
      </c>
      <c r="B62" s="1756"/>
      <c r="C62" s="1756"/>
      <c r="D62" s="1756"/>
      <c r="E62" s="1757"/>
      <c r="F62" s="388">
        <v>33855</v>
      </c>
      <c r="G62" s="445">
        <v>0</v>
      </c>
      <c r="H62" s="445">
        <v>0</v>
      </c>
      <c r="I62" s="445">
        <v>0</v>
      </c>
      <c r="J62" s="446">
        <v>33855</v>
      </c>
    </row>
    <row r="63" spans="1:12" s="131" customFormat="1" ht="12" customHeight="1">
      <c r="A63" s="1756" t="s">
        <v>353</v>
      </c>
      <c r="B63" s="1756"/>
      <c r="C63" s="1756"/>
      <c r="D63" s="1756"/>
      <c r="E63" s="1757"/>
      <c r="F63" s="388">
        <v>1286.38961623</v>
      </c>
      <c r="G63" s="445">
        <v>27.522475189999998</v>
      </c>
      <c r="H63" s="445">
        <v>239.57692902000002</v>
      </c>
      <c r="I63" s="445">
        <v>293.06937896999978</v>
      </c>
      <c r="J63" s="446">
        <v>1846.5583994099998</v>
      </c>
    </row>
    <row r="64" spans="1:12" s="132" customFormat="1" ht="12" customHeight="1">
      <c r="A64" s="1756" t="s">
        <v>1550</v>
      </c>
      <c r="B64" s="1756"/>
      <c r="C64" s="1756"/>
      <c r="D64" s="1756"/>
      <c r="E64" s="1757"/>
      <c r="F64" s="388">
        <v>5128.0221544799997</v>
      </c>
      <c r="G64" s="445">
        <v>17883.288156090275</v>
      </c>
      <c r="H64" s="445">
        <v>4854.7615528079186</v>
      </c>
      <c r="I64" s="445">
        <v>3222.4780301391488</v>
      </c>
      <c r="J64" s="2036">
        <v>31088.549893517342</v>
      </c>
    </row>
    <row r="65" spans="1:17" s="99" customFormat="1" ht="12" customHeight="1">
      <c r="A65" s="1758" t="s">
        <v>51</v>
      </c>
      <c r="B65" s="1758"/>
      <c r="C65" s="1758"/>
      <c r="D65" s="1758"/>
      <c r="E65" s="1759"/>
      <c r="F65" s="370">
        <v>146227.68887586999</v>
      </c>
      <c r="G65" s="370">
        <v>119727.77795524028</v>
      </c>
      <c r="H65" s="370">
        <v>250884.09410820797</v>
      </c>
      <c r="I65" s="370">
        <v>121499.29286001914</v>
      </c>
      <c r="J65" s="370">
        <v>638338.8537993374</v>
      </c>
    </row>
    <row r="66" spans="1:17" s="252" customFormat="1" ht="10.5" customHeight="1">
      <c r="A66" s="265"/>
      <c r="B66" s="266"/>
      <c r="C66" s="266"/>
      <c r="D66" s="266"/>
      <c r="E66" s="266"/>
      <c r="F66" s="266"/>
      <c r="G66" s="266"/>
      <c r="H66" s="266"/>
      <c r="I66" s="266"/>
      <c r="J66" s="266"/>
      <c r="K66" s="255"/>
    </row>
    <row r="67" spans="1:17" s="244" customFormat="1" ht="9" customHeight="1">
      <c r="A67" s="1767" t="s">
        <v>1141</v>
      </c>
      <c r="B67" s="267"/>
      <c r="C67" s="267"/>
      <c r="D67" s="267"/>
      <c r="E67" s="267"/>
      <c r="F67" s="267"/>
      <c r="G67" s="267"/>
      <c r="H67" s="267"/>
      <c r="I67" s="267"/>
      <c r="J67" s="267"/>
      <c r="K67" s="243"/>
    </row>
    <row r="68" spans="1:17" s="252" customFormat="1" ht="11.1" customHeight="1">
      <c r="A68" s="1795"/>
      <c r="B68" s="1795"/>
      <c r="C68" s="1795"/>
      <c r="D68" s="1795"/>
      <c r="E68" s="1203" t="s">
        <v>6</v>
      </c>
      <c r="F68" s="321" t="s">
        <v>2</v>
      </c>
      <c r="G68" s="321" t="s">
        <v>5</v>
      </c>
      <c r="H68" s="321" t="s">
        <v>3</v>
      </c>
      <c r="I68" s="321" t="s">
        <v>6</v>
      </c>
      <c r="J68" s="321" t="s">
        <v>2</v>
      </c>
      <c r="K68" s="1762"/>
      <c r="L68" s="1762"/>
      <c r="M68" s="1762"/>
      <c r="N68" s="1762"/>
      <c r="O68" s="1762"/>
      <c r="P68" s="1762"/>
      <c r="Q68" s="251"/>
    </row>
    <row r="69" spans="1:17" s="252" customFormat="1" ht="11.1" customHeight="1">
      <c r="A69" s="1796" t="s">
        <v>1</v>
      </c>
      <c r="B69" s="1796"/>
      <c r="C69" s="1796"/>
      <c r="D69" s="1796"/>
      <c r="E69" s="2100" t="s">
        <v>1424</v>
      </c>
      <c r="F69" s="323" t="s">
        <v>1424</v>
      </c>
      <c r="G69" s="323" t="s">
        <v>1424</v>
      </c>
      <c r="H69" s="323" t="s">
        <v>1102</v>
      </c>
      <c r="I69" s="323" t="s">
        <v>1102</v>
      </c>
      <c r="J69" s="323" t="s">
        <v>1102</v>
      </c>
      <c r="K69" s="1762"/>
      <c r="L69" s="1762"/>
      <c r="M69" s="1762"/>
      <c r="N69" s="1762"/>
      <c r="O69" s="1762"/>
      <c r="P69" s="1762"/>
      <c r="Q69" s="251"/>
    </row>
    <row r="70" spans="1:17" s="252" customFormat="1" ht="12" customHeight="1">
      <c r="A70" s="1752" t="s">
        <v>17</v>
      </c>
      <c r="B70" s="1752"/>
      <c r="C70" s="1752"/>
      <c r="D70" s="1752"/>
      <c r="E70" s="1763">
        <v>182881.74285000001</v>
      </c>
      <c r="F70" s="1812">
        <v>187264.231</v>
      </c>
      <c r="G70" s="1812">
        <v>304557.43199999997</v>
      </c>
      <c r="H70" s="250">
        <v>50671.259250000003</v>
      </c>
      <c r="I70" s="1812">
        <v>201709.40900000001</v>
      </c>
      <c r="J70" s="1812">
        <v>166148.41200000001</v>
      </c>
      <c r="K70" s="267"/>
      <c r="L70" s="267"/>
      <c r="M70" s="267"/>
      <c r="N70" s="267"/>
      <c r="O70" s="267"/>
      <c r="P70" s="267"/>
      <c r="Q70" s="251"/>
    </row>
    <row r="71" spans="1:17" s="252" customFormat="1" ht="12" customHeight="1">
      <c r="A71" s="1754" t="s">
        <v>1548</v>
      </c>
      <c r="B71" s="1754"/>
      <c r="C71" s="1754"/>
      <c r="D71" s="1754"/>
      <c r="E71" s="1764">
        <v>192163.05100000004</v>
      </c>
      <c r="F71" s="1813">
        <v>191522.63868</v>
      </c>
      <c r="G71" s="1813">
        <v>115463.932</v>
      </c>
      <c r="H71" s="254">
        <v>460.7</v>
      </c>
      <c r="I71" s="1813">
        <v>3742.3879999999999</v>
      </c>
      <c r="J71" s="1813">
        <v>4295.05</v>
      </c>
      <c r="K71" s="267"/>
      <c r="L71" s="267"/>
      <c r="M71" s="267"/>
      <c r="N71" s="267"/>
      <c r="O71" s="267"/>
      <c r="P71" s="267"/>
      <c r="Q71" s="251"/>
    </row>
    <row r="72" spans="1:17" s="252" customFormat="1" ht="18" customHeight="1">
      <c r="A72" s="2551" t="s">
        <v>1549</v>
      </c>
      <c r="B72" s="2551"/>
      <c r="C72" s="2551"/>
      <c r="D72" s="2551"/>
      <c r="E72" s="1764">
        <v>96449.038927709989</v>
      </c>
      <c r="F72" s="1813">
        <v>81965.810000000012</v>
      </c>
      <c r="G72" s="1813">
        <v>89792.225999999995</v>
      </c>
      <c r="H72" s="254">
        <v>283148.35100000002</v>
      </c>
      <c r="I72" s="1813">
        <v>119613.70000000001</v>
      </c>
      <c r="J72" s="1813">
        <v>206579.296</v>
      </c>
      <c r="K72" s="267"/>
      <c r="L72" s="267"/>
      <c r="M72" s="267"/>
      <c r="N72" s="267"/>
      <c r="O72" s="267"/>
      <c r="P72" s="267"/>
      <c r="Q72" s="251"/>
    </row>
    <row r="73" spans="1:17" s="252" customFormat="1" ht="12" customHeight="1">
      <c r="A73" s="2551" t="s">
        <v>454</v>
      </c>
      <c r="B73" s="2551"/>
      <c r="C73" s="2551"/>
      <c r="D73" s="2551"/>
      <c r="E73" s="1764">
        <v>6829.7410835699993</v>
      </c>
      <c r="F73" s="1813">
        <v>9957.1909999999989</v>
      </c>
      <c r="G73" s="1813">
        <v>4901.713999999999</v>
      </c>
      <c r="H73" s="254">
        <v>28608.438999999998</v>
      </c>
      <c r="I73" s="1813">
        <v>1759.9</v>
      </c>
      <c r="J73" s="1813">
        <v>4838.8850000000002</v>
      </c>
      <c r="K73" s="267"/>
      <c r="L73" s="267"/>
      <c r="M73" s="267"/>
      <c r="N73" s="267"/>
      <c r="O73" s="267"/>
      <c r="P73" s="267"/>
      <c r="Q73" s="251"/>
    </row>
    <row r="74" spans="1:17" s="252" customFormat="1" ht="12" customHeight="1">
      <c r="A74" s="1756" t="s">
        <v>202</v>
      </c>
      <c r="B74" s="1756"/>
      <c r="C74" s="1756"/>
      <c r="D74" s="1756"/>
      <c r="E74" s="1764"/>
      <c r="F74" s="1813"/>
      <c r="G74" s="1813"/>
      <c r="H74" s="254"/>
      <c r="I74" s="1813"/>
      <c r="J74" s="1813"/>
      <c r="K74" s="267"/>
      <c r="L74" s="267"/>
      <c r="M74" s="267"/>
      <c r="N74" s="267"/>
      <c r="O74" s="267"/>
      <c r="P74" s="267"/>
      <c r="Q74" s="251"/>
    </row>
    <row r="75" spans="1:17" s="252" customFormat="1" ht="12" customHeight="1">
      <c r="A75" s="470" t="s">
        <v>1179</v>
      </c>
      <c r="B75" s="1756"/>
      <c r="C75" s="1756"/>
      <c r="D75" s="1756"/>
      <c r="E75" s="1764">
        <v>93225.171645130002</v>
      </c>
      <c r="F75" s="1813">
        <v>90313.152999999991</v>
      </c>
      <c r="G75" s="1813">
        <v>73754.195000000007</v>
      </c>
      <c r="H75" s="254">
        <v>112608.897</v>
      </c>
      <c r="I75" s="1813">
        <v>64383.500000000007</v>
      </c>
      <c r="J75" s="1813">
        <v>96378.044999999984</v>
      </c>
      <c r="K75" s="267"/>
      <c r="L75" s="267"/>
      <c r="M75" s="267"/>
      <c r="N75" s="267"/>
      <c r="O75" s="267"/>
      <c r="P75" s="267"/>
      <c r="Q75" s="251"/>
    </row>
    <row r="76" spans="1:17" s="252" customFormat="1" ht="12" customHeight="1">
      <c r="A76" s="1756" t="s">
        <v>352</v>
      </c>
      <c r="B76" s="1756"/>
      <c r="C76" s="1756"/>
      <c r="D76" s="1756"/>
      <c r="E76" s="1764">
        <v>33855</v>
      </c>
      <c r="F76" s="1813">
        <v>33300.445999999996</v>
      </c>
      <c r="G76" s="1813">
        <v>34659.073999999993</v>
      </c>
      <c r="H76" s="254">
        <v>27508</v>
      </c>
      <c r="I76" s="1813">
        <v>28003.4</v>
      </c>
      <c r="J76" s="1813">
        <v>27454.120999999999</v>
      </c>
      <c r="K76" s="267"/>
      <c r="L76" s="267"/>
      <c r="M76" s="267"/>
      <c r="N76" s="267"/>
      <c r="O76" s="267"/>
      <c r="P76" s="267"/>
      <c r="Q76" s="251"/>
    </row>
    <row r="77" spans="1:17" s="252" customFormat="1" ht="12" customHeight="1">
      <c r="A77" s="1756" t="s">
        <v>353</v>
      </c>
      <c r="B77" s="1756"/>
      <c r="C77" s="1756"/>
      <c r="D77" s="1756"/>
      <c r="E77" s="1764">
        <v>1846.5583994099998</v>
      </c>
      <c r="F77" s="1813">
        <v>3026.2080000000001</v>
      </c>
      <c r="G77" s="1813">
        <v>2167.2019999999998</v>
      </c>
      <c r="H77" s="254">
        <v>7698.2629999999999</v>
      </c>
      <c r="I77" s="1813">
        <v>2254.5209999999997</v>
      </c>
      <c r="J77" s="1813">
        <v>2051.4859999999999</v>
      </c>
      <c r="K77" s="267"/>
      <c r="L77" s="267"/>
      <c r="M77" s="267"/>
      <c r="N77" s="267"/>
      <c r="O77" s="267"/>
      <c r="P77" s="267"/>
      <c r="Q77" s="251"/>
    </row>
    <row r="78" spans="1:17" s="260" customFormat="1" ht="12" customHeight="1">
      <c r="A78" s="1756" t="s">
        <v>1550</v>
      </c>
      <c r="B78" s="1756"/>
      <c r="C78" s="1756"/>
      <c r="D78" s="1756"/>
      <c r="E78" s="1764">
        <v>31088.549893517342</v>
      </c>
      <c r="F78" s="1813">
        <v>31624.57</v>
      </c>
      <c r="G78" s="1813">
        <v>34712.239000000001</v>
      </c>
      <c r="H78" s="254">
        <v>42778.324000000001</v>
      </c>
      <c r="I78" s="1813">
        <v>35436.800000000003</v>
      </c>
      <c r="J78" s="1813">
        <v>41667.436999999998</v>
      </c>
      <c r="K78" s="267"/>
      <c r="L78" s="267"/>
      <c r="M78" s="267"/>
      <c r="N78" s="267"/>
      <c r="O78" s="267"/>
      <c r="P78" s="267"/>
      <c r="Q78" s="259"/>
    </row>
    <row r="79" spans="1:17" s="260" customFormat="1" ht="12" customHeight="1">
      <c r="A79" s="257" t="s">
        <v>51</v>
      </c>
      <c r="B79" s="1794"/>
      <c r="C79" s="1794"/>
      <c r="D79" s="1794"/>
      <c r="E79" s="1765">
        <v>638338.8537993374</v>
      </c>
      <c r="F79" s="1814">
        <v>628974.24767999991</v>
      </c>
      <c r="G79" s="1814">
        <v>660008.01399999997</v>
      </c>
      <c r="H79" s="258">
        <v>553482.23325000005</v>
      </c>
      <c r="I79" s="1814">
        <v>456903.61800000007</v>
      </c>
      <c r="J79" s="1814">
        <v>549412.73199999996</v>
      </c>
      <c r="K79" s="1761"/>
      <c r="L79" s="1761"/>
      <c r="M79" s="1761"/>
      <c r="N79" s="1761"/>
      <c r="O79" s="1761"/>
      <c r="P79" s="1761"/>
      <c r="Q79" s="259"/>
    </row>
    <row r="80" spans="1:17" s="131" customFormat="1" ht="7.5" customHeight="1">
      <c r="E80" s="99"/>
      <c r="F80" s="99"/>
      <c r="G80" s="99"/>
      <c r="H80" s="99"/>
      <c r="I80" s="99"/>
      <c r="J80" s="99"/>
    </row>
    <row r="81" spans="1:11" s="131" customFormat="1" ht="12" customHeight="1">
      <c r="A81" s="1751" t="s">
        <v>383</v>
      </c>
      <c r="B81" s="1751"/>
      <c r="C81" s="1751"/>
      <c r="D81" s="1751"/>
      <c r="E81" s="1751"/>
      <c r="F81" s="1751"/>
      <c r="G81" s="1751"/>
      <c r="H81" s="1751"/>
      <c r="I81" s="1751"/>
      <c r="J81" s="1751"/>
    </row>
    <row r="82" spans="1:11" s="131" customFormat="1" ht="12" customHeight="1">
      <c r="A82" s="2173" t="s">
        <v>1814</v>
      </c>
      <c r="B82" s="2173"/>
      <c r="C82" s="2173"/>
      <c r="D82" s="2173"/>
      <c r="E82" s="2173"/>
      <c r="F82" s="2173"/>
      <c r="G82" s="2173"/>
      <c r="H82" s="2173"/>
      <c r="I82" s="2173"/>
      <c r="J82" s="2173"/>
    </row>
    <row r="83" spans="1:11" ht="12" customHeight="1">
      <c r="A83" s="1751" t="s">
        <v>1817</v>
      </c>
      <c r="B83" s="1751"/>
      <c r="C83" s="1751"/>
      <c r="D83" s="1751"/>
      <c r="E83" s="1751"/>
      <c r="F83" s="1751"/>
      <c r="G83" s="1751"/>
      <c r="H83" s="1751"/>
      <c r="I83" s="1751"/>
      <c r="J83" s="1751"/>
    </row>
    <row r="84" spans="1:11" s="487" customFormat="1" ht="18.75" customHeight="1">
      <c r="A84" s="646"/>
      <c r="B84" s="98"/>
      <c r="C84" s="98"/>
      <c r="D84" s="98"/>
      <c r="E84" s="98"/>
      <c r="F84" s="98"/>
      <c r="G84" s="98"/>
      <c r="H84" s="98"/>
      <c r="I84" s="98"/>
      <c r="J84" s="98"/>
    </row>
    <row r="85" spans="1:11" s="50" customFormat="1" ht="18.75" customHeight="1">
      <c r="A85" s="486" t="s">
        <v>1154</v>
      </c>
      <c r="B85" s="487"/>
      <c r="C85" s="487"/>
      <c r="D85" s="487"/>
      <c r="E85" s="487"/>
      <c r="F85" s="487"/>
      <c r="G85" s="487"/>
      <c r="H85" s="487"/>
      <c r="I85" s="487"/>
      <c r="J85" s="487"/>
    </row>
    <row r="86" spans="1:11" s="1778" customFormat="1" ht="11.25" customHeight="1">
      <c r="A86" s="50"/>
      <c r="B86" s="50"/>
      <c r="C86" s="50"/>
      <c r="D86" s="50"/>
      <c r="E86" s="50"/>
      <c r="F86" s="50"/>
      <c r="G86" s="50"/>
      <c r="H86" s="50"/>
      <c r="I86" s="50"/>
      <c r="J86" s="50"/>
      <c r="K86" s="50"/>
    </row>
    <row r="87" spans="1:11" s="252" customFormat="1" ht="11.1" customHeight="1">
      <c r="A87" s="1796" t="s">
        <v>50</v>
      </c>
      <c r="B87" s="2002" t="s">
        <v>1813</v>
      </c>
      <c r="C87" s="1797" t="s">
        <v>1153</v>
      </c>
      <c r="D87" s="1797" t="s">
        <v>51</v>
      </c>
      <c r="E87" s="1762"/>
      <c r="F87" s="1762"/>
      <c r="G87" s="1762"/>
      <c r="H87" s="1762"/>
      <c r="I87" s="251"/>
    </row>
    <row r="88" spans="1:11" s="252" customFormat="1" ht="12" customHeight="1">
      <c r="A88" s="2280" t="s">
        <v>1852</v>
      </c>
      <c r="B88" s="1764">
        <v>447.26508877725735</v>
      </c>
      <c r="C88" s="1764">
        <v>188.47507644169556</v>
      </c>
      <c r="D88" s="1764">
        <v>119.64411405952562</v>
      </c>
      <c r="E88" s="267"/>
      <c r="F88" s="267"/>
      <c r="G88" s="267"/>
      <c r="H88" s="267"/>
      <c r="I88" s="251"/>
    </row>
    <row r="89" spans="1:11" s="252" customFormat="1" ht="12" customHeight="1">
      <c r="A89" s="2027" t="s">
        <v>1748</v>
      </c>
      <c r="B89" s="2176">
        <v>420.03563839241264</v>
      </c>
      <c r="C89" s="2176">
        <v>208.2222707845672</v>
      </c>
      <c r="D89" s="2176">
        <v>138.19539026051194</v>
      </c>
      <c r="E89" s="267"/>
      <c r="F89" s="267"/>
      <c r="G89" s="267"/>
      <c r="H89" s="267"/>
      <c r="I89" s="251"/>
    </row>
    <row r="90" spans="1:11" s="131" customFormat="1" ht="7.5" customHeight="1">
      <c r="E90" s="99"/>
      <c r="F90" s="99"/>
      <c r="G90" s="99"/>
      <c r="H90" s="99"/>
      <c r="I90" s="99"/>
      <c r="J90" s="99"/>
    </row>
    <row r="91" spans="1:11" s="131" customFormat="1" ht="12" customHeight="1">
      <c r="A91" s="2234"/>
      <c r="B91" s="2001"/>
      <c r="C91" s="2001"/>
      <c r="D91" s="2001"/>
      <c r="E91" s="2001"/>
      <c r="F91" s="2001"/>
      <c r="G91" s="2001"/>
      <c r="H91" s="2001"/>
      <c r="I91" s="2001"/>
      <c r="J91" s="2001"/>
    </row>
    <row r="92" spans="1:11" ht="12" customHeight="1">
      <c r="A92" s="2001"/>
      <c r="B92" s="2001"/>
      <c r="C92" s="2001"/>
      <c r="D92" s="2001"/>
      <c r="E92" s="2001"/>
      <c r="F92" s="2001"/>
      <c r="G92" s="2001"/>
      <c r="H92" s="2001"/>
      <c r="I92" s="2001"/>
      <c r="J92" s="2001"/>
    </row>
  </sheetData>
  <mergeCells count="4">
    <mergeCell ref="A58:E58"/>
    <mergeCell ref="A59:E59"/>
    <mergeCell ref="A72:D72"/>
    <mergeCell ref="A73:D73"/>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209"/>
  <sheetViews>
    <sheetView showGridLines="0" zoomScale="140" zoomScaleNormal="140" zoomScaleSheetLayoutView="130" workbookViewId="0"/>
  </sheetViews>
  <sheetFormatPr baseColWidth="10" defaultColWidth="10.85546875" defaultRowHeight="22.5" customHeight="1"/>
  <cols>
    <col min="1" max="1" width="35.28515625" style="62" customWidth="1"/>
    <col min="2" max="10" width="6.42578125" style="62" customWidth="1"/>
    <col min="11" max="22" width="8.140625" style="62" customWidth="1"/>
    <col min="23" max="27" width="10.42578125" style="62" customWidth="1"/>
    <col min="28" max="16384" width="10.85546875" style="62"/>
  </cols>
  <sheetData>
    <row r="1" spans="1:12" s="98" customFormat="1" ht="22.5" customHeight="1">
      <c r="A1" s="623"/>
      <c r="B1" s="624"/>
      <c r="C1" s="624"/>
      <c r="D1" s="624"/>
      <c r="E1" s="624"/>
      <c r="F1" s="624"/>
      <c r="G1" s="624"/>
      <c r="H1" s="624"/>
      <c r="I1" s="624"/>
      <c r="J1" s="624"/>
    </row>
    <row r="2" spans="1:12" s="487" customFormat="1" ht="18.75" customHeight="1">
      <c r="A2" s="486" t="s">
        <v>634</v>
      </c>
    </row>
    <row r="3" spans="1:12" s="50" customFormat="1" ht="41.25" customHeight="1">
      <c r="A3" s="2553" t="s">
        <v>1908</v>
      </c>
      <c r="B3" s="2553"/>
      <c r="C3" s="2553"/>
      <c r="D3" s="2553"/>
      <c r="E3" s="2553"/>
      <c r="F3" s="2553"/>
      <c r="G3" s="2553"/>
      <c r="H3" s="2553"/>
      <c r="I3" s="2553"/>
      <c r="J3" s="2553"/>
    </row>
    <row r="4" spans="1:12" s="83" customFormat="1" ht="13.5" customHeight="1">
      <c r="A4" s="173"/>
      <c r="B4" s="679" t="s">
        <v>1843</v>
      </c>
      <c r="C4" s="165" t="s">
        <v>1746</v>
      </c>
      <c r="D4" s="165" t="s">
        <v>5</v>
      </c>
      <c r="E4" s="165" t="s">
        <v>3</v>
      </c>
      <c r="F4" s="165" t="s">
        <v>6</v>
      </c>
      <c r="G4" s="165" t="s">
        <v>2</v>
      </c>
      <c r="H4" s="165" t="s">
        <v>5</v>
      </c>
      <c r="I4" s="165" t="s">
        <v>3</v>
      </c>
      <c r="J4" s="165" t="s">
        <v>6</v>
      </c>
    </row>
    <row r="5" spans="1:12" s="85" customFormat="1" ht="13.5" customHeight="1">
      <c r="A5" s="68" t="s">
        <v>1</v>
      </c>
      <c r="B5" s="2101" t="s">
        <v>1424</v>
      </c>
      <c r="C5" s="166" t="s">
        <v>1424</v>
      </c>
      <c r="D5" s="166" t="s">
        <v>1424</v>
      </c>
      <c r="E5" s="166" t="s">
        <v>1102</v>
      </c>
      <c r="F5" s="166" t="s">
        <v>1102</v>
      </c>
      <c r="G5" s="166" t="s">
        <v>1102</v>
      </c>
      <c r="H5" s="166" t="s">
        <v>1102</v>
      </c>
      <c r="I5" s="166" t="s">
        <v>214</v>
      </c>
      <c r="J5" s="166" t="s">
        <v>214</v>
      </c>
      <c r="K5" s="84"/>
    </row>
    <row r="6" spans="1:12" s="85" customFormat="1" ht="12" customHeight="1">
      <c r="A6" s="2125" t="s">
        <v>1717</v>
      </c>
      <c r="B6" s="1245">
        <v>164180.83688182713</v>
      </c>
      <c r="C6" s="1676">
        <v>162389.88510349797</v>
      </c>
      <c r="D6" s="216">
        <v>167910.02998672001</v>
      </c>
      <c r="E6" s="216">
        <v>158723</v>
      </c>
      <c r="F6" s="216">
        <v>137212</v>
      </c>
      <c r="G6" s="216">
        <v>137705.89918794698</v>
      </c>
      <c r="H6" s="216">
        <v>141421.763034598</v>
      </c>
      <c r="I6" s="216">
        <v>142226.991823116</v>
      </c>
      <c r="J6" s="216">
        <v>124615.47231217801</v>
      </c>
      <c r="K6" s="84"/>
    </row>
    <row r="7" spans="1:12" s="88" customFormat="1" ht="12" customHeight="1">
      <c r="A7" s="2126" t="s">
        <v>1485</v>
      </c>
      <c r="B7" s="1246">
        <v>7978.2517755808749</v>
      </c>
      <c r="C7" s="1677">
        <v>5711.5777395449995</v>
      </c>
      <c r="D7" s="217">
        <v>3263.763775938</v>
      </c>
      <c r="E7" s="217"/>
      <c r="F7" s="217">
        <v>7883.9981638465006</v>
      </c>
      <c r="G7" s="217">
        <v>5086.608734079</v>
      </c>
      <c r="H7" s="217">
        <v>2759.5281472715001</v>
      </c>
      <c r="I7" s="217"/>
      <c r="J7" s="217">
        <v>5930.9873749839999</v>
      </c>
      <c r="K7" s="87"/>
    </row>
    <row r="8" spans="1:12" s="85" customFormat="1" ht="12" customHeight="1">
      <c r="A8" s="2126" t="s">
        <v>1474</v>
      </c>
      <c r="B8" s="1246">
        <v>-273.84904382079839</v>
      </c>
      <c r="C8" s="1677">
        <v>-249.05287269198894</v>
      </c>
      <c r="D8" s="217">
        <v>-273.12295018002391</v>
      </c>
      <c r="E8" s="217">
        <v>149</v>
      </c>
      <c r="F8" s="217">
        <v>9</v>
      </c>
      <c r="G8" s="217"/>
      <c r="H8" s="217"/>
      <c r="I8" s="217"/>
      <c r="J8" s="217"/>
      <c r="K8" s="84"/>
    </row>
    <row r="9" spans="1:12" s="85" customFormat="1" ht="12" customHeight="1">
      <c r="A9" s="2126" t="s">
        <v>1934</v>
      </c>
      <c r="B9" s="1246">
        <v>-1248.8120900299998</v>
      </c>
      <c r="C9" s="1677">
        <v>-1335.3869999999999</v>
      </c>
      <c r="D9" s="217">
        <v>-1252.7809999999999</v>
      </c>
      <c r="E9" s="217">
        <v>-1252.7809999999999</v>
      </c>
      <c r="F9" s="217">
        <v>-1012.895</v>
      </c>
      <c r="G9" s="217">
        <v>-1012.895</v>
      </c>
      <c r="H9" s="217">
        <v>-1012.895</v>
      </c>
      <c r="I9" s="217">
        <v>-1012.895</v>
      </c>
      <c r="J9" s="217">
        <v>-900</v>
      </c>
      <c r="K9" s="84"/>
    </row>
    <row r="10" spans="1:12" s="85" customFormat="1" ht="12" customHeight="1">
      <c r="A10" s="2127" t="s">
        <v>1735</v>
      </c>
      <c r="B10" s="1258">
        <v>-8197.9928813000006</v>
      </c>
      <c r="C10" s="1678">
        <v>-8125.9821386100002</v>
      </c>
      <c r="D10" s="218">
        <v>-8063.6949999999997</v>
      </c>
      <c r="E10" s="218"/>
      <c r="F10" s="218"/>
      <c r="G10" s="218"/>
      <c r="H10" s="218"/>
      <c r="I10" s="218"/>
      <c r="J10" s="218"/>
      <c r="K10" s="84"/>
    </row>
    <row r="11" spans="1:12" s="85" customFormat="1" ht="12" customHeight="1">
      <c r="A11" s="169" t="s">
        <v>1302</v>
      </c>
      <c r="B11" s="1248">
        <v>162438.43464225717</v>
      </c>
      <c r="C11" s="1679">
        <v>158391.04083174097</v>
      </c>
      <c r="D11" s="219">
        <v>161584.19481247797</v>
      </c>
      <c r="E11" s="219">
        <v>157619.38813394902</v>
      </c>
      <c r="F11" s="219">
        <v>144091.82843076051</v>
      </c>
      <c r="G11" s="219">
        <v>141779.61292202599</v>
      </c>
      <c r="H11" s="219">
        <v>143168.39618186952</v>
      </c>
      <c r="I11" s="219">
        <v>141214.09682311601</v>
      </c>
      <c r="J11" s="219">
        <v>129646.45968716202</v>
      </c>
      <c r="K11" s="86"/>
    </row>
    <row r="12" spans="1:12" s="85" customFormat="1" ht="12" customHeight="1">
      <c r="A12" s="167" t="s">
        <v>35</v>
      </c>
      <c r="B12" s="1259">
        <v>-9660.1204246196176</v>
      </c>
      <c r="C12" s="1680">
        <v>-9679.5246647044951</v>
      </c>
      <c r="D12" s="220">
        <v>-15897.65</v>
      </c>
      <c r="E12" s="220">
        <v>-15511.288185860505</v>
      </c>
      <c r="F12" s="220">
        <v>-8050.1453423619459</v>
      </c>
      <c r="G12" s="220">
        <v>-8834.3700381739454</v>
      </c>
      <c r="H12" s="220">
        <v>-13310.504000000001</v>
      </c>
      <c r="I12" s="220">
        <v>-13142.12328551021</v>
      </c>
      <c r="J12" s="220">
        <v>-9657.7501313466728</v>
      </c>
      <c r="K12" s="84"/>
    </row>
    <row r="13" spans="1:12" s="1429" customFormat="1" ht="12" customHeight="1">
      <c r="A13" s="526" t="s">
        <v>320</v>
      </c>
      <c r="B13" s="1426">
        <v>152778.31421763755</v>
      </c>
      <c r="C13" s="1681">
        <v>148711.51616703649</v>
      </c>
      <c r="D13" s="1427">
        <v>145686.54481247798</v>
      </c>
      <c r="E13" s="1427">
        <v>142108.09994808852</v>
      </c>
      <c r="F13" s="1427">
        <v>136041.68308839857</v>
      </c>
      <c r="G13" s="1427">
        <v>132945.24288385204</v>
      </c>
      <c r="H13" s="1427">
        <v>129857.89218186952</v>
      </c>
      <c r="I13" s="1427">
        <v>128071.97353760579</v>
      </c>
      <c r="J13" s="1427">
        <v>119988.70955581534</v>
      </c>
      <c r="K13" s="1428"/>
      <c r="L13" s="85"/>
    </row>
    <row r="14" spans="1:12" s="85" customFormat="1" ht="12" customHeight="1">
      <c r="A14" s="168" t="s">
        <v>1736</v>
      </c>
      <c r="B14" s="1258">
        <v>10266.981110000001</v>
      </c>
      <c r="C14" s="1678">
        <v>10266.981110000001</v>
      </c>
      <c r="D14" s="218">
        <v>10266.981110000001</v>
      </c>
      <c r="E14" s="218">
        <v>4028.3967499999999</v>
      </c>
      <c r="F14" s="218">
        <v>3647.0279999999998</v>
      </c>
      <c r="G14" s="218">
        <v>3668.8676499999997</v>
      </c>
      <c r="H14" s="218">
        <v>3488</v>
      </c>
      <c r="I14" s="218">
        <v>3514.8176000000003</v>
      </c>
      <c r="J14" s="218">
        <v>3395.4382000000001</v>
      </c>
      <c r="K14" s="84"/>
    </row>
    <row r="15" spans="1:12" s="85" customFormat="1" ht="12" customHeight="1">
      <c r="A15" s="169" t="s">
        <v>150</v>
      </c>
      <c r="B15" s="1248">
        <v>163045.29532763755</v>
      </c>
      <c r="C15" s="1679">
        <v>158978.49727703648</v>
      </c>
      <c r="D15" s="219">
        <v>155953.52592247797</v>
      </c>
      <c r="E15" s="219">
        <v>146136.49669808854</v>
      </c>
      <c r="F15" s="219">
        <v>139688.71108839856</v>
      </c>
      <c r="G15" s="219">
        <v>136614.11053385204</v>
      </c>
      <c r="H15" s="219">
        <v>133345.89218186954</v>
      </c>
      <c r="I15" s="219">
        <v>131586.79113760579</v>
      </c>
      <c r="J15" s="219">
        <v>123384.14775581534</v>
      </c>
      <c r="K15" s="84"/>
    </row>
    <row r="16" spans="1:12" s="88" customFormat="1" ht="12" customHeight="1">
      <c r="A16" s="169" t="s">
        <v>151</v>
      </c>
      <c r="B16" s="1248">
        <v>27417.566120000003</v>
      </c>
      <c r="C16" s="1679">
        <v>25416.490870000001</v>
      </c>
      <c r="D16" s="219">
        <v>22083.63262</v>
      </c>
      <c r="E16" s="219">
        <v>24114.573049999999</v>
      </c>
      <c r="F16" s="219">
        <v>21878.365099999999</v>
      </c>
      <c r="G16" s="219">
        <v>21148.43148029708</v>
      </c>
      <c r="H16" s="219">
        <v>20634.175060000001</v>
      </c>
      <c r="I16" s="219">
        <v>21165.419709999998</v>
      </c>
      <c r="J16" s="219">
        <v>20050.239248603095</v>
      </c>
      <c r="K16" s="87"/>
      <c r="L16" s="85"/>
    </row>
    <row r="17" spans="1:13" s="90" customFormat="1" ht="12" customHeight="1">
      <c r="A17" s="172" t="s">
        <v>1719</v>
      </c>
      <c r="B17" s="1260">
        <v>190462.86144763755</v>
      </c>
      <c r="C17" s="1682">
        <v>184394.98814703649</v>
      </c>
      <c r="D17" s="221">
        <v>178037.15854247796</v>
      </c>
      <c r="E17" s="221">
        <v>170251.06974808854</v>
      </c>
      <c r="F17" s="221">
        <v>161567.07618839855</v>
      </c>
      <c r="G17" s="221">
        <v>157762.54201414913</v>
      </c>
      <c r="H17" s="221">
        <v>153980.06724186955</v>
      </c>
      <c r="I17" s="221">
        <v>152752.21084760578</v>
      </c>
      <c r="J17" s="221">
        <v>143434.38700441844</v>
      </c>
      <c r="K17" s="89"/>
      <c r="L17" s="85"/>
    </row>
    <row r="18" spans="1:13" s="88" customFormat="1" ht="12" customHeight="1">
      <c r="A18" s="469" t="s">
        <v>466</v>
      </c>
      <c r="B18" s="1248">
        <v>1353168.9044236355</v>
      </c>
      <c r="C18" s="219">
        <v>1321018.506101022</v>
      </c>
      <c r="D18" s="219">
        <v>1333040.161150221</v>
      </c>
      <c r="E18" s="219">
        <v>1294134.7500614729</v>
      </c>
      <c r="F18" s="219">
        <v>1238488.622288119</v>
      </c>
      <c r="G18" s="219">
        <v>1259572.1403436533</v>
      </c>
      <c r="H18" s="219">
        <v>1246067.426844964</v>
      </c>
      <c r="I18" s="219">
        <v>1252293.689</v>
      </c>
      <c r="J18" s="219">
        <v>1252574.919</v>
      </c>
      <c r="K18" s="87"/>
      <c r="L18" s="85"/>
    </row>
    <row r="19" spans="1:13" s="88" customFormat="1" ht="12" customHeight="1">
      <c r="A19" s="171" t="s">
        <v>224</v>
      </c>
      <c r="B19" s="1246">
        <v>1082535.1235389083</v>
      </c>
      <c r="C19" s="1677">
        <v>1056814.8048808177</v>
      </c>
      <c r="D19" s="217">
        <v>1066432.1289201768</v>
      </c>
      <c r="E19" s="217">
        <v>1035307.8000491783</v>
      </c>
      <c r="F19" s="217">
        <v>990790.89783049526</v>
      </c>
      <c r="G19" s="217">
        <v>1007657.7122749226</v>
      </c>
      <c r="H19" s="217">
        <v>996853.94147597125</v>
      </c>
      <c r="I19" s="217">
        <v>1001834.9512</v>
      </c>
      <c r="J19" s="217">
        <v>1002059.9352000001</v>
      </c>
      <c r="K19" s="87"/>
    </row>
    <row r="20" spans="1:13" s="88" customFormat="1" ht="12" customHeight="1">
      <c r="A20" s="171" t="s">
        <v>1313</v>
      </c>
      <c r="B20" s="1246">
        <v>83758.001885922989</v>
      </c>
      <c r="C20" s="1677">
        <v>84516.247935378007</v>
      </c>
      <c r="D20" s="217">
        <v>85169.142269150005</v>
      </c>
      <c r="E20" s="217">
        <v>85351.198593557987</v>
      </c>
      <c r="F20" s="217">
        <v>88909.908504585997</v>
      </c>
      <c r="G20" s="217">
        <v>87600.752901419983</v>
      </c>
      <c r="H20" s="217">
        <v>90659.320318876009</v>
      </c>
      <c r="I20" s="217">
        <v>87278.833180649992</v>
      </c>
      <c r="J20" s="217">
        <v>89630.114673853997</v>
      </c>
      <c r="K20" s="87"/>
    </row>
    <row r="21" spans="1:13" s="88" customFormat="1" ht="12" customHeight="1">
      <c r="A21" s="169" t="s">
        <v>520</v>
      </c>
      <c r="B21" s="1248">
        <v>1166293.1254248314</v>
      </c>
      <c r="C21" s="1679">
        <v>1141331.0528161956</v>
      </c>
      <c r="D21" s="219">
        <v>1151601.2711893269</v>
      </c>
      <c r="E21" s="219">
        <v>1120658.9986427363</v>
      </c>
      <c r="F21" s="219">
        <v>1079700.8063350813</v>
      </c>
      <c r="G21" s="219">
        <v>1095258.4651763425</v>
      </c>
      <c r="H21" s="219">
        <v>1087513.2617948472</v>
      </c>
      <c r="I21" s="219">
        <v>1089113.7843806499</v>
      </c>
      <c r="J21" s="219">
        <v>1091690.049873854</v>
      </c>
      <c r="K21" s="87"/>
    </row>
    <row r="22" spans="1:13" s="88" customFormat="1" ht="12" customHeight="1">
      <c r="A22" s="169" t="s">
        <v>226</v>
      </c>
      <c r="B22" s="1248">
        <v>93303.450033986519</v>
      </c>
      <c r="C22" s="1679">
        <v>91306.484225295659</v>
      </c>
      <c r="D22" s="219">
        <v>92128.10169514615</v>
      </c>
      <c r="E22" s="219">
        <v>89652.719891418907</v>
      </c>
      <c r="F22" s="219">
        <v>86376.064506806506</v>
      </c>
      <c r="G22" s="219">
        <v>87620.677214107403</v>
      </c>
      <c r="H22" s="219">
        <v>87001.060943587785</v>
      </c>
      <c r="I22" s="219">
        <v>87129.102750451988</v>
      </c>
      <c r="J22" s="219">
        <v>87335.203989908317</v>
      </c>
      <c r="K22" s="87"/>
    </row>
    <row r="23" spans="1:13" s="90" customFormat="1" ht="12" customHeight="1">
      <c r="A23" s="1430" t="s">
        <v>1917</v>
      </c>
      <c r="B23" s="1431">
        <v>13.099478243257831</v>
      </c>
      <c r="C23" s="1683">
        <v>13.029656540063103</v>
      </c>
      <c r="D23" s="1432">
        <v>12.650780124697935</v>
      </c>
      <c r="E23" s="1432">
        <v>12.680761955260245</v>
      </c>
      <c r="F23" s="1432">
        <v>12.599942714702253</v>
      </c>
      <c r="G23" s="1432">
        <v>12.138252943102991</v>
      </c>
      <c r="H23" s="1432">
        <v>11.940809987691575</v>
      </c>
      <c r="I23" s="1432">
        <v>11.759283132242874</v>
      </c>
      <c r="J23" s="1432">
        <v>10.991096746707564</v>
      </c>
      <c r="K23" s="89"/>
      <c r="L23" s="2128"/>
    </row>
    <row r="24" spans="1:13" s="88" customFormat="1" ht="12" customHeight="1">
      <c r="A24" s="171" t="s">
        <v>225</v>
      </c>
      <c r="B24" s="1261">
        <v>13.979787051239542</v>
      </c>
      <c r="C24" s="1684">
        <v>13.929218598299103</v>
      </c>
      <c r="D24" s="276">
        <v>13.542319702402351</v>
      </c>
      <c r="E24" s="276">
        <v>13.040228729263658</v>
      </c>
      <c r="F24" s="276">
        <v>12.937724068444073</v>
      </c>
      <c r="G24" s="276">
        <v>12.473230281023797</v>
      </c>
      <c r="H24" s="276">
        <v>12.261541708631084</v>
      </c>
      <c r="I24" s="276">
        <v>12.082005849594099</v>
      </c>
      <c r="J24" s="276">
        <v>11.302122591487624</v>
      </c>
      <c r="K24" s="87"/>
      <c r="L24" s="2128"/>
      <c r="M24" s="2129"/>
    </row>
    <row r="25" spans="1:13" s="88" customFormat="1" ht="12" customHeight="1">
      <c r="A25" s="171" t="s">
        <v>521</v>
      </c>
      <c r="B25" s="1262">
        <v>16.33061683170429</v>
      </c>
      <c r="C25" s="1685">
        <v>16.156135215286408</v>
      </c>
      <c r="D25" s="277">
        <v>15.459965433827508</v>
      </c>
      <c r="E25" s="277">
        <v>15.192049495366986</v>
      </c>
      <c r="F25" s="277">
        <v>14.964059972949281</v>
      </c>
      <c r="G25" s="277">
        <v>14.404138112618789</v>
      </c>
      <c r="H25" s="277">
        <v>14.158913978459323</v>
      </c>
      <c r="I25" s="277">
        <v>14.025367508728385</v>
      </c>
      <c r="J25" s="277">
        <v>13.138746388775132</v>
      </c>
      <c r="K25" s="87"/>
      <c r="L25" s="2128"/>
      <c r="M25" s="2129"/>
    </row>
    <row r="26" spans="1:13" s="88" customFormat="1" ht="12" customHeight="1">
      <c r="A26" s="169" t="s">
        <v>1354</v>
      </c>
      <c r="B26" s="1248">
        <v>1076948.22225665</v>
      </c>
      <c r="C26" s="1679">
        <v>1065756.5514498516</v>
      </c>
      <c r="D26" s="219">
        <v>1095744.7371027677</v>
      </c>
      <c r="E26" s="219">
        <v>1026489</v>
      </c>
      <c r="F26" s="219">
        <v>973729.41353779298</v>
      </c>
      <c r="G26" s="219">
        <v>974198.4639337674</v>
      </c>
      <c r="H26" s="219">
        <v>978963.68281887611</v>
      </c>
      <c r="I26" s="219">
        <v>997998.54568065004</v>
      </c>
      <c r="J26" s="219">
        <v>1018465.877173854</v>
      </c>
      <c r="K26" s="87"/>
    </row>
    <row r="27" spans="1:13" s="88" customFormat="1" ht="12" customHeight="1">
      <c r="A27" s="169" t="s">
        <v>1355</v>
      </c>
      <c r="B27" s="1248">
        <v>86155.857780531995</v>
      </c>
      <c r="C27" s="1679">
        <v>85260.524115988126</v>
      </c>
      <c r="D27" s="219">
        <v>87659.578968221424</v>
      </c>
      <c r="E27" s="219">
        <v>82119.12</v>
      </c>
      <c r="F27" s="219">
        <v>77898.353083023438</v>
      </c>
      <c r="G27" s="219">
        <v>77935.87711470139</v>
      </c>
      <c r="H27" s="219">
        <v>78317.094625510086</v>
      </c>
      <c r="I27" s="219">
        <v>79839.883654452002</v>
      </c>
      <c r="J27" s="219">
        <v>81477.270173908328</v>
      </c>
      <c r="K27" s="87"/>
    </row>
    <row r="28" spans="1:13" s="85" customFormat="1" ht="12" customHeight="1">
      <c r="A28" s="167" t="s">
        <v>1315</v>
      </c>
      <c r="B28" s="1263">
        <v>14.18622651119699</v>
      </c>
      <c r="C28" s="1686">
        <v>13.95361032167523</v>
      </c>
      <c r="D28" s="278">
        <v>13.295664572178032</v>
      </c>
      <c r="E28" s="278">
        <v>13.844093794291856</v>
      </c>
      <c r="F28" s="278">
        <v>13.971199924435521</v>
      </c>
      <c r="G28" s="278">
        <v>13.646628259607949</v>
      </c>
      <c r="H28" s="278">
        <v>13.264832440765353</v>
      </c>
      <c r="I28" s="278">
        <v>12.832881780429728</v>
      </c>
      <c r="J28" s="278">
        <v>11.78131857385076</v>
      </c>
      <c r="K28" s="84"/>
      <c r="L28" s="2128"/>
    </row>
    <row r="29" spans="1:13" s="85" customFormat="1" ht="12" customHeight="1">
      <c r="A29" s="171" t="s">
        <v>1352</v>
      </c>
      <c r="B29" s="1264">
        <v>15.13956678307064</v>
      </c>
      <c r="C29" s="1687">
        <v>14.916961763994102</v>
      </c>
      <c r="D29" s="279">
        <v>14.232651149649229</v>
      </c>
      <c r="E29" s="279">
        <v>14.23653801434682</v>
      </c>
      <c r="F29" s="279">
        <v>14.345742168851192</v>
      </c>
      <c r="G29" s="279">
        <v>14.023231979058014</v>
      </c>
      <c r="H29" s="279">
        <v>13.621127578288384</v>
      </c>
      <c r="I29" s="279">
        <v>13.185068425912547</v>
      </c>
      <c r="J29" s="279">
        <v>12.114706100728148</v>
      </c>
      <c r="K29" s="84"/>
      <c r="L29" s="2128"/>
      <c r="M29" s="2129"/>
    </row>
    <row r="30" spans="1:13" s="85" customFormat="1" ht="12" customHeight="1">
      <c r="A30" s="168" t="s">
        <v>1353</v>
      </c>
      <c r="B30" s="1265">
        <v>17.685424193239246</v>
      </c>
      <c r="C30" s="1688">
        <v>17.301792599462438</v>
      </c>
      <c r="D30" s="280">
        <v>16.248050528010907</v>
      </c>
      <c r="E30" s="280">
        <v>16.585766603255227</v>
      </c>
      <c r="F30" s="280">
        <v>16.592605085368277</v>
      </c>
      <c r="G30" s="280">
        <v>16.194086508524293</v>
      </c>
      <c r="H30" s="280">
        <v>15.728884528023734</v>
      </c>
      <c r="I30" s="280">
        <v>15.305855054470694</v>
      </c>
      <c r="J30" s="280">
        <v>14.083376794364014</v>
      </c>
      <c r="K30" s="84"/>
      <c r="L30" s="2128"/>
      <c r="M30" s="2129"/>
    </row>
    <row r="31" spans="1:13" s="88" customFormat="1" ht="12" customHeight="1">
      <c r="A31" s="211" t="s">
        <v>227</v>
      </c>
      <c r="B31" s="1248">
        <v>1014875.62054657</v>
      </c>
      <c r="C31" s="1679">
        <v>1002545</v>
      </c>
      <c r="D31" s="219">
        <v>1026088</v>
      </c>
      <c r="E31" s="219">
        <v>969260</v>
      </c>
      <c r="F31" s="219">
        <v>923211.70624053106</v>
      </c>
      <c r="G31" s="219">
        <v>925615</v>
      </c>
      <c r="H31" s="219">
        <v>921566</v>
      </c>
      <c r="I31" s="219">
        <v>939056.906840657</v>
      </c>
      <c r="J31" s="219">
        <v>956117.531587156</v>
      </c>
      <c r="K31" s="87"/>
    </row>
    <row r="32" spans="1:13" s="88" customFormat="1" ht="12" customHeight="1">
      <c r="A32" s="211" t="s">
        <v>228</v>
      </c>
      <c r="B32" s="1248">
        <v>81190.049643725608</v>
      </c>
      <c r="C32" s="1679">
        <v>80203.600000000006</v>
      </c>
      <c r="D32" s="219">
        <v>82087.040000000008</v>
      </c>
      <c r="E32" s="219">
        <v>77540.800000000003</v>
      </c>
      <c r="F32" s="219">
        <v>73856.936499242482</v>
      </c>
      <c r="G32" s="219">
        <v>74049.2</v>
      </c>
      <c r="H32" s="219">
        <v>73725.279999999999</v>
      </c>
      <c r="I32" s="219">
        <v>75124.552547252562</v>
      </c>
      <c r="J32" s="219">
        <v>76489.402526972481</v>
      </c>
      <c r="K32" s="87"/>
    </row>
    <row r="33" spans="1:13" s="85" customFormat="1" ht="12" customHeight="1">
      <c r="A33" s="167" t="s">
        <v>1314</v>
      </c>
      <c r="B33" s="1263">
        <v>15.053895386250138</v>
      </c>
      <c r="C33" s="1686">
        <v>14.833402156257399</v>
      </c>
      <c r="D33" s="278">
        <v>14.198250521639272</v>
      </c>
      <c r="E33" s="278">
        <v>14.661504647678489</v>
      </c>
      <c r="F33" s="278">
        <v>14.735697367008324</v>
      </c>
      <c r="G33" s="278">
        <v>14.362909296397753</v>
      </c>
      <c r="H33" s="278">
        <v>14.091002943019765</v>
      </c>
      <c r="I33" s="278">
        <v>13.63836127551507</v>
      </c>
      <c r="J33" s="278">
        <v>12.549577388946521</v>
      </c>
      <c r="K33" s="84"/>
      <c r="L33" s="2128"/>
    </row>
    <row r="34" spans="1:13" s="85" customFormat="1" ht="12" customHeight="1">
      <c r="A34" s="171" t="s">
        <v>229</v>
      </c>
      <c r="B34" s="1264">
        <v>16.065544587604546</v>
      </c>
      <c r="C34" s="1687">
        <v>15.857494060237901</v>
      </c>
      <c r="D34" s="279">
        <v>15.198845120737985</v>
      </c>
      <c r="E34" s="279">
        <v>15.077120349347805</v>
      </c>
      <c r="F34" s="279">
        <v>15.130734385640951</v>
      </c>
      <c r="G34" s="279">
        <v>14.759280103914914</v>
      </c>
      <c r="H34" s="279">
        <v>14.469489128491016</v>
      </c>
      <c r="I34" s="279">
        <v>14.012653565406763</v>
      </c>
      <c r="J34" s="279">
        <v>12.904705089027868</v>
      </c>
      <c r="K34" s="84"/>
      <c r="L34" s="2128"/>
      <c r="M34" s="2129"/>
    </row>
    <row r="35" spans="1:13" s="85" customFormat="1" ht="12" customHeight="1">
      <c r="A35" s="168" t="s">
        <v>230</v>
      </c>
      <c r="B35" s="1265">
        <v>18.76711368286314</v>
      </c>
      <c r="C35" s="1688">
        <v>18.392691334752101</v>
      </c>
      <c r="D35" s="280">
        <v>17.351061365348581</v>
      </c>
      <c r="E35" s="280">
        <v>17.56505682150182</v>
      </c>
      <c r="F35" s="280">
        <v>17.500544576750016</v>
      </c>
      <c r="G35" s="280">
        <v>17.044077938899989</v>
      </c>
      <c r="H35" s="280">
        <v>16.708523018630196</v>
      </c>
      <c r="I35" s="280">
        <v>16.266555278478496</v>
      </c>
      <c r="J35" s="280">
        <v>15.001752636657256</v>
      </c>
      <c r="K35" s="84"/>
      <c r="L35" s="2128"/>
      <c r="M35" s="2129"/>
    </row>
    <row r="36" spans="1:13" s="85" customFormat="1" ht="12" customHeight="1">
      <c r="A36" s="172" t="s">
        <v>1364</v>
      </c>
      <c r="B36" s="1266">
        <v>15.4</v>
      </c>
      <c r="C36" s="1689">
        <v>15.2</v>
      </c>
      <c r="D36" s="500">
        <v>14.6</v>
      </c>
      <c r="E36" s="500">
        <v>15.08</v>
      </c>
      <c r="F36" s="500">
        <v>15</v>
      </c>
      <c r="G36" s="500">
        <v>14.4</v>
      </c>
      <c r="H36" s="500">
        <v>14.22</v>
      </c>
      <c r="I36" s="500">
        <v>13.63</v>
      </c>
      <c r="J36" s="500">
        <v>12.477014383861301</v>
      </c>
      <c r="K36" s="84"/>
    </row>
    <row r="37" spans="1:13" s="85" customFormat="1" ht="12" customHeight="1">
      <c r="A37" s="169" t="s">
        <v>1005</v>
      </c>
      <c r="B37" s="1557">
        <v>5.7263467506465453</v>
      </c>
      <c r="C37" s="1690">
        <v>5.8</v>
      </c>
      <c r="D37" s="1558">
        <v>5.73</v>
      </c>
      <c r="E37" s="1558">
        <v>5.97</v>
      </c>
      <c r="F37" s="1558">
        <v>5.7317003610452399</v>
      </c>
      <c r="G37" s="1558">
        <v>5.33</v>
      </c>
      <c r="H37" s="1558">
        <v>5.07</v>
      </c>
      <c r="I37" s="1558">
        <v>5.28</v>
      </c>
      <c r="J37" s="500">
        <v>4.2781082779110733</v>
      </c>
      <c r="K37" s="84"/>
    </row>
    <row r="38" spans="1:13" ht="7.5" customHeight="1"/>
    <row r="39" spans="1:13" s="291" customFormat="1" ht="18.75" customHeight="1">
      <c r="A39" s="2462" t="s">
        <v>1943</v>
      </c>
      <c r="B39" s="2462"/>
      <c r="C39" s="2462"/>
      <c r="D39" s="2462"/>
      <c r="E39" s="2462"/>
      <c r="F39" s="2462"/>
      <c r="G39" s="2462"/>
      <c r="H39" s="2462"/>
      <c r="I39" s="2462"/>
      <c r="J39" s="2462"/>
    </row>
    <row r="40" spans="1:13" ht="3.75" customHeight="1">
      <c r="A40" s="98"/>
      <c r="B40" s="549"/>
      <c r="C40" s="549"/>
      <c r="D40" s="549"/>
      <c r="E40" s="549"/>
      <c r="F40" s="549"/>
      <c r="G40" s="98"/>
    </row>
    <row r="41" spans="1:13" ht="15.75" customHeight="1">
      <c r="A41" s="2558" t="s">
        <v>1742</v>
      </c>
      <c r="B41" s="2558"/>
      <c r="C41" s="2558"/>
      <c r="D41" s="2558"/>
      <c r="E41" s="2558"/>
      <c r="F41" s="2558"/>
      <c r="G41" s="2558"/>
      <c r="H41" s="2558"/>
      <c r="I41" s="2558"/>
      <c r="J41" s="2558"/>
    </row>
    <row r="42" spans="1:13" s="292" customFormat="1" ht="6" customHeight="1">
      <c r="A42" s="2439"/>
      <c r="B42" s="2439"/>
      <c r="C42" s="2439"/>
      <c r="D42" s="2439"/>
      <c r="E42" s="2439"/>
      <c r="F42" s="2439"/>
      <c r="G42" s="2439"/>
      <c r="H42" s="2439"/>
      <c r="I42" s="2439"/>
      <c r="J42" s="2439"/>
    </row>
    <row r="43" spans="1:13" ht="22.5" customHeight="1">
      <c r="A43" s="2552" t="s">
        <v>1340</v>
      </c>
      <c r="B43" s="2552"/>
      <c r="C43" s="2552"/>
      <c r="D43" s="2552"/>
      <c r="E43" s="2552"/>
      <c r="F43" s="2552"/>
      <c r="G43" s="2552"/>
      <c r="H43" s="2552"/>
      <c r="I43" s="2552"/>
      <c r="J43" s="2552"/>
    </row>
    <row r="44" spans="1:13" ht="8.25" customHeight="1">
      <c r="A44" s="295"/>
      <c r="B44" s="287"/>
    </row>
    <row r="45" spans="1:13" ht="14.25" customHeight="1">
      <c r="A45" s="296" t="s">
        <v>1374</v>
      </c>
      <c r="B45" s="287"/>
    </row>
    <row r="46" spans="1:13" ht="32.25" customHeight="1">
      <c r="A46" s="2552" t="s">
        <v>1375</v>
      </c>
      <c r="B46" s="2552"/>
      <c r="C46" s="2552"/>
      <c r="D46" s="2552"/>
      <c r="E46" s="2552"/>
      <c r="F46" s="2552"/>
      <c r="G46" s="2552"/>
      <c r="H46" s="2552"/>
      <c r="I46" s="2552"/>
      <c r="J46" s="2552"/>
    </row>
    <row r="47" spans="1:13" s="98" customFormat="1" ht="22.5" customHeight="1">
      <c r="A47" s="623"/>
      <c r="B47" s="624"/>
      <c r="C47" s="624"/>
      <c r="D47" s="624"/>
      <c r="E47" s="624"/>
      <c r="F47" s="624"/>
      <c r="G47" s="624"/>
      <c r="H47" s="624"/>
      <c r="I47" s="624"/>
      <c r="J47" s="624"/>
    </row>
    <row r="48" spans="1:13" s="487" customFormat="1" ht="18.75" customHeight="1">
      <c r="A48" s="486" t="s">
        <v>999</v>
      </c>
    </row>
    <row r="49" spans="1:11" s="50" customFormat="1" ht="12.75" customHeight="1"/>
    <row r="50" spans="1:11" s="83" customFormat="1" ht="11.1" customHeight="1">
      <c r="A50" s="173"/>
      <c r="B50" s="679" t="s">
        <v>1843</v>
      </c>
      <c r="C50" s="165" t="s">
        <v>1746</v>
      </c>
      <c r="D50" s="165" t="s">
        <v>5</v>
      </c>
      <c r="E50" s="165" t="s">
        <v>3</v>
      </c>
      <c r="F50" s="165" t="s">
        <v>6</v>
      </c>
      <c r="G50" s="165" t="s">
        <v>2</v>
      </c>
      <c r="H50" s="165" t="s">
        <v>5</v>
      </c>
      <c r="I50" s="165" t="s">
        <v>3</v>
      </c>
      <c r="J50" s="165" t="s">
        <v>6</v>
      </c>
    </row>
    <row r="51" spans="1:11" s="85" customFormat="1" ht="11.1" customHeight="1">
      <c r="A51" s="68" t="s">
        <v>1</v>
      </c>
      <c r="B51" s="2101" t="s">
        <v>1424</v>
      </c>
      <c r="C51" s="166" t="s">
        <v>1424</v>
      </c>
      <c r="D51" s="166" t="s">
        <v>1424</v>
      </c>
      <c r="E51" s="166" t="s">
        <v>1102</v>
      </c>
      <c r="F51" s="166" t="s">
        <v>1102</v>
      </c>
      <c r="G51" s="166" t="s">
        <v>1102</v>
      </c>
      <c r="H51" s="166" t="s">
        <v>1102</v>
      </c>
      <c r="I51" s="166" t="s">
        <v>214</v>
      </c>
      <c r="J51" s="166" t="s">
        <v>214</v>
      </c>
      <c r="K51" s="84"/>
    </row>
    <row r="52" spans="1:11" s="85" customFormat="1" ht="12" customHeight="1">
      <c r="A52" s="167" t="s">
        <v>231</v>
      </c>
      <c r="B52" s="1243"/>
      <c r="C52" s="1691"/>
      <c r="D52" s="213"/>
      <c r="E52" s="213"/>
      <c r="F52" s="213"/>
      <c r="G52" s="213"/>
      <c r="H52" s="213"/>
      <c r="I52" s="213"/>
      <c r="J52" s="213"/>
      <c r="K52" s="84"/>
    </row>
    <row r="53" spans="1:11" s="85" customFormat="1" ht="12" customHeight="1">
      <c r="A53" s="170" t="s">
        <v>189</v>
      </c>
      <c r="B53" s="1183">
        <v>29401.733920000002</v>
      </c>
      <c r="C53" s="341">
        <v>28367.029440000002</v>
      </c>
      <c r="D53" s="342">
        <v>29545.355520000001</v>
      </c>
      <c r="E53" s="342">
        <v>29699.22696</v>
      </c>
      <c r="F53" s="342">
        <v>27237.016</v>
      </c>
      <c r="G53" s="342">
        <v>26330.931280000001</v>
      </c>
      <c r="H53" s="342">
        <v>27130.51928</v>
      </c>
      <c r="I53" s="342">
        <v>30362.238719999998</v>
      </c>
      <c r="J53" s="342">
        <v>30665.639920000001</v>
      </c>
      <c r="K53" s="84"/>
    </row>
    <row r="54" spans="1:11" s="85" customFormat="1" ht="12" customHeight="1">
      <c r="A54" s="170" t="s">
        <v>234</v>
      </c>
      <c r="B54" s="1183">
        <v>182.51848000000001</v>
      </c>
      <c r="C54" s="341">
        <v>209.8296</v>
      </c>
      <c r="D54" s="342">
        <v>176.00512000000001</v>
      </c>
      <c r="E54" s="342">
        <v>179.08176</v>
      </c>
      <c r="F54" s="342">
        <v>273.84032000000002</v>
      </c>
      <c r="G54" s="342">
        <v>280.25640000000004</v>
      </c>
      <c r="H54" s="342">
        <v>261.09496000000001</v>
      </c>
      <c r="I54" s="342">
        <v>153.23504</v>
      </c>
      <c r="J54" s="342">
        <v>165.75335999999999</v>
      </c>
      <c r="K54" s="84"/>
    </row>
    <row r="55" spans="1:11" s="85" customFormat="1" ht="12" customHeight="1">
      <c r="A55" s="475" t="s">
        <v>235</v>
      </c>
      <c r="B55" s="1183">
        <v>12921.7212</v>
      </c>
      <c r="C55" s="341">
        <v>13072.78184</v>
      </c>
      <c r="D55" s="342">
        <v>12947.449919999999</v>
      </c>
      <c r="E55" s="342">
        <v>8705.0364000000009</v>
      </c>
      <c r="F55" s="342">
        <v>8803.9183200000007</v>
      </c>
      <c r="G55" s="342">
        <v>8697.4235200000003</v>
      </c>
      <c r="H55" s="342">
        <v>8424.4804800000002</v>
      </c>
      <c r="I55" s="342">
        <v>4883.8765599999997</v>
      </c>
      <c r="J55" s="342">
        <v>5522.0547999999999</v>
      </c>
      <c r="K55" s="84"/>
    </row>
    <row r="56" spans="1:11" s="85" customFormat="1" ht="12" customHeight="1">
      <c r="A56" s="475" t="s">
        <v>236</v>
      </c>
      <c r="B56" s="1183">
        <v>2001.1179999999999</v>
      </c>
      <c r="C56" s="341">
        <v>2014.6738400000002</v>
      </c>
      <c r="D56" s="342">
        <v>2029.79856</v>
      </c>
      <c r="E56" s="342">
        <v>2015.60176</v>
      </c>
      <c r="F56" s="342">
        <v>1995.8755200000001</v>
      </c>
      <c r="G56" s="342">
        <v>1955.9816799999999</v>
      </c>
      <c r="H56" s="342">
        <v>1993.6133600000001</v>
      </c>
      <c r="I56" s="342">
        <v>1984.0313600000002</v>
      </c>
      <c r="J56" s="342">
        <v>1935.4733600000002</v>
      </c>
      <c r="K56" s="84"/>
    </row>
    <row r="57" spans="1:11" s="85" customFormat="1" ht="12" customHeight="1">
      <c r="A57" s="136" t="s">
        <v>237</v>
      </c>
      <c r="B57" s="1195">
        <v>1694.9476000000002</v>
      </c>
      <c r="C57" s="368">
        <v>1452.1040800000001</v>
      </c>
      <c r="D57" s="352">
        <v>1535.8392799999999</v>
      </c>
      <c r="E57" s="352">
        <v>1819.7319199999999</v>
      </c>
      <c r="F57" s="352">
        <v>1839.2423999999999</v>
      </c>
      <c r="G57" s="352">
        <v>2234.1385599999999</v>
      </c>
      <c r="H57" s="352">
        <v>2270.2970399999999</v>
      </c>
      <c r="I57" s="352">
        <v>2379.91336</v>
      </c>
      <c r="J57" s="352">
        <v>1946.2763200000002</v>
      </c>
      <c r="K57" s="84"/>
    </row>
    <row r="58" spans="1:11" s="85" customFormat="1" ht="12" customHeight="1">
      <c r="A58" s="169" t="s">
        <v>238</v>
      </c>
      <c r="B58" s="1184">
        <v>46202.039199999999</v>
      </c>
      <c r="C58" s="344">
        <v>45116.418800000007</v>
      </c>
      <c r="D58" s="450">
        <v>46234.448400000001</v>
      </c>
      <c r="E58" s="450">
        <v>42418.678799999994</v>
      </c>
      <c r="F58" s="450">
        <v>40149.892560000008</v>
      </c>
      <c r="G58" s="450">
        <v>39498.731439999996</v>
      </c>
      <c r="H58" s="450">
        <v>40080.005120000002</v>
      </c>
      <c r="I58" s="450">
        <v>39763.295039999997</v>
      </c>
      <c r="J58" s="450">
        <v>40235.197760000003</v>
      </c>
      <c r="K58" s="86"/>
    </row>
    <row r="59" spans="1:11" s="85" customFormat="1" ht="12" customHeight="1">
      <c r="A59" s="167" t="s">
        <v>232</v>
      </c>
      <c r="B59" s="1182"/>
      <c r="C59" s="338"/>
      <c r="D59" s="339"/>
      <c r="E59" s="339"/>
      <c r="F59" s="339"/>
      <c r="G59" s="339"/>
      <c r="H59" s="339"/>
      <c r="I59" s="339"/>
      <c r="J59" s="339"/>
      <c r="K59" s="84"/>
    </row>
    <row r="60" spans="1:11" s="85" customFormat="1" ht="12" customHeight="1">
      <c r="A60" s="170" t="s">
        <v>239</v>
      </c>
      <c r="B60" s="1183">
        <v>6.3087464970000005</v>
      </c>
      <c r="C60" s="341">
        <v>18.226294683999999</v>
      </c>
      <c r="D60" s="342">
        <v>17.814122348000001</v>
      </c>
      <c r="E60" s="342">
        <v>18.350758009</v>
      </c>
      <c r="F60" s="342">
        <v>18.037174566000001</v>
      </c>
      <c r="G60" s="342">
        <v>27.129879283999998</v>
      </c>
      <c r="H60" s="342">
        <v>23.132334234000002</v>
      </c>
      <c r="I60" s="342">
        <v>3.5082357900000001</v>
      </c>
      <c r="J60" s="342">
        <v>6.2897902820000002</v>
      </c>
      <c r="K60" s="84"/>
    </row>
    <row r="61" spans="1:11" s="85" customFormat="1" ht="12" customHeight="1">
      <c r="A61" s="170" t="s">
        <v>240</v>
      </c>
      <c r="B61" s="1183">
        <v>2803.0787883509997</v>
      </c>
      <c r="C61" s="341">
        <v>2550.6077072529997</v>
      </c>
      <c r="D61" s="342">
        <v>2558.5632718389998</v>
      </c>
      <c r="E61" s="342">
        <v>2730.0205539696803</v>
      </c>
      <c r="F61" s="342">
        <v>2568.7739892640002</v>
      </c>
      <c r="G61" s="342">
        <v>2110.161826606</v>
      </c>
      <c r="H61" s="342">
        <v>2108.1317950920002</v>
      </c>
      <c r="I61" s="342">
        <v>1836.805454245</v>
      </c>
      <c r="J61" s="342">
        <v>2263.4302347840003</v>
      </c>
      <c r="K61" s="84"/>
    </row>
    <row r="62" spans="1:11" s="85" customFormat="1" ht="12" customHeight="1">
      <c r="A62" s="170" t="s">
        <v>189</v>
      </c>
      <c r="B62" s="1183">
        <v>16687.359739416639</v>
      </c>
      <c r="C62" s="341">
        <v>16536.945964823</v>
      </c>
      <c r="D62" s="342">
        <v>17882.919892040998</v>
      </c>
      <c r="E62" s="342">
        <v>16153.172391029</v>
      </c>
      <c r="F62" s="342">
        <v>14676.511503537999</v>
      </c>
      <c r="G62" s="342">
        <v>15405.748723292001</v>
      </c>
      <c r="H62" s="342">
        <v>15116.914699444</v>
      </c>
      <c r="I62" s="342">
        <v>17054.555780728999</v>
      </c>
      <c r="J62" s="342">
        <v>17701.197737883002</v>
      </c>
      <c r="K62" s="84"/>
    </row>
    <row r="63" spans="1:11" s="85" customFormat="1" ht="12" customHeight="1">
      <c r="A63" s="475" t="s">
        <v>235</v>
      </c>
      <c r="B63" s="1183">
        <v>1735.4238116260001</v>
      </c>
      <c r="C63" s="341">
        <v>1595.4230895400001</v>
      </c>
      <c r="D63" s="342">
        <v>1618.0068659240001</v>
      </c>
      <c r="E63" s="342">
        <v>1657.170503802</v>
      </c>
      <c r="F63" s="342">
        <v>1518.0079017070002</v>
      </c>
      <c r="G63" s="342">
        <v>1690.765211359</v>
      </c>
      <c r="H63" s="342">
        <v>1695.5723887680001</v>
      </c>
      <c r="I63" s="342">
        <v>1866.512811676</v>
      </c>
      <c r="J63" s="342">
        <v>2356.7204285590001</v>
      </c>
      <c r="K63" s="84"/>
    </row>
    <row r="64" spans="1:11" s="85" customFormat="1" ht="12" customHeight="1">
      <c r="A64" s="475" t="s">
        <v>241</v>
      </c>
      <c r="B64" s="1183">
        <v>2821.4979562010003</v>
      </c>
      <c r="C64" s="341">
        <v>3028.7594674659999</v>
      </c>
      <c r="D64" s="342">
        <v>2874.8942805050001</v>
      </c>
      <c r="E64" s="342">
        <v>2757.3051218730002</v>
      </c>
      <c r="F64" s="342">
        <v>2635.134935688</v>
      </c>
      <c r="G64" s="342">
        <v>2523.1524401949996</v>
      </c>
      <c r="H64" s="342">
        <v>2271.9154943779999</v>
      </c>
      <c r="I64" s="342">
        <v>2249.4826630370003</v>
      </c>
      <c r="J64" s="342">
        <v>2062.0789286260001</v>
      </c>
      <c r="K64" s="84"/>
    </row>
    <row r="65" spans="1:11" s="85" customFormat="1" ht="12" customHeight="1">
      <c r="A65" s="170" t="s">
        <v>242</v>
      </c>
      <c r="B65" s="1183">
        <v>188.04736436499999</v>
      </c>
      <c r="C65" s="341">
        <v>207.24188068199999</v>
      </c>
      <c r="D65" s="342">
        <v>244.05005048800001</v>
      </c>
      <c r="E65" s="342">
        <v>240.59380194400001</v>
      </c>
      <c r="F65" s="342">
        <v>361.42462502199999</v>
      </c>
      <c r="G65" s="342">
        <v>566.02886828800001</v>
      </c>
      <c r="H65" s="342">
        <v>467.99162150399997</v>
      </c>
      <c r="I65" s="342">
        <v>321.03085632</v>
      </c>
      <c r="J65" s="342">
        <v>278.97562400000004</v>
      </c>
      <c r="K65" s="84"/>
    </row>
    <row r="66" spans="1:11" s="85" customFormat="1" ht="12" customHeight="1">
      <c r="A66" s="170" t="s">
        <v>237</v>
      </c>
      <c r="B66" s="1183">
        <v>63.558336000000004</v>
      </c>
      <c r="C66" s="341">
        <v>60.806815999999998</v>
      </c>
      <c r="D66" s="342">
        <v>64.628351999999992</v>
      </c>
      <c r="E66" s="342">
        <v>66.154399999999995</v>
      </c>
      <c r="F66" s="342">
        <v>63.570303999999993</v>
      </c>
      <c r="G66" s="342">
        <v>40.145120000000006</v>
      </c>
      <c r="H66" s="342">
        <v>41.544351999999996</v>
      </c>
      <c r="I66" s="342">
        <v>43.963936000000004</v>
      </c>
      <c r="J66" s="342">
        <v>44.487423999999997</v>
      </c>
      <c r="K66" s="84"/>
    </row>
    <row r="67" spans="1:11" s="85" customFormat="1" ht="12" customHeight="1">
      <c r="A67" s="136" t="s">
        <v>21</v>
      </c>
      <c r="B67" s="1195">
        <v>306.08447055009174</v>
      </c>
      <c r="C67" s="368">
        <v>771.46190894155995</v>
      </c>
      <c r="D67" s="352">
        <v>828.84499238991987</v>
      </c>
      <c r="E67" s="352">
        <v>673.80239729552125</v>
      </c>
      <c r="F67" s="352">
        <v>616.00585105311995</v>
      </c>
      <c r="G67" s="352">
        <v>1037.2647273690791</v>
      </c>
      <c r="H67" s="352">
        <v>900.80889423666952</v>
      </c>
      <c r="I67" s="352">
        <v>1018.7825548197135</v>
      </c>
      <c r="J67" s="352">
        <v>905.46969336428981</v>
      </c>
      <c r="K67" s="84"/>
    </row>
    <row r="68" spans="1:11" s="85" customFormat="1" ht="12" customHeight="1">
      <c r="A68" s="169" t="s">
        <v>243</v>
      </c>
      <c r="B68" s="1184">
        <v>24611.35921300673</v>
      </c>
      <c r="C68" s="344">
        <v>24769.47312938956</v>
      </c>
      <c r="D68" s="450">
        <v>26089.721827534915</v>
      </c>
      <c r="E68" s="450">
        <v>24296.569927922199</v>
      </c>
      <c r="F68" s="450">
        <v>22457.466284838119</v>
      </c>
      <c r="G68" s="450">
        <v>23400.396796393081</v>
      </c>
      <c r="H68" s="450">
        <v>22626.011579656672</v>
      </c>
      <c r="I68" s="450">
        <v>24394.642292616714</v>
      </c>
      <c r="J68" s="450">
        <v>25618.649861498288</v>
      </c>
      <c r="K68" s="86"/>
    </row>
    <row r="69" spans="1:11" s="85" customFormat="1" ht="12" customHeight="1">
      <c r="A69" s="169" t="s">
        <v>308</v>
      </c>
      <c r="B69" s="1184">
        <v>70813.398413006726</v>
      </c>
      <c r="C69" s="344">
        <v>69885.89192938956</v>
      </c>
      <c r="D69" s="450">
        <v>72324.170227534923</v>
      </c>
      <c r="E69" s="450">
        <v>66715.248727922197</v>
      </c>
      <c r="F69" s="450">
        <v>62607.358844838127</v>
      </c>
      <c r="G69" s="450">
        <v>62899.12823639308</v>
      </c>
      <c r="H69" s="450">
        <v>62706.01669965667</v>
      </c>
      <c r="I69" s="450">
        <v>64157.937332616712</v>
      </c>
      <c r="J69" s="450">
        <v>65853.847621498295</v>
      </c>
      <c r="K69" s="86"/>
    </row>
    <row r="70" spans="1:11" s="85" customFormat="1" ht="12" customHeight="1">
      <c r="A70" s="167" t="s">
        <v>233</v>
      </c>
      <c r="B70" s="1182"/>
      <c r="C70" s="338"/>
      <c r="D70" s="339"/>
      <c r="E70" s="339"/>
      <c r="F70" s="339"/>
      <c r="G70" s="339"/>
      <c r="H70" s="339"/>
      <c r="I70" s="339"/>
      <c r="J70" s="339"/>
      <c r="K70" s="84"/>
    </row>
    <row r="71" spans="1:11" s="85" customFormat="1" ht="12" customHeight="1">
      <c r="A71" s="170" t="s">
        <v>245</v>
      </c>
      <c r="B71" s="1183">
        <v>1379.8930359210829</v>
      </c>
      <c r="C71" s="341">
        <v>1448.4587189528622</v>
      </c>
      <c r="D71" s="342">
        <v>1367.1871224222978</v>
      </c>
      <c r="E71" s="342">
        <v>1379.8756044304996</v>
      </c>
      <c r="F71" s="342">
        <v>1223.33481576944</v>
      </c>
      <c r="G71" s="342">
        <v>1395.2538523787202</v>
      </c>
      <c r="H71" s="342">
        <v>1969.5343193769602</v>
      </c>
      <c r="I71" s="342">
        <v>2239.4173794235226</v>
      </c>
      <c r="J71" s="342">
        <v>2609.4924972679996</v>
      </c>
      <c r="K71" s="84"/>
    </row>
    <row r="72" spans="1:11" s="85" customFormat="1" ht="12" customHeight="1">
      <c r="A72" s="170" t="s">
        <v>246</v>
      </c>
      <c r="B72" s="1183">
        <v>19.658080000000002</v>
      </c>
      <c r="C72" s="341">
        <v>25.84712</v>
      </c>
      <c r="D72" s="342">
        <v>19.521840000000001</v>
      </c>
      <c r="E72" s="342">
        <v>39.37724</v>
      </c>
      <c r="F72" s="342">
        <v>32.058959999999999</v>
      </c>
      <c r="G72" s="342">
        <v>32.094799999999999</v>
      </c>
      <c r="H72" s="342">
        <v>23.04964</v>
      </c>
      <c r="I72" s="342">
        <v>103.90464</v>
      </c>
      <c r="J72" s="342">
        <v>102.40248</v>
      </c>
      <c r="K72" s="84"/>
    </row>
    <row r="73" spans="1:11" s="85" customFormat="1" ht="12" customHeight="1">
      <c r="A73" s="448" t="s">
        <v>247</v>
      </c>
      <c r="B73" s="1181">
        <v>0</v>
      </c>
      <c r="C73" s="2003">
        <v>0</v>
      </c>
      <c r="D73" s="401"/>
      <c r="E73" s="401"/>
      <c r="F73" s="401"/>
      <c r="G73" s="401">
        <v>233.06632000000002</v>
      </c>
      <c r="H73" s="401"/>
      <c r="I73" s="401"/>
      <c r="J73" s="401"/>
      <c r="K73" s="84"/>
    </row>
    <row r="74" spans="1:11" s="85" customFormat="1" ht="12" customHeight="1">
      <c r="A74" s="170" t="s">
        <v>248</v>
      </c>
      <c r="B74" s="1181">
        <v>4.0753599999999999</v>
      </c>
      <c r="C74" s="388">
        <v>4.2762399999999996</v>
      </c>
      <c r="D74" s="401">
        <v>8.6196800000000007</v>
      </c>
      <c r="E74" s="1786">
        <v>8.5996800000000011</v>
      </c>
      <c r="F74" s="1786">
        <v>16.918479999999999</v>
      </c>
      <c r="G74" s="401">
        <v>12.8087407920986</v>
      </c>
      <c r="H74" s="401">
        <v>14.61608</v>
      </c>
      <c r="I74" s="401">
        <v>8.6969999999999992</v>
      </c>
      <c r="J74" s="401">
        <v>4.1131200000000003</v>
      </c>
      <c r="K74" s="84"/>
    </row>
    <row r="75" spans="1:11" s="85" customFormat="1" ht="12" customHeight="1">
      <c r="A75" s="136" t="s">
        <v>1344</v>
      </c>
      <c r="B75" s="1983">
        <v>691.76466073070048</v>
      </c>
      <c r="C75" s="368">
        <v>588.32219281545292</v>
      </c>
      <c r="D75" s="368">
        <v>580.12063673220382</v>
      </c>
      <c r="E75" s="368">
        <v>601.47320441497129</v>
      </c>
      <c r="F75" s="368">
        <v>497.97330204855888</v>
      </c>
      <c r="G75" s="368"/>
      <c r="H75" s="368"/>
      <c r="I75" s="368"/>
      <c r="J75" s="368"/>
      <c r="K75" s="84"/>
    </row>
    <row r="76" spans="1:11" s="85" customFormat="1" ht="12" customHeight="1">
      <c r="A76" s="169" t="s">
        <v>249</v>
      </c>
      <c r="B76" s="1184">
        <v>2095.3911366517832</v>
      </c>
      <c r="C76" s="344">
        <v>2066.9042717683151</v>
      </c>
      <c r="D76" s="450">
        <v>1975.4492791545017</v>
      </c>
      <c r="E76" s="450">
        <v>2029.3257288454711</v>
      </c>
      <c r="F76" s="450">
        <v>1770.285557817999</v>
      </c>
      <c r="G76" s="450">
        <v>1673.2237131708191</v>
      </c>
      <c r="H76" s="450">
        <v>2007.2000393769601</v>
      </c>
      <c r="I76" s="450">
        <v>2352.0190194235229</v>
      </c>
      <c r="J76" s="450">
        <v>2716.0080972679998</v>
      </c>
      <c r="K76" s="86"/>
    </row>
    <row r="77" spans="1:11" s="85" customFormat="1" ht="12" customHeight="1">
      <c r="A77" s="167" t="s">
        <v>250</v>
      </c>
      <c r="B77" s="1182">
        <v>6546.4280799999997</v>
      </c>
      <c r="C77" s="338">
        <v>6546.4280799999997</v>
      </c>
      <c r="D77" s="339">
        <v>6546.4280799999997</v>
      </c>
      <c r="E77" s="339">
        <v>6546</v>
      </c>
      <c r="F77" s="339">
        <v>6407.9160000000002</v>
      </c>
      <c r="G77" s="339">
        <v>6407.9160000000002</v>
      </c>
      <c r="H77" s="339">
        <v>6407.9160000000002</v>
      </c>
      <c r="I77" s="339">
        <v>6407.9160000000002</v>
      </c>
      <c r="J77" s="339">
        <v>5793.2650000000003</v>
      </c>
      <c r="K77" s="84"/>
    </row>
    <row r="78" spans="1:11" s="85" customFormat="1" ht="12" customHeight="1">
      <c r="A78" s="171" t="s">
        <v>251</v>
      </c>
      <c r="B78" s="1183">
        <v>6700.64015087384</v>
      </c>
      <c r="C78" s="341">
        <v>6761.2998348302408</v>
      </c>
      <c r="D78" s="342">
        <v>6813.5313815319996</v>
      </c>
      <c r="E78" s="342">
        <v>6828.0958874846392</v>
      </c>
      <c r="F78" s="342">
        <v>7112.7926803668806</v>
      </c>
      <c r="G78" s="342">
        <v>7008.0602321135984</v>
      </c>
      <c r="H78" s="342">
        <v>7252.7456255100815</v>
      </c>
      <c r="I78" s="342">
        <v>6982.3066544519997</v>
      </c>
      <c r="J78" s="342">
        <v>7170.4091739083196</v>
      </c>
      <c r="K78" s="84"/>
    </row>
    <row r="79" spans="1:11" s="85" customFormat="1" ht="12" customHeight="1">
      <c r="A79" s="168" t="s">
        <v>35</v>
      </c>
      <c r="B79" s="1195"/>
      <c r="C79" s="368"/>
      <c r="D79" s="352"/>
      <c r="E79" s="352"/>
      <c r="F79" s="352"/>
      <c r="G79" s="352">
        <v>-52.451066976144503</v>
      </c>
      <c r="H79" s="352">
        <v>-56.783999999999999</v>
      </c>
      <c r="I79" s="352">
        <v>-60.295000000000002</v>
      </c>
      <c r="J79" s="352">
        <v>-56.259279999999997</v>
      </c>
      <c r="K79" s="84"/>
    </row>
    <row r="80" spans="1:11" s="212" customFormat="1" ht="12" customHeight="1">
      <c r="A80" s="215" t="s">
        <v>1365</v>
      </c>
      <c r="B80" s="1244">
        <v>86155.857780532344</v>
      </c>
      <c r="C80" s="350">
        <v>85260.524115988112</v>
      </c>
      <c r="D80" s="356">
        <v>87659.578968221424</v>
      </c>
      <c r="E80" s="356">
        <v>82118.670344252314</v>
      </c>
      <c r="F80" s="356">
        <v>77898.353083023016</v>
      </c>
      <c r="G80" s="356">
        <v>77935.877114701347</v>
      </c>
      <c r="H80" s="356">
        <v>78317.094364543722</v>
      </c>
      <c r="I80" s="356">
        <v>79839.884006492226</v>
      </c>
      <c r="J80" s="356">
        <v>81477.27061267462</v>
      </c>
      <c r="K80" s="214"/>
    </row>
    <row r="81" spans="1:11" s="85" customFormat="1" ht="12" customHeight="1">
      <c r="A81" s="501" t="s">
        <v>455</v>
      </c>
      <c r="B81" s="1195">
        <v>7147.5922534548763</v>
      </c>
      <c r="C81" s="368">
        <v>6045.9601093078518</v>
      </c>
      <c r="D81" s="352">
        <v>4468.5227269245433</v>
      </c>
      <c r="E81" s="352">
        <v>7534</v>
      </c>
      <c r="F81" s="352">
        <v>8477.7114237830592</v>
      </c>
      <c r="G81" s="352">
        <v>9684.800099405662</v>
      </c>
      <c r="H81" s="352">
        <v>8683.9665790446288</v>
      </c>
      <c r="I81" s="352">
        <v>7289.2187516676904</v>
      </c>
      <c r="J81" s="352">
        <v>5857.9333772343498</v>
      </c>
      <c r="K81" s="84"/>
    </row>
    <row r="82" spans="1:11" s="85" customFormat="1" ht="12" customHeight="1">
      <c r="A82" s="469" t="s">
        <v>323</v>
      </c>
      <c r="B82" s="1184">
        <v>93303.450033987217</v>
      </c>
      <c r="C82" s="344">
        <v>91306.484225295964</v>
      </c>
      <c r="D82" s="450">
        <v>92128.101695145961</v>
      </c>
      <c r="E82" s="450">
        <v>89652.670344252314</v>
      </c>
      <c r="F82" s="450">
        <v>86376.064506806069</v>
      </c>
      <c r="G82" s="450">
        <v>87620.677214107011</v>
      </c>
      <c r="H82" s="450">
        <v>87001.060943588353</v>
      </c>
      <c r="I82" s="450">
        <v>87129.102758159919</v>
      </c>
      <c r="J82" s="450">
        <v>87335.203989908972</v>
      </c>
      <c r="K82" s="86"/>
    </row>
    <row r="83" spans="1:11" ht="7.5" customHeight="1"/>
    <row r="84" spans="1:11" s="291" customFormat="1" ht="12.75" customHeight="1">
      <c r="A84" s="645" t="s">
        <v>636</v>
      </c>
    </row>
    <row r="85" spans="1:11" s="291" customFormat="1" ht="6.75" customHeight="1">
      <c r="A85" s="1452"/>
    </row>
    <row r="86" spans="1:11" s="487" customFormat="1" ht="18.75" customHeight="1">
      <c r="A86" s="486" t="s">
        <v>1836</v>
      </c>
    </row>
    <row r="87" spans="1:11" s="291" customFormat="1" ht="12.75" customHeight="1">
      <c r="A87" s="1452"/>
    </row>
    <row r="88" spans="1:11" s="291" customFormat="1" ht="12.75" customHeight="1">
      <c r="A88" s="1452"/>
    </row>
    <row r="89" spans="1:11" s="291" customFormat="1" ht="12.75" customHeight="1">
      <c r="A89" s="1452"/>
    </row>
    <row r="90" spans="1:11" s="291" customFormat="1" ht="12.75" customHeight="1">
      <c r="A90" s="1452"/>
    </row>
    <row r="91" spans="1:11" s="291" customFormat="1" ht="12.75" customHeight="1">
      <c r="A91" s="1452"/>
    </row>
    <row r="92" spans="1:11" s="291" customFormat="1" ht="12.75" customHeight="1">
      <c r="A92" s="1452"/>
    </row>
    <row r="93" spans="1:11" s="291" customFormat="1" ht="12.75" customHeight="1">
      <c r="A93" s="1452"/>
    </row>
    <row r="94" spans="1:11" s="291" customFormat="1" ht="12.75" customHeight="1">
      <c r="A94" s="1452"/>
    </row>
    <row r="95" spans="1:11" s="291" customFormat="1" ht="12.75" customHeight="1">
      <c r="A95" s="1452"/>
    </row>
    <row r="96" spans="1:11" s="291" customFormat="1" ht="12.75" customHeight="1">
      <c r="A96" s="1452"/>
    </row>
    <row r="97" spans="1:10" s="291" customFormat="1" ht="12.75" customHeight="1">
      <c r="A97" s="1452"/>
    </row>
    <row r="98" spans="1:10" s="291" customFormat="1" ht="12.75" customHeight="1">
      <c r="A98" s="1452"/>
    </row>
    <row r="99" spans="1:10" s="291" customFormat="1" ht="12.75" customHeight="1">
      <c r="A99" s="1452"/>
    </row>
    <row r="100" spans="1:10" s="291" customFormat="1" ht="12.75" customHeight="1">
      <c r="A100" s="1452"/>
    </row>
    <row r="101" spans="1:10" s="291" customFormat="1" ht="12.75" customHeight="1">
      <c r="A101" s="1452"/>
    </row>
    <row r="102" spans="1:10" s="291" customFormat="1" ht="12.75" customHeight="1">
      <c r="A102" s="1452"/>
    </row>
    <row r="103" spans="1:10" s="291" customFormat="1" ht="12.75" customHeight="1">
      <c r="A103" s="1452"/>
    </row>
    <row r="104" spans="1:10" s="291" customFormat="1" ht="12.75" customHeight="1">
      <c r="A104" s="1452"/>
    </row>
    <row r="105" spans="1:10" s="291" customFormat="1" ht="12.75" customHeight="1">
      <c r="A105" s="1452"/>
    </row>
    <row r="106" spans="1:10" s="291" customFormat="1" ht="12.75" customHeight="1">
      <c r="A106" s="1452"/>
    </row>
    <row r="107" spans="1:10" s="291" customFormat="1" ht="12.75" customHeight="1">
      <c r="A107" s="1452"/>
    </row>
    <row r="108" spans="1:10" s="291" customFormat="1" ht="12.75" customHeight="1">
      <c r="A108" s="1452"/>
    </row>
    <row r="109" spans="1:10" s="291" customFormat="1" ht="6" customHeight="1">
      <c r="A109" s="1564"/>
    </row>
    <row r="110" spans="1:10" s="291" customFormat="1" ht="9.75" customHeight="1">
      <c r="A110" s="2004"/>
    </row>
    <row r="111" spans="1:10" s="291" customFormat="1" ht="19.5" customHeight="1">
      <c r="A111" s="2458" t="s">
        <v>1938</v>
      </c>
      <c r="B111" s="2458"/>
      <c r="C111" s="2458"/>
      <c r="D111" s="2458"/>
      <c r="E111" s="2458"/>
      <c r="F111" s="2458"/>
      <c r="G111" s="2458"/>
      <c r="H111" s="2458"/>
      <c r="I111" s="2458"/>
      <c r="J111" s="2458"/>
    </row>
    <row r="112" spans="1:10" s="291" customFormat="1" ht="9.75" customHeight="1">
      <c r="A112" s="2089" t="s">
        <v>1971</v>
      </c>
      <c r="B112" s="2090"/>
      <c r="C112" s="2090"/>
      <c r="D112" s="2090"/>
      <c r="E112" s="2090"/>
      <c r="F112" s="2090"/>
      <c r="G112" s="2090"/>
      <c r="H112" s="2090"/>
      <c r="I112" s="2090"/>
      <c r="J112" s="2090"/>
    </row>
    <row r="113" spans="1:10" s="291" customFormat="1" ht="9.75" customHeight="1">
      <c r="A113" s="2278" t="s">
        <v>1839</v>
      </c>
      <c r="B113" s="2090"/>
      <c r="C113" s="2090"/>
      <c r="D113" s="2090"/>
      <c r="E113" s="2090"/>
      <c r="F113" s="2090"/>
      <c r="G113" s="2090"/>
      <c r="H113" s="2090"/>
      <c r="I113" s="2090"/>
      <c r="J113" s="2090"/>
    </row>
    <row r="114" spans="1:10" s="98" customFormat="1" ht="22.5" customHeight="1">
      <c r="A114" s="674"/>
      <c r="B114" s="675"/>
      <c r="C114" s="675"/>
      <c r="D114" s="675"/>
      <c r="E114" s="675"/>
      <c r="F114" s="675"/>
      <c r="G114" s="675"/>
      <c r="H114" s="675"/>
      <c r="I114" s="675"/>
      <c r="J114" s="675"/>
    </row>
    <row r="115" spans="1:10" s="487" customFormat="1" ht="18.75" customHeight="1">
      <c r="A115" s="486" t="s">
        <v>1080</v>
      </c>
    </row>
    <row r="116" spans="1:10" s="50" customFormat="1" ht="12.75" customHeight="1"/>
    <row r="117" spans="1:10" s="83" customFormat="1" ht="11.1" customHeight="1">
      <c r="A117" s="2218" t="s">
        <v>1853</v>
      </c>
      <c r="B117" s="165"/>
      <c r="C117" s="165"/>
      <c r="D117" s="165" t="s">
        <v>324</v>
      </c>
      <c r="E117" s="165"/>
      <c r="F117" s="165"/>
    </row>
    <row r="118" spans="1:10" s="83" customFormat="1" ht="11.1" customHeight="1">
      <c r="A118" s="595"/>
      <c r="B118" s="359"/>
      <c r="C118" s="359" t="s">
        <v>613</v>
      </c>
      <c r="D118" s="359" t="s">
        <v>1316</v>
      </c>
      <c r="E118" s="359" t="s">
        <v>609</v>
      </c>
      <c r="F118" s="359" t="s">
        <v>293</v>
      </c>
    </row>
    <row r="119" spans="1:10" s="83" customFormat="1" ht="11.1" customHeight="1">
      <c r="A119" s="346"/>
      <c r="B119" s="359" t="s">
        <v>294</v>
      </c>
      <c r="C119" s="359" t="s">
        <v>295</v>
      </c>
      <c r="D119" s="359" t="s">
        <v>608</v>
      </c>
      <c r="E119" s="359" t="s">
        <v>610</v>
      </c>
      <c r="F119" s="359" t="s">
        <v>611</v>
      </c>
    </row>
    <row r="120" spans="1:10" s="85" customFormat="1" ht="11.1" customHeight="1">
      <c r="A120" s="68" t="s">
        <v>1</v>
      </c>
      <c r="B120" s="166" t="s">
        <v>295</v>
      </c>
      <c r="C120" s="166" t="s">
        <v>310</v>
      </c>
      <c r="D120" s="447" t="s">
        <v>368</v>
      </c>
      <c r="E120" s="166" t="s">
        <v>292</v>
      </c>
      <c r="F120" s="166" t="s">
        <v>612</v>
      </c>
      <c r="G120" s="84"/>
    </row>
    <row r="121" spans="1:10" s="85" customFormat="1" ht="12" customHeight="1">
      <c r="A121" s="337" t="s">
        <v>231</v>
      </c>
      <c r="B121" s="339"/>
      <c r="C121" s="339"/>
      <c r="D121" s="339"/>
      <c r="E121" s="339"/>
      <c r="F121" s="339"/>
      <c r="G121" s="84"/>
    </row>
    <row r="122" spans="1:10" s="85" customFormat="1" ht="12" customHeight="1">
      <c r="A122" s="448" t="s">
        <v>189</v>
      </c>
      <c r="B122" s="217">
        <v>1065387.8089999999</v>
      </c>
      <c r="C122" s="217">
        <v>861933.54700000002</v>
      </c>
      <c r="D122" s="648">
        <v>42.639212185112918</v>
      </c>
      <c r="E122" s="217">
        <v>367521.674</v>
      </c>
      <c r="F122" s="217">
        <v>29401.733920000002</v>
      </c>
      <c r="G122" s="84"/>
    </row>
    <row r="123" spans="1:10" s="85" customFormat="1" ht="12" customHeight="1">
      <c r="A123" s="448" t="s">
        <v>234</v>
      </c>
      <c r="B123" s="217">
        <v>5437.1480000000001</v>
      </c>
      <c r="C123" s="217">
        <v>5106.6239999999998</v>
      </c>
      <c r="D123" s="648">
        <v>44.676894167261977</v>
      </c>
      <c r="E123" s="217">
        <v>2281.4810000000002</v>
      </c>
      <c r="F123" s="217">
        <v>182.51848000000001</v>
      </c>
      <c r="G123" s="84"/>
    </row>
    <row r="124" spans="1:10" s="85" customFormat="1" ht="12" customHeight="1">
      <c r="A124" s="448" t="s">
        <v>235</v>
      </c>
      <c r="B124" s="217">
        <v>680497.63800000004</v>
      </c>
      <c r="C124" s="217">
        <v>680496.27800000005</v>
      </c>
      <c r="D124" s="648">
        <v>23.735841065099844</v>
      </c>
      <c r="E124" s="217">
        <v>161521.51500000001</v>
      </c>
      <c r="F124" s="217">
        <v>12921.7212</v>
      </c>
      <c r="G124" s="84"/>
    </row>
    <row r="125" spans="1:10" s="85" customFormat="1" ht="12" customHeight="1">
      <c r="A125" s="448" t="s">
        <v>236</v>
      </c>
      <c r="B125" s="217">
        <v>112146.17</v>
      </c>
      <c r="C125" s="217">
        <v>92382.53</v>
      </c>
      <c r="D125" s="648">
        <v>27.07652085302275</v>
      </c>
      <c r="E125" s="217">
        <v>25013.974999999999</v>
      </c>
      <c r="F125" s="217">
        <v>2001.1179999999999</v>
      </c>
      <c r="G125" s="84"/>
    </row>
    <row r="126" spans="1:10" s="85" customFormat="1" ht="12" customHeight="1">
      <c r="A126" s="449" t="s">
        <v>237</v>
      </c>
      <c r="B126" s="218">
        <v>23070.309000000001</v>
      </c>
      <c r="C126" s="218">
        <v>23070.309000000001</v>
      </c>
      <c r="D126" s="649">
        <v>91.835982777690589</v>
      </c>
      <c r="E126" s="218">
        <v>21186.845000000001</v>
      </c>
      <c r="F126" s="218">
        <v>1694.9476000000002</v>
      </c>
      <c r="G126" s="84"/>
    </row>
    <row r="127" spans="1:10" s="85" customFormat="1" ht="12" customHeight="1">
      <c r="A127" s="211" t="s">
        <v>238</v>
      </c>
      <c r="B127" s="219">
        <v>1886539.0739999998</v>
      </c>
      <c r="C127" s="219">
        <v>1662989.2879999999</v>
      </c>
      <c r="D127" s="648">
        <v>34.728154544793441</v>
      </c>
      <c r="E127" s="219">
        <v>577525.49</v>
      </c>
      <c r="F127" s="219">
        <v>46202.039199999999</v>
      </c>
      <c r="G127" s="86"/>
    </row>
    <row r="128" spans="1:10" s="85" customFormat="1" ht="12" customHeight="1">
      <c r="A128" s="337" t="s">
        <v>232</v>
      </c>
      <c r="B128" s="216"/>
      <c r="C128" s="216"/>
      <c r="D128" s="650"/>
      <c r="E128" s="216"/>
      <c r="F128" s="216"/>
      <c r="G128" s="84"/>
    </row>
    <row r="129" spans="1:7" s="85" customFormat="1" ht="12" customHeight="1">
      <c r="A129" s="448" t="s">
        <v>239</v>
      </c>
      <c r="B129" s="217">
        <v>56375.767976640003</v>
      </c>
      <c r="C129" s="217">
        <v>54230.4548469</v>
      </c>
      <c r="D129" s="648">
        <v>0.14541521260079912</v>
      </c>
      <c r="E129" s="217">
        <v>78.859331210000008</v>
      </c>
      <c r="F129" s="217">
        <v>6.3087464970000005</v>
      </c>
      <c r="G129" s="84"/>
    </row>
    <row r="130" spans="1:7" s="85" customFormat="1" ht="12" customHeight="1">
      <c r="A130" s="448" t="s">
        <v>240</v>
      </c>
      <c r="B130" s="217">
        <v>377318.47896631999</v>
      </c>
      <c r="C130" s="217">
        <v>133562.54677343002</v>
      </c>
      <c r="D130" s="648">
        <v>26.233765154110035</v>
      </c>
      <c r="E130" s="217">
        <v>35038.484854390001</v>
      </c>
      <c r="F130" s="217">
        <v>2803.0787883509997</v>
      </c>
      <c r="G130" s="84"/>
    </row>
    <row r="131" spans="1:7" s="85" customFormat="1" ht="12" customHeight="1">
      <c r="A131" s="448" t="s">
        <v>189</v>
      </c>
      <c r="B131" s="217">
        <v>273758.86215419002</v>
      </c>
      <c r="C131" s="217">
        <v>225254.31243409801</v>
      </c>
      <c r="D131" s="648">
        <v>92.602887149490272</v>
      </c>
      <c r="E131" s="217">
        <v>208591.996742708</v>
      </c>
      <c r="F131" s="217">
        <v>16687.359739416639</v>
      </c>
      <c r="G131" s="84"/>
    </row>
    <row r="132" spans="1:7" s="85" customFormat="1" ht="12" customHeight="1">
      <c r="A132" s="448" t="s">
        <v>235</v>
      </c>
      <c r="B132" s="217">
        <v>47672.79408082</v>
      </c>
      <c r="C132" s="217">
        <v>45600.003928850005</v>
      </c>
      <c r="D132" s="648">
        <v>47.571920562042976</v>
      </c>
      <c r="E132" s="217">
        <v>21692.797645320999</v>
      </c>
      <c r="F132" s="217">
        <v>1735.4238116260001</v>
      </c>
      <c r="G132" s="84"/>
    </row>
    <row r="133" spans="1:7" s="85" customFormat="1" ht="12" customHeight="1">
      <c r="A133" s="448" t="s">
        <v>241</v>
      </c>
      <c r="B133" s="217">
        <v>102575.44816376001</v>
      </c>
      <c r="C133" s="217">
        <v>46498.411928120004</v>
      </c>
      <c r="D133" s="648">
        <v>75.849309664662258</v>
      </c>
      <c r="E133" s="217">
        <v>35268.724452509996</v>
      </c>
      <c r="F133" s="217">
        <v>2821.4979562010003</v>
      </c>
      <c r="G133" s="84"/>
    </row>
    <row r="134" spans="1:7" s="85" customFormat="1" ht="12" customHeight="1">
      <c r="A134" s="448" t="s">
        <v>242</v>
      </c>
      <c r="B134" s="217">
        <v>2088.07454456</v>
      </c>
      <c r="C134" s="217">
        <v>2088.07454456</v>
      </c>
      <c r="D134" s="648">
        <v>112.57222883560021</v>
      </c>
      <c r="E134" s="217">
        <v>2350.5920545600002</v>
      </c>
      <c r="F134" s="217">
        <v>188.04736436499999</v>
      </c>
      <c r="G134" s="84"/>
    </row>
    <row r="135" spans="1:7" s="85" customFormat="1" ht="12" customHeight="1">
      <c r="A135" s="448" t="s">
        <v>237</v>
      </c>
      <c r="B135" s="217">
        <v>2651.9367999999999</v>
      </c>
      <c r="C135" s="217">
        <v>2651.9367999999999</v>
      </c>
      <c r="D135" s="648">
        <v>29.958451498542498</v>
      </c>
      <c r="E135" s="217">
        <v>794.47919999999999</v>
      </c>
      <c r="F135" s="217">
        <v>63.558336000000004</v>
      </c>
      <c r="G135" s="84"/>
    </row>
    <row r="136" spans="1:7" s="85" customFormat="1" ht="12" customHeight="1">
      <c r="A136" s="449" t="s">
        <v>21</v>
      </c>
      <c r="B136" s="218">
        <v>2643.6636979398968</v>
      </c>
      <c r="C136" s="218">
        <v>2643.6636979398968</v>
      </c>
      <c r="D136" s="649">
        <v>144.72551424969984</v>
      </c>
      <c r="E136" s="218">
        <v>3826.0558818761469</v>
      </c>
      <c r="F136" s="218">
        <v>306.08447055009174</v>
      </c>
      <c r="G136" s="84"/>
    </row>
    <row r="137" spans="1:7" s="85" customFormat="1" ht="12" customHeight="1">
      <c r="A137" s="211" t="s">
        <v>243</v>
      </c>
      <c r="B137" s="219">
        <v>865085.02638423012</v>
      </c>
      <c r="C137" s="219">
        <v>512529.40495389793</v>
      </c>
      <c r="D137" s="1824">
        <v>60.024261474372885</v>
      </c>
      <c r="E137" s="219">
        <v>307641.99016257515</v>
      </c>
      <c r="F137" s="219">
        <v>24611.35921300673</v>
      </c>
      <c r="G137" s="86"/>
    </row>
    <row r="138" spans="1:7" s="85" customFormat="1" ht="12" customHeight="1">
      <c r="A138" s="211" t="s">
        <v>244</v>
      </c>
      <c r="B138" s="219">
        <v>2751624.1003842298</v>
      </c>
      <c r="C138" s="219">
        <v>2175518.6929538976</v>
      </c>
      <c r="D138" s="1824">
        <v>40.687652238037245</v>
      </c>
      <c r="E138" s="219">
        <v>885167.48016257514</v>
      </c>
      <c r="F138" s="219">
        <v>70813.398413006726</v>
      </c>
      <c r="G138" s="86"/>
    </row>
    <row r="140" spans="1:7" s="83" customFormat="1" ht="11.1" customHeight="1">
      <c r="A140" s="2218" t="s">
        <v>1749</v>
      </c>
      <c r="B140" s="165"/>
      <c r="C140" s="165"/>
      <c r="D140" s="165" t="s">
        <v>324</v>
      </c>
      <c r="E140" s="165"/>
      <c r="F140" s="165"/>
    </row>
    <row r="141" spans="1:7" s="83" customFormat="1" ht="11.1" customHeight="1">
      <c r="A141" s="595"/>
      <c r="B141" s="359"/>
      <c r="C141" s="359" t="s">
        <v>613</v>
      </c>
      <c r="D141" s="359" t="s">
        <v>1316</v>
      </c>
      <c r="E141" s="359" t="s">
        <v>609</v>
      </c>
      <c r="F141" s="359" t="s">
        <v>293</v>
      </c>
    </row>
    <row r="142" spans="1:7" s="83" customFormat="1" ht="11.1" customHeight="1">
      <c r="A142" s="346"/>
      <c r="B142" s="359" t="s">
        <v>294</v>
      </c>
      <c r="C142" s="359" t="s">
        <v>295</v>
      </c>
      <c r="D142" s="359" t="s">
        <v>608</v>
      </c>
      <c r="E142" s="359" t="s">
        <v>610</v>
      </c>
      <c r="F142" s="359" t="s">
        <v>611</v>
      </c>
    </row>
    <row r="143" spans="1:7" s="85" customFormat="1" ht="11.1" customHeight="1">
      <c r="A143" s="68" t="s">
        <v>1</v>
      </c>
      <c r="B143" s="166" t="s">
        <v>295</v>
      </c>
      <c r="C143" s="166" t="s">
        <v>310</v>
      </c>
      <c r="D143" s="447" t="s">
        <v>368</v>
      </c>
      <c r="E143" s="166" t="s">
        <v>292</v>
      </c>
      <c r="F143" s="166" t="s">
        <v>612</v>
      </c>
      <c r="G143" s="84"/>
    </row>
    <row r="144" spans="1:7" s="85" customFormat="1" ht="12" customHeight="1">
      <c r="A144" s="337" t="s">
        <v>231</v>
      </c>
      <c r="B144" s="339"/>
      <c r="C144" s="339"/>
      <c r="D144" s="339"/>
      <c r="E144" s="339"/>
      <c r="F144" s="339"/>
      <c r="G144" s="84"/>
    </row>
    <row r="145" spans="1:7" s="85" customFormat="1" ht="12" customHeight="1">
      <c r="A145" s="448" t="s">
        <v>189</v>
      </c>
      <c r="B145" s="217">
        <v>1019989.5330000001</v>
      </c>
      <c r="C145" s="217">
        <v>826463.39599999995</v>
      </c>
      <c r="D145" s="648">
        <v>42.904243517156324</v>
      </c>
      <c r="E145" s="217">
        <v>354587.86800000002</v>
      </c>
      <c r="F145" s="217">
        <v>28367.029440000002</v>
      </c>
      <c r="G145" s="84"/>
    </row>
    <row r="146" spans="1:7" s="85" customFormat="1" ht="12" customHeight="1">
      <c r="A146" s="448" t="s">
        <v>234</v>
      </c>
      <c r="B146" s="217">
        <v>6237.4440000000004</v>
      </c>
      <c r="C146" s="217">
        <v>6049.3940000000002</v>
      </c>
      <c r="D146" s="648">
        <v>43.357566063642075</v>
      </c>
      <c r="E146" s="217">
        <v>2622.87</v>
      </c>
      <c r="F146" s="217">
        <v>209.8296</v>
      </c>
      <c r="G146" s="84"/>
    </row>
    <row r="147" spans="1:7" s="85" customFormat="1" ht="12" customHeight="1">
      <c r="A147" s="448" t="s">
        <v>235</v>
      </c>
      <c r="B147" s="217">
        <v>671452.62899999996</v>
      </c>
      <c r="C147" s="217">
        <v>671450.46100000001</v>
      </c>
      <c r="D147" s="648">
        <v>24.336832348976522</v>
      </c>
      <c r="E147" s="217">
        <v>163409.77299999999</v>
      </c>
      <c r="F147" s="217">
        <v>13072.78184</v>
      </c>
      <c r="G147" s="84"/>
    </row>
    <row r="148" spans="1:7" s="85" customFormat="1" ht="12" customHeight="1">
      <c r="A148" s="448" t="s">
        <v>236</v>
      </c>
      <c r="B148" s="217">
        <v>109438.02499999999</v>
      </c>
      <c r="C148" s="217">
        <v>89975.228000000003</v>
      </c>
      <c r="D148" s="648">
        <v>27.989285006313068</v>
      </c>
      <c r="E148" s="217">
        <v>25183.422999999999</v>
      </c>
      <c r="F148" s="217">
        <v>2014.6738399999999</v>
      </c>
      <c r="G148" s="84"/>
    </row>
    <row r="149" spans="1:7" s="85" customFormat="1" ht="12" customHeight="1">
      <c r="A149" s="449" t="s">
        <v>237</v>
      </c>
      <c r="B149" s="218">
        <v>24841.308000000001</v>
      </c>
      <c r="C149" s="218">
        <v>24841.308000000001</v>
      </c>
      <c r="D149" s="649">
        <v>73.069022774485134</v>
      </c>
      <c r="E149" s="218">
        <v>18151.300999999999</v>
      </c>
      <c r="F149" s="218">
        <v>1452.1040800000001</v>
      </c>
      <c r="G149" s="84"/>
    </row>
    <row r="150" spans="1:7" s="85" customFormat="1" ht="12" customHeight="1">
      <c r="A150" s="211" t="s">
        <v>238</v>
      </c>
      <c r="B150" s="219">
        <v>1831958.939</v>
      </c>
      <c r="C150" s="219">
        <v>1618779.7869999998</v>
      </c>
      <c r="D150" s="648">
        <v>34.838292368670409</v>
      </c>
      <c r="E150" s="219">
        <v>563955.23499999999</v>
      </c>
      <c r="F150" s="219">
        <v>45116.418800000007</v>
      </c>
      <c r="G150" s="86"/>
    </row>
    <row r="151" spans="1:7" s="85" customFormat="1" ht="12" customHeight="1">
      <c r="A151" s="337" t="s">
        <v>232</v>
      </c>
      <c r="B151" s="216"/>
      <c r="C151" s="216"/>
      <c r="D151" s="650"/>
      <c r="E151" s="216"/>
      <c r="F151" s="216"/>
      <c r="G151" s="84"/>
    </row>
    <row r="152" spans="1:7" s="85" customFormat="1" ht="12" customHeight="1">
      <c r="A152" s="448" t="s">
        <v>239</v>
      </c>
      <c r="B152" s="217">
        <v>52872.405935572002</v>
      </c>
      <c r="C152" s="217">
        <v>61688.031995691003</v>
      </c>
      <c r="D152" s="648">
        <v>0.36932396151641567</v>
      </c>
      <c r="E152" s="217">
        <v>227.82868354800001</v>
      </c>
      <c r="F152" s="217">
        <v>18.226294683840003</v>
      </c>
      <c r="G152" s="84"/>
    </row>
    <row r="153" spans="1:7" s="85" customFormat="1" ht="12" customHeight="1">
      <c r="A153" s="448" t="s">
        <v>240</v>
      </c>
      <c r="B153" s="217">
        <v>215047.57567180699</v>
      </c>
      <c r="C153" s="217">
        <v>122863.04615787099</v>
      </c>
      <c r="D153" s="648">
        <v>25.949703623405973</v>
      </c>
      <c r="E153" s="217">
        <v>31882.596340656</v>
      </c>
      <c r="F153" s="217">
        <v>2550.6077072524799</v>
      </c>
      <c r="G153" s="84"/>
    </row>
    <row r="154" spans="1:7" s="85" customFormat="1" ht="12" customHeight="1">
      <c r="A154" s="448" t="s">
        <v>189</v>
      </c>
      <c r="B154" s="217">
        <v>267379.27123874804</v>
      </c>
      <c r="C154" s="217">
        <v>221908.007170381</v>
      </c>
      <c r="D154" s="648">
        <v>93.152035023940641</v>
      </c>
      <c r="E154" s="217">
        <v>206711.824560282</v>
      </c>
      <c r="F154" s="217">
        <v>16536.94596482256</v>
      </c>
      <c r="G154" s="84"/>
    </row>
    <row r="155" spans="1:7" s="85" customFormat="1" ht="12" customHeight="1">
      <c r="A155" s="448" t="s">
        <v>235</v>
      </c>
      <c r="B155" s="217">
        <v>43183.113610248001</v>
      </c>
      <c r="C155" s="217">
        <v>41067.561052240002</v>
      </c>
      <c r="D155" s="648">
        <v>48.560927672054277</v>
      </c>
      <c r="E155" s="217">
        <v>19942.788619255</v>
      </c>
      <c r="F155" s="217">
        <v>1595.4230895404</v>
      </c>
      <c r="G155" s="84"/>
    </row>
    <row r="156" spans="1:7" s="85" customFormat="1" ht="12" customHeight="1">
      <c r="A156" s="448" t="s">
        <v>241</v>
      </c>
      <c r="B156" s="217">
        <v>110667.531220852</v>
      </c>
      <c r="C156" s="217">
        <v>51271.694184871005</v>
      </c>
      <c r="D156" s="648">
        <v>73.840925183434635</v>
      </c>
      <c r="E156" s="217">
        <v>37859.493343330003</v>
      </c>
      <c r="F156" s="217">
        <v>3028.7594674664001</v>
      </c>
      <c r="G156" s="84"/>
    </row>
    <row r="157" spans="1:7" s="85" customFormat="1" ht="12" customHeight="1">
      <c r="A157" s="448" t="s">
        <v>242</v>
      </c>
      <c r="B157" s="217">
        <v>2304.0123135250001</v>
      </c>
      <c r="C157" s="217">
        <v>2304.0123135250001</v>
      </c>
      <c r="D157" s="648">
        <v>112.43531526798375</v>
      </c>
      <c r="E157" s="217">
        <v>2590.5235085250001</v>
      </c>
      <c r="F157" s="217">
        <v>207.24188068200002</v>
      </c>
      <c r="G157" s="84"/>
    </row>
    <row r="158" spans="1:7" s="85" customFormat="1" ht="12" customHeight="1">
      <c r="A158" s="448" t="s">
        <v>237</v>
      </c>
      <c r="B158" s="217">
        <v>2560.3388</v>
      </c>
      <c r="C158" s="217">
        <v>2560.3388</v>
      </c>
      <c r="D158" s="648">
        <v>29.686899249427455</v>
      </c>
      <c r="E158" s="217">
        <v>760.08519999999999</v>
      </c>
      <c r="F158" s="217">
        <v>60.806815999999998</v>
      </c>
      <c r="G158" s="84"/>
    </row>
    <row r="159" spans="1:7" s="85" customFormat="1" ht="12" customHeight="1">
      <c r="A159" s="449" t="s">
        <v>21</v>
      </c>
      <c r="B159" s="218">
        <v>8571.6155831259985</v>
      </c>
      <c r="C159" s="218">
        <v>8571.6155831259985</v>
      </c>
      <c r="D159" s="649">
        <v>112.50240713959639</v>
      </c>
      <c r="E159" s="218">
        <v>9643.2738617694995</v>
      </c>
      <c r="F159" s="218">
        <v>771.46190894155995</v>
      </c>
      <c r="G159" s="84"/>
    </row>
    <row r="160" spans="1:7" s="85" customFormat="1" ht="12" customHeight="1">
      <c r="A160" s="211" t="s">
        <v>243</v>
      </c>
      <c r="B160" s="219">
        <v>702585.86437387799</v>
      </c>
      <c r="C160" s="219">
        <v>512234.30725770508</v>
      </c>
      <c r="D160" s="649">
        <v>60.444685123676514</v>
      </c>
      <c r="E160" s="219">
        <v>309618.41411736549</v>
      </c>
      <c r="F160" s="219">
        <v>24769.47312938924</v>
      </c>
      <c r="G160" s="86"/>
    </row>
    <row r="161" spans="1:15" s="85" customFormat="1" ht="12" customHeight="1">
      <c r="A161" s="211" t="s">
        <v>244</v>
      </c>
      <c r="B161" s="219">
        <v>2534544.8033738779</v>
      </c>
      <c r="C161" s="219">
        <v>2131014.0942577049</v>
      </c>
      <c r="D161" s="649">
        <v>40.993330427580162</v>
      </c>
      <c r="E161" s="219">
        <v>873573.64911736548</v>
      </c>
      <c r="F161" s="219">
        <v>69885.89192938924</v>
      </c>
      <c r="G161" s="86"/>
    </row>
    <row r="162" spans="1:15" s="85" customFormat="1" ht="12" customHeight="1">
      <c r="A162" s="688"/>
      <c r="B162" s="689"/>
      <c r="C162" s="689"/>
      <c r="D162" s="690"/>
      <c r="E162" s="689"/>
      <c r="F162" s="689"/>
      <c r="G162" s="86"/>
    </row>
    <row r="163" spans="1:15" s="98" customFormat="1" ht="22.5" customHeight="1">
      <c r="A163" s="674"/>
      <c r="B163" s="675"/>
      <c r="C163" s="675"/>
      <c r="D163" s="675"/>
      <c r="E163" s="675"/>
      <c r="F163" s="675"/>
      <c r="G163" s="675"/>
      <c r="H163" s="675"/>
      <c r="I163" s="675"/>
      <c r="J163" s="675"/>
    </row>
    <row r="164" spans="1:15" s="487" customFormat="1" ht="18.75" customHeight="1">
      <c r="A164" s="486" t="s">
        <v>1081</v>
      </c>
    </row>
    <row r="165" spans="1:15" s="50" customFormat="1" ht="46.5" customHeight="1">
      <c r="A165" s="2557" t="s">
        <v>1937</v>
      </c>
      <c r="B165" s="2557"/>
      <c r="C165" s="2557"/>
      <c r="D165" s="2557"/>
      <c r="E165" s="2557"/>
      <c r="F165" s="2557"/>
      <c r="G165" s="2557"/>
      <c r="H165" s="2557"/>
      <c r="I165" s="2557"/>
      <c r="J165" s="2557"/>
    </row>
    <row r="166" spans="1:15" s="83" customFormat="1" ht="12" customHeight="1">
      <c r="A166" s="173"/>
      <c r="B166" s="2554" t="s">
        <v>500</v>
      </c>
      <c r="C166" s="2555"/>
      <c r="D166" s="2556"/>
      <c r="E166" s="2554" t="s">
        <v>502</v>
      </c>
      <c r="F166" s="2555"/>
      <c r="G166" s="2556"/>
      <c r="H166" s="2554" t="s">
        <v>501</v>
      </c>
      <c r="I166" s="2555"/>
      <c r="J166" s="2556"/>
    </row>
    <row r="167" spans="1:15" s="83" customFormat="1" ht="12" customHeight="1">
      <c r="A167" s="173"/>
      <c r="B167" s="679" t="s">
        <v>1843</v>
      </c>
      <c r="C167" s="165" t="s">
        <v>1746</v>
      </c>
      <c r="D167" s="165" t="s">
        <v>1843</v>
      </c>
      <c r="E167" s="679" t="s">
        <v>1843</v>
      </c>
      <c r="F167" s="165" t="s">
        <v>1746</v>
      </c>
      <c r="G167" s="165" t="s">
        <v>1843</v>
      </c>
      <c r="H167" s="679" t="s">
        <v>1843</v>
      </c>
      <c r="I167" s="165" t="s">
        <v>1746</v>
      </c>
      <c r="J167" s="165" t="s">
        <v>1843</v>
      </c>
    </row>
    <row r="168" spans="1:15" s="85" customFormat="1" ht="12" customHeight="1">
      <c r="A168" s="2199" t="s">
        <v>1750</v>
      </c>
      <c r="B168" s="680" t="s">
        <v>1424</v>
      </c>
      <c r="C168" s="166" t="s">
        <v>1424</v>
      </c>
      <c r="D168" s="447" t="s">
        <v>1102</v>
      </c>
      <c r="E168" s="680" t="s">
        <v>1424</v>
      </c>
      <c r="F168" s="166" t="s">
        <v>1424</v>
      </c>
      <c r="G168" s="447" t="s">
        <v>1102</v>
      </c>
      <c r="H168" s="680" t="s">
        <v>1424</v>
      </c>
      <c r="I168" s="166" t="s">
        <v>1424</v>
      </c>
      <c r="J168" s="447" t="s">
        <v>1102</v>
      </c>
    </row>
    <row r="169" spans="1:15" s="85" customFormat="1" ht="12" customHeight="1">
      <c r="A169" s="167" t="s">
        <v>1475</v>
      </c>
      <c r="B169" s="1245">
        <v>136121.09131193243</v>
      </c>
      <c r="C169" s="216">
        <v>136822.855166972</v>
      </c>
      <c r="D169" s="216">
        <v>113729.250859789</v>
      </c>
      <c r="E169" s="1245">
        <v>148737.64493381951</v>
      </c>
      <c r="F169" s="651">
        <v>146909.50933523398</v>
      </c>
      <c r="G169" s="216">
        <v>120764.65957454299</v>
      </c>
      <c r="H169" s="1245">
        <v>164180.83688182713</v>
      </c>
      <c r="I169" s="651">
        <v>162389.88510349797</v>
      </c>
      <c r="J169" s="216">
        <v>137220.725266914</v>
      </c>
    </row>
    <row r="170" spans="1:15" s="85" customFormat="1" ht="12" customHeight="1">
      <c r="A170" s="171" t="s">
        <v>1474</v>
      </c>
      <c r="B170" s="1246"/>
      <c r="C170" s="217"/>
      <c r="D170" s="217"/>
      <c r="E170" s="1246">
        <v>-273.84904382029828</v>
      </c>
      <c r="F170" s="652">
        <v>-249.05287269198894</v>
      </c>
      <c r="G170" s="652"/>
      <c r="H170" s="1246">
        <v>-273.84904382079839</v>
      </c>
      <c r="I170" s="652">
        <v>-249.05287269198894</v>
      </c>
      <c r="J170" s="652"/>
    </row>
    <row r="171" spans="1:15" s="85" customFormat="1" ht="12" customHeight="1">
      <c r="A171" s="171" t="s">
        <v>1718</v>
      </c>
      <c r="B171" s="1246"/>
      <c r="C171" s="217"/>
      <c r="D171" s="217"/>
      <c r="E171" s="1246"/>
      <c r="F171" s="652"/>
      <c r="G171" s="652"/>
      <c r="H171" s="1246">
        <v>-1248.8120900299998</v>
      </c>
      <c r="I171" s="652">
        <v>-1335.3869999999999</v>
      </c>
      <c r="J171" s="217">
        <v>-1012.895</v>
      </c>
    </row>
    <row r="172" spans="1:15" s="85" customFormat="1" ht="12" customHeight="1">
      <c r="A172" s="171" t="s">
        <v>1737</v>
      </c>
      <c r="B172" s="1246">
        <v>-8053.3625000000002</v>
      </c>
      <c r="C172" s="217">
        <v>-8053.3625000000002</v>
      </c>
      <c r="D172" s="217"/>
      <c r="E172" s="1246">
        <v>-8053.3625000000002</v>
      </c>
      <c r="F172" s="652">
        <v>-8053.3625000000002</v>
      </c>
      <c r="G172" s="652"/>
      <c r="H172" s="1246">
        <v>-8053.3625000000002</v>
      </c>
      <c r="I172" s="652">
        <v>-8053.3625000000002</v>
      </c>
      <c r="J172" s="652"/>
    </row>
    <row r="173" spans="1:15" s="85" customFormat="1" ht="12" customHeight="1">
      <c r="A173" s="171" t="s">
        <v>1738</v>
      </c>
      <c r="B173" s="1247">
        <v>-144.6303812999997</v>
      </c>
      <c r="C173" s="217">
        <v>-72.619638610000294</v>
      </c>
      <c r="D173" s="217"/>
      <c r="E173" s="1247">
        <v>-144.6303812999997</v>
      </c>
      <c r="F173" s="652">
        <v>-72.619638610000294</v>
      </c>
      <c r="G173" s="652"/>
      <c r="H173" s="1247">
        <v>-144.6303812999997</v>
      </c>
      <c r="I173" s="652">
        <v>-72.619638610000294</v>
      </c>
      <c r="J173" s="652"/>
    </row>
    <row r="174" spans="1:15" s="85" customFormat="1" ht="12" customHeight="1">
      <c r="A174" s="169" t="s">
        <v>506</v>
      </c>
      <c r="B174" s="1248">
        <v>127923.09843063242</v>
      </c>
      <c r="C174" s="219">
        <v>128696.873028362</v>
      </c>
      <c r="D174" s="219">
        <v>113729.250859789</v>
      </c>
      <c r="E174" s="1248">
        <v>140265.80300869924</v>
      </c>
      <c r="F174" s="653">
        <v>138534.47432393199</v>
      </c>
      <c r="G174" s="219">
        <v>120764.65957454299</v>
      </c>
      <c r="H174" s="1248">
        <v>154460.18286667633</v>
      </c>
      <c r="I174" s="653">
        <v>152679.46309219601</v>
      </c>
      <c r="J174" s="219">
        <v>136207.83026691401</v>
      </c>
      <c r="M174" s="1915"/>
      <c r="N174" s="1915"/>
      <c r="O174" s="1915"/>
    </row>
    <row r="175" spans="1:15" s="85" customFormat="1" ht="12" customHeight="1">
      <c r="A175" s="167" t="s">
        <v>35</v>
      </c>
      <c r="B175" s="1249"/>
      <c r="C175" s="654"/>
      <c r="D175" s="654"/>
      <c r="E175" s="1249"/>
      <c r="F175" s="654"/>
      <c r="G175" s="654"/>
      <c r="H175" s="1249"/>
      <c r="I175" s="655"/>
      <c r="J175" s="654"/>
    </row>
    <row r="176" spans="1:15" s="85" customFormat="1" ht="12" customHeight="1">
      <c r="A176" s="170" t="s">
        <v>507</v>
      </c>
      <c r="B176" s="1250">
        <v>-17.667928781253</v>
      </c>
      <c r="C176" s="656">
        <v>-13.650241543869999</v>
      </c>
      <c r="D176" s="656">
        <v>-8.1071106681599989</v>
      </c>
      <c r="E176" s="1249">
        <v>-17.667928781253</v>
      </c>
      <c r="F176" s="654">
        <v>-13.650241543869999</v>
      </c>
      <c r="G176" s="654">
        <v>-8.1071106681599989</v>
      </c>
      <c r="H176" s="1249">
        <v>-29.458491661252996</v>
      </c>
      <c r="I176" s="654">
        <v>-24.352771543870002</v>
      </c>
      <c r="J176" s="654">
        <v>-19.954710668160001</v>
      </c>
    </row>
    <row r="177" spans="1:10" s="85" customFormat="1" ht="12" customHeight="1">
      <c r="A177" s="170" t="s">
        <v>508</v>
      </c>
      <c r="B177" s="1249">
        <v>-2993.8374058516001</v>
      </c>
      <c r="C177" s="654">
        <v>-2959.5061486260001</v>
      </c>
      <c r="D177" s="654">
        <v>-2924.520379089</v>
      </c>
      <c r="E177" s="1249">
        <v>-3010.4499265516001</v>
      </c>
      <c r="F177" s="654">
        <v>-2975.858662566</v>
      </c>
      <c r="G177" s="654">
        <v>-2940.6330336689998</v>
      </c>
      <c r="H177" s="1249">
        <v>-4744.5479265515996</v>
      </c>
      <c r="I177" s="654">
        <v>-4709.956662566</v>
      </c>
      <c r="J177" s="654">
        <v>-4674.7310263680001</v>
      </c>
    </row>
    <row r="178" spans="1:10" s="85" customFormat="1" ht="21" customHeight="1">
      <c r="A178" s="563" t="s">
        <v>1936</v>
      </c>
      <c r="B178" s="1250">
        <v>-82</v>
      </c>
      <c r="C178" s="654">
        <v>-82</v>
      </c>
      <c r="D178" s="654">
        <v>-326</v>
      </c>
      <c r="E178" s="1249">
        <v>-513.798</v>
      </c>
      <c r="F178" s="654">
        <v>-513.798</v>
      </c>
      <c r="G178" s="654">
        <v>-508</v>
      </c>
      <c r="H178" s="1249">
        <v>-513.798</v>
      </c>
      <c r="I178" s="654">
        <v>-513.798</v>
      </c>
      <c r="J178" s="654">
        <v>-509</v>
      </c>
    </row>
    <row r="179" spans="1:10" s="85" customFormat="1" ht="12" customHeight="1">
      <c r="A179" s="170" t="s">
        <v>509</v>
      </c>
      <c r="B179" s="1249">
        <v>-704.39577685000006</v>
      </c>
      <c r="C179" s="654">
        <v>-742.81592648799983</v>
      </c>
      <c r="D179" s="654">
        <v>-802.6965121090002</v>
      </c>
      <c r="E179" s="1249">
        <v>-1121.9222707335002</v>
      </c>
      <c r="F179" s="654">
        <v>-1140.961405474</v>
      </c>
      <c r="G179" s="654">
        <v>-815.90066330900015</v>
      </c>
      <c r="H179" s="1249">
        <v>-1306.0400042525703</v>
      </c>
      <c r="I179" s="654">
        <v>-1368.8270331829997</v>
      </c>
      <c r="J179" s="654">
        <v>-1049.2696206549999</v>
      </c>
    </row>
    <row r="180" spans="1:10" s="85" customFormat="1" ht="12" customHeight="1">
      <c r="A180" s="170" t="s">
        <v>510</v>
      </c>
      <c r="B180" s="1250"/>
      <c r="C180" s="656"/>
      <c r="D180" s="656"/>
      <c r="E180" s="1250"/>
      <c r="F180" s="656"/>
      <c r="G180" s="656"/>
      <c r="H180" s="1250"/>
      <c r="I180" s="656"/>
      <c r="J180" s="656"/>
    </row>
    <row r="181" spans="1:10" s="85" customFormat="1" ht="12" customHeight="1">
      <c r="A181" s="170" t="s">
        <v>511</v>
      </c>
      <c r="B181" s="1246"/>
      <c r="C181" s="217"/>
      <c r="D181" s="656"/>
      <c r="E181" s="1246"/>
      <c r="F181" s="217"/>
      <c r="G181" s="656">
        <v>-29.501600000000003</v>
      </c>
      <c r="H181" s="1246"/>
      <c r="I181" s="217"/>
      <c r="J181" s="656">
        <v>-29.501600000000003</v>
      </c>
    </row>
    <row r="182" spans="1:10" s="85" customFormat="1" ht="21" customHeight="1">
      <c r="A182" s="563" t="s">
        <v>1935</v>
      </c>
      <c r="B182" s="1251">
        <v>-1290.3603278822716</v>
      </c>
      <c r="C182" s="657">
        <v>-1235.69179014</v>
      </c>
      <c r="D182" s="657">
        <v>-1410.2885472708801</v>
      </c>
      <c r="E182" s="1251">
        <v>-2392.483439477619</v>
      </c>
      <c r="F182" s="657">
        <v>-2309.1217986627498</v>
      </c>
      <c r="G182" s="657">
        <v>-1952.0494420328698</v>
      </c>
      <c r="H182" s="1251">
        <v>-2392.483439477619</v>
      </c>
      <c r="I182" s="657">
        <v>-2309.1217986627498</v>
      </c>
      <c r="J182" s="657">
        <v>-1952.0494420328698</v>
      </c>
    </row>
    <row r="183" spans="1:10" s="85" customFormat="1" ht="21" customHeight="1">
      <c r="A183" s="563" t="s">
        <v>1720</v>
      </c>
      <c r="B183" s="1251">
        <v>-661.23833710911117</v>
      </c>
      <c r="C183" s="657">
        <v>-496.37445345292355</v>
      </c>
      <c r="D183" s="657">
        <v>239.66625414974396</v>
      </c>
      <c r="E183" s="1251">
        <v>-1095.832851725052</v>
      </c>
      <c r="F183" s="657">
        <v>-1224.1950727973506</v>
      </c>
      <c r="G183" s="657">
        <v>281.30605736208435</v>
      </c>
      <c r="H183" s="1251">
        <v>-1095.832851725052</v>
      </c>
      <c r="I183" s="657">
        <v>-1224.1950727973506</v>
      </c>
      <c r="J183" s="657">
        <v>281.30605736208435</v>
      </c>
    </row>
    <row r="184" spans="1:10" s="85" customFormat="1" ht="21" customHeight="1">
      <c r="A184" s="563" t="s">
        <v>1173</v>
      </c>
      <c r="B184" s="1251">
        <v>277.99309402837764</v>
      </c>
      <c r="C184" s="657">
        <v>277.99309402837764</v>
      </c>
      <c r="D184" s="657">
        <v>-79.53</v>
      </c>
      <c r="E184" s="1251">
        <v>646.45567404847736</v>
      </c>
      <c r="F184" s="657">
        <v>646.45567404847736</v>
      </c>
      <c r="G184" s="657">
        <v>-79.53</v>
      </c>
      <c r="H184" s="1251">
        <v>646.45567404847736</v>
      </c>
      <c r="I184" s="657">
        <v>646.45567404847736</v>
      </c>
      <c r="J184" s="657">
        <v>-79.53</v>
      </c>
    </row>
    <row r="185" spans="1:10" s="85" customFormat="1" ht="21" customHeight="1">
      <c r="A185" s="563" t="s">
        <v>1350</v>
      </c>
      <c r="B185" s="1251">
        <v>-930.66728699999999</v>
      </c>
      <c r="C185" s="657">
        <v>-704.79499999999996</v>
      </c>
      <c r="D185" s="657"/>
      <c r="E185" s="1251">
        <v>-205.68441100000001</v>
      </c>
      <c r="F185" s="657">
        <v>-157.44399999999999</v>
      </c>
      <c r="G185" s="657"/>
      <c r="H185" s="1251">
        <v>-205.63438500000001</v>
      </c>
      <c r="I185" s="657">
        <v>-157.261</v>
      </c>
      <c r="J185" s="657"/>
    </row>
    <row r="186" spans="1:10" s="85" customFormat="1" ht="12" customHeight="1">
      <c r="A186" s="136" t="s">
        <v>512</v>
      </c>
      <c r="B186" s="2000"/>
      <c r="C186" s="658"/>
      <c r="D186" s="658"/>
      <c r="E186" s="2000"/>
      <c r="F186" s="658"/>
      <c r="G186" s="658"/>
      <c r="H186" s="1550">
        <v>-18.780999999999999</v>
      </c>
      <c r="I186" s="659">
        <v>-18.468</v>
      </c>
      <c r="J186" s="659">
        <v>-17.414999999999999</v>
      </c>
    </row>
    <row r="187" spans="1:10" s="85" customFormat="1" ht="12" customHeight="1">
      <c r="A187" s="167" t="s">
        <v>513</v>
      </c>
      <c r="B187" s="1249">
        <v>121520.92446118656</v>
      </c>
      <c r="C187" s="654">
        <v>122740.03256213959</v>
      </c>
      <c r="D187" s="1497">
        <v>108417.77456480172</v>
      </c>
      <c r="E187" s="1249">
        <v>132554.41985447868</v>
      </c>
      <c r="F187" s="654">
        <v>130845.90081693651</v>
      </c>
      <c r="G187" s="1497">
        <v>114712.24378222604</v>
      </c>
      <c r="H187" s="1249">
        <v>144800.06244205669</v>
      </c>
      <c r="I187" s="655">
        <v>142999.93842749149</v>
      </c>
      <c r="J187" s="1497">
        <v>128157.68492455206</v>
      </c>
    </row>
    <row r="188" spans="1:10" s="85" customFormat="1" ht="21" customHeight="1">
      <c r="A188" s="241" t="s">
        <v>536</v>
      </c>
      <c r="B188" s="1548">
        <v>126548.19601600761</v>
      </c>
      <c r="C188" s="1830">
        <v>125967.4134335936</v>
      </c>
      <c r="D188" s="1499">
        <v>114668.61700818721</v>
      </c>
      <c r="E188" s="1548">
        <v>139953.65247157236</v>
      </c>
      <c r="F188" s="1830">
        <v>136168.2545515325</v>
      </c>
      <c r="G188" s="1499">
        <v>122009.66230355254</v>
      </c>
      <c r="H188" s="1548">
        <v>152778.31421763755</v>
      </c>
      <c r="I188" s="1830">
        <v>148711.51616703649</v>
      </c>
      <c r="J188" s="1499">
        <v>136041.68308839857</v>
      </c>
    </row>
    <row r="189" spans="1:10" s="85" customFormat="1" ht="12" customHeight="1">
      <c r="A189" s="168" t="s">
        <v>1288</v>
      </c>
      <c r="B189" s="1253">
        <v>10266.981110000001</v>
      </c>
      <c r="C189" s="659">
        <v>10266.981110000001</v>
      </c>
      <c r="D189" s="659">
        <v>3647.0279999999998</v>
      </c>
      <c r="E189" s="1253">
        <v>10266.981110000001</v>
      </c>
      <c r="F189" s="659">
        <v>10266.981110000001</v>
      </c>
      <c r="G189" s="659">
        <v>3647.0279999999998</v>
      </c>
      <c r="H189" s="1253">
        <v>10266.981110000001</v>
      </c>
      <c r="I189" s="659">
        <v>10266.981110000001</v>
      </c>
      <c r="J189" s="659">
        <v>3647.0279999999998</v>
      </c>
    </row>
    <row r="190" spans="1:10" s="85" customFormat="1" ht="12" customHeight="1">
      <c r="A190" s="171" t="s">
        <v>514</v>
      </c>
      <c r="B190" s="1249">
        <v>131787.90557118657</v>
      </c>
      <c r="C190" s="654">
        <v>133007.01367213958</v>
      </c>
      <c r="D190" s="654">
        <v>112064.80256480172</v>
      </c>
      <c r="E190" s="1249">
        <v>142821.40096447867</v>
      </c>
      <c r="F190" s="654">
        <v>141112.8819269365</v>
      </c>
      <c r="G190" s="654">
        <v>118359.27178222605</v>
      </c>
      <c r="H190" s="1249">
        <v>155067.04355205668</v>
      </c>
      <c r="I190" s="655">
        <v>153266.91953749149</v>
      </c>
      <c r="J190" s="654">
        <v>131804.71292455206</v>
      </c>
    </row>
    <row r="191" spans="1:10" s="85" customFormat="1" ht="12" customHeight="1">
      <c r="A191" s="168" t="s">
        <v>515</v>
      </c>
      <c r="B191" s="1252">
        <v>136815.17712600762</v>
      </c>
      <c r="C191" s="658">
        <v>136234.39454359357</v>
      </c>
      <c r="D191" s="658">
        <v>118315.64500818722</v>
      </c>
      <c r="E191" s="1252">
        <v>150220.63358157236</v>
      </c>
      <c r="F191" s="658">
        <v>146435.2356615325</v>
      </c>
      <c r="G191" s="658">
        <v>125656.69030355255</v>
      </c>
      <c r="H191" s="1252">
        <v>163045.29532763755</v>
      </c>
      <c r="I191" s="658">
        <v>158978.49727703648</v>
      </c>
      <c r="J191" s="658">
        <v>139688.71108839856</v>
      </c>
    </row>
    <row r="192" spans="1:10" s="85" customFormat="1" ht="12" customHeight="1">
      <c r="A192" s="171" t="s">
        <v>516</v>
      </c>
      <c r="B192" s="1249">
        <v>5520.4897499999997</v>
      </c>
      <c r="C192" s="654">
        <v>5072.7346500000003</v>
      </c>
      <c r="D192" s="654">
        <v>4216.6830999999993</v>
      </c>
      <c r="E192" s="1249">
        <v>5520.4897499999997</v>
      </c>
      <c r="F192" s="654">
        <v>5072.7346500000003</v>
      </c>
      <c r="G192" s="654">
        <v>4216.6830999999993</v>
      </c>
      <c r="H192" s="1249">
        <v>5520.4897499999997</v>
      </c>
      <c r="I192" s="654">
        <v>5072.7346500000003</v>
      </c>
      <c r="J192" s="654">
        <v>4216.6830999999993</v>
      </c>
    </row>
    <row r="193" spans="1:10" s="85" customFormat="1" ht="12" customHeight="1">
      <c r="A193" s="171" t="s">
        <v>1406</v>
      </c>
      <c r="B193" s="1249">
        <v>21897.076370000002</v>
      </c>
      <c r="C193" s="654">
        <v>20343.756219999999</v>
      </c>
      <c r="D193" s="654">
        <v>17570.401999999998</v>
      </c>
      <c r="E193" s="1249">
        <v>21897.076370000002</v>
      </c>
      <c r="F193" s="654">
        <v>20343.756219999999</v>
      </c>
      <c r="G193" s="654">
        <v>17643.243200000001</v>
      </c>
      <c r="H193" s="1249">
        <v>21897.076370000002</v>
      </c>
      <c r="I193" s="654">
        <v>20343.756219999999</v>
      </c>
      <c r="J193" s="654">
        <v>17643.243200000001</v>
      </c>
    </row>
    <row r="194" spans="1:10" s="85" customFormat="1" ht="12" customHeight="1">
      <c r="A194" s="171" t="s">
        <v>517</v>
      </c>
      <c r="B194" s="1249"/>
      <c r="C194" s="654"/>
      <c r="D194" s="654"/>
      <c r="E194" s="1249"/>
      <c r="F194" s="654"/>
      <c r="G194" s="654"/>
      <c r="H194" s="1249"/>
      <c r="I194" s="654"/>
      <c r="J194" s="654"/>
    </row>
    <row r="195" spans="1:10" s="85" customFormat="1" ht="12" customHeight="1">
      <c r="A195" s="171" t="s">
        <v>518</v>
      </c>
      <c r="B195" s="2000"/>
      <c r="C195" s="217"/>
      <c r="D195" s="217"/>
      <c r="E195" s="2000"/>
      <c r="F195" s="217"/>
      <c r="G195" s="654">
        <v>18.438800000000001</v>
      </c>
      <c r="H195" s="2000"/>
      <c r="I195" s="217"/>
      <c r="J195" s="654">
        <v>18.438800000000001</v>
      </c>
    </row>
    <row r="196" spans="1:10" s="85" customFormat="1" ht="12" customHeight="1">
      <c r="A196" s="169" t="s">
        <v>151</v>
      </c>
      <c r="B196" s="1254">
        <v>27417.566120000003</v>
      </c>
      <c r="C196" s="653">
        <v>25416.490870000001</v>
      </c>
      <c r="D196" s="653">
        <v>21787.085099999997</v>
      </c>
      <c r="E196" s="1254">
        <v>27417.566120000003</v>
      </c>
      <c r="F196" s="653">
        <v>25416.490870000001</v>
      </c>
      <c r="G196" s="653">
        <v>21878.365099999999</v>
      </c>
      <c r="H196" s="1254">
        <v>27417.566120000003</v>
      </c>
      <c r="I196" s="653">
        <v>25416.490870000001</v>
      </c>
      <c r="J196" s="653">
        <v>21878.365099999999</v>
      </c>
    </row>
    <row r="197" spans="1:10" s="85" customFormat="1" ht="12" customHeight="1">
      <c r="A197" s="171" t="s">
        <v>1719</v>
      </c>
      <c r="B197" s="1247">
        <v>159205.47169118657</v>
      </c>
      <c r="C197" s="652">
        <v>158423.50454213959</v>
      </c>
      <c r="D197" s="652">
        <v>133851.88766480173</v>
      </c>
      <c r="E197" s="1247">
        <v>170238.96708447867</v>
      </c>
      <c r="F197" s="652">
        <v>166529.37279693651</v>
      </c>
      <c r="G197" s="652">
        <v>140237.63688222604</v>
      </c>
      <c r="H197" s="1247">
        <v>182484.60967205669</v>
      </c>
      <c r="I197" s="652">
        <v>178683.41040749149</v>
      </c>
      <c r="J197" s="652">
        <v>153683.07802455206</v>
      </c>
    </row>
    <row r="198" spans="1:10" s="85" customFormat="1" ht="21" customHeight="1">
      <c r="A198" s="501" t="s">
        <v>1721</v>
      </c>
      <c r="B198" s="1549">
        <v>164232.74324600762</v>
      </c>
      <c r="C198" s="660">
        <v>161650.88541359358</v>
      </c>
      <c r="D198" s="1498">
        <v>140102.73010818724</v>
      </c>
      <c r="E198" s="1549">
        <v>177638.19970157236</v>
      </c>
      <c r="F198" s="660">
        <v>171851.72653153251</v>
      </c>
      <c r="G198" s="1498">
        <v>147535.05540355254</v>
      </c>
      <c r="H198" s="1549">
        <v>190462.86144763755</v>
      </c>
      <c r="I198" s="660">
        <v>184394.98814703649</v>
      </c>
      <c r="J198" s="1498">
        <v>161567.07618839855</v>
      </c>
    </row>
    <row r="199" spans="1:10" s="85" customFormat="1" ht="12" customHeight="1">
      <c r="A199" s="169" t="s">
        <v>520</v>
      </c>
      <c r="B199" s="1254">
        <v>925194.40608921181</v>
      </c>
      <c r="C199" s="653">
        <v>913215.77091557556</v>
      </c>
      <c r="D199" s="653">
        <v>874557.29466018686</v>
      </c>
      <c r="E199" s="1254">
        <v>1089254.3715411632</v>
      </c>
      <c r="F199" s="653">
        <v>1060254.0128808178</v>
      </c>
      <c r="G199" s="653">
        <v>992879.10903049528</v>
      </c>
      <c r="H199" s="1254">
        <v>1166293.1254248314</v>
      </c>
      <c r="I199" s="653">
        <v>1141331.0528161956</v>
      </c>
      <c r="J199" s="653">
        <v>1079700.8063350813</v>
      </c>
    </row>
    <row r="200" spans="1:10" s="88" customFormat="1" ht="12" customHeight="1">
      <c r="A200" s="169" t="s">
        <v>519</v>
      </c>
      <c r="B200" s="1254">
        <v>74015.552487136942</v>
      </c>
      <c r="C200" s="653">
        <v>73057.261673246045</v>
      </c>
      <c r="D200" s="653">
        <v>69964.583572814954</v>
      </c>
      <c r="E200" s="1254">
        <v>87140.349723293053</v>
      </c>
      <c r="F200" s="653">
        <v>84820.32103046542</v>
      </c>
      <c r="G200" s="653">
        <v>79430.328722439619</v>
      </c>
      <c r="H200" s="1254">
        <v>93303.450033986519</v>
      </c>
      <c r="I200" s="653">
        <v>91306.484225295659</v>
      </c>
      <c r="J200" s="653">
        <v>86376.064506806506</v>
      </c>
    </row>
    <row r="201" spans="1:10" s="90" customFormat="1" ht="12" customHeight="1">
      <c r="A201" s="1433" t="s">
        <v>1917</v>
      </c>
      <c r="B201" s="1434">
        <v>13.678011365300582</v>
      </c>
      <c r="C201" s="1435">
        <v>13.793828079348724</v>
      </c>
      <c r="D201" s="1435">
        <v>13.111618610732897</v>
      </c>
      <c r="E201" s="1434">
        <v>12.84857386191206</v>
      </c>
      <c r="F201" s="1435">
        <v>12.842984124299567</v>
      </c>
      <c r="G201" s="1435">
        <v>12.288471093191783</v>
      </c>
      <c r="H201" s="1434">
        <v>13.099478243257831</v>
      </c>
      <c r="I201" s="1435">
        <v>13.029656540063103</v>
      </c>
      <c r="J201" s="1435">
        <v>12.599942714702253</v>
      </c>
    </row>
    <row r="202" spans="1:10" s="90" customFormat="1" ht="12" customHeight="1">
      <c r="A202" s="1430" t="s">
        <v>225</v>
      </c>
      <c r="B202" s="1434">
        <v>14.787722042583903</v>
      </c>
      <c r="C202" s="1435">
        <v>14.918094812029709</v>
      </c>
      <c r="D202" s="1435">
        <v>13.528632798627479</v>
      </c>
      <c r="E202" s="1434">
        <v>13.791143511228544</v>
      </c>
      <c r="F202" s="1435">
        <v>13.811335197275328</v>
      </c>
      <c r="G202" s="1435">
        <v>12.655789527715115</v>
      </c>
      <c r="H202" s="1434">
        <v>13.979787051239542</v>
      </c>
      <c r="I202" s="1435">
        <v>13.929218598299103</v>
      </c>
      <c r="J202" s="1435">
        <v>12.937724068444073</v>
      </c>
    </row>
    <row r="203" spans="1:10" s="90" customFormat="1" ht="12" customHeight="1">
      <c r="A203" s="1436" t="s">
        <v>521</v>
      </c>
      <c r="B203" s="1437">
        <v>17.751160422620572</v>
      </c>
      <c r="C203" s="1438">
        <v>17.701280525578856</v>
      </c>
      <c r="D203" s="1438">
        <v>16.019845808115381</v>
      </c>
      <c r="E203" s="1437">
        <v>16.308238400754433</v>
      </c>
      <c r="F203" s="1438">
        <v>16.208542900450233</v>
      </c>
      <c r="G203" s="1438">
        <v>14.859317117429766</v>
      </c>
      <c r="H203" s="1437">
        <v>16.33061683170429</v>
      </c>
      <c r="I203" s="1438">
        <v>16.156135215286408</v>
      </c>
      <c r="J203" s="1438">
        <v>14.964059972949281</v>
      </c>
    </row>
    <row r="204" spans="1:10" s="88" customFormat="1" ht="21" customHeight="1">
      <c r="A204" s="405" t="s">
        <v>1317</v>
      </c>
      <c r="B204" s="1255">
        <v>13.134636748924411</v>
      </c>
      <c r="C204" s="661">
        <v>13.440419720202859</v>
      </c>
      <c r="D204" s="661">
        <v>12.39687499341343</v>
      </c>
      <c r="E204" s="1255">
        <v>12.169280502122769</v>
      </c>
      <c r="F204" s="662">
        <v>12.340995575335285</v>
      </c>
      <c r="G204" s="661">
        <v>11.553495560425048</v>
      </c>
      <c r="H204" s="1255">
        <v>12.415409067022678</v>
      </c>
      <c r="I204" s="662">
        <v>12.529225247542684</v>
      </c>
      <c r="J204" s="661">
        <v>11.869740595968285</v>
      </c>
    </row>
    <row r="205" spans="1:10" s="88" customFormat="1" ht="21" customHeight="1">
      <c r="A205" s="405" t="s">
        <v>533</v>
      </c>
      <c r="B205" s="1256">
        <v>14.244347426207732</v>
      </c>
      <c r="C205" s="663">
        <v>14.564686452883842</v>
      </c>
      <c r="D205" s="663">
        <v>12.813889181308014</v>
      </c>
      <c r="E205" s="1256">
        <v>13.111850151439253</v>
      </c>
      <c r="F205" s="662">
        <v>13.309346648311049</v>
      </c>
      <c r="G205" s="663">
        <v>11.920813994948377</v>
      </c>
      <c r="H205" s="1256">
        <v>13.295717875004391</v>
      </c>
      <c r="I205" s="662">
        <v>13.428787305778684</v>
      </c>
      <c r="J205" s="663">
        <v>12.207521949710106</v>
      </c>
    </row>
    <row r="206" spans="1:10" s="88" customFormat="1" ht="21" customHeight="1">
      <c r="A206" s="501" t="s">
        <v>534</v>
      </c>
      <c r="B206" s="1257">
        <v>17.207785806244399</v>
      </c>
      <c r="C206" s="664">
        <v>17.347872166432989</v>
      </c>
      <c r="D206" s="664">
        <v>15.305102190795914</v>
      </c>
      <c r="E206" s="1257">
        <v>15.628945040965144</v>
      </c>
      <c r="F206" s="665">
        <v>15.706554351485952</v>
      </c>
      <c r="G206" s="664">
        <v>14.12434158466303</v>
      </c>
      <c r="H206" s="1257">
        <v>15.646547655469137</v>
      </c>
      <c r="I206" s="665">
        <v>15.655703922765987</v>
      </c>
      <c r="J206" s="664">
        <v>14.233857854215316</v>
      </c>
    </row>
    <row r="207" spans="1:10" ht="4.5" customHeight="1">
      <c r="B207" s="549"/>
      <c r="C207" s="549"/>
      <c r="D207" s="549"/>
      <c r="E207" s="549"/>
      <c r="F207" s="549"/>
    </row>
    <row r="208" spans="1:10" ht="22.5" customHeight="1">
      <c r="A208" s="2462" t="s">
        <v>1942</v>
      </c>
      <c r="B208" s="2462"/>
      <c r="C208" s="2462"/>
      <c r="D208" s="2462"/>
      <c r="E208" s="2462"/>
      <c r="F208" s="2462"/>
      <c r="G208" s="2462"/>
      <c r="H208" s="2462"/>
      <c r="I208" s="2462"/>
      <c r="J208" s="2462"/>
    </row>
    <row r="209" spans="1:10" ht="22.5" customHeight="1">
      <c r="A209" s="2552" t="s">
        <v>1340</v>
      </c>
      <c r="B209" s="2552"/>
      <c r="C209" s="2552"/>
      <c r="D209" s="2552"/>
      <c r="E209" s="2552"/>
      <c r="F209" s="2552"/>
      <c r="G209" s="2552"/>
      <c r="H209" s="2552"/>
      <c r="I209" s="2552"/>
      <c r="J209" s="2552"/>
    </row>
  </sheetData>
  <mergeCells count="13">
    <mergeCell ref="A43:J43"/>
    <mergeCell ref="A3:J3"/>
    <mergeCell ref="A42:J42"/>
    <mergeCell ref="A209:J209"/>
    <mergeCell ref="B166:D166"/>
    <mergeCell ref="E166:G166"/>
    <mergeCell ref="H166:J166"/>
    <mergeCell ref="A46:J46"/>
    <mergeCell ref="A165:J165"/>
    <mergeCell ref="A111:J111"/>
    <mergeCell ref="A41:J41"/>
    <mergeCell ref="A39:J39"/>
    <mergeCell ref="A208:J208"/>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3" manualBreakCount="3">
    <brk id="46" max="16383" man="1"/>
    <brk id="113" max="16383" man="1"/>
    <brk id="16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18"/>
      <c r="B1" s="1418"/>
      <c r="C1" s="1418"/>
    </row>
    <row r="8" spans="1:3">
      <c r="B8" s="1398"/>
    </row>
    <row r="9" spans="1:3" ht="26.25">
      <c r="B9" s="1399" t="s">
        <v>641</v>
      </c>
    </row>
    <row r="10" spans="1:3">
      <c r="B10" s="1400"/>
    </row>
    <row r="11" spans="1:3" s="273" customFormat="1" ht="11.1" customHeight="1">
      <c r="A11" s="1392"/>
      <c r="B11" s="1419" t="s">
        <v>642</v>
      </c>
      <c r="C11" s="274"/>
    </row>
    <row r="12" spans="1:3" ht="8.25" customHeight="1">
      <c r="A12" s="1391"/>
      <c r="B12" s="1419"/>
      <c r="C12" s="676"/>
    </row>
    <row r="13" spans="1:3" s="701" customFormat="1" ht="11.1" customHeight="1">
      <c r="A13" s="1392"/>
      <c r="B13" s="1420" t="s">
        <v>582</v>
      </c>
      <c r="C13" s="700"/>
    </row>
    <row r="14" spans="1:3" ht="8.25" customHeight="1">
      <c r="A14" s="1391"/>
      <c r="B14" s="1419"/>
      <c r="C14" s="676"/>
    </row>
    <row r="15" spans="1:3" s="701" customFormat="1" ht="11.1" customHeight="1">
      <c r="A15" s="1393"/>
      <c r="B15" s="1421" t="s">
        <v>539</v>
      </c>
      <c r="C15" s="568"/>
    </row>
    <row r="16" spans="1:3" ht="8.25" customHeight="1">
      <c r="A16" s="1391"/>
      <c r="B16" s="1419"/>
      <c r="C16" s="676"/>
    </row>
    <row r="17" spans="1:3" s="701" customFormat="1" ht="11.1" customHeight="1">
      <c r="A17" s="1393"/>
      <c r="B17" s="1421" t="s">
        <v>540</v>
      </c>
      <c r="C17" s="568"/>
    </row>
    <row r="18" spans="1:3" ht="8.25" customHeight="1">
      <c r="A18" s="1391"/>
      <c r="B18" s="1419"/>
      <c r="C18" s="676"/>
    </row>
    <row r="19" spans="1:3" s="701" customFormat="1" ht="11.1" customHeight="1">
      <c r="A19" s="1393"/>
      <c r="B19" s="1421" t="s">
        <v>652</v>
      </c>
      <c r="C19" s="568"/>
    </row>
    <row r="20" spans="1:3" ht="8.25" customHeight="1">
      <c r="A20" s="1391"/>
      <c r="B20" s="1419"/>
      <c r="C20" s="676"/>
    </row>
    <row r="21" spans="1:3" s="701" customFormat="1" ht="11.1" customHeight="1">
      <c r="A21" s="1393"/>
      <c r="B21" s="1421" t="s">
        <v>1030</v>
      </c>
      <c r="C21" s="568"/>
    </row>
    <row r="22" spans="1:3" ht="8.25" customHeight="1">
      <c r="A22" s="1391"/>
      <c r="B22" s="1419"/>
      <c r="C22" s="676"/>
    </row>
    <row r="23" spans="1:3" s="701" customFormat="1" ht="11.1" customHeight="1">
      <c r="A23" s="1393"/>
      <c r="B23" s="1421" t="s">
        <v>653</v>
      </c>
      <c r="C23" s="568"/>
    </row>
    <row r="24" spans="1:3" ht="8.25" customHeight="1">
      <c r="A24" s="1391"/>
      <c r="B24" s="1419"/>
      <c r="C24" s="676"/>
    </row>
    <row r="25" spans="1:3" s="704" customFormat="1" ht="11.1" customHeight="1">
      <c r="A25" s="1393"/>
      <c r="B25" s="1421" t="s">
        <v>654</v>
      </c>
      <c r="C25" s="703"/>
    </row>
    <row r="26" spans="1:3">
      <c r="B26" s="1422"/>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6"/>
  <sheetViews>
    <sheetView showGridLines="0" zoomScale="140" zoomScaleNormal="140" zoomScaleSheetLayoutView="90" workbookViewId="0"/>
  </sheetViews>
  <sheetFormatPr baseColWidth="10" defaultColWidth="11.42578125" defaultRowHeight="22.5" customHeight="1"/>
  <cols>
    <col min="1" max="1" width="14.85546875" style="114" customWidth="1"/>
    <col min="2" max="2" width="23.42578125" style="114" customWidth="1"/>
    <col min="3" max="3" width="26.28515625" style="114" customWidth="1"/>
    <col min="4" max="4" width="28.5703125" style="114" customWidth="1"/>
    <col min="5" max="6" width="11.5703125" style="114" customWidth="1"/>
    <col min="7" max="16384" width="11.42578125" style="114"/>
  </cols>
  <sheetData>
    <row r="1" spans="1:4" s="621" customFormat="1" ht="22.5" customHeight="1">
      <c r="B1" s="2425"/>
    </row>
    <row r="2" spans="1:4" s="619" customFormat="1" ht="26.25">
      <c r="A2" s="616" t="s">
        <v>601</v>
      </c>
      <c r="B2" s="615"/>
      <c r="C2" s="620"/>
      <c r="D2" s="620"/>
    </row>
    <row r="3" spans="1:4" s="585" customFormat="1" ht="12" customHeight="1"/>
    <row r="4" spans="1:4" s="617" customFormat="1" ht="15" customHeight="1">
      <c r="A4" s="618" t="s">
        <v>600</v>
      </c>
      <c r="B4" s="618"/>
    </row>
    <row r="5" spans="1:4" s="609" customFormat="1" ht="12.95" customHeight="1">
      <c r="A5" s="612" t="s">
        <v>599</v>
      </c>
      <c r="B5" s="612"/>
      <c r="C5" s="612"/>
      <c r="D5" s="612"/>
    </row>
    <row r="6" spans="1:4" s="585" customFormat="1" ht="12" customHeight="1"/>
    <row r="7" spans="1:4" s="617" customFormat="1" ht="15" customHeight="1">
      <c r="A7" s="618" t="s">
        <v>598</v>
      </c>
      <c r="B7" s="618"/>
    </row>
    <row r="8" spans="1:4" s="609" customFormat="1" ht="12.95" customHeight="1">
      <c r="A8" s="612" t="s">
        <v>597</v>
      </c>
      <c r="B8" s="612"/>
      <c r="C8" s="612" t="s">
        <v>596</v>
      </c>
      <c r="D8" s="610" t="s">
        <v>595</v>
      </c>
    </row>
    <row r="9" spans="1:4" s="609" customFormat="1" ht="12.95" customHeight="1">
      <c r="A9" s="612" t="s">
        <v>1303</v>
      </c>
      <c r="B9" s="612"/>
      <c r="C9" s="612" t="s">
        <v>594</v>
      </c>
      <c r="D9" s="610" t="s">
        <v>593</v>
      </c>
    </row>
    <row r="10" spans="1:4" s="609" customFormat="1" ht="12.95" customHeight="1">
      <c r="A10" s="612" t="s">
        <v>1743</v>
      </c>
      <c r="B10" s="612"/>
      <c r="C10" s="612" t="s">
        <v>1744</v>
      </c>
      <c r="D10" s="2110" t="s">
        <v>1777</v>
      </c>
    </row>
    <row r="11" spans="1:4" s="609" customFormat="1" ht="12.95" customHeight="1">
      <c r="A11" s="2109" t="s">
        <v>1895</v>
      </c>
      <c r="B11" s="2109"/>
      <c r="C11" s="612" t="s">
        <v>1886</v>
      </c>
      <c r="D11" s="610" t="s">
        <v>1887</v>
      </c>
    </row>
    <row r="12" spans="1:4" s="585" customFormat="1" ht="12" customHeight="1"/>
    <row r="13" spans="1:4" s="617" customFormat="1" ht="15" customHeight="1">
      <c r="A13" s="618" t="s">
        <v>592</v>
      </c>
      <c r="B13" s="618"/>
    </row>
    <row r="14" spans="1:4" s="609" customFormat="1" ht="12.95" customHeight="1">
      <c r="A14" s="612" t="s">
        <v>591</v>
      </c>
      <c r="B14" s="612"/>
      <c r="C14" s="612"/>
      <c r="D14" s="610"/>
    </row>
    <row r="15" spans="1:4" s="609" customFormat="1" ht="12.95" customHeight="1">
      <c r="A15" s="612" t="s">
        <v>1185</v>
      </c>
      <c r="B15" s="612"/>
      <c r="C15" s="612"/>
      <c r="D15" s="610"/>
    </row>
    <row r="16" spans="1:4" s="609" customFormat="1" ht="7.5" customHeight="1">
      <c r="A16" s="612"/>
      <c r="B16" s="612"/>
      <c r="C16" s="612"/>
      <c r="D16" s="610"/>
    </row>
    <row r="17" spans="1:5" s="609" customFormat="1" ht="12.95" customHeight="1">
      <c r="A17" s="612" t="s">
        <v>590</v>
      </c>
      <c r="B17" s="612"/>
      <c r="C17" s="612"/>
      <c r="D17" s="610"/>
    </row>
    <row r="18" spans="1:5" s="609" customFormat="1" ht="12.95" customHeight="1">
      <c r="A18" s="612" t="s">
        <v>1304</v>
      </c>
      <c r="B18" s="612"/>
      <c r="C18" s="612"/>
      <c r="D18" s="610"/>
    </row>
    <row r="19" spans="1:5" s="609" customFormat="1" ht="12.95" customHeight="1">
      <c r="A19" s="612" t="s">
        <v>589</v>
      </c>
      <c r="B19" s="612"/>
      <c r="C19" s="612"/>
      <c r="D19" s="610"/>
    </row>
    <row r="20" spans="1:5" s="585" customFormat="1" ht="12" customHeight="1"/>
    <row r="21" spans="1:5" s="617" customFormat="1" ht="15" customHeight="1">
      <c r="A21" s="618" t="s">
        <v>588</v>
      </c>
      <c r="B21" s="618"/>
    </row>
    <row r="22" spans="1:5" s="609" customFormat="1" ht="12.95" customHeight="1">
      <c r="A22" s="612" t="s">
        <v>640</v>
      </c>
      <c r="B22" s="612"/>
      <c r="C22" s="612"/>
      <c r="D22" s="610"/>
    </row>
    <row r="23" spans="1:5" s="609" customFormat="1" ht="25.5" customHeight="1">
      <c r="A23" s="2436" t="s">
        <v>638</v>
      </c>
      <c r="B23" s="2436"/>
      <c r="C23" s="2436"/>
      <c r="D23" s="2436"/>
    </row>
    <row r="24" spans="1:5" s="609" customFormat="1" ht="58.5" customHeight="1">
      <c r="A24" s="678"/>
      <c r="B24" s="678"/>
      <c r="C24" s="678"/>
      <c r="D24" s="678"/>
    </row>
    <row r="25" spans="1:5" ht="30" customHeight="1"/>
    <row r="26" spans="1:5" s="613" customFormat="1" ht="26.25">
      <c r="A26" s="616" t="s">
        <v>1780</v>
      </c>
      <c r="B26" s="615"/>
      <c r="C26" s="614"/>
      <c r="D26" s="620"/>
    </row>
    <row r="27" spans="1:5" ht="9" customHeight="1"/>
    <row r="28" spans="1:5" s="609" customFormat="1" ht="12.95" customHeight="1">
      <c r="A28" s="612" t="s">
        <v>1781</v>
      </c>
      <c r="B28" s="612"/>
      <c r="C28" s="611" t="s">
        <v>1782</v>
      </c>
      <c r="D28" s="610"/>
      <c r="E28" s="611"/>
    </row>
    <row r="29" spans="1:5" s="609" customFormat="1" ht="12.95" customHeight="1">
      <c r="A29" s="2109" t="s">
        <v>1795</v>
      </c>
      <c r="B29" s="612"/>
      <c r="C29" s="611" t="s">
        <v>1783</v>
      </c>
      <c r="D29" s="610"/>
      <c r="E29" s="611"/>
    </row>
    <row r="30" spans="1:5" s="609" customFormat="1" ht="12.95" customHeight="1">
      <c r="A30" s="2109" t="s">
        <v>1785</v>
      </c>
      <c r="B30" s="612"/>
      <c r="C30" s="611" t="s">
        <v>1784</v>
      </c>
      <c r="D30" s="610"/>
      <c r="E30" s="611"/>
    </row>
    <row r="31" spans="1:5" s="609" customFormat="1" ht="12.95" customHeight="1">
      <c r="A31" s="2109" t="s">
        <v>1786</v>
      </c>
      <c r="B31" s="612"/>
      <c r="C31" s="611" t="s">
        <v>1787</v>
      </c>
      <c r="D31" s="610"/>
      <c r="E31" s="611"/>
    </row>
    <row r="32" spans="1:5" s="609" customFormat="1" ht="12.95" customHeight="1">
      <c r="A32" s="2109" t="s">
        <v>1774</v>
      </c>
      <c r="B32" s="612"/>
      <c r="C32" s="1953" t="s">
        <v>1788</v>
      </c>
      <c r="D32" s="610"/>
      <c r="E32" s="1953"/>
    </row>
    <row r="33" spans="1:5" s="609" customFormat="1" ht="12.95" customHeight="1">
      <c r="A33" s="2109" t="s">
        <v>1775</v>
      </c>
      <c r="B33" s="612"/>
      <c r="C33" s="611" t="s">
        <v>1789</v>
      </c>
      <c r="D33" s="610"/>
      <c r="E33" s="611"/>
    </row>
    <row r="34" spans="1:5" s="609" customFormat="1" ht="12.95" customHeight="1">
      <c r="A34" s="2109" t="s">
        <v>1776</v>
      </c>
      <c r="B34" s="612"/>
      <c r="C34" s="611" t="s">
        <v>1790</v>
      </c>
      <c r="D34" s="610"/>
      <c r="E34" s="611"/>
    </row>
    <row r="35" spans="1:5" s="609" customFormat="1" ht="19.5" customHeight="1">
      <c r="A35" s="612"/>
      <c r="B35" s="612"/>
      <c r="C35" s="611"/>
      <c r="D35" s="610"/>
    </row>
    <row r="36" spans="1:5" ht="21" customHeight="1">
      <c r="A36" s="2435" t="s">
        <v>587</v>
      </c>
      <c r="B36" s="2435"/>
      <c r="C36" s="2435"/>
      <c r="D36" s="2435"/>
    </row>
  </sheetData>
  <mergeCells count="2">
    <mergeCell ref="A36:D36"/>
    <mergeCell ref="A23:D23"/>
  </mergeCells>
  <pageMargins left="0.70866141732283472" right="0.70866141732283472" top="0.6692913385826772" bottom="0.59055118110236227" header="0.51181102362204722" footer="0.51181102362204722"/>
  <pageSetup paperSize="9" scale="95" fitToHeight="0" orientation="portrait"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zoomScale="140" zoomScaleNormal="140" zoomScaleSheetLayoutView="90" workbookViewId="0"/>
  </sheetViews>
  <sheetFormatPr baseColWidth="10" defaultColWidth="11.42578125" defaultRowHeight="22.5" customHeight="1"/>
  <cols>
    <col min="1" max="1" width="50.28515625" style="114" customWidth="1"/>
    <col min="2" max="4" width="14.28515625" style="114" customWidth="1"/>
    <col min="5" max="16384" width="11.42578125" style="114"/>
  </cols>
  <sheetData>
    <row r="1" spans="1:7" s="598" customFormat="1" ht="22.5" customHeight="1">
      <c r="A1" s="707"/>
      <c r="B1" s="708"/>
      <c r="C1" s="708"/>
      <c r="D1" s="708"/>
    </row>
    <row r="2" spans="1:7" s="585" customFormat="1" ht="18.75" customHeight="1">
      <c r="A2" s="709" t="s">
        <v>1465</v>
      </c>
    </row>
    <row r="3" spans="1:7" s="585" customFormat="1" ht="12" customHeight="1"/>
    <row r="4" spans="1:7" s="50" customFormat="1" ht="12.75" customHeight="1">
      <c r="A4" s="2211" t="s">
        <v>658</v>
      </c>
      <c r="B4" s="711"/>
      <c r="C4" s="711"/>
      <c r="D4" s="711"/>
    </row>
    <row r="5" spans="1:7" ht="10.5" customHeight="1">
      <c r="A5" s="712"/>
      <c r="B5" s="1268"/>
      <c r="C5" s="208" t="s">
        <v>12</v>
      </c>
      <c r="D5" s="208" t="s">
        <v>12</v>
      </c>
    </row>
    <row r="6" spans="1:7" ht="13.5" customHeight="1">
      <c r="A6" s="147" t="s">
        <v>1</v>
      </c>
      <c r="B6" s="1269" t="s">
        <v>1841</v>
      </c>
      <c r="C6" s="713" t="s">
        <v>1854</v>
      </c>
      <c r="D6" s="713" t="s">
        <v>1855</v>
      </c>
    </row>
    <row r="7" spans="1:7" s="133" customFormat="1" ht="13.5" customHeight="1">
      <c r="A7" s="238" t="s">
        <v>13</v>
      </c>
      <c r="B7" s="1194">
        <v>8980.954253756001</v>
      </c>
      <c r="C7" s="148">
        <v>252.75883890600016</v>
      </c>
      <c r="D7" s="148">
        <v>753.01194675600163</v>
      </c>
    </row>
    <row r="8" spans="1:7" s="210" customFormat="1" ht="13.5" customHeight="1">
      <c r="A8" s="714" t="s">
        <v>582</v>
      </c>
      <c r="B8" s="1270">
        <v>3444.6369150599994</v>
      </c>
      <c r="C8" s="715">
        <v>23.99176215999978</v>
      </c>
      <c r="D8" s="715">
        <v>-76.168824560001212</v>
      </c>
    </row>
    <row r="9" spans="1:7" s="210" customFormat="1" ht="13.5" customHeight="1">
      <c r="A9" s="714" t="s">
        <v>539</v>
      </c>
      <c r="B9" s="1271">
        <v>1551.0309018000009</v>
      </c>
      <c r="C9" s="716">
        <v>36.180593800001134</v>
      </c>
      <c r="D9" s="716">
        <v>151.51158140000143</v>
      </c>
    </row>
    <row r="10" spans="1:7" s="210" customFormat="1" ht="13.5" customHeight="1">
      <c r="A10" s="714" t="s">
        <v>540</v>
      </c>
      <c r="B10" s="1271">
        <v>3907.9335946964002</v>
      </c>
      <c r="C10" s="716">
        <v>158.49183617839981</v>
      </c>
      <c r="D10" s="716">
        <v>489.32068663440214</v>
      </c>
    </row>
    <row r="11" spans="1:7" s="210" customFormat="1" ht="13.5" customHeight="1">
      <c r="A11" s="714" t="s">
        <v>652</v>
      </c>
      <c r="B11" s="1271">
        <v>-105.95197823309982</v>
      </c>
      <c r="C11" s="716">
        <v>-193.93107127909985</v>
      </c>
      <c r="D11" s="716">
        <v>-205.53184620009981</v>
      </c>
    </row>
    <row r="12" spans="1:7" s="210" customFormat="1" ht="13.5" customHeight="1">
      <c r="A12" s="717" t="s">
        <v>15</v>
      </c>
      <c r="B12" s="1272">
        <v>183.3048204327005</v>
      </c>
      <c r="C12" s="718">
        <v>228.0257180466993</v>
      </c>
      <c r="D12" s="718">
        <v>393.88034948169911</v>
      </c>
    </row>
    <row r="13" spans="1:7" s="131" customFormat="1" ht="30" customHeight="1">
      <c r="A13" s="719"/>
      <c r="B13" s="145"/>
      <c r="C13" s="145"/>
      <c r="D13" s="145"/>
      <c r="F13" s="210"/>
      <c r="G13" s="210"/>
    </row>
    <row r="14" spans="1:7" s="50" customFormat="1" ht="12.75" customHeight="1">
      <c r="A14" s="2211" t="s">
        <v>659</v>
      </c>
      <c r="B14" s="711"/>
      <c r="C14" s="711"/>
      <c r="D14" s="711"/>
    </row>
    <row r="15" spans="1:7" ht="10.5" customHeight="1">
      <c r="A15" s="712"/>
      <c r="B15" s="1268"/>
      <c r="C15" s="208" t="s">
        <v>12</v>
      </c>
      <c r="D15" s="208" t="s">
        <v>12</v>
      </c>
    </row>
    <row r="16" spans="1:7" ht="13.5" customHeight="1">
      <c r="A16" s="147" t="s">
        <v>1</v>
      </c>
      <c r="B16" s="1269" t="s">
        <v>1841</v>
      </c>
      <c r="C16" s="713" t="s">
        <v>1854</v>
      </c>
      <c r="D16" s="713" t="s">
        <v>1855</v>
      </c>
    </row>
    <row r="17" spans="1:4" s="133" customFormat="1" ht="13.5" customHeight="1">
      <c r="A17" s="238" t="s">
        <v>4</v>
      </c>
      <c r="B17" s="1194">
        <v>4463.4213603213002</v>
      </c>
      <c r="C17" s="148">
        <v>269.02566190830021</v>
      </c>
      <c r="D17" s="148">
        <v>-96.924870678700245</v>
      </c>
    </row>
    <row r="18" spans="1:4" s="210" customFormat="1" ht="13.5" customHeight="1">
      <c r="A18" s="714" t="s">
        <v>582</v>
      </c>
      <c r="B18" s="1270">
        <v>1294.8106095199998</v>
      </c>
      <c r="C18" s="715">
        <v>-16.549245780000547</v>
      </c>
      <c r="D18" s="715">
        <v>55.232597329999635</v>
      </c>
    </row>
    <row r="19" spans="1:4" s="210" customFormat="1" ht="13.5" customHeight="1">
      <c r="A19" s="714" t="s">
        <v>539</v>
      </c>
      <c r="B19" s="1271">
        <v>396.18405200000001</v>
      </c>
      <c r="C19" s="716">
        <v>-26.122246000000018</v>
      </c>
      <c r="D19" s="716">
        <v>-45.384758000000033</v>
      </c>
    </row>
    <row r="20" spans="1:4" s="210" customFormat="1" ht="13.5" customHeight="1">
      <c r="A20" s="714" t="s">
        <v>540</v>
      </c>
      <c r="B20" s="1271">
        <v>1429.3124406232903</v>
      </c>
      <c r="C20" s="716">
        <v>-332.45019689870969</v>
      </c>
      <c r="D20" s="716">
        <v>30.796668850290871</v>
      </c>
    </row>
    <row r="21" spans="1:4" s="210" customFormat="1" ht="13.5" customHeight="1">
      <c r="A21" s="714" t="s">
        <v>652</v>
      </c>
      <c r="B21" s="1271">
        <v>-342.13588082119975</v>
      </c>
      <c r="C21" s="716">
        <v>-923.36058625619967</v>
      </c>
      <c r="D21" s="716">
        <v>-950.46479308820074</v>
      </c>
    </row>
    <row r="22" spans="1:4" s="210" customFormat="1" ht="13.5" customHeight="1">
      <c r="A22" s="714" t="s">
        <v>653</v>
      </c>
      <c r="B22" s="1271">
        <v>283.64431100000002</v>
      </c>
      <c r="C22" s="716">
        <v>-234.45498499999997</v>
      </c>
      <c r="D22" s="716">
        <v>-46.331533000000036</v>
      </c>
    </row>
    <row r="23" spans="1:4" s="210" customFormat="1" ht="13.5" customHeight="1">
      <c r="A23" s="717" t="s">
        <v>15</v>
      </c>
      <c r="B23" s="1272">
        <v>1401.6058279992099</v>
      </c>
      <c r="C23" s="718">
        <v>1801.9629218432101</v>
      </c>
      <c r="D23" s="718">
        <v>859.22694722921005</v>
      </c>
    </row>
    <row r="24" spans="1:4" s="131" customFormat="1" ht="30" customHeight="1">
      <c r="A24" s="720"/>
      <c r="B24" s="721"/>
      <c r="C24" s="721"/>
      <c r="D24" s="153"/>
    </row>
    <row r="25" spans="1:4" s="50" customFormat="1" ht="12.75" customHeight="1">
      <c r="A25" s="2211" t="s">
        <v>660</v>
      </c>
      <c r="B25" s="711"/>
      <c r="C25" s="711"/>
      <c r="D25" s="711"/>
    </row>
    <row r="26" spans="1:4" ht="10.5" customHeight="1">
      <c r="A26" s="712"/>
      <c r="B26" s="1268"/>
      <c r="C26" s="208" t="s">
        <v>12</v>
      </c>
      <c r="D26" s="208" t="s">
        <v>12</v>
      </c>
    </row>
    <row r="27" spans="1:4" ht="13.5" customHeight="1">
      <c r="A27" s="147" t="s">
        <v>1</v>
      </c>
      <c r="B27" s="1269" t="s">
        <v>1841</v>
      </c>
      <c r="C27" s="713" t="s">
        <v>1854</v>
      </c>
      <c r="D27" s="713" t="s">
        <v>1855</v>
      </c>
    </row>
    <row r="28" spans="1:4" s="133" customFormat="1" ht="13.5" customHeight="1">
      <c r="A28" s="238" t="s">
        <v>170</v>
      </c>
      <c r="B28" s="1194">
        <v>-5319.3119149601998</v>
      </c>
      <c r="C28" s="148">
        <v>207.66790477379982</v>
      </c>
      <c r="D28" s="148">
        <v>-156.90738496020003</v>
      </c>
    </row>
    <row r="29" spans="1:4" s="210" customFormat="1" ht="13.5" customHeight="1">
      <c r="A29" s="714" t="s">
        <v>582</v>
      </c>
      <c r="B29" s="1270">
        <v>-2274.3800046799997</v>
      </c>
      <c r="C29" s="715">
        <v>13.050384179000503</v>
      </c>
      <c r="D29" s="715">
        <v>-128.99355424699979</v>
      </c>
    </row>
    <row r="30" spans="1:4" s="210" customFormat="1" ht="13.5" customHeight="1">
      <c r="A30" s="714" t="s">
        <v>539</v>
      </c>
      <c r="B30" s="1271">
        <v>-739.99299599999995</v>
      </c>
      <c r="C30" s="716">
        <v>33.201287000000093</v>
      </c>
      <c r="D30" s="716">
        <v>26.253996000000143</v>
      </c>
    </row>
    <row r="31" spans="1:4" s="210" customFormat="1" ht="13.5" customHeight="1">
      <c r="A31" s="714" t="s">
        <v>540</v>
      </c>
      <c r="B31" s="1271">
        <v>-2042.5014994272694</v>
      </c>
      <c r="C31" s="716">
        <v>-150.29769875426928</v>
      </c>
      <c r="D31" s="716">
        <v>-283.87332056026935</v>
      </c>
    </row>
    <row r="32" spans="1:4" s="210" customFormat="1" ht="13.5" customHeight="1">
      <c r="A32" s="714" t="s">
        <v>652</v>
      </c>
      <c r="B32" s="1271">
        <v>-155.49168900519999</v>
      </c>
      <c r="C32" s="716">
        <v>-0.41449642120008434</v>
      </c>
      <c r="D32" s="716">
        <v>-32.527036891199941</v>
      </c>
    </row>
    <row r="33" spans="1:15" s="210" customFormat="1" ht="13.5" customHeight="1">
      <c r="A33" s="714" t="s">
        <v>653</v>
      </c>
      <c r="B33" s="1271">
        <v>-125.81470300000001</v>
      </c>
      <c r="C33" s="716">
        <v>5.6355069999999614</v>
      </c>
      <c r="D33" s="716">
        <v>28.205012999999951</v>
      </c>
    </row>
    <row r="34" spans="1:15" s="210" customFormat="1" ht="13.5" customHeight="1">
      <c r="A34" s="717" t="s">
        <v>15</v>
      </c>
      <c r="B34" s="1272">
        <v>18.868977152269508</v>
      </c>
      <c r="C34" s="718">
        <v>306.49292177026859</v>
      </c>
      <c r="D34" s="718">
        <v>234.02751773826895</v>
      </c>
    </row>
    <row r="35" spans="1:15" s="131" customFormat="1" ht="30" customHeight="1">
      <c r="A35" s="720"/>
      <c r="B35" s="721"/>
      <c r="C35" s="721"/>
      <c r="D35" s="153"/>
    </row>
    <row r="36" spans="1:15" s="50" customFormat="1" ht="12.75" customHeight="1">
      <c r="A36" s="2211" t="s">
        <v>661</v>
      </c>
      <c r="B36" s="711"/>
      <c r="C36" s="711"/>
      <c r="D36" s="711"/>
    </row>
    <row r="37" spans="1:15" ht="10.5" customHeight="1">
      <c r="A37" s="712"/>
      <c r="B37" s="1268"/>
      <c r="C37" s="208" t="s">
        <v>12</v>
      </c>
      <c r="D37" s="208" t="s">
        <v>12</v>
      </c>
    </row>
    <row r="38" spans="1:15" ht="13.5" customHeight="1">
      <c r="A38" s="147" t="s">
        <v>1</v>
      </c>
      <c r="B38" s="1269" t="s">
        <v>1841</v>
      </c>
      <c r="C38" s="713" t="s">
        <v>1854</v>
      </c>
      <c r="D38" s="713" t="s">
        <v>1855</v>
      </c>
    </row>
    <row r="39" spans="1:15" s="133" customFormat="1" ht="13.5" customHeight="1">
      <c r="A39" s="238" t="s">
        <v>258</v>
      </c>
      <c r="B39" s="1194">
        <v>391.7235921164999</v>
      </c>
      <c r="C39" s="148">
        <v>1058.3176613544999</v>
      </c>
      <c r="D39" s="148">
        <v>574.95797611649994</v>
      </c>
    </row>
    <row r="40" spans="1:15" s="210" customFormat="1" ht="13.5" customHeight="1">
      <c r="A40" s="714" t="s">
        <v>582</v>
      </c>
      <c r="B40" s="1270">
        <v>962.744957</v>
      </c>
      <c r="C40" s="715">
        <v>1046.693305</v>
      </c>
      <c r="D40" s="715">
        <v>1020.935186</v>
      </c>
    </row>
    <row r="41" spans="1:15" s="210" customFormat="1" ht="13.5" customHeight="1">
      <c r="A41" s="714" t="s">
        <v>539</v>
      </c>
      <c r="B41" s="1271">
        <v>-138.23778400000003</v>
      </c>
      <c r="C41" s="716">
        <v>142.06293099999994</v>
      </c>
      <c r="D41" s="716">
        <v>13.958897999999976</v>
      </c>
    </row>
    <row r="42" spans="1:15" s="210" customFormat="1" ht="13.5" customHeight="1">
      <c r="A42" s="714" t="s">
        <v>540</v>
      </c>
      <c r="B42" s="1271">
        <v>-433.43043807900011</v>
      </c>
      <c r="C42" s="716">
        <v>-149.3775852120001</v>
      </c>
      <c r="D42" s="716">
        <v>-466.03287341400011</v>
      </c>
    </row>
    <row r="43" spans="1:15" s="210" customFormat="1" ht="13.5" customHeight="1">
      <c r="A43" s="717" t="s">
        <v>15</v>
      </c>
      <c r="B43" s="1272">
        <v>0.64685719549999021</v>
      </c>
      <c r="C43" s="718">
        <v>18.939010566500087</v>
      </c>
      <c r="D43" s="718">
        <v>6.0967655305000221</v>
      </c>
    </row>
    <row r="44" spans="1:15" s="131" customFormat="1" ht="13.5" customHeight="1">
      <c r="A44" s="721"/>
      <c r="B44" s="721"/>
      <c r="C44" s="721"/>
      <c r="D44" s="153"/>
    </row>
    <row r="45" spans="1:15" ht="13.5" customHeight="1">
      <c r="A45" s="721"/>
      <c r="B45" s="722"/>
      <c r="C45" s="722"/>
      <c r="D45" s="722"/>
    </row>
    <row r="46" spans="1:15" ht="29.25" customHeight="1">
      <c r="A46" s="2438" t="s">
        <v>1726</v>
      </c>
      <c r="B46" s="2438"/>
      <c r="C46" s="2438"/>
      <c r="D46" s="2438"/>
      <c r="E46" s="2118"/>
      <c r="F46" s="2118"/>
      <c r="G46" s="2118"/>
      <c r="H46" s="2118"/>
      <c r="I46" s="2118"/>
      <c r="J46" s="2118"/>
      <c r="K46" s="2118"/>
      <c r="L46" s="2118"/>
      <c r="M46" s="2118"/>
      <c r="N46" s="2118"/>
      <c r="O46" s="2118"/>
    </row>
    <row r="47" spans="1:15" ht="13.5" customHeight="1">
      <c r="A47" s="721"/>
      <c r="B47" s="721"/>
      <c r="C47" s="721"/>
      <c r="D47" s="712"/>
    </row>
    <row r="48" spans="1:15" s="131" customFormat="1" ht="22.5" customHeight="1">
      <c r="A48" s="712"/>
      <c r="B48" s="712"/>
      <c r="C48" s="712"/>
      <c r="D48" s="712"/>
    </row>
    <row r="49" spans="1:6" s="131" customFormat="1" ht="22.5" customHeight="1">
      <c r="A49" s="142"/>
      <c r="B49" s="142"/>
      <c r="C49" s="142"/>
      <c r="D49" s="142"/>
    </row>
    <row r="50" spans="1:6" s="131" customFormat="1" ht="22.5" customHeight="1">
      <c r="A50" s="142"/>
      <c r="B50" s="142"/>
      <c r="C50" s="142"/>
      <c r="D50" s="142"/>
    </row>
    <row r="51" spans="1:6" s="131" customFormat="1" ht="22.5" customHeight="1">
      <c r="A51" s="142"/>
      <c r="B51" s="142"/>
      <c r="C51" s="142"/>
      <c r="D51" s="142"/>
      <c r="F51" s="114"/>
    </row>
    <row r="52" spans="1:6" s="131" customFormat="1" ht="22.5" customHeight="1">
      <c r="A52" s="142"/>
      <c r="B52" s="142"/>
      <c r="C52" s="142"/>
      <c r="D52" s="142"/>
      <c r="F52" s="114"/>
    </row>
    <row r="53" spans="1:6" s="131" customFormat="1" ht="22.5" customHeight="1">
      <c r="F53" s="114"/>
    </row>
    <row r="54" spans="1:6" s="131" customFormat="1" ht="22.5" customHeight="1">
      <c r="F54" s="114"/>
    </row>
    <row r="55" spans="1:6" s="131" customFormat="1" ht="22.5" customHeight="1">
      <c r="F55" s="114"/>
    </row>
    <row r="56" spans="1:6" ht="22.5" customHeight="1">
      <c r="A56" s="131"/>
      <c r="B56" s="131"/>
      <c r="C56" s="131"/>
      <c r="D56" s="131"/>
    </row>
    <row r="60" spans="1:6" s="131" customFormat="1" ht="22.5" customHeight="1">
      <c r="A60" s="114"/>
      <c r="B60" s="114"/>
      <c r="C60" s="114"/>
      <c r="D60" s="114"/>
      <c r="F60" s="114"/>
    </row>
    <row r="61" spans="1:6" s="131" customFormat="1" ht="22.5" customHeight="1">
      <c r="A61" s="114"/>
      <c r="B61" s="114"/>
      <c r="C61" s="114"/>
      <c r="D61" s="114"/>
      <c r="F61" s="114"/>
    </row>
    <row r="62" spans="1:6" s="131" customFormat="1" ht="22.5" customHeight="1">
      <c r="A62" s="114"/>
      <c r="B62" s="114"/>
      <c r="C62" s="114"/>
      <c r="D62" s="114"/>
      <c r="F62" s="114"/>
    </row>
    <row r="63" spans="1:6" s="131" customFormat="1" ht="22.5" customHeight="1">
      <c r="A63" s="114"/>
      <c r="B63" s="114"/>
      <c r="C63" s="114"/>
      <c r="D63" s="114"/>
      <c r="F63" s="114"/>
    </row>
    <row r="64" spans="1:6" s="131" customFormat="1" ht="22.5" customHeight="1">
      <c r="A64" s="114"/>
      <c r="B64" s="114"/>
      <c r="C64" s="114"/>
      <c r="D64" s="114"/>
      <c r="F64" s="114"/>
    </row>
    <row r="65" spans="1:6" s="131" customFormat="1" ht="22.5" customHeight="1">
      <c r="A65" s="114"/>
      <c r="B65" s="114"/>
      <c r="C65" s="114"/>
      <c r="D65" s="114"/>
      <c r="F65" s="114"/>
    </row>
    <row r="66" spans="1:6" s="131" customFormat="1" ht="22.5" customHeight="1">
      <c r="A66" s="114"/>
      <c r="B66" s="114"/>
      <c r="C66" s="114"/>
      <c r="D66" s="114"/>
      <c r="F66" s="114"/>
    </row>
    <row r="67" spans="1:6" s="131" customFormat="1" ht="22.5" customHeight="1">
      <c r="A67" s="114"/>
      <c r="B67" s="114"/>
      <c r="C67" s="114"/>
      <c r="D67" s="114"/>
      <c r="F67" s="114"/>
    </row>
    <row r="68" spans="1:6" s="131" customFormat="1" ht="22.5" customHeight="1">
      <c r="A68" s="114"/>
      <c r="B68" s="114"/>
      <c r="C68" s="114"/>
      <c r="D68" s="114"/>
      <c r="F68" s="114"/>
    </row>
  </sheetData>
  <mergeCells count="1">
    <mergeCell ref="A46:D46"/>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- 3Q15&amp;C&amp;8CHAPTER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
  <sheetViews>
    <sheetView showGridLines="0" showZeros="0" zoomScale="140" zoomScaleNormal="140" zoomScaleSheetLayoutView="150" workbookViewId="0"/>
  </sheetViews>
  <sheetFormatPr baseColWidth="10" defaultColWidth="10.85546875" defaultRowHeight="22.5" customHeight="1"/>
  <cols>
    <col min="1" max="1" width="23.140625" style="537" customWidth="1"/>
    <col min="2" max="15" width="5" style="537" customWidth="1"/>
    <col min="16" max="19" width="5.7109375" style="537" customWidth="1"/>
    <col min="20" max="20" width="5.42578125" style="738" customWidth="1"/>
    <col min="21" max="22" width="5.42578125" style="537" customWidth="1"/>
    <col min="23" max="23" width="4.85546875" style="537" customWidth="1"/>
    <col min="24" max="24" width="4.7109375" style="537" customWidth="1"/>
    <col min="25" max="25" width="10.85546875" style="537" customWidth="1"/>
    <col min="26" max="26" width="49" style="537" customWidth="1"/>
    <col min="27" max="33" width="10.42578125" style="537" customWidth="1"/>
    <col min="34" max="34" width="10.85546875" style="537" customWidth="1"/>
    <col min="35" max="35" width="49" style="537" customWidth="1"/>
    <col min="36" max="42" width="10.42578125" style="537" customWidth="1"/>
    <col min="43" max="16384" width="10.85546875" style="537"/>
  </cols>
  <sheetData>
    <row r="1" spans="1:18" s="598" customFormat="1" ht="22.5" customHeight="1">
      <c r="A1" s="707"/>
      <c r="B1" s="708"/>
      <c r="C1" s="708"/>
      <c r="D1" s="708"/>
      <c r="E1" s="708"/>
      <c r="F1" s="708"/>
      <c r="G1" s="708"/>
      <c r="H1" s="708"/>
      <c r="I1" s="708"/>
      <c r="J1" s="708"/>
      <c r="K1" s="708"/>
      <c r="L1" s="708"/>
      <c r="M1" s="708"/>
      <c r="N1" s="708"/>
      <c r="O1" s="708"/>
    </row>
    <row r="2" spans="1:18" s="585" customFormat="1" ht="18.75" customHeight="1">
      <c r="A2" s="709" t="s">
        <v>1451</v>
      </c>
    </row>
    <row r="3" spans="1:18" s="585" customFormat="1" ht="12" customHeight="1"/>
    <row r="4" spans="1:18" s="99" customFormat="1" ht="33" customHeight="1">
      <c r="B4" s="2566" t="s">
        <v>662</v>
      </c>
      <c r="C4" s="2566"/>
      <c r="D4" s="2566" t="s">
        <v>539</v>
      </c>
      <c r="E4" s="2566"/>
      <c r="F4" s="2566" t="s">
        <v>540</v>
      </c>
      <c r="G4" s="2566"/>
      <c r="H4" s="2566" t="s">
        <v>652</v>
      </c>
      <c r="I4" s="2566"/>
      <c r="J4" s="2566" t="s">
        <v>1452</v>
      </c>
      <c r="K4" s="2566"/>
      <c r="L4" s="2565" t="s">
        <v>1453</v>
      </c>
      <c r="M4" s="2565"/>
      <c r="N4" s="2565" t="s">
        <v>663</v>
      </c>
      <c r="O4" s="2565"/>
      <c r="P4" s="2569"/>
      <c r="Q4" s="2569"/>
      <c r="R4" s="723"/>
    </row>
    <row r="5" spans="1:18" s="95" customFormat="1" ht="11.1" customHeight="1">
      <c r="A5" s="724" t="s">
        <v>1</v>
      </c>
      <c r="B5" s="1273" t="s">
        <v>1841</v>
      </c>
      <c r="C5" s="725" t="s">
        <v>1297</v>
      </c>
      <c r="D5" s="1273" t="s">
        <v>1841</v>
      </c>
      <c r="E5" s="725" t="s">
        <v>1297</v>
      </c>
      <c r="F5" s="1273" t="s">
        <v>1841</v>
      </c>
      <c r="G5" s="725" t="s">
        <v>1297</v>
      </c>
      <c r="H5" s="1273" t="s">
        <v>1841</v>
      </c>
      <c r="I5" s="725" t="s">
        <v>1297</v>
      </c>
      <c r="J5" s="1273" t="s">
        <v>1841</v>
      </c>
      <c r="K5" s="725" t="s">
        <v>1297</v>
      </c>
      <c r="L5" s="1273" t="s">
        <v>1841</v>
      </c>
      <c r="M5" s="725" t="s">
        <v>1297</v>
      </c>
      <c r="N5" s="1273" t="s">
        <v>1841</v>
      </c>
      <c r="O5" s="725" t="s">
        <v>1297</v>
      </c>
      <c r="P5" s="100"/>
      <c r="Q5" s="100"/>
      <c r="R5" s="726"/>
    </row>
    <row r="6" spans="1:18" s="95" customFormat="1" ht="11.1" customHeight="1">
      <c r="A6" s="730" t="s">
        <v>13</v>
      </c>
      <c r="B6" s="1274">
        <v>3444.6369150599994</v>
      </c>
      <c r="C6" s="727">
        <v>3520.8057396200006</v>
      </c>
      <c r="D6" s="1274">
        <v>1551.0309018000009</v>
      </c>
      <c r="E6" s="727">
        <v>1399.5193203999995</v>
      </c>
      <c r="F6" s="1274">
        <v>3907.9335946964002</v>
      </c>
      <c r="G6" s="727">
        <v>3418.612908061998</v>
      </c>
      <c r="H6" s="1274">
        <v>-105.95197823309982</v>
      </c>
      <c r="I6" s="727">
        <v>99.579867966999984</v>
      </c>
      <c r="J6" s="1274">
        <v>0</v>
      </c>
      <c r="K6" s="727">
        <v>0</v>
      </c>
      <c r="L6" s="1274">
        <v>183.3048204327005</v>
      </c>
      <c r="M6" s="727">
        <v>-210.57552904899859</v>
      </c>
      <c r="N6" s="1274">
        <v>8980.954253756001</v>
      </c>
      <c r="O6" s="727">
        <v>8227.9423069999993</v>
      </c>
      <c r="P6" s="96"/>
      <c r="Q6" s="96"/>
      <c r="R6" s="726"/>
    </row>
    <row r="7" spans="1:18" s="95" customFormat="1" ht="11.1" customHeight="1">
      <c r="A7" s="728" t="s">
        <v>4</v>
      </c>
      <c r="B7" s="1275">
        <v>1294.8106095199998</v>
      </c>
      <c r="C7" s="729">
        <v>1239.5780121900002</v>
      </c>
      <c r="D7" s="1275">
        <v>396.18405200000001</v>
      </c>
      <c r="E7" s="729">
        <v>441.56881000000004</v>
      </c>
      <c r="F7" s="1275">
        <v>1429.3124406232903</v>
      </c>
      <c r="G7" s="729">
        <v>1398.5157717729994</v>
      </c>
      <c r="H7" s="1275">
        <v>-342.13588082119975</v>
      </c>
      <c r="I7" s="729">
        <v>608.32891226700099</v>
      </c>
      <c r="J7" s="1275">
        <v>283.64431100000002</v>
      </c>
      <c r="K7" s="729">
        <v>329.97584400000005</v>
      </c>
      <c r="L7" s="1275">
        <v>1401.6058279992094</v>
      </c>
      <c r="M7" s="729">
        <v>542.37888076999957</v>
      </c>
      <c r="N7" s="1275">
        <v>4463.4213603213002</v>
      </c>
      <c r="O7" s="729">
        <v>4560.3462310000004</v>
      </c>
      <c r="P7" s="96"/>
      <c r="Q7" s="96"/>
      <c r="R7" s="726"/>
    </row>
    <row r="8" spans="1:18" s="95" customFormat="1" ht="11.1" customHeight="1">
      <c r="A8" s="731" t="s">
        <v>120</v>
      </c>
      <c r="B8" s="1276">
        <v>4739.4475245799995</v>
      </c>
      <c r="C8" s="732">
        <v>4760.3837518100008</v>
      </c>
      <c r="D8" s="1276">
        <v>1947.214953800001</v>
      </c>
      <c r="E8" s="732">
        <v>1841.0881303999995</v>
      </c>
      <c r="F8" s="1276">
        <v>5337.2460353196902</v>
      </c>
      <c r="G8" s="732">
        <v>4817.1286798349975</v>
      </c>
      <c r="H8" s="1276">
        <v>-448.08785905429954</v>
      </c>
      <c r="I8" s="732">
        <v>707.90878023400091</v>
      </c>
      <c r="J8" s="1276">
        <v>283.64431100000002</v>
      </c>
      <c r="K8" s="732">
        <v>329.97584400000005</v>
      </c>
      <c r="L8" s="1276">
        <v>1584.9106484319134</v>
      </c>
      <c r="M8" s="732">
        <v>331.80335172100195</v>
      </c>
      <c r="N8" s="1276">
        <v>13444.375614077304</v>
      </c>
      <c r="O8" s="732">
        <v>12788.288538000001</v>
      </c>
      <c r="P8" s="97"/>
      <c r="Q8" s="97"/>
      <c r="R8" s="726"/>
    </row>
    <row r="9" spans="1:18" s="95" customFormat="1" ht="11.1" customHeight="1">
      <c r="A9" s="2313" t="s">
        <v>170</v>
      </c>
      <c r="B9" s="1277">
        <v>-2274.3800046799997</v>
      </c>
      <c r="C9" s="734">
        <v>-2145.3864504329999</v>
      </c>
      <c r="D9" s="1277">
        <v>-739.99299599999995</v>
      </c>
      <c r="E9" s="734">
        <v>-766.24699200000009</v>
      </c>
      <c r="F9" s="1277">
        <v>-2042.5014994272694</v>
      </c>
      <c r="G9" s="734">
        <v>-1758.6281788670001</v>
      </c>
      <c r="H9" s="1277">
        <v>-155.49168900519999</v>
      </c>
      <c r="I9" s="734">
        <v>-122.96465211400005</v>
      </c>
      <c r="J9" s="1277">
        <v>-125.81470300000001</v>
      </c>
      <c r="K9" s="734">
        <v>-154.01971599999996</v>
      </c>
      <c r="L9" s="1277">
        <v>18.868977152269281</v>
      </c>
      <c r="M9" s="734">
        <v>-215.1585405859999</v>
      </c>
      <c r="N9" s="1277">
        <v>-5319.3119149601998</v>
      </c>
      <c r="O9" s="734">
        <v>-5162.4045299999998</v>
      </c>
      <c r="P9" s="97"/>
      <c r="Q9" s="97"/>
      <c r="R9" s="726"/>
    </row>
    <row r="10" spans="1:18" s="95" customFormat="1" ht="11.1" customHeight="1">
      <c r="A10" s="735" t="s">
        <v>253</v>
      </c>
      <c r="B10" s="1274">
        <v>2465.0675198999998</v>
      </c>
      <c r="C10" s="727">
        <v>2614.9973013770009</v>
      </c>
      <c r="D10" s="1274">
        <v>1207.2219578000011</v>
      </c>
      <c r="E10" s="727">
        <v>1074.8411383999994</v>
      </c>
      <c r="F10" s="1274">
        <v>3294.7445358924206</v>
      </c>
      <c r="G10" s="727">
        <v>3058.5005009679971</v>
      </c>
      <c r="H10" s="1274">
        <v>-603.57954805949953</v>
      </c>
      <c r="I10" s="727">
        <v>584.94412812000087</v>
      </c>
      <c r="J10" s="1274">
        <v>157.82960800000001</v>
      </c>
      <c r="K10" s="727">
        <v>175.95612800000009</v>
      </c>
      <c r="L10" s="1274">
        <v>1603.7796255841793</v>
      </c>
      <c r="M10" s="727">
        <v>116.64481113500227</v>
      </c>
      <c r="N10" s="1274">
        <v>8125.0636991171014</v>
      </c>
      <c r="O10" s="727">
        <v>7625.884008</v>
      </c>
      <c r="P10" s="97"/>
      <c r="Q10" s="97"/>
      <c r="R10" s="726"/>
    </row>
    <row r="11" spans="1:18" s="95" customFormat="1" ht="11.1" customHeight="1">
      <c r="A11" s="2314" t="s">
        <v>30</v>
      </c>
      <c r="B11" s="1277">
        <v>-2.5366299999999993</v>
      </c>
      <c r="C11" s="734">
        <v>0.21799999999999997</v>
      </c>
      <c r="D11" s="1277">
        <v>-0.73062499999999997</v>
      </c>
      <c r="E11" s="734">
        <v>-0.25331999999999999</v>
      </c>
      <c r="F11" s="1277">
        <v>1.3998098624999908</v>
      </c>
      <c r="G11" s="734">
        <v>11.551772085000001</v>
      </c>
      <c r="H11" s="1277">
        <v>0</v>
      </c>
      <c r="I11" s="734">
        <v>0</v>
      </c>
      <c r="J11" s="1277">
        <v>0</v>
      </c>
      <c r="K11" s="734">
        <v>0</v>
      </c>
      <c r="L11" s="1277">
        <v>-0.80530334879999044</v>
      </c>
      <c r="M11" s="734">
        <v>1.7927249149999991</v>
      </c>
      <c r="N11" s="1277">
        <v>-2.6727484862999988</v>
      </c>
      <c r="O11" s="734">
        <v>13.309177</v>
      </c>
      <c r="P11" s="97"/>
      <c r="Q11" s="97"/>
      <c r="R11" s="736"/>
    </row>
    <row r="12" spans="1:18" s="95" customFormat="1" ht="11.1" customHeight="1">
      <c r="A12" s="2314" t="s">
        <v>258</v>
      </c>
      <c r="B12" s="1277">
        <v>962.744957</v>
      </c>
      <c r="C12" s="734">
        <v>-58.190229000000031</v>
      </c>
      <c r="D12" s="1277">
        <v>-138.23778400000003</v>
      </c>
      <c r="E12" s="734">
        <v>-152.19668200000001</v>
      </c>
      <c r="F12" s="1277">
        <v>-433.43043807900011</v>
      </c>
      <c r="G12" s="734">
        <v>32.602435334999981</v>
      </c>
      <c r="H12" s="1277">
        <v>0</v>
      </c>
      <c r="I12" s="734">
        <v>0</v>
      </c>
      <c r="J12" s="1277">
        <v>0</v>
      </c>
      <c r="K12" s="734">
        <v>0</v>
      </c>
      <c r="L12" s="1277">
        <v>0.64685719549999021</v>
      </c>
      <c r="M12" s="734">
        <v>-5.4499083349999466</v>
      </c>
      <c r="N12" s="1277">
        <v>391.7235921164999</v>
      </c>
      <c r="O12" s="734">
        <v>-183.23438400000001</v>
      </c>
      <c r="P12" s="97"/>
      <c r="Q12" s="97" t="s">
        <v>0</v>
      </c>
      <c r="R12" s="736"/>
    </row>
    <row r="13" spans="1:18" s="95" customFormat="1" ht="11.1" customHeight="1">
      <c r="A13" s="2315" t="s">
        <v>664</v>
      </c>
      <c r="B13" s="1275">
        <v>0</v>
      </c>
      <c r="C13" s="729">
        <v>0</v>
      </c>
      <c r="D13" s="1275">
        <v>-21.216999999999995</v>
      </c>
      <c r="E13" s="729">
        <v>-11.084</v>
      </c>
      <c r="F13" s="1275">
        <v>0.73299999999999699</v>
      </c>
      <c r="G13" s="729">
        <v>-43.262000000000008</v>
      </c>
      <c r="H13" s="1275">
        <v>0</v>
      </c>
      <c r="I13" s="729">
        <v>0</v>
      </c>
      <c r="J13" s="1275">
        <v>0</v>
      </c>
      <c r="K13" s="729">
        <v>0</v>
      </c>
      <c r="L13" s="1275">
        <v>20.483999999999998</v>
      </c>
      <c r="M13" s="729">
        <v>54.346000000000004</v>
      </c>
      <c r="N13" s="1275">
        <v>0</v>
      </c>
      <c r="O13" s="729">
        <v>0</v>
      </c>
      <c r="P13" s="97"/>
      <c r="Q13" s="97"/>
      <c r="R13" s="726"/>
    </row>
    <row r="14" spans="1:18" s="95" customFormat="1" ht="11.1" customHeight="1">
      <c r="A14" s="751" t="s">
        <v>9</v>
      </c>
      <c r="B14" s="1274">
        <v>3425.2758468999996</v>
      </c>
      <c r="C14" s="727">
        <v>2557.0250723770009</v>
      </c>
      <c r="D14" s="1274">
        <v>1047.0365488000011</v>
      </c>
      <c r="E14" s="727">
        <v>911.30713639999942</v>
      </c>
      <c r="F14" s="1274">
        <v>2863.446907675921</v>
      </c>
      <c r="G14" s="727">
        <v>3059.3927083879967</v>
      </c>
      <c r="H14" s="1274">
        <v>-603.57954805949953</v>
      </c>
      <c r="I14" s="727">
        <v>584.94412812000087</v>
      </c>
      <c r="J14" s="1274">
        <v>157.82960800000001</v>
      </c>
      <c r="K14" s="727">
        <v>175.95612800000009</v>
      </c>
      <c r="L14" s="1274">
        <v>1624.1051784308791</v>
      </c>
      <c r="M14" s="727">
        <v>167.33362871500179</v>
      </c>
      <c r="N14" s="1274">
        <v>8514.1145417473017</v>
      </c>
      <c r="O14" s="727">
        <v>7455.9588020000001</v>
      </c>
      <c r="P14" s="97"/>
      <c r="Q14" s="97"/>
      <c r="R14" s="726"/>
    </row>
    <row r="15" spans="1:18" s="95" customFormat="1" ht="11.1" customHeight="1">
      <c r="A15" s="2313" t="s">
        <v>1148</v>
      </c>
      <c r="B15" s="1277">
        <v>-924.82447866299992</v>
      </c>
      <c r="C15" s="734">
        <v>-690.39676954179026</v>
      </c>
      <c r="D15" s="1277">
        <v>-282.69986817600034</v>
      </c>
      <c r="E15" s="734">
        <v>-246.05292682799987</v>
      </c>
      <c r="F15" s="1277">
        <v>-830.39960322601701</v>
      </c>
      <c r="G15" s="734">
        <v>-948.41173960027891</v>
      </c>
      <c r="H15" s="1277">
        <v>156.93068249546988</v>
      </c>
      <c r="I15" s="734">
        <v>-157.93491459240025</v>
      </c>
      <c r="J15" s="1277">
        <v>84.254926999999995</v>
      </c>
      <c r="K15" s="734">
        <v>-44.074196000000008</v>
      </c>
      <c r="L15" s="1277">
        <v>-339.53954899415294</v>
      </c>
      <c r="M15" s="734">
        <v>258.95456156246917</v>
      </c>
      <c r="N15" s="1277">
        <v>-2136.2778895637002</v>
      </c>
      <c r="O15" s="734">
        <v>-1827.9159850000001</v>
      </c>
      <c r="P15" s="97"/>
      <c r="Q15" s="97"/>
      <c r="R15" s="736"/>
    </row>
    <row r="16" spans="1:18" s="95" customFormat="1" ht="18.95" customHeight="1">
      <c r="A16" s="737" t="s">
        <v>1131</v>
      </c>
      <c r="B16" s="1275">
        <v>2.4889999999999999</v>
      </c>
      <c r="C16" s="729">
        <v>0</v>
      </c>
      <c r="D16" s="1275">
        <v>0</v>
      </c>
      <c r="E16" s="729">
        <v>0</v>
      </c>
      <c r="F16" s="1275">
        <v>0</v>
      </c>
      <c r="G16" s="729">
        <v>0</v>
      </c>
      <c r="H16" s="1275">
        <v>0</v>
      </c>
      <c r="I16" s="729">
        <v>0</v>
      </c>
      <c r="J16" s="1275">
        <v>0</v>
      </c>
      <c r="K16" s="729">
        <v>0</v>
      </c>
      <c r="L16" s="1275">
        <v>-16.972456000000012</v>
      </c>
      <c r="M16" s="729">
        <v>-8.2029999999999994</v>
      </c>
      <c r="N16" s="1275">
        <v>-14.483456000000013</v>
      </c>
      <c r="O16" s="729">
        <v>-8.2029999999999994</v>
      </c>
      <c r="P16" s="97"/>
      <c r="Q16" s="97"/>
      <c r="R16" s="736"/>
    </row>
    <row r="17" spans="1:20" s="95" customFormat="1" ht="11.1" customHeight="1">
      <c r="A17" s="731" t="s">
        <v>10</v>
      </c>
      <c r="B17" s="1276">
        <v>2502.9403682369998</v>
      </c>
      <c r="C17" s="732">
        <v>1866.6283028352107</v>
      </c>
      <c r="D17" s="1276">
        <v>764.33668062400079</v>
      </c>
      <c r="E17" s="732">
        <v>665.25420957199958</v>
      </c>
      <c r="F17" s="1276">
        <v>2033.047304449904</v>
      </c>
      <c r="G17" s="732">
        <v>2110.9809687877178</v>
      </c>
      <c r="H17" s="1276">
        <v>-446.64886556402962</v>
      </c>
      <c r="I17" s="732">
        <v>427.00921352760065</v>
      </c>
      <c r="J17" s="1276">
        <v>242.08453500000002</v>
      </c>
      <c r="K17" s="732">
        <v>131.88193200000009</v>
      </c>
      <c r="L17" s="1276">
        <v>1267.5931734367268</v>
      </c>
      <c r="M17" s="732">
        <v>418.0851892774707</v>
      </c>
      <c r="N17" s="1276">
        <v>6363.3531961836015</v>
      </c>
      <c r="O17" s="732">
        <v>5619.8398159999997</v>
      </c>
      <c r="P17" s="97"/>
      <c r="Q17" s="97"/>
      <c r="R17" s="736"/>
    </row>
    <row r="18" spans="1:20" ht="7.5" customHeight="1">
      <c r="A18" s="738"/>
      <c r="B18" s="739"/>
      <c r="C18" s="739"/>
      <c r="D18" s="739"/>
      <c r="E18" s="739"/>
      <c r="F18" s="739"/>
      <c r="G18" s="739"/>
      <c r="H18" s="739"/>
      <c r="I18" s="739"/>
      <c r="J18" s="739"/>
      <c r="K18" s="739"/>
      <c r="L18" s="739"/>
      <c r="M18" s="739"/>
      <c r="N18" s="739"/>
      <c r="O18" s="739"/>
      <c r="P18" s="739"/>
      <c r="Q18" s="739"/>
      <c r="R18" s="739"/>
      <c r="S18" s="739"/>
    </row>
    <row r="19" spans="1:20" ht="30" customHeight="1">
      <c r="A19" s="2438" t="s">
        <v>1726</v>
      </c>
      <c r="B19" s="2438"/>
      <c r="C19" s="2438"/>
      <c r="D19" s="2438"/>
      <c r="E19" s="2438"/>
      <c r="F19" s="2438"/>
      <c r="G19" s="2438"/>
      <c r="H19" s="2438"/>
      <c r="I19" s="2438"/>
      <c r="J19" s="2438"/>
      <c r="K19" s="2438"/>
      <c r="L19" s="2438"/>
      <c r="M19" s="2438"/>
      <c r="N19" s="2438"/>
      <c r="O19" s="2438"/>
      <c r="P19" s="739"/>
      <c r="Q19" s="739"/>
      <c r="R19" s="739"/>
      <c r="S19" s="739"/>
    </row>
    <row r="20" spans="1:20" ht="10.5" customHeight="1">
      <c r="A20" s="2438" t="s">
        <v>1454</v>
      </c>
      <c r="B20" s="2438"/>
      <c r="C20" s="2438"/>
      <c r="D20" s="2438"/>
      <c r="E20" s="2438"/>
      <c r="F20" s="2438"/>
      <c r="G20" s="2438"/>
      <c r="H20" s="2438"/>
      <c r="I20" s="2438"/>
      <c r="J20" s="2438"/>
      <c r="K20" s="2438"/>
      <c r="L20" s="2438"/>
      <c r="M20" s="2438"/>
      <c r="N20" s="2438"/>
      <c r="O20" s="2438"/>
      <c r="P20" s="739"/>
      <c r="Q20" s="739"/>
      <c r="R20" s="739"/>
      <c r="S20" s="739"/>
    </row>
    <row r="21" spans="1:20" ht="10.5" customHeight="1">
      <c r="A21" s="2438" t="s">
        <v>1455</v>
      </c>
      <c r="B21" s="2438"/>
      <c r="C21" s="2438"/>
      <c r="D21" s="2438"/>
      <c r="E21" s="2438"/>
      <c r="F21" s="2438"/>
      <c r="G21" s="2438"/>
      <c r="H21" s="2438"/>
      <c r="I21" s="2438"/>
      <c r="J21" s="2438"/>
      <c r="K21" s="2438"/>
      <c r="L21" s="2438"/>
      <c r="M21" s="2438"/>
      <c r="N21" s="2438"/>
      <c r="O21" s="2438"/>
      <c r="P21" s="739"/>
      <c r="Q21" s="739"/>
      <c r="R21" s="739"/>
      <c r="S21" s="739"/>
    </row>
    <row r="22" spans="1:20" s="598" customFormat="1" ht="22.5" customHeight="1">
      <c r="A22" s="646"/>
    </row>
    <row r="23" spans="1:20" s="585" customFormat="1" ht="18.75" customHeight="1">
      <c r="A23" s="1828" t="s">
        <v>1912</v>
      </c>
    </row>
    <row r="24" spans="1:20" s="291" customFormat="1" ht="61.5" customHeight="1">
      <c r="A24" s="2557" t="s">
        <v>1910</v>
      </c>
      <c r="B24" s="2557"/>
      <c r="C24" s="2557"/>
      <c r="D24" s="2557"/>
      <c r="E24" s="2557"/>
      <c r="F24" s="2557"/>
      <c r="G24" s="2557"/>
      <c r="H24" s="2557"/>
      <c r="I24" s="2557"/>
      <c r="J24" s="2557"/>
      <c r="K24" s="2557"/>
      <c r="L24" s="2557"/>
      <c r="M24" s="2557"/>
      <c r="N24" s="2557"/>
      <c r="O24" s="2557"/>
      <c r="R24" s="752"/>
    </row>
    <row r="25" spans="1:20" ht="6.75" customHeight="1">
      <c r="R25" s="738"/>
      <c r="T25" s="537"/>
    </row>
    <row r="26" spans="1:20" s="760" customFormat="1" ht="13.5" customHeight="1">
      <c r="A26" s="758" t="s">
        <v>9</v>
      </c>
      <c r="B26" s="758"/>
      <c r="C26" s="758"/>
      <c r="D26" s="758"/>
      <c r="E26" s="758"/>
      <c r="F26" s="758"/>
      <c r="G26" s="758"/>
      <c r="H26" s="758"/>
      <c r="I26" s="758"/>
      <c r="J26" s="758"/>
      <c r="K26" s="758"/>
      <c r="L26" s="758"/>
      <c r="M26" s="758"/>
      <c r="N26" s="758"/>
      <c r="O26" s="758"/>
      <c r="P26" s="759"/>
    </row>
    <row r="27" spans="1:20" s="95" customFormat="1" ht="11.1" customHeight="1">
      <c r="A27" s="753" t="s">
        <v>1</v>
      </c>
      <c r="B27" s="754"/>
      <c r="C27" s="754"/>
      <c r="D27" s="754"/>
      <c r="E27" s="754"/>
      <c r="F27" s="754"/>
      <c r="G27" s="754"/>
      <c r="H27" s="755"/>
      <c r="I27" s="755"/>
      <c r="J27" s="755"/>
      <c r="L27" s="1282"/>
      <c r="M27" s="1283"/>
      <c r="N27" s="2281" t="s">
        <v>1841</v>
      </c>
      <c r="O27" s="2282" t="s">
        <v>1297</v>
      </c>
    </row>
    <row r="28" spans="1:20" s="95" customFormat="1" ht="11.1" customHeight="1">
      <c r="A28" s="2352" t="s">
        <v>1945</v>
      </c>
      <c r="B28" s="97"/>
      <c r="C28" s="97"/>
      <c r="D28" s="97"/>
      <c r="E28" s="97"/>
      <c r="F28" s="97"/>
      <c r="G28" s="97"/>
      <c r="H28" s="741"/>
      <c r="I28" s="741"/>
      <c r="J28" s="741"/>
      <c r="K28" s="744"/>
      <c r="L28" s="2567"/>
      <c r="M28" s="2568"/>
      <c r="N28" s="1278">
        <v>83.449063254299162</v>
      </c>
      <c r="O28" s="742">
        <v>-260.84000628300004</v>
      </c>
    </row>
    <row r="29" spans="1:20" s="95" customFormat="1" ht="11.1" customHeight="1">
      <c r="A29" s="2352" t="s">
        <v>1318</v>
      </c>
      <c r="B29" s="97"/>
      <c r="C29" s="97"/>
      <c r="D29" s="97"/>
      <c r="E29" s="97"/>
      <c r="F29" s="97"/>
      <c r="G29" s="97"/>
      <c r="H29" s="97"/>
      <c r="I29" s="97"/>
      <c r="J29" s="97"/>
      <c r="L29" s="2559"/>
      <c r="M29" s="2560"/>
      <c r="N29" s="1281">
        <v>-45.167728449911621</v>
      </c>
      <c r="O29" s="750">
        <v>-28.171557056805682</v>
      </c>
    </row>
    <row r="30" spans="1:20" s="95" customFormat="1" ht="11.1" customHeight="1">
      <c r="A30" s="2352" t="s">
        <v>665</v>
      </c>
      <c r="B30" s="97"/>
      <c r="C30" s="97"/>
      <c r="D30" s="97"/>
      <c r="E30" s="97"/>
      <c r="F30" s="97"/>
      <c r="G30" s="97"/>
      <c r="H30" s="97"/>
      <c r="I30" s="97"/>
      <c r="J30" s="97"/>
      <c r="L30" s="2559"/>
      <c r="M30" s="2560"/>
      <c r="N30" s="1281">
        <v>-0.80530383079999979</v>
      </c>
      <c r="O30" s="750">
        <v>1.7927250000000001</v>
      </c>
      <c r="R30" s="756"/>
    </row>
    <row r="31" spans="1:20" s="95" customFormat="1" ht="11.1" customHeight="1">
      <c r="A31" s="2353" t="s">
        <v>1170</v>
      </c>
      <c r="B31" s="97"/>
      <c r="C31" s="97"/>
      <c r="D31" s="97"/>
      <c r="E31" s="97"/>
      <c r="F31" s="97"/>
      <c r="G31" s="97"/>
      <c r="H31" s="97"/>
      <c r="I31" s="97"/>
      <c r="J31" s="97"/>
      <c r="L31" s="2559"/>
      <c r="M31" s="2560"/>
      <c r="N31" s="1281">
        <v>543.69410213899005</v>
      </c>
      <c r="O31" s="750">
        <v>79.578298271999984</v>
      </c>
    </row>
    <row r="32" spans="1:20" s="95" customFormat="1" ht="11.1" customHeight="1">
      <c r="A32" s="2353" t="s">
        <v>222</v>
      </c>
      <c r="B32" s="97"/>
      <c r="C32" s="97"/>
      <c r="D32" s="97"/>
      <c r="E32" s="97"/>
      <c r="F32" s="97"/>
      <c r="G32" s="97"/>
      <c r="H32" s="97"/>
      <c r="I32" s="97"/>
      <c r="J32" s="97"/>
      <c r="L32" s="2559"/>
      <c r="M32" s="2560"/>
      <c r="N32" s="1281">
        <v>933.3439181818103</v>
      </c>
      <c r="O32" s="750">
        <v>448.83600000000001</v>
      </c>
    </row>
    <row r="33" spans="1:16" s="95" customFormat="1" ht="11.1" customHeight="1">
      <c r="A33" s="2352" t="s">
        <v>666</v>
      </c>
      <c r="B33" s="97"/>
      <c r="C33" s="97"/>
      <c r="D33" s="97"/>
      <c r="E33" s="97"/>
      <c r="F33" s="97"/>
      <c r="G33" s="97"/>
      <c r="H33" s="97"/>
      <c r="I33" s="97"/>
      <c r="J33" s="97"/>
      <c r="L33" s="2559"/>
      <c r="M33" s="2560"/>
      <c r="N33" s="1281">
        <v>-31.571999999999996</v>
      </c>
      <c r="O33" s="750">
        <v>48.055000000000007</v>
      </c>
    </row>
    <row r="34" spans="1:16" s="95" customFormat="1" ht="11.1" customHeight="1">
      <c r="A34" s="2352" t="s">
        <v>211</v>
      </c>
      <c r="B34" s="97"/>
      <c r="C34" s="97"/>
      <c r="D34" s="97"/>
      <c r="E34" s="97"/>
      <c r="F34" s="97"/>
      <c r="G34" s="97"/>
      <c r="H34" s="97"/>
      <c r="I34" s="97"/>
      <c r="J34" s="97"/>
      <c r="L34" s="2559"/>
      <c r="M34" s="2560"/>
      <c r="N34" s="1281">
        <v>142.619</v>
      </c>
      <c r="O34" s="750">
        <v>-25.879000000000001</v>
      </c>
    </row>
    <row r="35" spans="1:16" s="95" customFormat="1" ht="11.1" customHeight="1">
      <c r="A35" s="2352" t="s">
        <v>664</v>
      </c>
      <c r="B35" s="97"/>
      <c r="C35" s="97"/>
      <c r="D35" s="97"/>
      <c r="E35" s="97"/>
      <c r="F35" s="97"/>
      <c r="G35" s="97"/>
      <c r="H35" s="97"/>
      <c r="I35" s="97"/>
      <c r="J35" s="97"/>
      <c r="L35" s="2559"/>
      <c r="M35" s="2560"/>
      <c r="N35" s="1281">
        <v>20.483999999999995</v>
      </c>
      <c r="O35" s="750">
        <v>54.346000000000004</v>
      </c>
    </row>
    <row r="36" spans="1:16" s="95" customFormat="1" ht="11.1" customHeight="1">
      <c r="A36" s="2354" t="s">
        <v>667</v>
      </c>
      <c r="B36" s="2303"/>
      <c r="C36" s="2303"/>
      <c r="D36" s="2303"/>
      <c r="E36" s="2303"/>
      <c r="F36" s="2303"/>
      <c r="G36" s="2303"/>
      <c r="H36" s="97"/>
      <c r="I36" s="97"/>
      <c r="J36" s="97"/>
      <c r="L36" s="2559"/>
      <c r="M36" s="2560"/>
      <c r="N36" s="1281">
        <v>0.64702718150000038</v>
      </c>
      <c r="O36" s="750">
        <v>-5.4499081679999994</v>
      </c>
    </row>
    <row r="37" spans="1:16" s="95" customFormat="1" ht="11.1" customHeight="1">
      <c r="A37" s="2354" t="s">
        <v>668</v>
      </c>
      <c r="B37" s="2303"/>
      <c r="C37" s="2303"/>
      <c r="D37" s="2303"/>
      <c r="E37" s="2303"/>
      <c r="F37" s="2303"/>
      <c r="G37" s="2303"/>
      <c r="H37" s="97"/>
      <c r="I37" s="97"/>
      <c r="J37" s="97"/>
      <c r="L37" s="2559"/>
      <c r="M37" s="2560"/>
      <c r="N37" s="1281">
        <v>-98.722700000000032</v>
      </c>
      <c r="O37" s="750">
        <v>-98.83499999999998</v>
      </c>
    </row>
    <row r="38" spans="1:16" s="95" customFormat="1" ht="11.1" customHeight="1">
      <c r="A38" s="2354" t="s">
        <v>669</v>
      </c>
      <c r="B38" s="2303"/>
      <c r="C38" s="2303"/>
      <c r="D38" s="2303"/>
      <c r="E38" s="2303"/>
      <c r="F38" s="2303"/>
      <c r="G38" s="2303"/>
      <c r="H38" s="97"/>
      <c r="I38" s="97"/>
      <c r="J38" s="97"/>
      <c r="L38" s="2559"/>
      <c r="M38" s="2560"/>
      <c r="N38" s="1281">
        <v>-75.221020925799962</v>
      </c>
      <c r="O38" s="750">
        <v>-70.304343899000003</v>
      </c>
    </row>
    <row r="39" spans="1:16" s="95" customFormat="1" ht="11.1" customHeight="1">
      <c r="A39" s="2354" t="s">
        <v>1347</v>
      </c>
      <c r="B39" s="2303"/>
      <c r="C39" s="2303"/>
      <c r="D39" s="2303"/>
      <c r="E39" s="2303"/>
      <c r="F39" s="2303"/>
      <c r="G39" s="2303"/>
      <c r="H39" s="97"/>
      <c r="I39" s="97"/>
      <c r="J39" s="97"/>
      <c r="L39" s="2559"/>
      <c r="M39" s="2560"/>
      <c r="N39" s="1281">
        <v>111.85774073450037</v>
      </c>
      <c r="O39" s="750">
        <v>30.754000318999985</v>
      </c>
    </row>
    <row r="40" spans="1:16" s="95" customFormat="1" ht="11.1" customHeight="1">
      <c r="A40" s="2354" t="s">
        <v>1473</v>
      </c>
      <c r="B40" s="2303"/>
      <c r="C40" s="2303"/>
      <c r="D40" s="2303"/>
      <c r="E40" s="2303"/>
      <c r="F40" s="2303"/>
      <c r="G40" s="2303"/>
      <c r="H40" s="2068"/>
      <c r="I40" s="2068"/>
      <c r="J40" s="2068"/>
      <c r="L40" s="2068"/>
      <c r="M40" s="2069"/>
      <c r="N40" s="1281">
        <v>-6.6961064809764572</v>
      </c>
      <c r="O40" s="750">
        <v>-9.2045122504692607</v>
      </c>
    </row>
    <row r="41" spans="1:16" s="95" customFormat="1" ht="11.1" customHeight="1">
      <c r="A41" s="2354" t="s">
        <v>1409</v>
      </c>
      <c r="B41" s="2303"/>
      <c r="C41" s="2303"/>
      <c r="D41" s="2303"/>
      <c r="E41" s="2303"/>
      <c r="F41" s="2303"/>
      <c r="G41" s="2303"/>
      <c r="H41" s="2064"/>
      <c r="I41" s="2064"/>
      <c r="J41" s="2064"/>
      <c r="L41" s="2064"/>
      <c r="M41" s="2065"/>
      <c r="N41" s="1281">
        <v>-56.064702000000011</v>
      </c>
      <c r="O41" s="750">
        <v>-12.199516000000001</v>
      </c>
    </row>
    <row r="42" spans="1:16" s="95" customFormat="1" ht="11.1" customHeight="1">
      <c r="A42" s="2354" t="s">
        <v>1089</v>
      </c>
      <c r="B42" s="2303"/>
      <c r="C42" s="2303"/>
      <c r="D42" s="2303"/>
      <c r="E42" s="2303"/>
      <c r="F42" s="2303"/>
      <c r="G42" s="2303"/>
      <c r="H42" s="1551"/>
      <c r="I42" s="1551"/>
      <c r="J42" s="1551"/>
      <c r="L42" s="2559"/>
      <c r="M42" s="2560"/>
      <c r="N42" s="1281">
        <v>-16.799999999999997</v>
      </c>
      <c r="O42" s="750">
        <v>-40.040750836000001</v>
      </c>
    </row>
    <row r="43" spans="1:16" s="95" customFormat="1" ht="11.1" customHeight="1">
      <c r="A43" s="757" t="s">
        <v>15</v>
      </c>
      <c r="B43" s="745"/>
      <c r="C43" s="745"/>
      <c r="D43" s="745"/>
      <c r="E43" s="745"/>
      <c r="F43" s="745"/>
      <c r="G43" s="745"/>
      <c r="H43" s="745"/>
      <c r="I43" s="745"/>
      <c r="J43" s="745"/>
      <c r="K43" s="746"/>
      <c r="L43" s="2561"/>
      <c r="M43" s="2562"/>
      <c r="N43" s="1279">
        <v>119.04788962727503</v>
      </c>
      <c r="O43" s="743">
        <v>54.896199617271833</v>
      </c>
    </row>
    <row r="44" spans="1:16" s="95" customFormat="1" ht="11.1" customHeight="1">
      <c r="A44" s="731" t="s">
        <v>9</v>
      </c>
      <c r="B44" s="747"/>
      <c r="C44" s="747"/>
      <c r="D44" s="747"/>
      <c r="E44" s="747"/>
      <c r="F44" s="747"/>
      <c r="G44" s="747"/>
      <c r="H44" s="747"/>
      <c r="I44" s="747"/>
      <c r="J44" s="747"/>
      <c r="K44" s="749"/>
      <c r="L44" s="2563"/>
      <c r="M44" s="2564"/>
      <c r="N44" s="1280">
        <v>1624.1051794308864</v>
      </c>
      <c r="O44" s="748">
        <v>167.33362871499685</v>
      </c>
    </row>
    <row r="45" spans="1:16" s="598" customFormat="1" ht="22.5" customHeight="1">
      <c r="A45" s="707"/>
      <c r="B45" s="708"/>
      <c r="C45" s="708"/>
      <c r="D45" s="708"/>
      <c r="E45" s="708"/>
      <c r="F45" s="708"/>
      <c r="G45" s="708"/>
      <c r="H45" s="708"/>
      <c r="I45" s="708"/>
      <c r="J45" s="708"/>
      <c r="K45" s="708"/>
      <c r="L45" s="708"/>
      <c r="M45" s="708"/>
      <c r="N45" s="708"/>
      <c r="O45" s="708"/>
    </row>
    <row r="46" spans="1:16" s="585" customFormat="1" ht="18.75" customHeight="1">
      <c r="A46" s="709" t="s">
        <v>1911</v>
      </c>
    </row>
    <row r="47" spans="1:16" s="585" customFormat="1" ht="12" customHeight="1"/>
    <row r="48" spans="1:16" s="760" customFormat="1" ht="13.5" customHeight="1">
      <c r="A48" s="710"/>
      <c r="B48" s="758"/>
      <c r="C48" s="758"/>
      <c r="D48" s="758"/>
      <c r="E48" s="758"/>
      <c r="F48" s="758"/>
      <c r="G48" s="758"/>
      <c r="H48" s="758"/>
      <c r="I48" s="758"/>
      <c r="J48" s="758"/>
      <c r="K48" s="758"/>
      <c r="L48" s="758"/>
      <c r="M48" s="758"/>
      <c r="N48" s="758"/>
      <c r="O48" s="758"/>
      <c r="P48" s="759"/>
    </row>
    <row r="49" spans="1:20" s="760" customFormat="1" ht="13.5" customHeight="1">
      <c r="A49" s="758" t="s">
        <v>670</v>
      </c>
      <c r="B49" s="758"/>
      <c r="C49" s="758"/>
      <c r="D49" s="758"/>
      <c r="E49" s="758"/>
      <c r="F49" s="758"/>
      <c r="G49" s="758"/>
      <c r="H49" s="758"/>
      <c r="I49" s="758"/>
      <c r="J49" s="758"/>
      <c r="K49" s="758"/>
      <c r="L49" s="758"/>
      <c r="M49" s="758"/>
      <c r="N49" s="758"/>
      <c r="O49" s="758"/>
      <c r="P49" s="759"/>
    </row>
    <row r="50" spans="1:20" s="99" customFormat="1" ht="33" customHeight="1">
      <c r="B50" s="2566" t="s">
        <v>662</v>
      </c>
      <c r="C50" s="2566"/>
      <c r="D50" s="2566" t="s">
        <v>539</v>
      </c>
      <c r="E50" s="2566"/>
      <c r="F50" s="2566" t="s">
        <v>540</v>
      </c>
      <c r="G50" s="2566"/>
      <c r="H50" s="2566" t="s">
        <v>652</v>
      </c>
      <c r="I50" s="2566"/>
      <c r="J50" s="2566" t="s">
        <v>653</v>
      </c>
      <c r="K50" s="2566"/>
      <c r="L50" s="2565" t="s">
        <v>671</v>
      </c>
      <c r="M50" s="2565"/>
      <c r="N50" s="2565" t="s">
        <v>663</v>
      </c>
      <c r="O50" s="2565"/>
      <c r="P50" s="761"/>
    </row>
    <row r="51" spans="1:20" s="95" customFormat="1" ht="11.1" customHeight="1">
      <c r="A51" s="740" t="s">
        <v>11</v>
      </c>
      <c r="B51" s="1273" t="s">
        <v>1841</v>
      </c>
      <c r="C51" s="725" t="s">
        <v>1297</v>
      </c>
      <c r="D51" s="1273" t="s">
        <v>1841</v>
      </c>
      <c r="E51" s="725" t="s">
        <v>1297</v>
      </c>
      <c r="F51" s="1273" t="s">
        <v>1841</v>
      </c>
      <c r="G51" s="725" t="s">
        <v>1297</v>
      </c>
      <c r="H51" s="1273" t="s">
        <v>1841</v>
      </c>
      <c r="I51" s="725" t="s">
        <v>1297</v>
      </c>
      <c r="J51" s="1273" t="s">
        <v>1841</v>
      </c>
      <c r="K51" s="725" t="s">
        <v>1297</v>
      </c>
      <c r="L51" s="1273" t="s">
        <v>1841</v>
      </c>
      <c r="M51" s="725" t="s">
        <v>1297</v>
      </c>
      <c r="N51" s="1273" t="s">
        <v>1841</v>
      </c>
      <c r="O51" s="725" t="s">
        <v>1297</v>
      </c>
      <c r="P51" s="100"/>
    </row>
    <row r="52" spans="1:20" s="95" customFormat="1" ht="11.1" customHeight="1">
      <c r="A52" s="730" t="s">
        <v>1456</v>
      </c>
      <c r="B52" s="1284">
        <v>697.21635917867172</v>
      </c>
      <c r="C52" s="762">
        <v>664.25996212553571</v>
      </c>
      <c r="D52" s="1284">
        <v>217.84793805469144</v>
      </c>
      <c r="E52" s="762">
        <v>207.19451712905538</v>
      </c>
      <c r="F52" s="1284">
        <v>582.69675024962123</v>
      </c>
      <c r="G52" s="762">
        <v>493.47815607997336</v>
      </c>
      <c r="H52" s="1284">
        <v>12.310832337522804</v>
      </c>
      <c r="I52" s="762">
        <v>8.8876894848752279</v>
      </c>
      <c r="J52" s="1284"/>
      <c r="K52" s="762"/>
      <c r="L52" s="1284">
        <v>3.6055272741854267</v>
      </c>
      <c r="M52" s="762">
        <v>1.1506015839834838</v>
      </c>
      <c r="N52" s="1284">
        <v>1513.6774070946926</v>
      </c>
      <c r="O52" s="762">
        <v>1374.9709264034232</v>
      </c>
      <c r="P52" s="96"/>
    </row>
    <row r="53" spans="1:20" s="95" customFormat="1" ht="11.1" customHeight="1">
      <c r="A53" s="733" t="s">
        <v>1457</v>
      </c>
      <c r="B53" s="1285">
        <v>390.36263620729358</v>
      </c>
      <c r="C53" s="763">
        <v>363.56035614227517</v>
      </c>
      <c r="D53" s="1285">
        <v>175.41570386679354</v>
      </c>
      <c r="E53" s="763">
        <v>164.25039184307496</v>
      </c>
      <c r="F53" s="1285">
        <v>408.9303042634844</v>
      </c>
      <c r="G53" s="763">
        <v>362.02098962455591</v>
      </c>
      <c r="H53" s="1285">
        <v>174.71930714679823</v>
      </c>
      <c r="I53" s="763">
        <v>134.17757030324242</v>
      </c>
      <c r="J53" s="1285"/>
      <c r="K53" s="763"/>
      <c r="L53" s="1285">
        <v>-3.4866422643194426</v>
      </c>
      <c r="M53" s="763">
        <v>-3.6037921630774576</v>
      </c>
      <c r="N53" s="1285">
        <v>1145.9413092200502</v>
      </c>
      <c r="O53" s="763">
        <v>1020.405515750071</v>
      </c>
      <c r="P53" s="97"/>
    </row>
    <row r="54" spans="1:20" s="95" customFormat="1" ht="11.1" customHeight="1">
      <c r="A54" s="733" t="s">
        <v>672</v>
      </c>
      <c r="B54" s="1285">
        <v>75.355566503564972</v>
      </c>
      <c r="C54" s="763">
        <v>66.317958874064431</v>
      </c>
      <c r="D54" s="1285">
        <v>61.562539008500252</v>
      </c>
      <c r="E54" s="763">
        <v>50.557868757917412</v>
      </c>
      <c r="F54" s="1285">
        <v>218.65791402695496</v>
      </c>
      <c r="G54" s="763">
        <v>203.01907627289981</v>
      </c>
      <c r="H54" s="1285"/>
      <c r="I54" s="763"/>
      <c r="J54" s="1285">
        <v>199.16295574355493</v>
      </c>
      <c r="K54" s="763">
        <v>217.40690220246407</v>
      </c>
      <c r="L54" s="1285">
        <v>14.782567573714857</v>
      </c>
      <c r="M54" s="763">
        <v>11.66272946027982</v>
      </c>
      <c r="N54" s="1285">
        <v>569.52154285629001</v>
      </c>
      <c r="O54" s="763">
        <v>548.96453556762549</v>
      </c>
      <c r="P54" s="97"/>
    </row>
    <row r="55" spans="1:20" s="99" customFormat="1" ht="11.1" customHeight="1">
      <c r="A55" s="728" t="s">
        <v>1458</v>
      </c>
      <c r="B55" s="1286">
        <v>33.128337416663967</v>
      </c>
      <c r="C55" s="764">
        <v>29.308569804347833</v>
      </c>
      <c r="D55" s="1286">
        <v>21.619569251809942</v>
      </c>
      <c r="E55" s="764">
        <v>19.909980999999995</v>
      </c>
      <c r="F55" s="1286">
        <v>70.413938936588607</v>
      </c>
      <c r="G55" s="764">
        <v>54.259104217391325</v>
      </c>
      <c r="H55" s="1286">
        <v>6.9795100018110379</v>
      </c>
      <c r="I55" s="764">
        <v>6.7493157282608678</v>
      </c>
      <c r="J55" s="1286">
        <v>17.896330222824886</v>
      </c>
      <c r="K55" s="764">
        <v>17.137217086956522</v>
      </c>
      <c r="L55" s="1286"/>
      <c r="M55" s="764"/>
      <c r="N55" s="1286"/>
      <c r="O55" s="764"/>
      <c r="P55" s="765"/>
    </row>
    <row r="56" spans="1:20" ht="9.75" customHeight="1">
      <c r="A56" s="766"/>
      <c r="B56" s="738"/>
      <c r="C56" s="738"/>
      <c r="D56" s="738"/>
      <c r="E56" s="738"/>
      <c r="F56" s="738"/>
      <c r="G56" s="738"/>
      <c r="H56" s="738"/>
      <c r="I56" s="738"/>
      <c r="J56" s="738"/>
      <c r="K56" s="738"/>
      <c r="L56" s="738"/>
      <c r="M56" s="738"/>
      <c r="N56" s="738"/>
      <c r="O56" s="738"/>
      <c r="P56" s="738"/>
      <c r="T56" s="537"/>
    </row>
    <row r="57" spans="1:20" s="760" customFormat="1" ht="13.5" customHeight="1">
      <c r="A57" s="758" t="s">
        <v>621</v>
      </c>
      <c r="B57" s="758"/>
      <c r="C57" s="758"/>
      <c r="D57" s="758"/>
      <c r="E57" s="758"/>
      <c r="F57" s="758"/>
      <c r="G57" s="758"/>
      <c r="H57" s="758"/>
      <c r="I57" s="758"/>
      <c r="J57" s="758"/>
      <c r="K57" s="758"/>
      <c r="L57" s="758"/>
      <c r="M57" s="758"/>
      <c r="N57" s="758"/>
      <c r="O57" s="758"/>
      <c r="P57" s="759"/>
    </row>
    <row r="58" spans="1:20" s="99" customFormat="1" ht="33" customHeight="1">
      <c r="B58" s="2566" t="s">
        <v>662</v>
      </c>
      <c r="C58" s="2566"/>
      <c r="D58" s="2566" t="s">
        <v>539</v>
      </c>
      <c r="E58" s="2566"/>
      <c r="F58" s="2566" t="s">
        <v>540</v>
      </c>
      <c r="G58" s="2566"/>
      <c r="H58" s="2566" t="s">
        <v>652</v>
      </c>
      <c r="I58" s="2566"/>
      <c r="J58" s="2566" t="s">
        <v>653</v>
      </c>
      <c r="K58" s="2566"/>
      <c r="L58" s="2565" t="s">
        <v>673</v>
      </c>
      <c r="M58" s="2565"/>
      <c r="N58" s="2565" t="s">
        <v>663</v>
      </c>
      <c r="O58" s="2565"/>
      <c r="P58" s="761"/>
    </row>
    <row r="59" spans="1:20" s="95" customFormat="1" ht="11.1" customHeight="1">
      <c r="A59" s="740" t="s">
        <v>50</v>
      </c>
      <c r="B59" s="1273" t="s">
        <v>1841</v>
      </c>
      <c r="C59" s="725" t="s">
        <v>1297</v>
      </c>
      <c r="D59" s="1273" t="s">
        <v>1841</v>
      </c>
      <c r="E59" s="725" t="s">
        <v>1297</v>
      </c>
      <c r="F59" s="1273" t="s">
        <v>1841</v>
      </c>
      <c r="G59" s="725" t="s">
        <v>1297</v>
      </c>
      <c r="H59" s="1273" t="s">
        <v>1841</v>
      </c>
      <c r="I59" s="725" t="s">
        <v>1297</v>
      </c>
      <c r="J59" s="1273" t="s">
        <v>1841</v>
      </c>
      <c r="K59" s="725" t="s">
        <v>1297</v>
      </c>
      <c r="L59" s="1273" t="s">
        <v>1841</v>
      </c>
      <c r="M59" s="725" t="s">
        <v>1297</v>
      </c>
      <c r="N59" s="1273" t="s">
        <v>1841</v>
      </c>
      <c r="O59" s="725" t="s">
        <v>1297</v>
      </c>
      <c r="P59" s="100"/>
    </row>
    <row r="60" spans="1:20" s="95" customFormat="1" ht="11.1" customHeight="1">
      <c r="A60" s="730" t="s">
        <v>1462</v>
      </c>
      <c r="B60" s="1285">
        <v>47.988293844049913</v>
      </c>
      <c r="C60" s="763">
        <v>45.067510568182186</v>
      </c>
      <c r="D60" s="1285">
        <v>38.002635228118983</v>
      </c>
      <c r="E60" s="763">
        <v>41.619245670413576</v>
      </c>
      <c r="F60" s="1285">
        <v>38.268827891965969</v>
      </c>
      <c r="G60" s="763">
        <v>36.507809854214621</v>
      </c>
      <c r="H60" s="1285">
        <v>-34.701160913703177</v>
      </c>
      <c r="I60" s="763">
        <v>17.370126709454542</v>
      </c>
      <c r="J60" s="1285">
        <v>44.356505003197469</v>
      </c>
      <c r="K60" s="763">
        <v>46.676057899559439</v>
      </c>
      <c r="L60" s="1285"/>
      <c r="M60" s="763"/>
      <c r="N60" s="1285">
        <v>39.565332505218521</v>
      </c>
      <c r="O60" s="763">
        <v>40.368220615761643</v>
      </c>
      <c r="P60" s="96"/>
    </row>
    <row r="61" spans="1:20" s="95" customFormat="1" ht="11.1" customHeight="1">
      <c r="A61" s="733" t="s">
        <v>1463</v>
      </c>
      <c r="B61" s="1285">
        <v>55.988737365133673</v>
      </c>
      <c r="C61" s="763">
        <v>54.731637742990657</v>
      </c>
      <c r="D61" s="1285">
        <v>80.522085925254359</v>
      </c>
      <c r="E61" s="763">
        <v>79.27352234942019</v>
      </c>
      <c r="F61" s="1285">
        <v>70.178923099931978</v>
      </c>
      <c r="G61" s="763">
        <v>73.361097176079781</v>
      </c>
      <c r="H61" s="1285"/>
      <c r="I61" s="763"/>
      <c r="J61" s="1285"/>
      <c r="K61" s="763"/>
      <c r="L61" s="1285"/>
      <c r="M61" s="763"/>
      <c r="N61" s="1285">
        <v>75.705781420067296</v>
      </c>
      <c r="O61" s="763">
        <v>74.212879425690431</v>
      </c>
      <c r="P61" s="96"/>
    </row>
    <row r="62" spans="1:20" s="95" customFormat="1" ht="11.1" customHeight="1">
      <c r="A62" s="737" t="s">
        <v>1464</v>
      </c>
      <c r="B62" s="1286">
        <v>29.974772737160169</v>
      </c>
      <c r="C62" s="764">
        <v>25.267848095471898</v>
      </c>
      <c r="D62" s="1286">
        <v>14.026286393508391</v>
      </c>
      <c r="E62" s="764">
        <v>13.256284705830399</v>
      </c>
      <c r="F62" s="1286">
        <v>11.454968034476938</v>
      </c>
      <c r="G62" s="764">
        <v>15.435359024094851</v>
      </c>
      <c r="H62" s="1286">
        <v>-25.389043426769884</v>
      </c>
      <c r="I62" s="764">
        <v>25.100509575099366</v>
      </c>
      <c r="J62" s="1286">
        <v>5.3667096388908906</v>
      </c>
      <c r="K62" s="764">
        <v>3.0531633436308061</v>
      </c>
      <c r="L62" s="1286"/>
      <c r="M62" s="764"/>
      <c r="N62" s="1286">
        <v>14.7</v>
      </c>
      <c r="O62" s="764">
        <v>14.8</v>
      </c>
      <c r="P62" s="96"/>
    </row>
    <row r="63" spans="1:20" ht="7.5" customHeight="1">
      <c r="P63" s="738"/>
      <c r="T63" s="537"/>
    </row>
    <row r="64" spans="1:20" s="294" customFormat="1" ht="30" customHeight="1">
      <c r="A64" s="2438" t="s">
        <v>1726</v>
      </c>
      <c r="B64" s="2438"/>
      <c r="C64" s="2438"/>
      <c r="D64" s="2438"/>
      <c r="E64" s="2438"/>
      <c r="F64" s="2438"/>
      <c r="G64" s="2438"/>
      <c r="H64" s="2438"/>
      <c r="I64" s="2438"/>
      <c r="J64" s="2438"/>
      <c r="K64" s="2438"/>
      <c r="L64" s="2438"/>
      <c r="M64" s="2438"/>
      <c r="N64" s="2438"/>
      <c r="O64" s="2438"/>
    </row>
    <row r="65" spans="1:20" s="294" customFormat="1" ht="19.5" customHeight="1">
      <c r="A65" s="2439" t="s">
        <v>1459</v>
      </c>
      <c r="B65" s="2439"/>
      <c r="C65" s="2439"/>
      <c r="D65" s="2439"/>
      <c r="E65" s="2439"/>
      <c r="F65" s="2439"/>
      <c r="G65" s="2439"/>
      <c r="H65" s="2439"/>
      <c r="I65" s="2439"/>
      <c r="J65" s="2439"/>
      <c r="K65" s="2439"/>
      <c r="L65" s="2439"/>
      <c r="M65" s="2439"/>
      <c r="N65" s="2439"/>
      <c r="O65" s="2439"/>
    </row>
    <row r="66" spans="1:20" s="606" customFormat="1" ht="38.25" customHeight="1">
      <c r="A66" s="2438" t="s">
        <v>1722</v>
      </c>
      <c r="B66" s="2438"/>
      <c r="C66" s="2438"/>
      <c r="D66" s="2438"/>
      <c r="E66" s="2438"/>
      <c r="F66" s="2438"/>
      <c r="G66" s="2438"/>
      <c r="H66" s="2438"/>
      <c r="I66" s="2438"/>
      <c r="J66" s="2438"/>
      <c r="K66" s="2438"/>
      <c r="L66" s="2438"/>
      <c r="M66" s="2438"/>
      <c r="N66" s="2438"/>
      <c r="O66" s="2438"/>
      <c r="P66" s="1838"/>
      <c r="Q66" s="1838"/>
      <c r="R66" s="1838"/>
      <c r="S66" s="1838"/>
      <c r="T66" s="1839"/>
    </row>
    <row r="67" spans="1:20" s="294" customFormat="1" ht="9.75" customHeight="1">
      <c r="A67" s="2439" t="s">
        <v>1460</v>
      </c>
      <c r="B67" s="2439"/>
      <c r="C67" s="2439"/>
      <c r="D67" s="2439"/>
      <c r="E67" s="2439"/>
      <c r="F67" s="2439"/>
      <c r="G67" s="2439"/>
      <c r="H67" s="2439"/>
      <c r="I67" s="2439"/>
      <c r="J67" s="2439"/>
      <c r="K67" s="2439"/>
      <c r="L67" s="2439"/>
      <c r="M67" s="2439"/>
      <c r="N67" s="2439"/>
      <c r="O67" s="2439"/>
    </row>
    <row r="68" spans="1:20" s="294" customFormat="1" ht="9.75" customHeight="1">
      <c r="A68" s="2462" t="s">
        <v>1461</v>
      </c>
      <c r="B68" s="2462"/>
      <c r="C68" s="2462"/>
      <c r="D68" s="2462"/>
      <c r="E68" s="2462"/>
      <c r="F68" s="2462"/>
      <c r="G68" s="2462"/>
      <c r="H68" s="2462"/>
      <c r="I68" s="2462"/>
      <c r="J68" s="2462"/>
      <c r="K68" s="2462"/>
      <c r="L68" s="2462"/>
      <c r="M68" s="2462"/>
      <c r="N68" s="2462"/>
      <c r="O68" s="2462"/>
    </row>
    <row r="69" spans="1:20" s="294" customFormat="1" ht="12.75" customHeight="1">
      <c r="A69" s="1911"/>
      <c r="B69" s="1911"/>
      <c r="C69" s="1911"/>
      <c r="D69" s="1911"/>
      <c r="E69" s="1911"/>
      <c r="F69" s="1911"/>
      <c r="G69" s="1911"/>
      <c r="H69" s="1911"/>
      <c r="I69" s="1911"/>
      <c r="J69" s="1911"/>
      <c r="K69" s="1911"/>
      <c r="L69" s="1911"/>
      <c r="M69" s="1911"/>
      <c r="N69" s="1911"/>
      <c r="O69" s="1911"/>
    </row>
    <row r="70" spans="1:20" ht="7.5" customHeight="1">
      <c r="B70" s="738"/>
      <c r="C70" s="738"/>
      <c r="D70" s="738"/>
      <c r="E70" s="738"/>
      <c r="F70" s="738"/>
      <c r="G70" s="738"/>
      <c r="H70" s="738"/>
      <c r="R70" s="738"/>
      <c r="T70" s="537"/>
    </row>
    <row r="71" spans="1:20" s="291" customFormat="1" ht="12.75" customHeight="1">
      <c r="A71" s="2455"/>
      <c r="B71" s="2455"/>
      <c r="C71" s="2455"/>
      <c r="D71" s="2455"/>
      <c r="E71" s="2455"/>
      <c r="F71" s="2455"/>
      <c r="G71" s="2455"/>
      <c r="H71" s="2455"/>
      <c r="I71" s="2455"/>
      <c r="J71" s="2455"/>
      <c r="K71" s="2455"/>
      <c r="L71" s="2455"/>
      <c r="M71" s="2455"/>
      <c r="N71" s="2455"/>
      <c r="O71" s="2455"/>
      <c r="R71" s="752"/>
    </row>
  </sheetData>
  <mergeCells count="47">
    <mergeCell ref="P4:Q4"/>
    <mergeCell ref="N50:O50"/>
    <mergeCell ref="B58:C58"/>
    <mergeCell ref="D58:E58"/>
    <mergeCell ref="F58:G58"/>
    <mergeCell ref="H58:I58"/>
    <mergeCell ref="J58:K58"/>
    <mergeCell ref="L58:M58"/>
    <mergeCell ref="N58:O58"/>
    <mergeCell ref="B50:C50"/>
    <mergeCell ref="D50:E50"/>
    <mergeCell ref="F50:G50"/>
    <mergeCell ref="J4:K4"/>
    <mergeCell ref="N4:O4"/>
    <mergeCell ref="L4:M4"/>
    <mergeCell ref="A20:O20"/>
    <mergeCell ref="A21:O21"/>
    <mergeCell ref="B4:C4"/>
    <mergeCell ref="D4:E4"/>
    <mergeCell ref="F4:G4"/>
    <mergeCell ref="H4:I4"/>
    <mergeCell ref="A71:O71"/>
    <mergeCell ref="L42:M42"/>
    <mergeCell ref="A65:O65"/>
    <mergeCell ref="L50:M50"/>
    <mergeCell ref="A19:O19"/>
    <mergeCell ref="A64:O64"/>
    <mergeCell ref="H50:I50"/>
    <mergeCell ref="J50:K50"/>
    <mergeCell ref="A67:O67"/>
    <mergeCell ref="A68:O68"/>
    <mergeCell ref="L28:M28"/>
    <mergeCell ref="A24:O24"/>
    <mergeCell ref="L38:M38"/>
    <mergeCell ref="L39:M39"/>
    <mergeCell ref="L35:M35"/>
    <mergeCell ref="L36:M36"/>
    <mergeCell ref="A66:O66"/>
    <mergeCell ref="L34:M34"/>
    <mergeCell ref="L29:M29"/>
    <mergeCell ref="L30:M30"/>
    <mergeCell ref="L31:M31"/>
    <mergeCell ref="L37:M37"/>
    <mergeCell ref="L43:M43"/>
    <mergeCell ref="L44:M44"/>
    <mergeCell ref="L32:M32"/>
    <mergeCell ref="L33:M3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REPORTING&amp;R&amp;8Financial performance </oddHeader>
  </headerFooter>
  <rowBreaks count="1" manualBreakCount="1">
    <brk id="44"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zoomScale="140" zoomScaleNormal="140" zoomScaleSheetLayoutView="90" workbookViewId="0"/>
  </sheetViews>
  <sheetFormatPr baseColWidth="10" defaultColWidth="11.42578125" defaultRowHeight="22.5" customHeight="1"/>
  <cols>
    <col min="1" max="1" width="35.28515625" style="786" customWidth="1"/>
    <col min="2" max="3" width="6.42578125" style="786" customWidth="1"/>
    <col min="4" max="4" width="6.5703125" style="786" customWidth="1"/>
    <col min="5" max="12" width="6.42578125" style="786" customWidth="1"/>
    <col min="13" max="16384" width="11.42578125" style="786"/>
  </cols>
  <sheetData>
    <row r="1" spans="1:10" s="598" customFormat="1" ht="22.5" customHeight="1">
      <c r="A1" s="707"/>
      <c r="B1" s="708"/>
      <c r="C1" s="708"/>
      <c r="D1" s="708"/>
      <c r="E1" s="708"/>
      <c r="F1" s="708"/>
      <c r="G1" s="708"/>
      <c r="H1" s="708"/>
      <c r="I1" s="708"/>
      <c r="J1" s="708"/>
    </row>
    <row r="2" spans="1:10" s="585" customFormat="1" ht="18.75" customHeight="1">
      <c r="A2" s="709" t="s">
        <v>1168</v>
      </c>
    </row>
    <row r="3" spans="1:10" s="585" customFormat="1" ht="12" customHeight="1"/>
    <row r="4" spans="1:10" s="768" customFormat="1" ht="12.75">
      <c r="A4" s="2219" t="s">
        <v>674</v>
      </c>
      <c r="B4" s="767"/>
      <c r="C4" s="767"/>
      <c r="D4" s="767"/>
      <c r="E4" s="767"/>
      <c r="F4" s="767"/>
      <c r="G4" s="767"/>
      <c r="H4" s="767"/>
      <c r="I4" s="767"/>
      <c r="J4" s="767"/>
    </row>
    <row r="5" spans="1:10" s="771" customFormat="1" ht="13.5" customHeight="1">
      <c r="A5" s="769" t="s">
        <v>50</v>
      </c>
      <c r="B5" s="1136" t="s">
        <v>1841</v>
      </c>
      <c r="C5" s="304" t="s">
        <v>1745</v>
      </c>
      <c r="D5" s="770" t="s">
        <v>1423</v>
      </c>
      <c r="E5" s="770" t="s">
        <v>1380</v>
      </c>
      <c r="F5" s="770" t="s">
        <v>1297</v>
      </c>
      <c r="G5" s="770" t="s">
        <v>1189</v>
      </c>
      <c r="H5" s="770" t="s">
        <v>1133</v>
      </c>
      <c r="I5" s="770" t="s">
        <v>1002</v>
      </c>
      <c r="J5" s="770" t="s">
        <v>586</v>
      </c>
    </row>
    <row r="6" spans="1:10" s="771" customFormat="1" ht="12" customHeight="1">
      <c r="A6" s="772" t="s">
        <v>1319</v>
      </c>
      <c r="B6" s="1287">
        <v>77.400000000000006</v>
      </c>
      <c r="C6" s="1692">
        <v>77.2</v>
      </c>
      <c r="D6" s="773">
        <v>80.3</v>
      </c>
      <c r="E6" s="773">
        <v>76.900000000000006</v>
      </c>
      <c r="F6" s="773">
        <v>80.599999999999994</v>
      </c>
      <c r="G6" s="773">
        <v>80.099999999999994</v>
      </c>
      <c r="H6" s="773">
        <v>80.8</v>
      </c>
      <c r="I6" s="773">
        <v>79.900000000000006</v>
      </c>
      <c r="J6" s="773">
        <v>80.5</v>
      </c>
    </row>
    <row r="7" spans="1:10" s="771" customFormat="1" ht="12" customHeight="1">
      <c r="A7" s="633" t="s">
        <v>1804</v>
      </c>
      <c r="B7" s="1288">
        <v>39.4</v>
      </c>
      <c r="C7" s="1693">
        <v>43.7</v>
      </c>
      <c r="D7" s="774">
        <v>35.5</v>
      </c>
      <c r="E7" s="774">
        <v>40.9</v>
      </c>
      <c r="F7" s="774">
        <v>39.6</v>
      </c>
      <c r="G7" s="774">
        <v>43.2</v>
      </c>
      <c r="H7" s="774">
        <v>40.700000000000003</v>
      </c>
      <c r="I7" s="774">
        <v>37.9</v>
      </c>
      <c r="J7" s="774">
        <v>42.8</v>
      </c>
    </row>
    <row r="8" spans="1:10" s="771" customFormat="1" ht="12" customHeight="1">
      <c r="A8" s="633" t="s">
        <v>1320</v>
      </c>
      <c r="B8" s="1288">
        <v>80.239999999999995</v>
      </c>
      <c r="C8" s="1693">
        <v>81.099999999999994</v>
      </c>
      <c r="D8" s="774">
        <v>80.8</v>
      </c>
      <c r="E8" s="774">
        <v>81.31</v>
      </c>
      <c r="F8" s="774">
        <v>83.16</v>
      </c>
      <c r="G8" s="774">
        <v>83.2</v>
      </c>
      <c r="H8" s="774">
        <v>83.4</v>
      </c>
      <c r="I8" s="774">
        <v>83.064099999999996</v>
      </c>
      <c r="J8" s="774">
        <v>82.8446</v>
      </c>
    </row>
    <row r="9" spans="1:10" s="771" customFormat="1" ht="21" customHeight="1">
      <c r="A9" s="775" t="s">
        <v>675</v>
      </c>
      <c r="B9" s="1289">
        <v>0.4</v>
      </c>
      <c r="C9" s="1694">
        <v>0.4</v>
      </c>
      <c r="D9" s="776">
        <v>0.5</v>
      </c>
      <c r="E9" s="776">
        <v>0.64</v>
      </c>
      <c r="F9" s="776">
        <v>0.73</v>
      </c>
      <c r="G9" s="776">
        <v>0.7</v>
      </c>
      <c r="H9" s="776">
        <v>0.8</v>
      </c>
      <c r="I9" s="776">
        <v>0.88360000000000005</v>
      </c>
      <c r="J9" s="776">
        <v>0.86909999999999998</v>
      </c>
    </row>
    <row r="10" spans="1:10" s="771" customFormat="1" ht="12" customHeight="1">
      <c r="A10" s="633" t="s">
        <v>1805</v>
      </c>
      <c r="B10" s="1288">
        <v>54.1</v>
      </c>
      <c r="C10" s="1693">
        <v>53.7</v>
      </c>
      <c r="D10" s="774">
        <v>53.2</v>
      </c>
      <c r="E10" s="774">
        <v>40.200000000000003</v>
      </c>
      <c r="F10" s="774">
        <v>40.15</v>
      </c>
      <c r="G10" s="774">
        <v>40.11</v>
      </c>
      <c r="H10" s="774">
        <v>38.799999999999997</v>
      </c>
      <c r="I10" s="774">
        <v>33.997399999999999</v>
      </c>
      <c r="J10" s="774">
        <v>36.937800000000003</v>
      </c>
    </row>
    <row r="11" spans="1:10" s="771" customFormat="1" ht="12" customHeight="1">
      <c r="A11" s="777" t="s">
        <v>676</v>
      </c>
      <c r="B11" s="1290">
        <v>0.26</v>
      </c>
      <c r="C11" s="1695">
        <v>-0.15</v>
      </c>
      <c r="D11" s="778">
        <v>-0.04</v>
      </c>
      <c r="E11" s="778">
        <v>-0.21</v>
      </c>
      <c r="F11" s="778">
        <v>-0.06</v>
      </c>
      <c r="G11" s="778">
        <v>-0.12</v>
      </c>
      <c r="H11" s="778">
        <v>-7.0000000000000007E-2</v>
      </c>
      <c r="I11" s="778">
        <v>-0.1424</v>
      </c>
      <c r="J11" s="778">
        <v>-7.5700000000000003E-2</v>
      </c>
    </row>
    <row r="12" spans="1:10" s="771" customFormat="1" ht="9" customHeight="1">
      <c r="A12" s="779"/>
      <c r="B12" s="780"/>
      <c r="C12" s="780"/>
      <c r="D12" s="780"/>
      <c r="E12" s="780"/>
      <c r="F12" s="780"/>
      <c r="G12" s="781"/>
      <c r="H12" s="781"/>
      <c r="I12" s="781"/>
      <c r="J12" s="781"/>
    </row>
    <row r="13" spans="1:10" s="768" customFormat="1" ht="12.75">
      <c r="A13" s="2219" t="s">
        <v>677</v>
      </c>
      <c r="B13" s="767"/>
      <c r="C13" s="1696"/>
      <c r="D13" s="767"/>
      <c r="E13" s="767"/>
      <c r="F13" s="767"/>
      <c r="G13" s="767"/>
      <c r="H13" s="767"/>
      <c r="I13" s="767"/>
      <c r="J13" s="767"/>
    </row>
    <row r="14" spans="1:10" s="771" customFormat="1" ht="13.5" customHeight="1">
      <c r="A14" s="782" t="s">
        <v>50</v>
      </c>
      <c r="B14" s="1136" t="s">
        <v>1841</v>
      </c>
      <c r="C14" s="304" t="s">
        <v>1745</v>
      </c>
      <c r="D14" s="770" t="s">
        <v>1423</v>
      </c>
      <c r="E14" s="770" t="s">
        <v>1380</v>
      </c>
      <c r="F14" s="770" t="s">
        <v>1297</v>
      </c>
      <c r="G14" s="770" t="s">
        <v>1189</v>
      </c>
      <c r="H14" s="770" t="s">
        <v>1133</v>
      </c>
      <c r="I14" s="770" t="s">
        <v>1002</v>
      </c>
      <c r="J14" s="770" t="s">
        <v>586</v>
      </c>
    </row>
    <row r="15" spans="1:10" s="771" customFormat="1" ht="12" customHeight="1">
      <c r="A15" s="772" t="s">
        <v>1319</v>
      </c>
      <c r="B15" s="1287">
        <v>22.6</v>
      </c>
      <c r="C15" s="1692">
        <v>22.8</v>
      </c>
      <c r="D15" s="773">
        <v>19.7</v>
      </c>
      <c r="E15" s="773">
        <v>23.1</v>
      </c>
      <c r="F15" s="773">
        <v>19.399999999999999</v>
      </c>
      <c r="G15" s="773">
        <v>19.899999999999999</v>
      </c>
      <c r="H15" s="773">
        <v>19.2</v>
      </c>
      <c r="I15" s="773">
        <v>20.100000000000001</v>
      </c>
      <c r="J15" s="773">
        <v>19.5</v>
      </c>
    </row>
    <row r="16" spans="1:10" s="771" customFormat="1" ht="12" customHeight="1">
      <c r="A16" s="633" t="s">
        <v>1806</v>
      </c>
      <c r="B16" s="1288">
        <v>40.200000000000003</v>
      </c>
      <c r="C16" s="1693">
        <v>39.700000000000003</v>
      </c>
      <c r="D16" s="774">
        <v>42.8</v>
      </c>
      <c r="E16" s="774">
        <v>46.5</v>
      </c>
      <c r="F16" s="774">
        <v>43.7</v>
      </c>
      <c r="G16" s="774">
        <v>46.2</v>
      </c>
      <c r="H16" s="774">
        <v>44.1</v>
      </c>
      <c r="I16" s="774">
        <v>50.1</v>
      </c>
      <c r="J16" s="774">
        <v>45.7</v>
      </c>
    </row>
    <row r="17" spans="1:253" s="771" customFormat="1" ht="12" customHeight="1">
      <c r="A17" s="633" t="s">
        <v>1320</v>
      </c>
      <c r="B17" s="1288">
        <v>19.760000000000002</v>
      </c>
      <c r="C17" s="1693">
        <v>18.899999999999999</v>
      </c>
      <c r="D17" s="774">
        <v>19.2</v>
      </c>
      <c r="E17" s="774">
        <v>18.690000000000001</v>
      </c>
      <c r="F17" s="774">
        <v>16.84</v>
      </c>
      <c r="G17" s="774">
        <v>16.8</v>
      </c>
      <c r="H17" s="774">
        <v>16.600000000000001</v>
      </c>
      <c r="I17" s="774">
        <v>16.9359</v>
      </c>
      <c r="J17" s="774">
        <v>17.1555</v>
      </c>
    </row>
    <row r="18" spans="1:253" s="771" customFormat="1" ht="21" customHeight="1">
      <c r="A18" s="775" t="s">
        <v>675</v>
      </c>
      <c r="B18" s="1289">
        <v>2.4300000000000002</v>
      </c>
      <c r="C18" s="1694">
        <v>2.5</v>
      </c>
      <c r="D18" s="776">
        <v>2.6</v>
      </c>
      <c r="E18" s="776">
        <v>2.78</v>
      </c>
      <c r="F18" s="776">
        <v>2.44</v>
      </c>
      <c r="G18" s="776">
        <v>2.98</v>
      </c>
      <c r="H18" s="776">
        <v>3.1</v>
      </c>
      <c r="I18" s="776">
        <v>4.1067999999999998</v>
      </c>
      <c r="J18" s="776">
        <v>5.7049000000000003</v>
      </c>
    </row>
    <row r="19" spans="1:253" s="771" customFormat="1" ht="12" customHeight="1">
      <c r="A19" s="633" t="s">
        <v>1805</v>
      </c>
      <c r="B19" s="1288">
        <v>48.6</v>
      </c>
      <c r="C19" s="1693">
        <v>50.7</v>
      </c>
      <c r="D19" s="774">
        <v>49.6</v>
      </c>
      <c r="E19" s="774">
        <v>48.28</v>
      </c>
      <c r="F19" s="774">
        <v>54.96</v>
      </c>
      <c r="G19" s="774">
        <v>51.82</v>
      </c>
      <c r="H19" s="774">
        <v>51.4</v>
      </c>
      <c r="I19" s="774">
        <v>46.204000000000001</v>
      </c>
      <c r="J19" s="774">
        <v>40.470100000000002</v>
      </c>
    </row>
    <row r="20" spans="1:253" s="771" customFormat="1" ht="12" customHeight="1">
      <c r="A20" s="777" t="s">
        <v>676</v>
      </c>
      <c r="B20" s="1290">
        <v>-0.66</v>
      </c>
      <c r="C20" s="1695">
        <v>-0.46</v>
      </c>
      <c r="D20" s="778">
        <v>-0.6</v>
      </c>
      <c r="E20" s="778">
        <v>-0.41</v>
      </c>
      <c r="F20" s="778">
        <v>-0.15</v>
      </c>
      <c r="G20" s="778">
        <v>-0.28999999999999998</v>
      </c>
      <c r="H20" s="778">
        <v>-0.25</v>
      </c>
      <c r="I20" s="778">
        <v>0.28010000000000002</v>
      </c>
      <c r="J20" s="778">
        <v>-0.81</v>
      </c>
    </row>
    <row r="21" spans="1:253" s="771" customFormat="1" ht="7.5" customHeight="1">
      <c r="A21" s="783"/>
      <c r="B21" s="784"/>
      <c r="C21" s="1697"/>
      <c r="D21" s="784"/>
      <c r="E21" s="784"/>
      <c r="F21" s="784"/>
      <c r="G21" s="784"/>
      <c r="H21" s="784"/>
      <c r="I21" s="784"/>
      <c r="J21" s="784"/>
    </row>
    <row r="22" spans="1:253" s="785" customFormat="1" ht="12.75" customHeight="1">
      <c r="A22" s="2439" t="s">
        <v>678</v>
      </c>
      <c r="B22" s="2439"/>
      <c r="C22" s="2439"/>
      <c r="D22" s="2439"/>
      <c r="E22" s="2439"/>
      <c r="F22" s="2439"/>
      <c r="G22" s="2439"/>
      <c r="H22" s="2439"/>
      <c r="I22" s="2439"/>
      <c r="J22" s="2439"/>
    </row>
    <row r="23" spans="1:253" s="785" customFormat="1" ht="13.5" customHeight="1">
      <c r="A23" s="2439" t="s">
        <v>1802</v>
      </c>
      <c r="B23" s="2439"/>
      <c r="C23" s="2439"/>
      <c r="D23" s="2439"/>
      <c r="E23" s="2439"/>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c r="AS23" s="2439"/>
      <c r="AT23" s="2439"/>
      <c r="AU23" s="2439"/>
      <c r="AV23" s="2439"/>
      <c r="AW23" s="2439"/>
      <c r="AX23" s="2439"/>
      <c r="AY23" s="2439"/>
      <c r="AZ23" s="2439"/>
      <c r="BA23" s="2439"/>
      <c r="BB23" s="2439"/>
      <c r="BC23" s="2439"/>
      <c r="BD23" s="2439"/>
      <c r="BE23" s="2439"/>
      <c r="BF23" s="2439"/>
      <c r="BG23" s="2439"/>
      <c r="BH23" s="2439"/>
      <c r="BI23" s="2439"/>
      <c r="BJ23" s="2439"/>
      <c r="BK23" s="2439"/>
      <c r="BL23" s="2439"/>
      <c r="BM23" s="2439"/>
      <c r="BN23" s="2439"/>
      <c r="BO23" s="2439"/>
      <c r="BP23" s="2439"/>
      <c r="BQ23" s="2439"/>
      <c r="BR23" s="2439"/>
      <c r="BS23" s="2439"/>
      <c r="BT23" s="2439"/>
      <c r="BU23" s="2439"/>
      <c r="BV23" s="2439"/>
      <c r="BW23" s="2439"/>
      <c r="BX23" s="2439"/>
      <c r="BY23" s="2439"/>
      <c r="BZ23" s="2439"/>
      <c r="CA23" s="2439"/>
      <c r="CB23" s="2439"/>
      <c r="CC23" s="2439"/>
      <c r="CD23" s="2439"/>
      <c r="CE23" s="2439"/>
      <c r="CF23" s="2439"/>
      <c r="CG23" s="2439"/>
      <c r="CH23" s="2439"/>
      <c r="CI23" s="2439"/>
      <c r="CJ23" s="2439"/>
      <c r="CK23" s="2439"/>
      <c r="CL23" s="2439"/>
      <c r="CM23" s="2439"/>
      <c r="CN23" s="2439"/>
      <c r="CO23" s="2439"/>
      <c r="CP23" s="2439"/>
      <c r="CQ23" s="2439"/>
      <c r="CR23" s="2439"/>
      <c r="CS23" s="2439"/>
      <c r="CT23" s="2439"/>
      <c r="CU23" s="2439"/>
      <c r="CV23" s="2439"/>
      <c r="CW23" s="2439"/>
      <c r="CX23" s="2439"/>
      <c r="CY23" s="2439"/>
      <c r="CZ23" s="2439"/>
      <c r="DA23" s="2439"/>
      <c r="DB23" s="2439"/>
      <c r="DC23" s="2439"/>
      <c r="DD23" s="2439"/>
      <c r="DE23" s="2439"/>
      <c r="DF23" s="2439"/>
      <c r="DG23" s="2439"/>
      <c r="DH23" s="2439"/>
      <c r="DI23" s="2439"/>
      <c r="DJ23" s="2439"/>
      <c r="DK23" s="2439"/>
      <c r="DL23" s="2439"/>
      <c r="DM23" s="2439"/>
      <c r="DN23" s="2439"/>
      <c r="DO23" s="2439"/>
      <c r="DP23" s="2439"/>
      <c r="DQ23" s="2439"/>
      <c r="DR23" s="2439"/>
      <c r="DS23" s="2439"/>
      <c r="DT23" s="2439"/>
      <c r="DU23" s="2439"/>
      <c r="DV23" s="2439"/>
      <c r="DW23" s="2439"/>
      <c r="DX23" s="2439"/>
      <c r="DY23" s="2439"/>
      <c r="DZ23" s="2439"/>
      <c r="EA23" s="2439"/>
      <c r="EB23" s="2439"/>
      <c r="EC23" s="2439"/>
      <c r="ED23" s="2439"/>
      <c r="EE23" s="2439"/>
      <c r="EF23" s="2439"/>
      <c r="EG23" s="2439"/>
      <c r="EH23" s="2439"/>
      <c r="EI23" s="2439"/>
      <c r="EJ23" s="2439"/>
      <c r="EK23" s="2439"/>
      <c r="EL23" s="2439"/>
      <c r="EM23" s="2439"/>
      <c r="EN23" s="2439"/>
      <c r="EO23" s="2439"/>
      <c r="EP23" s="2439"/>
      <c r="EQ23" s="2439"/>
      <c r="ER23" s="2439"/>
      <c r="ES23" s="2439"/>
      <c r="ET23" s="2439"/>
      <c r="EU23" s="2439"/>
      <c r="EV23" s="2439"/>
      <c r="EW23" s="2439"/>
      <c r="EX23" s="2439"/>
      <c r="EY23" s="2439"/>
      <c r="EZ23" s="2439"/>
      <c r="FA23" s="2439"/>
      <c r="FB23" s="2439"/>
      <c r="FC23" s="2439"/>
      <c r="FD23" s="2439"/>
      <c r="FE23" s="2439"/>
      <c r="FF23" s="2439"/>
      <c r="FG23" s="2439"/>
      <c r="FH23" s="2439"/>
      <c r="FI23" s="2439"/>
      <c r="FJ23" s="2439"/>
      <c r="FK23" s="2439"/>
      <c r="FL23" s="2439"/>
      <c r="FM23" s="2439"/>
      <c r="FN23" s="2439"/>
      <c r="FO23" s="2439"/>
      <c r="FP23" s="2439"/>
      <c r="FQ23" s="2439"/>
      <c r="FR23" s="2439"/>
      <c r="FS23" s="2439"/>
      <c r="FT23" s="2439"/>
      <c r="FU23" s="2439"/>
      <c r="FV23" s="2439"/>
      <c r="FW23" s="2439"/>
      <c r="FX23" s="2439"/>
      <c r="FY23" s="2439"/>
      <c r="FZ23" s="2439"/>
      <c r="GA23" s="2439"/>
      <c r="GB23" s="2439"/>
      <c r="GC23" s="2439"/>
      <c r="GD23" s="2439"/>
      <c r="GE23" s="2439"/>
      <c r="GF23" s="2439"/>
      <c r="GG23" s="2439"/>
      <c r="GH23" s="2439"/>
      <c r="GI23" s="2439"/>
      <c r="GJ23" s="2439"/>
      <c r="GK23" s="2439"/>
      <c r="GL23" s="2439"/>
      <c r="GM23" s="2439"/>
      <c r="GN23" s="2439"/>
      <c r="GO23" s="2439"/>
      <c r="GP23" s="2439"/>
      <c r="GQ23" s="2439"/>
      <c r="GR23" s="2439"/>
      <c r="GS23" s="2439"/>
      <c r="GT23" s="2439"/>
      <c r="GU23" s="2439"/>
      <c r="GV23" s="2439"/>
      <c r="GW23" s="2439"/>
      <c r="GX23" s="2439"/>
      <c r="GY23" s="2439"/>
      <c r="GZ23" s="2439"/>
      <c r="HA23" s="2439"/>
      <c r="HB23" s="2439"/>
      <c r="HC23" s="2439"/>
      <c r="HD23" s="2439"/>
      <c r="HE23" s="2439"/>
      <c r="HF23" s="2439"/>
      <c r="HG23" s="2439"/>
      <c r="HH23" s="2439"/>
      <c r="HI23" s="2439"/>
      <c r="HJ23" s="2439"/>
      <c r="HK23" s="2439"/>
      <c r="HL23" s="2439"/>
      <c r="HM23" s="2439"/>
      <c r="HN23" s="2439"/>
      <c r="HO23" s="2439"/>
      <c r="HP23" s="2439"/>
      <c r="HQ23" s="2439"/>
      <c r="HR23" s="2439"/>
      <c r="HS23" s="2439"/>
      <c r="HT23" s="2439"/>
      <c r="HU23" s="2439"/>
      <c r="HV23" s="2439"/>
      <c r="HW23" s="2439"/>
      <c r="HX23" s="2439"/>
      <c r="HY23" s="2439"/>
      <c r="HZ23" s="2439"/>
      <c r="IA23" s="2439"/>
      <c r="IB23" s="2439"/>
      <c r="IC23" s="2439"/>
      <c r="ID23" s="2439"/>
      <c r="IE23" s="2439"/>
      <c r="IF23" s="2439"/>
      <c r="IG23" s="2439"/>
      <c r="IH23" s="2439"/>
      <c r="II23" s="2439"/>
      <c r="IJ23" s="2439"/>
      <c r="IK23" s="2439"/>
      <c r="IL23" s="2439"/>
      <c r="IM23" s="2439"/>
      <c r="IN23" s="2439"/>
      <c r="IO23" s="2439"/>
      <c r="IP23" s="2439"/>
      <c r="IQ23" s="2439"/>
      <c r="IR23" s="2439"/>
      <c r="IS23" s="2439"/>
    </row>
    <row r="24" spans="1:253" s="785" customFormat="1" ht="12.75" customHeight="1">
      <c r="A24" s="2439" t="s">
        <v>1803</v>
      </c>
      <c r="B24" s="2439"/>
      <c r="C24" s="2439"/>
      <c r="D24" s="2439"/>
      <c r="E24" s="2439"/>
      <c r="F24" s="2439"/>
      <c r="G24" s="2439"/>
      <c r="H24" s="2439"/>
      <c r="I24" s="2439"/>
      <c r="J24" s="2439"/>
    </row>
    <row r="25" spans="1:253" s="785" customFormat="1" ht="12.75" customHeight="1">
      <c r="A25" s="786"/>
      <c r="B25" s="786"/>
      <c r="C25" s="786"/>
      <c r="D25" s="786"/>
      <c r="E25" s="786"/>
      <c r="F25" s="786"/>
      <c r="G25" s="786"/>
      <c r="H25" s="786"/>
      <c r="I25" s="786"/>
      <c r="J25" s="786"/>
      <c r="K25" s="2439"/>
      <c r="L25" s="2439"/>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c r="AS25" s="2439"/>
      <c r="AT25" s="2439"/>
      <c r="AU25" s="2439"/>
      <c r="AV25" s="2439"/>
      <c r="AW25" s="2439"/>
      <c r="AX25" s="2439"/>
      <c r="AY25" s="2439"/>
      <c r="AZ25" s="2439"/>
      <c r="BA25" s="2439"/>
      <c r="BB25" s="2439"/>
      <c r="BC25" s="2439"/>
      <c r="BD25" s="2439"/>
      <c r="BE25" s="2439"/>
      <c r="BF25" s="2439"/>
      <c r="BG25" s="2439"/>
      <c r="BH25" s="2439"/>
      <c r="BI25" s="2439"/>
      <c r="BJ25" s="2439"/>
      <c r="BK25" s="2439"/>
      <c r="BL25" s="2439"/>
      <c r="BM25" s="2439"/>
      <c r="BN25" s="2439"/>
      <c r="BO25" s="2439"/>
      <c r="BP25" s="2439"/>
      <c r="BQ25" s="2439"/>
      <c r="BR25" s="2439"/>
      <c r="BS25" s="2439"/>
      <c r="BT25" s="2439"/>
      <c r="BU25" s="2439"/>
      <c r="BV25" s="2439"/>
      <c r="BW25" s="2439"/>
      <c r="BX25" s="2439"/>
      <c r="BY25" s="2439"/>
      <c r="BZ25" s="2439"/>
      <c r="CA25" s="2439"/>
      <c r="CB25" s="2439"/>
      <c r="CC25" s="2439"/>
      <c r="CD25" s="2439"/>
      <c r="CE25" s="2439"/>
      <c r="CF25" s="2439"/>
      <c r="CG25" s="2439"/>
      <c r="CH25" s="2439"/>
      <c r="CI25" s="2439"/>
      <c r="CJ25" s="2439"/>
      <c r="CK25" s="2439"/>
      <c r="CL25" s="2439"/>
      <c r="CM25" s="2439"/>
      <c r="CN25" s="2439"/>
      <c r="CO25" s="2439"/>
      <c r="CP25" s="2439"/>
      <c r="CQ25" s="2439"/>
      <c r="CR25" s="2439"/>
      <c r="CS25" s="2439"/>
      <c r="CT25" s="2439"/>
      <c r="CU25" s="2439"/>
      <c r="CV25" s="2439"/>
      <c r="CW25" s="2439"/>
      <c r="CX25" s="2439"/>
      <c r="CY25" s="2439"/>
      <c r="CZ25" s="2439"/>
      <c r="DA25" s="2439"/>
      <c r="DB25" s="2439"/>
      <c r="DC25" s="2439"/>
      <c r="DD25" s="2439"/>
      <c r="DE25" s="2439"/>
      <c r="DF25" s="2439"/>
      <c r="DG25" s="2439"/>
      <c r="DH25" s="2439"/>
      <c r="DI25" s="2439"/>
      <c r="DJ25" s="2439"/>
      <c r="DK25" s="2439"/>
      <c r="DL25" s="2439"/>
      <c r="DM25" s="2439"/>
      <c r="DN25" s="2439"/>
      <c r="DO25" s="2439"/>
      <c r="DP25" s="2439"/>
      <c r="DQ25" s="2439"/>
      <c r="DR25" s="2439"/>
      <c r="DS25" s="2439"/>
      <c r="DT25" s="2439"/>
      <c r="DU25" s="2439"/>
      <c r="DV25" s="2439"/>
      <c r="DW25" s="2439"/>
      <c r="DX25" s="2439"/>
      <c r="DY25" s="2439"/>
      <c r="DZ25" s="2439"/>
      <c r="EA25" s="2439"/>
      <c r="EB25" s="2439"/>
      <c r="EC25" s="2439"/>
      <c r="ED25" s="2439"/>
      <c r="EE25" s="2439"/>
      <c r="EF25" s="2439"/>
      <c r="EG25" s="2439"/>
      <c r="EH25" s="2439"/>
      <c r="EI25" s="2439"/>
      <c r="EJ25" s="2439"/>
      <c r="EK25" s="2439"/>
      <c r="EL25" s="2439"/>
      <c r="EM25" s="2439"/>
      <c r="EN25" s="2439"/>
      <c r="EO25" s="2439"/>
      <c r="EP25" s="2439"/>
      <c r="EQ25" s="2439"/>
      <c r="ER25" s="2439"/>
      <c r="ES25" s="2439"/>
      <c r="ET25" s="2439"/>
      <c r="EU25" s="2439"/>
      <c r="EV25" s="2439"/>
      <c r="EW25" s="2439"/>
      <c r="EX25" s="2439"/>
      <c r="EY25" s="2439"/>
      <c r="EZ25" s="2439"/>
      <c r="FA25" s="2439"/>
      <c r="FB25" s="2439"/>
      <c r="FC25" s="2439"/>
      <c r="FD25" s="2439"/>
      <c r="FE25" s="2439"/>
      <c r="FF25" s="2439"/>
      <c r="FG25" s="2439"/>
      <c r="FH25" s="2439"/>
      <c r="FI25" s="2439"/>
      <c r="FJ25" s="2439"/>
      <c r="FK25" s="2439"/>
      <c r="FL25" s="2439"/>
      <c r="FM25" s="2439"/>
      <c r="FN25" s="2439"/>
      <c r="FO25" s="2439"/>
      <c r="FP25" s="2439"/>
      <c r="FQ25" s="2439"/>
      <c r="FR25" s="2439"/>
      <c r="FS25" s="2439"/>
      <c r="FT25" s="2439"/>
      <c r="FU25" s="2439"/>
      <c r="FV25" s="2439"/>
      <c r="FW25" s="2439"/>
      <c r="FX25" s="2439"/>
      <c r="FY25" s="2439"/>
      <c r="FZ25" s="2439"/>
      <c r="GA25" s="2439"/>
      <c r="GB25" s="2439"/>
      <c r="GC25" s="2439"/>
      <c r="GD25" s="2439"/>
      <c r="GE25" s="2439"/>
      <c r="GF25" s="2439"/>
      <c r="GG25" s="2439"/>
      <c r="GH25" s="2439"/>
      <c r="GI25" s="2439"/>
      <c r="GJ25" s="2439"/>
      <c r="GK25" s="2439"/>
      <c r="GL25" s="2439"/>
      <c r="GM25" s="2439"/>
      <c r="GN25" s="2439"/>
      <c r="GO25" s="2439"/>
      <c r="GP25" s="2439"/>
      <c r="GQ25" s="2439"/>
      <c r="GR25" s="2439"/>
      <c r="GS25" s="2439"/>
      <c r="GT25" s="2439"/>
      <c r="GU25" s="2439"/>
      <c r="GV25" s="2439"/>
      <c r="GW25" s="2439"/>
      <c r="GX25" s="2439"/>
      <c r="GY25" s="2439"/>
      <c r="GZ25" s="2439"/>
      <c r="HA25" s="2439"/>
      <c r="HB25" s="2439"/>
      <c r="HC25" s="2439"/>
      <c r="HD25" s="2439"/>
      <c r="HE25" s="2439"/>
      <c r="HF25" s="2439"/>
      <c r="HG25" s="2439"/>
      <c r="HH25" s="2439"/>
      <c r="HI25" s="2439"/>
      <c r="HJ25" s="2439"/>
      <c r="HK25" s="2439"/>
      <c r="HL25" s="2439"/>
      <c r="HM25" s="2439"/>
      <c r="HN25" s="2439"/>
      <c r="HO25" s="2439"/>
      <c r="HP25" s="2439"/>
      <c r="HQ25" s="2439"/>
      <c r="HR25" s="2439"/>
      <c r="HS25" s="2439"/>
      <c r="HT25" s="2439"/>
      <c r="HU25" s="2439"/>
      <c r="HV25" s="2439"/>
      <c r="HW25" s="2439"/>
      <c r="HX25" s="2439"/>
      <c r="HY25" s="2439"/>
      <c r="HZ25" s="2439"/>
      <c r="IA25" s="2439"/>
      <c r="IB25" s="2439"/>
      <c r="IC25" s="2439"/>
      <c r="ID25" s="2439"/>
      <c r="IE25" s="2439"/>
      <c r="IF25" s="2439"/>
      <c r="IG25" s="2439"/>
      <c r="IH25" s="2439"/>
      <c r="II25" s="2439"/>
      <c r="IJ25" s="2439"/>
      <c r="IK25" s="2439"/>
      <c r="IL25" s="2439"/>
      <c r="IM25" s="2439"/>
      <c r="IN25" s="2439"/>
      <c r="IO25" s="2439"/>
      <c r="IP25" s="2439"/>
      <c r="IQ25" s="2439"/>
      <c r="IR25" s="2439"/>
      <c r="IS25" s="2439"/>
    </row>
  </sheetData>
  <mergeCells count="53">
    <mergeCell ref="EH23:EQ23"/>
    <mergeCell ref="ER23:FA23"/>
    <mergeCell ref="AL23:AU23"/>
    <mergeCell ref="A22:J22"/>
    <mergeCell ref="K23:Q23"/>
    <mergeCell ref="R23:AA23"/>
    <mergeCell ref="AB23:AK23"/>
    <mergeCell ref="CJ23:CS23"/>
    <mergeCell ref="CT23:DC23"/>
    <mergeCell ref="DD23:DM23"/>
    <mergeCell ref="DN23:DW23"/>
    <mergeCell ref="DX23:EG23"/>
    <mergeCell ref="K25:Q25"/>
    <mergeCell ref="R25:AA25"/>
    <mergeCell ref="AB25:AK25"/>
    <mergeCell ref="AL25:AU25"/>
    <mergeCell ref="AV25:BE25"/>
    <mergeCell ref="HT23:IC23"/>
    <mergeCell ref="ID23:IM23"/>
    <mergeCell ref="IN23:IS23"/>
    <mergeCell ref="A23:J23"/>
    <mergeCell ref="A24:J24"/>
    <mergeCell ref="FL23:FU23"/>
    <mergeCell ref="FV23:GE23"/>
    <mergeCell ref="GF23:GO23"/>
    <mergeCell ref="GP23:GY23"/>
    <mergeCell ref="GZ23:HI23"/>
    <mergeCell ref="HJ23:HS23"/>
    <mergeCell ref="FB23:FK23"/>
    <mergeCell ref="AV23:BE23"/>
    <mergeCell ref="BF23:BO23"/>
    <mergeCell ref="BP23:BY23"/>
    <mergeCell ref="BZ23:CI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- 3Q15&amp;C&amp;8CHAPTER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9"/>
  <sheetViews>
    <sheetView showGridLines="0" zoomScale="140" zoomScaleNormal="140" zoomScaleSheetLayoutView="90" workbookViewId="0"/>
  </sheetViews>
  <sheetFormatPr baseColWidth="10" defaultColWidth="10.85546875" defaultRowHeight="22.5" customHeight="1"/>
  <cols>
    <col min="1" max="1" width="35.28515625" style="518" customWidth="1"/>
    <col min="2" max="12" width="6.42578125" style="518" customWidth="1"/>
    <col min="13" max="15" width="10.42578125" style="518" customWidth="1"/>
    <col min="16" max="16384" width="10.85546875" style="518"/>
  </cols>
  <sheetData>
    <row r="1" spans="1:12" s="598" customFormat="1" ht="22.5" customHeight="1">
      <c r="A1" s="707"/>
      <c r="B1" s="708"/>
      <c r="C1" s="708"/>
      <c r="D1" s="708"/>
      <c r="E1" s="708"/>
      <c r="F1" s="708"/>
      <c r="G1" s="708"/>
      <c r="H1" s="708"/>
      <c r="I1" s="708"/>
      <c r="J1" s="787"/>
    </row>
    <row r="2" spans="1:12" s="585" customFormat="1" ht="18.75" customHeight="1">
      <c r="A2" s="709" t="s">
        <v>1466</v>
      </c>
    </row>
    <row r="3" spans="1:12" s="585" customFormat="1" ht="12" customHeight="1"/>
    <row r="4" spans="1:12" s="576" customFormat="1" ht="13.5" customHeight="1">
      <c r="A4" s="582" t="s">
        <v>1</v>
      </c>
      <c r="B4" s="1136" t="s">
        <v>1841</v>
      </c>
      <c r="C4" s="304" t="s">
        <v>1745</v>
      </c>
      <c r="D4" s="770" t="s">
        <v>1423</v>
      </c>
      <c r="E4" s="770" t="s">
        <v>1380</v>
      </c>
      <c r="F4" s="770" t="s">
        <v>1297</v>
      </c>
      <c r="G4" s="770" t="s">
        <v>1189</v>
      </c>
      <c r="H4" s="770" t="s">
        <v>1133</v>
      </c>
      <c r="I4" s="770" t="s">
        <v>1002</v>
      </c>
      <c r="J4" s="770" t="s">
        <v>586</v>
      </c>
      <c r="L4" s="788"/>
    </row>
    <row r="5" spans="1:12" s="576" customFormat="1" ht="12" customHeight="1">
      <c r="A5" s="789" t="s">
        <v>13</v>
      </c>
      <c r="B5" s="1292">
        <v>3444.6369150599994</v>
      </c>
      <c r="C5" s="627">
        <v>3420.6451528999996</v>
      </c>
      <c r="D5" s="790">
        <v>3335.9281805199998</v>
      </c>
      <c r="E5" s="790">
        <v>3399.5515617800002</v>
      </c>
      <c r="F5" s="790">
        <v>3520.8057396200006</v>
      </c>
      <c r="G5" s="790">
        <v>3401.4960992200004</v>
      </c>
      <c r="H5" s="790">
        <v>3218.5544167399994</v>
      </c>
      <c r="I5" s="790">
        <v>3356.5079251719985</v>
      </c>
      <c r="J5" s="790">
        <v>3388.1606257711705</v>
      </c>
    </row>
    <row r="6" spans="1:12" s="576" customFormat="1" ht="12" customHeight="1">
      <c r="A6" s="605" t="s">
        <v>4</v>
      </c>
      <c r="B6" s="1218">
        <v>1294.8106095199998</v>
      </c>
      <c r="C6" s="628">
        <v>1311.3598553000004</v>
      </c>
      <c r="D6" s="791">
        <v>1169.47781504</v>
      </c>
      <c r="E6" s="791">
        <v>1140.8939472599995</v>
      </c>
      <c r="F6" s="791">
        <v>1239.5780121900002</v>
      </c>
      <c r="G6" s="791">
        <v>1191.5898501699999</v>
      </c>
      <c r="H6" s="791">
        <v>1100.6800329600001</v>
      </c>
      <c r="I6" s="791">
        <v>1187.4904366229998</v>
      </c>
      <c r="J6" s="791">
        <v>1250.9974359217713</v>
      </c>
    </row>
    <row r="7" spans="1:12" s="576" customFormat="1" ht="12" customHeight="1">
      <c r="A7" s="2171" t="s">
        <v>120</v>
      </c>
      <c r="B7" s="1293">
        <v>4739.4475245799995</v>
      </c>
      <c r="C7" s="1698">
        <v>4732.0050081999998</v>
      </c>
      <c r="D7" s="793">
        <v>4505.4059955599996</v>
      </c>
      <c r="E7" s="793">
        <v>4540.4455090399997</v>
      </c>
      <c r="F7" s="793">
        <v>4760.3837518100008</v>
      </c>
      <c r="G7" s="793">
        <v>4593.0859493900007</v>
      </c>
      <c r="H7" s="793">
        <v>4319.2344496999995</v>
      </c>
      <c r="I7" s="793">
        <v>4543.9983617949983</v>
      </c>
      <c r="J7" s="793">
        <v>4639.1580616929423</v>
      </c>
    </row>
    <row r="8" spans="1:12" s="576" customFormat="1" ht="12" customHeight="1">
      <c r="A8" s="2171" t="s">
        <v>679</v>
      </c>
      <c r="B8" s="1293">
        <v>-2274.3800046799997</v>
      </c>
      <c r="C8" s="1698">
        <v>-2287.4303888590002</v>
      </c>
      <c r="D8" s="793">
        <v>-2158.1879679009999</v>
      </c>
      <c r="E8" s="793">
        <v>-2106.5455885709985</v>
      </c>
      <c r="F8" s="793">
        <v>-2145.3864504329999</v>
      </c>
      <c r="G8" s="793">
        <v>-2130.6720917990001</v>
      </c>
      <c r="H8" s="793">
        <v>-2109.372512763</v>
      </c>
      <c r="I8" s="793">
        <v>-2048.756818801</v>
      </c>
      <c r="J8" s="793">
        <v>-2175.9208539779129</v>
      </c>
    </row>
    <row r="9" spans="1:12" s="576" customFormat="1" ht="12" customHeight="1">
      <c r="A9" s="863" t="s">
        <v>253</v>
      </c>
      <c r="B9" s="1292">
        <v>2465.0675198999998</v>
      </c>
      <c r="C9" s="627">
        <v>2444.5746193409996</v>
      </c>
      <c r="D9" s="790">
        <v>2347.2180276589997</v>
      </c>
      <c r="E9" s="790">
        <v>2433.8999204690012</v>
      </c>
      <c r="F9" s="790">
        <v>2614.9973013770009</v>
      </c>
      <c r="G9" s="790">
        <v>2462.4138575910006</v>
      </c>
      <c r="H9" s="790">
        <v>2209.8619369369994</v>
      </c>
      <c r="I9" s="790">
        <v>2495.2415429939983</v>
      </c>
      <c r="J9" s="790">
        <v>2463.2372077150294</v>
      </c>
    </row>
    <row r="10" spans="1:12" s="576" customFormat="1" ht="12" customHeight="1">
      <c r="A10" s="864" t="s">
        <v>30</v>
      </c>
      <c r="B10" s="1294">
        <v>-2.5366299999999993</v>
      </c>
      <c r="C10" s="1699">
        <v>2.5329999999999999</v>
      </c>
      <c r="D10" s="794">
        <v>0</v>
      </c>
      <c r="E10" s="794">
        <v>0.7200000000000002</v>
      </c>
      <c r="F10" s="794">
        <v>0.21799999999999997</v>
      </c>
      <c r="G10" s="794">
        <v>-2.9660000000000002</v>
      </c>
      <c r="H10" s="794">
        <v>-1.274</v>
      </c>
      <c r="I10" s="794">
        <v>154.520221733</v>
      </c>
      <c r="J10" s="794">
        <v>0.10602185736052731</v>
      </c>
    </row>
    <row r="11" spans="1:12" s="576" customFormat="1" ht="12" customHeight="1">
      <c r="A11" s="864" t="s">
        <v>1863</v>
      </c>
      <c r="B11" s="1220">
        <v>962.744957</v>
      </c>
      <c r="C11" s="629">
        <v>-83.948347999999996</v>
      </c>
      <c r="D11" s="795">
        <v>45.323380999999991</v>
      </c>
      <c r="E11" s="795">
        <v>79.593523000000104</v>
      </c>
      <c r="F11" s="795">
        <v>-58.190229000000087</v>
      </c>
      <c r="G11" s="795">
        <v>-57.782019999999974</v>
      </c>
      <c r="H11" s="795">
        <v>-73.527947999999995</v>
      </c>
      <c r="I11" s="795">
        <v>-111.17721100000007</v>
      </c>
      <c r="J11" s="795">
        <v>-18.921199955986779</v>
      </c>
    </row>
    <row r="12" spans="1:12" s="576" customFormat="1" ht="12" customHeight="1">
      <c r="A12" s="865" t="s">
        <v>1865</v>
      </c>
      <c r="B12" s="1295">
        <v>0</v>
      </c>
      <c r="C12" s="1700">
        <v>0</v>
      </c>
      <c r="D12" s="796">
        <v>0</v>
      </c>
      <c r="E12" s="796">
        <v>0</v>
      </c>
      <c r="F12" s="796">
        <v>0</v>
      </c>
      <c r="G12" s="796">
        <v>0</v>
      </c>
      <c r="H12" s="796">
        <v>0</v>
      </c>
      <c r="I12" s="796">
        <v>13.356</v>
      </c>
      <c r="J12" s="796">
        <v>-13.356</v>
      </c>
    </row>
    <row r="13" spans="1:12" s="576" customFormat="1" ht="12" customHeight="1">
      <c r="A13" s="863" t="s">
        <v>9</v>
      </c>
      <c r="B13" s="1292">
        <v>3425.2758468999996</v>
      </c>
      <c r="C13" s="627">
        <v>2363.1592713409996</v>
      </c>
      <c r="D13" s="790">
        <v>2392.5414086589999</v>
      </c>
      <c r="E13" s="790">
        <v>2514.213443469001</v>
      </c>
      <c r="F13" s="790">
        <v>2557.0250723770005</v>
      </c>
      <c r="G13" s="790">
        <v>2401.6658375910006</v>
      </c>
      <c r="H13" s="790">
        <v>2135.0599889369996</v>
      </c>
      <c r="I13" s="790">
        <v>2551.9405537269977</v>
      </c>
      <c r="J13" s="790">
        <v>2431.0660296164028</v>
      </c>
    </row>
    <row r="14" spans="1:12" s="576" customFormat="1" ht="12" customHeight="1">
      <c r="A14" s="864" t="s">
        <v>1148</v>
      </c>
      <c r="B14" s="1220">
        <v>-924.82447866299992</v>
      </c>
      <c r="C14" s="629">
        <v>-638.05300326206998</v>
      </c>
      <c r="D14" s="795">
        <v>-645.98618033793002</v>
      </c>
      <c r="E14" s="795">
        <v>-678.83762973663033</v>
      </c>
      <c r="F14" s="795">
        <v>-690.39676954179015</v>
      </c>
      <c r="G14" s="795">
        <v>-648.4497761495702</v>
      </c>
      <c r="H14" s="795">
        <v>-576.46619701298994</v>
      </c>
      <c r="I14" s="795">
        <v>-714.54335504355947</v>
      </c>
      <c r="J14" s="795">
        <v>-680.69848829259286</v>
      </c>
    </row>
    <row r="15" spans="1:12" s="576" customFormat="1" ht="12" customHeight="1">
      <c r="A15" s="864" t="s">
        <v>197</v>
      </c>
      <c r="B15" s="1294">
        <v>2.4889999999999999</v>
      </c>
      <c r="C15" s="1699">
        <v>-0.218</v>
      </c>
      <c r="D15" s="794">
        <v>0.218</v>
      </c>
      <c r="E15" s="794">
        <v>0</v>
      </c>
      <c r="F15" s="794">
        <v>0</v>
      </c>
      <c r="G15" s="794">
        <v>0</v>
      </c>
      <c r="H15" s="794">
        <v>0</v>
      </c>
      <c r="I15" s="794">
        <v>0</v>
      </c>
      <c r="J15" s="794">
        <v>-4.5149999999999997</v>
      </c>
    </row>
    <row r="16" spans="1:12" s="576" customFormat="1" ht="12" customHeight="1">
      <c r="A16" s="2316" t="s">
        <v>10</v>
      </c>
      <c r="B16" s="1219">
        <v>2502.9403682369998</v>
      </c>
      <c r="C16" s="632">
        <v>1724.8882680789295</v>
      </c>
      <c r="D16" s="797">
        <v>1746.7732283210701</v>
      </c>
      <c r="E16" s="797">
        <v>1835.3758137323707</v>
      </c>
      <c r="F16" s="797">
        <v>1866.6283028352104</v>
      </c>
      <c r="G16" s="797">
        <v>1753.2160614414304</v>
      </c>
      <c r="H16" s="797">
        <v>1558.5937919240096</v>
      </c>
      <c r="I16" s="797">
        <v>1837.3971986834383</v>
      </c>
      <c r="J16" s="797">
        <v>1745.8525413238101</v>
      </c>
    </row>
    <row r="17" spans="1:20" ht="7.5" customHeight="1">
      <c r="A17" s="1858"/>
      <c r="B17" s="798"/>
      <c r="C17" s="1701"/>
      <c r="D17" s="798"/>
      <c r="E17" s="798"/>
      <c r="F17" s="798"/>
      <c r="G17" s="798"/>
      <c r="H17" s="798"/>
      <c r="I17" s="798"/>
      <c r="J17" s="798"/>
    </row>
    <row r="18" spans="1:20" ht="12" customHeight="1">
      <c r="A18" s="1862" t="s">
        <v>1193</v>
      </c>
      <c r="B18" s="1859"/>
      <c r="C18" s="1860"/>
      <c r="D18" s="1861"/>
      <c r="E18" s="1861"/>
      <c r="F18" s="1861"/>
      <c r="G18" s="1861"/>
      <c r="H18" s="1861"/>
      <c r="I18" s="1861"/>
      <c r="J18" s="1861"/>
    </row>
    <row r="19" spans="1:20" ht="12" customHeight="1">
      <c r="A19" s="1853" t="s">
        <v>1868</v>
      </c>
      <c r="B19" s="1850">
        <v>697.21635917867195</v>
      </c>
      <c r="C19" s="1851">
        <v>688.95341853881303</v>
      </c>
      <c r="D19" s="1852">
        <v>679.90437334331796</v>
      </c>
      <c r="E19" s="1852">
        <v>674.77817341625473</v>
      </c>
      <c r="F19" s="1852">
        <v>664.25996212553571</v>
      </c>
      <c r="G19" s="1852">
        <v>655.63767271558356</v>
      </c>
      <c r="H19" s="1852">
        <v>647.79731698845603</v>
      </c>
      <c r="I19" s="1852">
        <v>646.75299183673269</v>
      </c>
      <c r="J19" s="1852">
        <v>643.05584832163527</v>
      </c>
    </row>
    <row r="20" spans="1:20" ht="12" customHeight="1">
      <c r="A20" s="1853" t="s">
        <v>1867</v>
      </c>
      <c r="B20" s="1850">
        <v>390.36263620729403</v>
      </c>
      <c r="C20" s="1851">
        <v>375.888814537565</v>
      </c>
      <c r="D20" s="1852">
        <v>368.73023525259998</v>
      </c>
      <c r="E20" s="1852">
        <v>363.80556645432102</v>
      </c>
      <c r="F20" s="1852">
        <v>363.56035614227517</v>
      </c>
      <c r="G20" s="1852">
        <v>351.94266364051452</v>
      </c>
      <c r="H20" s="1852">
        <v>347.68015576147997</v>
      </c>
      <c r="I20" s="1852">
        <v>345.19116925781293</v>
      </c>
      <c r="J20" s="1852">
        <v>346.10211228082278</v>
      </c>
    </row>
    <row r="21" spans="1:20" ht="12" customHeight="1">
      <c r="A21" s="1863" t="s">
        <v>672</v>
      </c>
      <c r="B21" s="1850">
        <v>75.355566503565001</v>
      </c>
      <c r="C21" s="1851">
        <v>76.172720723979495</v>
      </c>
      <c r="D21" s="1852">
        <v>69.079219469520908</v>
      </c>
      <c r="E21" s="1852">
        <v>68.078720936817376</v>
      </c>
      <c r="F21" s="1852">
        <v>66.317958874064431</v>
      </c>
      <c r="G21" s="1852">
        <v>64.663909813360007</v>
      </c>
      <c r="H21" s="1852">
        <v>63.141253178952198</v>
      </c>
      <c r="I21" s="1852">
        <v>61.409491486170097</v>
      </c>
      <c r="J21" s="1852">
        <v>61.198248087575266</v>
      </c>
      <c r="K21" s="1729"/>
    </row>
    <row r="22" spans="1:20" ht="12" customHeight="1">
      <c r="A22" s="1864" t="s">
        <v>1874</v>
      </c>
      <c r="B22" s="1865">
        <v>33.128337416663996</v>
      </c>
      <c r="C22" s="1866">
        <v>33.610425637362603</v>
      </c>
      <c r="D22" s="1867">
        <v>34.750659999999996</v>
      </c>
      <c r="E22" s="1867">
        <v>29.756516347826068</v>
      </c>
      <c r="F22" s="1867">
        <v>29.308569804347833</v>
      </c>
      <c r="G22" s="1867">
        <v>29.740962571428572</v>
      </c>
      <c r="H22" s="1867">
        <v>29.664141000000001</v>
      </c>
      <c r="I22" s="1867">
        <v>16.995197967391299</v>
      </c>
      <c r="J22" s="1867">
        <v>17.308911896917071</v>
      </c>
    </row>
    <row r="23" spans="1:20" ht="7.5" customHeight="1">
      <c r="A23" s="1858"/>
      <c r="B23" s="798"/>
      <c r="C23" s="1701"/>
      <c r="D23" s="798"/>
      <c r="E23" s="798"/>
      <c r="F23" s="798"/>
      <c r="G23" s="798"/>
      <c r="H23" s="798"/>
      <c r="I23" s="798"/>
      <c r="J23" s="798"/>
    </row>
    <row r="24" spans="1:20" ht="12" customHeight="1">
      <c r="A24" s="1862" t="s">
        <v>1194</v>
      </c>
      <c r="B24" s="1859"/>
      <c r="C24" s="1860"/>
      <c r="D24" s="1861"/>
      <c r="E24" s="1861"/>
      <c r="F24" s="1861"/>
      <c r="G24" s="1861"/>
      <c r="H24" s="1861"/>
      <c r="I24" s="1861"/>
      <c r="J24" s="1861"/>
    </row>
    <row r="25" spans="1:20" s="799" customFormat="1" ht="12" customHeight="1">
      <c r="A25" s="1854" t="s">
        <v>1196</v>
      </c>
      <c r="B25" s="1230">
        <v>47.988293844049899</v>
      </c>
      <c r="C25" s="1673">
        <v>48.339559761563201</v>
      </c>
      <c r="D25" s="521">
        <v>47.902186174294989</v>
      </c>
      <c r="E25" s="521">
        <v>46.395129825407636</v>
      </c>
      <c r="F25" s="521">
        <v>45.067510568182186</v>
      </c>
      <c r="G25" s="521">
        <v>46.388683235548221</v>
      </c>
      <c r="H25" s="521">
        <v>48.836721815587268</v>
      </c>
      <c r="I25" s="521">
        <v>45.087094133363365</v>
      </c>
      <c r="J25" s="521">
        <v>46.903356709166886</v>
      </c>
    </row>
    <row r="26" spans="1:20" s="799" customFormat="1" ht="12" customHeight="1">
      <c r="A26" s="1854" t="s">
        <v>1198</v>
      </c>
      <c r="B26" s="1230">
        <v>55.988737365133701</v>
      </c>
      <c r="C26" s="1673">
        <v>54.559394644529007</v>
      </c>
      <c r="D26" s="521">
        <v>54.232661196078162</v>
      </c>
      <c r="E26" s="521">
        <v>53.914839096299204</v>
      </c>
      <c r="F26" s="521">
        <v>54.731637742990657</v>
      </c>
      <c r="G26" s="521">
        <v>53.679444956664</v>
      </c>
      <c r="H26" s="521">
        <v>53.671132411879967</v>
      </c>
      <c r="I26" s="521">
        <v>53.372952829718564</v>
      </c>
      <c r="J26" s="521">
        <v>53.821470278847997</v>
      </c>
    </row>
    <row r="27" spans="1:20" s="799" customFormat="1" ht="12" customHeight="1">
      <c r="A27" s="1855" t="s">
        <v>1871</v>
      </c>
      <c r="B27" s="1291">
        <v>29.974772737160201</v>
      </c>
      <c r="C27" s="800">
        <v>20.5844102157325</v>
      </c>
      <c r="D27" s="800">
        <v>20.385615324754205</v>
      </c>
      <c r="E27" s="800">
        <v>24.470788040160159</v>
      </c>
      <c r="F27" s="800">
        <v>25.267848095471898</v>
      </c>
      <c r="G27" s="800">
        <v>23.644595696733131</v>
      </c>
      <c r="H27" s="800">
        <v>21.308433342775089</v>
      </c>
      <c r="I27" s="800">
        <v>42.892549311143242</v>
      </c>
      <c r="J27" s="800">
        <v>40.016843533390038</v>
      </c>
    </row>
    <row r="28" spans="1:20" ht="7.5" customHeight="1"/>
    <row r="29" spans="1:20" s="606" customFormat="1" ht="18" customHeight="1">
      <c r="A29" s="2438" t="s">
        <v>1501</v>
      </c>
      <c r="B29" s="2438"/>
      <c r="C29" s="2438"/>
      <c r="D29" s="2438"/>
      <c r="E29" s="2438"/>
      <c r="F29" s="2438"/>
      <c r="G29" s="2438"/>
      <c r="H29" s="2438"/>
      <c r="I29" s="2438"/>
      <c r="J29" s="2438"/>
      <c r="K29" s="2118"/>
      <c r="L29" s="2118"/>
      <c r="M29" s="2118"/>
      <c r="N29" s="2118"/>
      <c r="O29" s="2118"/>
      <c r="P29" s="1838"/>
      <c r="Q29" s="1838"/>
      <c r="R29" s="1838"/>
      <c r="S29" s="1838"/>
      <c r="T29" s="1839"/>
    </row>
    <row r="30" spans="1:20" s="1836" customFormat="1" ht="10.5" customHeight="1">
      <c r="A30" s="2584" t="s">
        <v>1864</v>
      </c>
      <c r="B30" s="2584"/>
      <c r="C30" s="2584"/>
      <c r="D30" s="2584"/>
      <c r="E30" s="2584"/>
      <c r="F30" s="2584"/>
      <c r="G30" s="2584"/>
      <c r="H30" s="2584"/>
      <c r="I30" s="2584"/>
      <c r="J30" s="2584"/>
      <c r="K30" s="1841"/>
      <c r="L30" s="1841"/>
      <c r="M30" s="1841"/>
      <c r="N30" s="1841"/>
      <c r="O30" s="1841"/>
      <c r="P30" s="1834"/>
      <c r="Q30" s="1834"/>
      <c r="R30" s="1834"/>
      <c r="S30" s="1834"/>
      <c r="T30" s="1835"/>
    </row>
    <row r="31" spans="1:20" ht="21.75" customHeight="1">
      <c r="A31" s="2439" t="s">
        <v>1866</v>
      </c>
      <c r="B31" s="2439"/>
      <c r="C31" s="2439"/>
      <c r="D31" s="2439"/>
      <c r="E31" s="2439"/>
      <c r="F31" s="2439"/>
      <c r="G31" s="2439"/>
      <c r="H31" s="2439"/>
      <c r="I31" s="2439"/>
      <c r="J31" s="2439"/>
    </row>
    <row r="32" spans="1:20" s="1836" customFormat="1" ht="10.5" customHeight="1">
      <c r="A32" s="2584" t="s">
        <v>1869</v>
      </c>
      <c r="B32" s="2584"/>
      <c r="C32" s="2584"/>
      <c r="D32" s="2584"/>
      <c r="E32" s="2584"/>
      <c r="F32" s="2584"/>
      <c r="G32" s="2584"/>
      <c r="H32" s="2584"/>
      <c r="I32" s="2584"/>
      <c r="J32" s="2584"/>
      <c r="K32" s="1916"/>
      <c r="L32" s="1916"/>
      <c r="M32" s="1916"/>
      <c r="N32" s="1916"/>
      <c r="O32" s="1916"/>
      <c r="P32" s="1834"/>
      <c r="Q32" s="1834"/>
      <c r="R32" s="1834"/>
      <c r="S32" s="1834"/>
      <c r="T32" s="1835"/>
    </row>
    <row r="33" spans="1:20" s="606" customFormat="1" ht="30.75" customHeight="1">
      <c r="A33" s="2438" t="s">
        <v>1870</v>
      </c>
      <c r="B33" s="2438"/>
      <c r="C33" s="2438"/>
      <c r="D33" s="2438"/>
      <c r="E33" s="2438"/>
      <c r="F33" s="2438"/>
      <c r="G33" s="2438"/>
      <c r="H33" s="2438"/>
      <c r="I33" s="2438"/>
      <c r="J33" s="2438"/>
      <c r="K33" s="1840"/>
      <c r="L33" s="1840"/>
      <c r="M33" s="2304"/>
      <c r="N33" s="1840"/>
      <c r="O33" s="1840"/>
      <c r="P33" s="1838"/>
      <c r="Q33" s="1838"/>
      <c r="R33" s="1838"/>
      <c r="S33" s="1838"/>
      <c r="T33" s="1839"/>
    </row>
    <row r="34" spans="1:20" s="598" customFormat="1" ht="22.5" customHeight="1">
      <c r="A34" s="707"/>
      <c r="B34" s="708"/>
      <c r="C34" s="708"/>
      <c r="D34" s="708"/>
      <c r="E34" s="708"/>
      <c r="F34" s="708"/>
      <c r="G34" s="787"/>
      <c r="H34" s="708"/>
      <c r="I34" s="708"/>
      <c r="J34" s="708"/>
    </row>
    <row r="35" spans="1:20" s="585" customFormat="1" ht="18.75" customHeight="1">
      <c r="A35" s="709" t="s">
        <v>1252</v>
      </c>
    </row>
    <row r="36" spans="1:20" s="1729" customFormat="1" ht="21.75" customHeight="1">
      <c r="A36" s="1910"/>
      <c r="B36" s="1910"/>
      <c r="C36" s="1910"/>
      <c r="D36" s="1910"/>
      <c r="E36" s="1910"/>
      <c r="F36" s="1910"/>
      <c r="G36" s="1910"/>
      <c r="H36" s="1910"/>
      <c r="I36" s="1910"/>
      <c r="J36" s="1910"/>
      <c r="K36" s="1918"/>
      <c r="L36" s="1914"/>
    </row>
    <row r="37" spans="1:20" s="1729" customFormat="1" ht="21.75" customHeight="1">
      <c r="A37" s="1910"/>
      <c r="B37" s="1910"/>
      <c r="C37" s="1910"/>
      <c r="D37" s="1910"/>
      <c r="E37" s="1910"/>
      <c r="F37" s="1910"/>
      <c r="G37" s="1910"/>
      <c r="H37" s="1910"/>
      <c r="I37" s="1910"/>
      <c r="J37" s="1910"/>
      <c r="L37" s="1914"/>
    </row>
    <row r="38" spans="1:20" s="1729" customFormat="1" ht="21.75" customHeight="1">
      <c r="A38" s="1910"/>
      <c r="B38" s="1910"/>
      <c r="C38" s="1910"/>
      <c r="D38" s="1910"/>
      <c r="E38" s="1910"/>
      <c r="F38" s="1910"/>
      <c r="G38" s="1910"/>
      <c r="H38" s="1910"/>
      <c r="I38" s="1910"/>
      <c r="J38" s="1910"/>
      <c r="L38" s="1914"/>
    </row>
    <row r="39" spans="1:20" s="1729" customFormat="1" ht="21.75" customHeight="1">
      <c r="A39" s="1910"/>
      <c r="B39" s="1910"/>
      <c r="C39" s="1910"/>
      <c r="D39" s="1910"/>
      <c r="E39" s="1910"/>
      <c r="F39" s="1910"/>
      <c r="G39" s="1910"/>
      <c r="H39" s="1910"/>
      <c r="I39" s="1910"/>
      <c r="J39" s="1910"/>
      <c r="L39" s="1914"/>
    </row>
    <row r="40" spans="1:20" s="1729" customFormat="1" ht="21.75" customHeight="1">
      <c r="A40" s="1910"/>
      <c r="B40" s="1910"/>
      <c r="C40" s="1910"/>
      <c r="D40" s="1910"/>
      <c r="E40" s="1910"/>
      <c r="F40" s="1910"/>
      <c r="G40" s="1910"/>
      <c r="H40" s="1910"/>
      <c r="I40" s="1910"/>
      <c r="J40" s="1910"/>
      <c r="L40" s="1914"/>
    </row>
    <row r="41" spans="1:20" s="1729" customFormat="1" ht="21.75" customHeight="1">
      <c r="A41" s="1910"/>
      <c r="B41" s="1910"/>
      <c r="C41" s="1910"/>
      <c r="D41" s="1910"/>
      <c r="E41" s="1910"/>
      <c r="F41" s="1910"/>
      <c r="G41" s="1910"/>
      <c r="H41" s="1910"/>
      <c r="I41" s="1910"/>
      <c r="J41" s="1910"/>
      <c r="L41" s="1914"/>
    </row>
    <row r="42" spans="1:20" s="1729" customFormat="1" ht="21.75" customHeight="1">
      <c r="A42" s="1910"/>
      <c r="B42" s="1910"/>
      <c r="C42" s="1910"/>
      <c r="D42" s="1910"/>
      <c r="E42" s="1910"/>
      <c r="F42" s="1910"/>
      <c r="G42" s="1910"/>
      <c r="H42" s="1910"/>
      <c r="I42" s="1910"/>
      <c r="J42" s="1910"/>
      <c r="L42" s="1914"/>
    </row>
    <row r="43" spans="1:20" s="1729" customFormat="1" ht="21.75" customHeight="1">
      <c r="A43" s="1910"/>
      <c r="B43" s="1910"/>
      <c r="C43" s="1910"/>
      <c r="D43" s="1910"/>
      <c r="E43" s="1910"/>
      <c r="F43" s="1910"/>
      <c r="G43" s="1910"/>
      <c r="H43" s="1910"/>
      <c r="I43" s="1910"/>
      <c r="J43" s="1910"/>
      <c r="L43" s="1914"/>
    </row>
    <row r="44" spans="1:20" s="1729" customFormat="1" ht="21.75" customHeight="1">
      <c r="A44" s="1910"/>
      <c r="B44" s="1910"/>
      <c r="C44" s="1910"/>
      <c r="D44" s="1910"/>
      <c r="E44" s="1910"/>
      <c r="F44" s="1910"/>
      <c r="G44" s="1910"/>
      <c r="H44" s="1910"/>
      <c r="I44" s="1910"/>
      <c r="J44" s="1910"/>
      <c r="L44" s="1914"/>
    </row>
    <row r="45" spans="1:20" s="1729" customFormat="1" ht="21.75" customHeight="1">
      <c r="A45" s="1910"/>
      <c r="B45" s="1910"/>
      <c r="C45" s="1910"/>
      <c r="D45" s="1910"/>
      <c r="E45" s="1910"/>
      <c r="F45" s="1910"/>
      <c r="G45" s="1910"/>
      <c r="H45" s="1910"/>
      <c r="I45" s="1910"/>
      <c r="J45" s="1910"/>
      <c r="L45" s="1914"/>
    </row>
    <row r="46" spans="1:20" s="1729" customFormat="1" ht="21.75" customHeight="1">
      <c r="A46" s="1910"/>
      <c r="B46" s="1910"/>
      <c r="C46" s="1910"/>
      <c r="D46" s="1910"/>
      <c r="E46" s="1910"/>
      <c r="F46" s="1910"/>
      <c r="G46" s="1910"/>
      <c r="H46" s="1910"/>
      <c r="I46" s="1910"/>
      <c r="J46" s="1910"/>
      <c r="L46" s="1914"/>
    </row>
    <row r="47" spans="1:20" s="1729" customFormat="1" ht="21.75" customHeight="1">
      <c r="A47" s="1919"/>
      <c r="B47" s="1919"/>
      <c r="C47" s="1919"/>
      <c r="D47" s="1919"/>
      <c r="E47" s="1919"/>
      <c r="F47" s="1919"/>
      <c r="G47" s="1919"/>
      <c r="H47" s="1919"/>
      <c r="I47" s="1919"/>
      <c r="J47" s="1919"/>
      <c r="L47" s="1914"/>
    </row>
    <row r="48" spans="1:20" s="1729" customFormat="1" ht="13.5" customHeight="1">
      <c r="A48" s="1919"/>
      <c r="B48" s="1919"/>
      <c r="C48" s="1919"/>
      <c r="D48" s="1919"/>
      <c r="E48" s="1919"/>
      <c r="F48" s="1919"/>
      <c r="G48" s="1919"/>
      <c r="H48" s="1919"/>
      <c r="I48" s="1919"/>
      <c r="J48" s="1919"/>
      <c r="L48" s="1914"/>
    </row>
    <row r="49" spans="1:15" s="294" customFormat="1" ht="12.75" customHeight="1">
      <c r="A49" s="2439" t="s">
        <v>1233</v>
      </c>
      <c r="B49" s="2439"/>
      <c r="C49" s="2439"/>
      <c r="D49" s="2439"/>
      <c r="E49" s="2439"/>
      <c r="F49" s="2439"/>
      <c r="G49" s="2439"/>
      <c r="H49" s="2439"/>
      <c r="I49" s="2439"/>
      <c r="J49" s="2439"/>
      <c r="K49" s="1911"/>
      <c r="L49" s="1911"/>
      <c r="M49" s="1911"/>
      <c r="N49" s="1911"/>
      <c r="O49" s="1911"/>
    </row>
    <row r="50" spans="1:15" s="294" customFormat="1" ht="12.75" customHeight="1">
      <c r="A50" s="1920"/>
      <c r="B50" s="1920"/>
      <c r="C50" s="1920"/>
      <c r="D50" s="1920"/>
      <c r="E50" s="1920"/>
      <c r="F50" s="1920"/>
      <c r="G50" s="1920"/>
      <c r="H50" s="1920"/>
      <c r="I50" s="1920"/>
      <c r="J50" s="1920"/>
      <c r="K50" s="1922"/>
      <c r="L50" s="1922"/>
      <c r="M50" s="1922"/>
      <c r="N50" s="1922"/>
      <c r="O50" s="1922"/>
    </row>
    <row r="51" spans="1:15" s="585" customFormat="1" ht="18.75" customHeight="1">
      <c r="A51" s="709" t="s">
        <v>1856</v>
      </c>
      <c r="L51" s="709"/>
    </row>
    <row r="52" spans="1:15" s="294" customFormat="1" ht="12.75" customHeight="1">
      <c r="A52" s="1909"/>
      <c r="B52" s="1909"/>
      <c r="C52" s="1909"/>
      <c r="D52" s="1909"/>
      <c r="E52" s="1909"/>
      <c r="F52" s="1909"/>
      <c r="G52" s="1909"/>
      <c r="H52" s="1909"/>
      <c r="I52" s="1909"/>
      <c r="J52" s="1909"/>
      <c r="K52" s="1911"/>
      <c r="L52" s="1911"/>
      <c r="M52" s="1911"/>
      <c r="N52" s="1911"/>
      <c r="O52" s="1911"/>
    </row>
    <row r="53" spans="1:15" s="294" customFormat="1" ht="12.75" customHeight="1">
      <c r="A53" s="1909"/>
      <c r="B53" s="1909"/>
      <c r="C53" s="1909"/>
      <c r="D53" s="1909"/>
      <c r="E53" s="1909"/>
      <c r="F53" s="1909"/>
      <c r="G53" s="1909"/>
      <c r="H53" s="1909"/>
      <c r="I53" s="1909"/>
      <c r="J53" s="1909"/>
      <c r="K53" s="1911"/>
      <c r="L53" s="1911"/>
      <c r="M53" s="1911"/>
      <c r="N53" s="1911"/>
      <c r="O53" s="1911"/>
    </row>
    <row r="54" spans="1:15" s="294" customFormat="1" ht="12.75" customHeight="1">
      <c r="A54" s="1909"/>
      <c r="B54" s="1909"/>
      <c r="C54" s="1909"/>
      <c r="D54" s="1909"/>
      <c r="E54" s="1909"/>
      <c r="F54" s="1909"/>
      <c r="G54" s="1909"/>
      <c r="H54" s="1909"/>
      <c r="I54" s="1909"/>
      <c r="J54" s="1909"/>
      <c r="K54" s="1911"/>
      <c r="L54" s="1911"/>
      <c r="M54" s="1911"/>
      <c r="N54" s="1911"/>
      <c r="O54" s="1911"/>
    </row>
    <row r="55" spans="1:15" s="294" customFormat="1" ht="12.75" customHeight="1">
      <c r="A55" s="1909"/>
      <c r="B55" s="1909"/>
      <c r="C55" s="1909"/>
      <c r="D55" s="1909"/>
      <c r="E55" s="1909"/>
      <c r="F55" s="1909"/>
      <c r="G55" s="1909"/>
      <c r="H55" s="1909"/>
      <c r="I55" s="1909"/>
      <c r="J55" s="1909"/>
      <c r="K55" s="1911"/>
      <c r="L55" s="1911"/>
      <c r="M55" s="1911"/>
      <c r="N55" s="1911"/>
      <c r="O55" s="1911"/>
    </row>
    <row r="56" spans="1:15" s="294" customFormat="1" ht="12.75" customHeight="1">
      <c r="A56" s="1909"/>
      <c r="B56" s="1909"/>
      <c r="C56" s="1909"/>
      <c r="D56" s="1909"/>
      <c r="E56" s="1909"/>
      <c r="F56" s="1909"/>
      <c r="G56" s="1909"/>
      <c r="H56" s="1909"/>
      <c r="I56" s="1909"/>
      <c r="J56" s="1909"/>
      <c r="K56" s="1911"/>
      <c r="L56" s="1911"/>
      <c r="M56" s="1911"/>
      <c r="N56" s="1911"/>
      <c r="O56" s="1911"/>
    </row>
    <row r="57" spans="1:15" s="294" customFormat="1" ht="12.75" customHeight="1">
      <c r="A57" s="1909"/>
      <c r="B57" s="1909"/>
      <c r="C57" s="1909"/>
      <c r="D57" s="1909"/>
      <c r="E57" s="1909"/>
      <c r="F57" s="1909"/>
      <c r="G57" s="1909"/>
      <c r="H57" s="1909"/>
      <c r="I57" s="1909"/>
      <c r="J57" s="1909"/>
      <c r="K57" s="1911"/>
      <c r="L57" s="1911"/>
      <c r="M57" s="1911"/>
      <c r="N57" s="1911"/>
      <c r="O57" s="1911"/>
    </row>
    <row r="58" spans="1:15" s="294" customFormat="1" ht="12.75" customHeight="1">
      <c r="A58" s="1909"/>
      <c r="B58" s="1909"/>
      <c r="C58" s="1909"/>
      <c r="D58" s="1909"/>
      <c r="E58" s="1909"/>
      <c r="F58" s="1909"/>
      <c r="G58" s="1909"/>
      <c r="H58" s="1909"/>
      <c r="I58" s="1909"/>
      <c r="J58" s="1909"/>
      <c r="K58" s="1911"/>
      <c r="L58" s="1911"/>
      <c r="M58" s="1911"/>
      <c r="N58" s="1911"/>
      <c r="O58" s="1911"/>
    </row>
    <row r="59" spans="1:15" s="294" customFormat="1" ht="12.75" customHeight="1">
      <c r="A59" s="1909"/>
      <c r="B59" s="1909"/>
      <c r="C59" s="1909"/>
      <c r="D59" s="1909"/>
      <c r="E59" s="1909"/>
      <c r="F59" s="1909"/>
      <c r="G59" s="1909"/>
      <c r="H59" s="1909"/>
      <c r="I59" s="1909"/>
      <c r="J59" s="1909"/>
      <c r="K59" s="1911"/>
      <c r="L59" s="1911"/>
      <c r="M59" s="1911"/>
      <c r="N59" s="1911"/>
      <c r="O59" s="1911"/>
    </row>
    <row r="60" spans="1:15" s="294" customFormat="1" ht="12.75" customHeight="1">
      <c r="A60" s="1909"/>
      <c r="B60" s="1909"/>
      <c r="C60" s="1909"/>
      <c r="D60" s="1909"/>
      <c r="E60" s="1909"/>
      <c r="F60" s="1909"/>
      <c r="G60" s="1909"/>
      <c r="H60" s="1909"/>
      <c r="I60" s="1909"/>
      <c r="J60" s="1909"/>
      <c r="K60" s="1911"/>
      <c r="L60" s="1911"/>
      <c r="M60" s="1911"/>
      <c r="N60" s="1911"/>
      <c r="O60" s="1911"/>
    </row>
    <row r="61" spans="1:15" s="294" customFormat="1" ht="12.75" customHeight="1">
      <c r="A61" s="1909"/>
      <c r="B61" s="1909"/>
      <c r="C61" s="1909"/>
      <c r="D61" s="1909"/>
      <c r="E61" s="1909"/>
      <c r="F61" s="1909"/>
      <c r="G61" s="1909"/>
      <c r="H61" s="1909"/>
      <c r="I61" s="1909"/>
      <c r="J61" s="1909"/>
      <c r="K61" s="1911"/>
      <c r="L61" s="1911"/>
      <c r="M61" s="1911"/>
      <c r="N61" s="1911"/>
      <c r="O61" s="1911"/>
    </row>
    <row r="62" spans="1:15" s="294" customFormat="1" ht="12.75" customHeight="1">
      <c r="A62" s="1909"/>
      <c r="B62" s="1909"/>
      <c r="C62" s="1909"/>
      <c r="D62" s="1909"/>
      <c r="E62" s="1909"/>
      <c r="F62" s="1909"/>
      <c r="G62" s="1909"/>
      <c r="H62" s="1909"/>
      <c r="I62" s="1909"/>
      <c r="J62" s="1909"/>
      <c r="K62" s="1911"/>
      <c r="L62" s="1911"/>
      <c r="M62" s="1911"/>
      <c r="N62" s="1911"/>
      <c r="O62" s="1911"/>
    </row>
    <row r="63" spans="1:15" s="294" customFormat="1" ht="12.75" customHeight="1">
      <c r="A63" s="1909"/>
      <c r="B63" s="1909"/>
      <c r="C63" s="1909"/>
      <c r="D63" s="1909"/>
      <c r="E63" s="1909"/>
      <c r="F63" s="1909"/>
      <c r="G63" s="1909"/>
      <c r="H63" s="1909"/>
      <c r="I63" s="1909"/>
      <c r="J63" s="1909"/>
      <c r="K63" s="1911"/>
      <c r="L63" s="1911"/>
      <c r="M63" s="1911"/>
      <c r="N63" s="1911"/>
      <c r="O63" s="1911"/>
    </row>
    <row r="64" spans="1:15" s="294" customFormat="1" ht="12.75" customHeight="1">
      <c r="A64" s="1909"/>
      <c r="B64" s="1909"/>
      <c r="C64" s="1909"/>
      <c r="D64" s="1909"/>
      <c r="E64" s="1909"/>
      <c r="F64" s="1909"/>
      <c r="G64" s="1909"/>
      <c r="H64" s="1909"/>
      <c r="I64" s="1909"/>
      <c r="J64" s="1909"/>
      <c r="K64" s="1911"/>
      <c r="L64" s="1911"/>
      <c r="M64" s="1911"/>
      <c r="N64" s="1911"/>
      <c r="O64" s="1911"/>
    </row>
    <row r="65" spans="1:15" s="294" customFormat="1" ht="12.75" customHeight="1">
      <c r="A65" s="1909"/>
      <c r="B65" s="1909"/>
      <c r="C65" s="1909"/>
      <c r="D65" s="1909"/>
      <c r="E65" s="1909"/>
      <c r="F65" s="1909"/>
      <c r="G65" s="1909"/>
      <c r="H65" s="1909"/>
      <c r="I65" s="1909"/>
      <c r="J65" s="1909"/>
      <c r="K65" s="1911"/>
      <c r="L65" s="1911"/>
      <c r="M65" s="1911"/>
      <c r="N65" s="1911"/>
      <c r="O65" s="1911"/>
    </row>
    <row r="66" spans="1:15" s="294" customFormat="1" ht="12.75" customHeight="1">
      <c r="A66" s="1909"/>
      <c r="B66" s="1909"/>
      <c r="C66" s="1909"/>
      <c r="D66" s="1909"/>
      <c r="E66" s="1909"/>
      <c r="F66" s="1909"/>
      <c r="G66" s="1909"/>
      <c r="H66" s="1909"/>
      <c r="I66" s="1909"/>
      <c r="J66" s="1909"/>
      <c r="K66" s="1911"/>
      <c r="L66" s="1911"/>
      <c r="M66" s="1911"/>
      <c r="N66" s="1911"/>
      <c r="O66" s="1911"/>
    </row>
    <row r="67" spans="1:15" s="294" customFormat="1" ht="12.75" customHeight="1">
      <c r="A67" s="1909"/>
      <c r="B67" s="1909"/>
      <c r="C67" s="1909"/>
      <c r="D67" s="1909"/>
      <c r="E67" s="1909"/>
      <c r="F67" s="1909"/>
      <c r="G67" s="1909"/>
      <c r="H67" s="1909"/>
      <c r="I67" s="1909"/>
      <c r="J67" s="1909"/>
      <c r="K67" s="1911"/>
      <c r="L67" s="1911"/>
      <c r="M67" s="1911"/>
      <c r="N67" s="1911"/>
      <c r="O67" s="1911"/>
    </row>
    <row r="68" spans="1:15" s="294" customFormat="1" ht="12.75" customHeight="1">
      <c r="A68" s="1909"/>
      <c r="B68" s="1909"/>
      <c r="C68" s="1909"/>
      <c r="D68" s="1909"/>
      <c r="E68" s="1909"/>
      <c r="F68" s="1909"/>
      <c r="G68" s="1909"/>
      <c r="H68" s="1909"/>
      <c r="I68" s="1909"/>
      <c r="J68" s="1909"/>
      <c r="K68" s="1911"/>
      <c r="L68" s="1911"/>
      <c r="M68" s="1911"/>
      <c r="N68" s="1911"/>
      <c r="O68" s="1911"/>
    </row>
    <row r="69" spans="1:15" s="294" customFormat="1" ht="12.75" customHeight="1">
      <c r="A69" s="1909"/>
      <c r="B69" s="1909"/>
      <c r="C69" s="1909"/>
      <c r="D69" s="1909"/>
      <c r="E69" s="1909"/>
      <c r="F69" s="1909"/>
      <c r="G69" s="1909"/>
      <c r="H69" s="1909"/>
      <c r="I69" s="1909"/>
      <c r="J69" s="1909"/>
      <c r="K69" s="1911"/>
      <c r="L69" s="1911"/>
      <c r="M69" s="1911"/>
      <c r="N69" s="1911"/>
      <c r="O69" s="1911"/>
    </row>
    <row r="70" spans="1:15" s="294" customFormat="1" ht="12.75" customHeight="1">
      <c r="A70" s="1909"/>
      <c r="B70" s="1909"/>
      <c r="C70" s="1909"/>
      <c r="D70" s="1909"/>
      <c r="E70" s="1909"/>
      <c r="F70" s="1909"/>
      <c r="G70" s="1909"/>
      <c r="H70" s="1909"/>
      <c r="I70" s="1909"/>
      <c r="J70" s="1909"/>
      <c r="K70" s="1911"/>
      <c r="L70" s="1911"/>
      <c r="M70" s="1911"/>
      <c r="N70" s="1911"/>
      <c r="O70" s="1911"/>
    </row>
    <row r="71" spans="1:15" s="585" customFormat="1" ht="18.75" customHeight="1">
      <c r="A71" s="709" t="s">
        <v>1490</v>
      </c>
    </row>
    <row r="72" spans="1:15" s="585" customFormat="1" ht="12" customHeight="1"/>
    <row r="73" spans="1:15" s="576" customFormat="1" ht="13.5" customHeight="1">
      <c r="A73" s="582"/>
      <c r="B73" s="1136" t="s">
        <v>1841</v>
      </c>
      <c r="C73" s="304" t="s">
        <v>1745</v>
      </c>
      <c r="D73" s="801" t="s">
        <v>1423</v>
      </c>
      <c r="E73" s="801" t="s">
        <v>1380</v>
      </c>
      <c r="F73" s="801" t="s">
        <v>1297</v>
      </c>
      <c r="G73" s="801" t="s">
        <v>1189</v>
      </c>
      <c r="H73" s="801" t="s">
        <v>1133</v>
      </c>
      <c r="I73" s="801" t="s">
        <v>1002</v>
      </c>
      <c r="J73" s="801" t="s">
        <v>586</v>
      </c>
      <c r="L73" s="788"/>
    </row>
    <row r="74" spans="1:15" s="576" customFormat="1" ht="13.5" customHeight="1">
      <c r="A74" s="802" t="s">
        <v>680</v>
      </c>
      <c r="B74" s="1296"/>
      <c r="C74" s="801"/>
      <c r="D74" s="801"/>
      <c r="E74" s="801"/>
      <c r="F74" s="801"/>
      <c r="G74" s="801"/>
      <c r="H74" s="801"/>
      <c r="I74" s="801"/>
      <c r="J74" s="801"/>
      <c r="L74" s="788"/>
    </row>
    <row r="75" spans="1:15" s="519" customFormat="1" ht="12" customHeight="1">
      <c r="A75" s="803" t="s">
        <v>1491</v>
      </c>
      <c r="B75" s="1220">
        <v>693.17923893112606</v>
      </c>
      <c r="C75" s="629">
        <v>685.97722430215606</v>
      </c>
      <c r="D75" s="795">
        <v>676.89780495208197</v>
      </c>
      <c r="E75" s="795">
        <v>671.89095137944696</v>
      </c>
      <c r="F75" s="795">
        <v>661.39099825096196</v>
      </c>
      <c r="G75" s="795">
        <v>652.82418799155698</v>
      </c>
      <c r="H75" s="795">
        <v>644.97715503423206</v>
      </c>
      <c r="I75" s="795">
        <v>643.91599303098201</v>
      </c>
      <c r="J75" s="795">
        <v>639.99220012991373</v>
      </c>
    </row>
    <row r="76" spans="1:15" s="519" customFormat="1" ht="12" customHeight="1">
      <c r="A76" s="803" t="s">
        <v>1492</v>
      </c>
      <c r="B76" s="1220">
        <v>387.11673891193533</v>
      </c>
      <c r="C76" s="629">
        <v>373.80682440476699</v>
      </c>
      <c r="D76" s="795">
        <v>367.94911680530203</v>
      </c>
      <c r="E76" s="795">
        <v>357.63184793993298</v>
      </c>
      <c r="F76" s="795">
        <v>358.97377690162597</v>
      </c>
      <c r="G76" s="795">
        <v>349.09820082451199</v>
      </c>
      <c r="H76" s="795">
        <v>346.71060110457597</v>
      </c>
      <c r="I76" s="795">
        <v>338.90030248271398</v>
      </c>
      <c r="J76" s="795">
        <v>341.4861246288483</v>
      </c>
    </row>
    <row r="77" spans="1:15" s="576" customFormat="1" ht="13.5" customHeight="1">
      <c r="A77" s="802" t="s">
        <v>681</v>
      </c>
      <c r="B77" s="1296"/>
      <c r="C77" s="801"/>
      <c r="D77" s="801"/>
      <c r="E77" s="801"/>
      <c r="F77" s="801"/>
      <c r="G77" s="801"/>
      <c r="H77" s="801"/>
      <c r="I77" s="801"/>
      <c r="J77" s="801"/>
      <c r="L77" s="788"/>
    </row>
    <row r="78" spans="1:15" s="519" customFormat="1" ht="12" customHeight="1">
      <c r="A78" s="803" t="s">
        <v>1933</v>
      </c>
      <c r="B78" s="1220">
        <v>3508.3447270950078</v>
      </c>
      <c r="C78" s="629">
        <v>3572.7277858259176</v>
      </c>
      <c r="D78" s="795">
        <v>3822.6083121990746</v>
      </c>
      <c r="E78" s="795">
        <v>3859.7062769687459</v>
      </c>
      <c r="F78" s="795">
        <v>3828.3855356566619</v>
      </c>
      <c r="G78" s="795">
        <v>3975.7683628197178</v>
      </c>
      <c r="H78" s="795">
        <v>3919.5023757999161</v>
      </c>
      <c r="I78" s="795">
        <v>4040.2541408916331</v>
      </c>
      <c r="J78" s="795">
        <v>4049.1145373465242</v>
      </c>
    </row>
    <row r="79" spans="1:15" s="519" customFormat="1" ht="12" customHeight="1">
      <c r="A79" s="804" t="s">
        <v>526</v>
      </c>
      <c r="B79" s="1218">
        <v>101.68329966000002</v>
      </c>
      <c r="C79" s="628">
        <v>-30.322066240000002</v>
      </c>
      <c r="D79" s="791">
        <v>-268.41660555999999</v>
      </c>
      <c r="E79" s="791">
        <v>-306.94177360000003</v>
      </c>
      <c r="F79" s="791">
        <v>-292.31564464000002</v>
      </c>
      <c r="G79" s="791">
        <v>-473.77870719999999</v>
      </c>
      <c r="H79" s="791">
        <v>-508.36951959999999</v>
      </c>
      <c r="I79" s="791">
        <v>-488.04593203999997</v>
      </c>
      <c r="J79" s="791">
        <v>-480.5140215199998</v>
      </c>
    </row>
    <row r="80" spans="1:15" s="576" customFormat="1" ht="13.5" customHeight="1">
      <c r="A80" s="802" t="s">
        <v>682</v>
      </c>
      <c r="B80" s="1296"/>
      <c r="C80" s="801"/>
      <c r="D80" s="801"/>
      <c r="E80" s="801"/>
      <c r="F80" s="801"/>
      <c r="G80" s="801"/>
      <c r="H80" s="801"/>
      <c r="I80" s="801"/>
      <c r="J80" s="801"/>
      <c r="L80" s="788"/>
    </row>
    <row r="81" spans="1:12" s="519" customFormat="1" ht="12" customHeight="1">
      <c r="A81" s="803" t="s">
        <v>1933</v>
      </c>
      <c r="B81" s="1297">
        <v>2.0079909468140116</v>
      </c>
      <c r="C81" s="1702">
        <v>2.089015696225327</v>
      </c>
      <c r="D81" s="805">
        <v>2.2902719234477731</v>
      </c>
      <c r="E81" s="805">
        <v>2.2790848855969497</v>
      </c>
      <c r="F81" s="805">
        <v>2.296478712897744</v>
      </c>
      <c r="G81" s="805">
        <v>2.4427347372909991</v>
      </c>
      <c r="H81" s="805">
        <v>2.4645461488236564</v>
      </c>
      <c r="I81" s="805">
        <v>2.4893416718036869</v>
      </c>
      <c r="J81" s="805">
        <v>2.5100964984442005</v>
      </c>
    </row>
    <row r="82" spans="1:12" s="519" customFormat="1" ht="12" customHeight="1">
      <c r="A82" s="804" t="s">
        <v>526</v>
      </c>
      <c r="B82" s="1298">
        <v>0.10421079698138584</v>
      </c>
      <c r="C82" s="1703">
        <v>-3.253591602368025E-2</v>
      </c>
      <c r="D82" s="806">
        <v>-0.29585027009542642</v>
      </c>
      <c r="E82" s="806">
        <v>-0.34050606245959136</v>
      </c>
      <c r="F82" s="806">
        <v>-0.32306831899517285</v>
      </c>
      <c r="G82" s="806">
        <v>-0.5443514700824974</v>
      </c>
      <c r="H82" s="806">
        <v>-0.59465179977782856</v>
      </c>
      <c r="I82" s="806">
        <v>-0.57133887834065533</v>
      </c>
      <c r="J82" s="806">
        <v>-0.55826196530463723</v>
      </c>
    </row>
    <row r="83" spans="1:12" ht="7.5" customHeight="1"/>
    <row r="84" spans="1:12" ht="21" customHeight="1">
      <c r="A84" s="2438" t="s">
        <v>1501</v>
      </c>
      <c r="B84" s="2438"/>
      <c r="C84" s="2438"/>
      <c r="D84" s="2438"/>
      <c r="E84" s="2438"/>
      <c r="F84" s="2438"/>
      <c r="G84" s="2438"/>
      <c r="H84" s="2438"/>
      <c r="I84" s="2438"/>
      <c r="J84" s="2438"/>
    </row>
    <row r="85" spans="1:12" ht="12.75" customHeight="1">
      <c r="A85" s="2439" t="s">
        <v>1493</v>
      </c>
      <c r="B85" s="2439"/>
      <c r="C85" s="2439"/>
      <c r="D85" s="2439"/>
      <c r="E85" s="2439"/>
      <c r="F85" s="2439"/>
      <c r="G85" s="2439"/>
      <c r="H85" s="2439"/>
      <c r="I85" s="2439"/>
      <c r="J85" s="2439"/>
    </row>
    <row r="86" spans="1:12" ht="12.75" customHeight="1">
      <c r="A86" s="2439" t="s">
        <v>1929</v>
      </c>
      <c r="B86" s="2439"/>
      <c r="C86" s="2439"/>
      <c r="D86" s="2439"/>
      <c r="E86" s="2439"/>
      <c r="F86" s="2439"/>
      <c r="G86" s="2439"/>
      <c r="H86" s="2439"/>
      <c r="I86" s="2439"/>
      <c r="J86" s="2439"/>
    </row>
    <row r="87" spans="1:12" s="598" customFormat="1" ht="22.5" customHeight="1">
      <c r="A87" s="707"/>
      <c r="B87" s="708"/>
      <c r="C87" s="708"/>
      <c r="D87" s="708"/>
      <c r="E87" s="708"/>
      <c r="F87" s="708"/>
      <c r="G87" s="787"/>
      <c r="H87" s="708"/>
      <c r="I87" s="708"/>
      <c r="J87" s="708"/>
    </row>
    <row r="88" spans="1:12" s="586" customFormat="1" ht="33" customHeight="1">
      <c r="A88" s="2583" t="s">
        <v>1342</v>
      </c>
      <c r="B88" s="2583"/>
      <c r="C88" s="2583"/>
      <c r="D88" s="2583"/>
      <c r="E88" s="2583"/>
      <c r="F88" s="2583"/>
      <c r="G88" s="2583"/>
      <c r="H88" s="2583"/>
      <c r="I88" s="2583"/>
      <c r="J88" s="2583"/>
    </row>
    <row r="89" spans="1:12" s="585" customFormat="1" ht="7.5" customHeight="1"/>
    <row r="90" spans="1:12" s="585" customFormat="1" ht="12.75" customHeight="1">
      <c r="A90" s="2220" t="s">
        <v>1543</v>
      </c>
      <c r="B90" s="1059"/>
      <c r="C90" s="1059"/>
      <c r="D90" s="1060"/>
      <c r="E90" s="1060"/>
      <c r="F90" s="2166"/>
      <c r="G90" s="552" t="s">
        <v>2</v>
      </c>
      <c r="H90" s="551" t="s">
        <v>5</v>
      </c>
      <c r="I90" s="551" t="s">
        <v>3</v>
      </c>
      <c r="J90" s="551" t="s">
        <v>6</v>
      </c>
    </row>
    <row r="91" spans="1:12" s="576" customFormat="1" ht="13.5" customHeight="1">
      <c r="A91" s="582" t="s">
        <v>11</v>
      </c>
      <c r="B91" s="2025"/>
      <c r="C91" s="2025"/>
      <c r="D91" s="1061"/>
      <c r="E91" s="1061"/>
      <c r="F91" s="2102"/>
      <c r="G91" s="581" t="s">
        <v>1102</v>
      </c>
      <c r="H91" s="581" t="s">
        <v>1102</v>
      </c>
      <c r="I91" s="807" t="s">
        <v>214</v>
      </c>
      <c r="J91" s="581" t="s">
        <v>214</v>
      </c>
      <c r="L91" s="788"/>
    </row>
    <row r="92" spans="1:12" s="519" customFormat="1" ht="12" customHeight="1">
      <c r="A92" s="789" t="s">
        <v>683</v>
      </c>
      <c r="B92" s="2097"/>
      <c r="C92" s="2097"/>
      <c r="D92" s="2204"/>
      <c r="E92" s="2283"/>
      <c r="F92" s="2103"/>
      <c r="G92" s="790">
        <v>529.93238831046006</v>
      </c>
      <c r="H92" s="790">
        <v>523.25063682970801</v>
      </c>
      <c r="I92" s="790">
        <v>521.06211061874706</v>
      </c>
      <c r="J92" s="790">
        <v>529.22235786100998</v>
      </c>
    </row>
    <row r="93" spans="1:12" s="519" customFormat="1" ht="12" customHeight="1">
      <c r="A93" s="574" t="s">
        <v>684</v>
      </c>
      <c r="B93" s="2098"/>
      <c r="C93" s="2098"/>
      <c r="D93" s="2205"/>
      <c r="E93" s="2205"/>
      <c r="F93" s="2104"/>
      <c r="G93" s="808">
        <v>64.907893658779997</v>
      </c>
      <c r="H93" s="808">
        <v>65.095622749502496</v>
      </c>
      <c r="I93" s="808">
        <v>63.599731919402501</v>
      </c>
      <c r="J93" s="808">
        <v>56.511593252159997</v>
      </c>
    </row>
    <row r="94" spans="1:12" s="519" customFormat="1" ht="12" customHeight="1">
      <c r="A94" s="605" t="s">
        <v>685</v>
      </c>
      <c r="B94" s="2099"/>
      <c r="C94" s="2099"/>
      <c r="D94" s="2206"/>
      <c r="E94" s="2206"/>
      <c r="F94" s="2105"/>
      <c r="G94" s="791">
        <v>15.990350940060001</v>
      </c>
      <c r="H94" s="791">
        <v>16.073746029359999</v>
      </c>
      <c r="I94" s="791">
        <v>16.17775277862</v>
      </c>
      <c r="J94" s="791">
        <v>13.164370996180001</v>
      </c>
    </row>
    <row r="95" spans="1:12" ht="12" customHeight="1">
      <c r="A95" s="605" t="s">
        <v>686</v>
      </c>
      <c r="B95" s="2099"/>
      <c r="C95" s="2099"/>
      <c r="D95" s="2206"/>
      <c r="E95" s="2206"/>
      <c r="F95" s="2105"/>
      <c r="G95" s="791">
        <v>610.83063290930011</v>
      </c>
      <c r="H95" s="791">
        <v>604.42000560857048</v>
      </c>
      <c r="I95" s="791">
        <v>600.83959531676953</v>
      </c>
      <c r="J95" s="791">
        <v>598.89832210934992</v>
      </c>
    </row>
    <row r="96" spans="1:12" ht="7.5" customHeight="1">
      <c r="A96" s="577"/>
      <c r="B96" s="798"/>
      <c r="C96" s="798"/>
      <c r="D96" s="798"/>
      <c r="E96" s="798"/>
      <c r="F96" s="798"/>
      <c r="G96" s="798"/>
    </row>
    <row r="97" spans="1:10" ht="12.75" customHeight="1">
      <c r="A97" s="2439" t="s">
        <v>687</v>
      </c>
      <c r="B97" s="2439"/>
      <c r="C97" s="2439"/>
      <c r="D97" s="2439"/>
      <c r="E97" s="2439"/>
      <c r="F97" s="2439"/>
      <c r="G97" s="2439"/>
      <c r="H97" s="2439"/>
      <c r="I97" s="2439"/>
      <c r="J97" s="2439"/>
    </row>
    <row r="98" spans="1:10" ht="28.5" customHeight="1">
      <c r="A98" s="2438" t="s">
        <v>1351</v>
      </c>
      <c r="B98" s="2438"/>
      <c r="C98" s="2438"/>
      <c r="D98" s="2438"/>
      <c r="E98" s="2438"/>
      <c r="F98" s="2438"/>
      <c r="G98" s="2438"/>
      <c r="H98" s="2438"/>
      <c r="I98" s="2438"/>
      <c r="J98" s="2438"/>
    </row>
    <row r="99" spans="1:10" s="598" customFormat="1" ht="22.5" customHeight="1">
      <c r="A99" s="646"/>
      <c r="G99" s="817"/>
    </row>
    <row r="100" spans="1:10" s="585" customFormat="1" ht="18.75" customHeight="1">
      <c r="A100" s="709" t="s">
        <v>1253</v>
      </c>
    </row>
    <row r="101" spans="1:10" s="585" customFormat="1" ht="12.75" customHeight="1">
      <c r="A101" s="709"/>
    </row>
    <row r="102" spans="1:10" s="585" customFormat="1" ht="12" customHeight="1">
      <c r="A102" s="2220" t="s">
        <v>1857</v>
      </c>
    </row>
    <row r="103" spans="1:10" s="585" customFormat="1" ht="12.75" customHeight="1">
      <c r="B103" s="2573" t="s">
        <v>688</v>
      </c>
      <c r="C103" s="2574"/>
      <c r="D103" s="2575"/>
      <c r="E103" s="809"/>
      <c r="F103" s="801" t="s">
        <v>1513</v>
      </c>
      <c r="H103" s="2159"/>
    </row>
    <row r="104" spans="1:10" s="585" customFormat="1" ht="12.75" customHeight="1">
      <c r="B104" s="2576"/>
      <c r="C104" s="2577"/>
      <c r="D104" s="2578"/>
      <c r="E104" s="810"/>
      <c r="F104" s="811" t="s">
        <v>1514</v>
      </c>
      <c r="H104" s="2159"/>
    </row>
    <row r="105" spans="1:10" s="585" customFormat="1" ht="12.75" customHeight="1">
      <c r="B105" s="2579"/>
      <c r="C105" s="2580"/>
      <c r="D105" s="2581"/>
      <c r="E105" s="810"/>
      <c r="F105" s="811" t="s">
        <v>1515</v>
      </c>
      <c r="H105" s="2159"/>
    </row>
    <row r="106" spans="1:10" s="576" customFormat="1" ht="13.5" customHeight="1">
      <c r="A106" s="582"/>
      <c r="B106" s="812" t="s">
        <v>1510</v>
      </c>
      <c r="C106" s="812" t="s">
        <v>1511</v>
      </c>
      <c r="D106" s="812" t="s">
        <v>1512</v>
      </c>
      <c r="E106" s="813" t="s">
        <v>51</v>
      </c>
      <c r="F106" s="1984" t="s">
        <v>1516</v>
      </c>
      <c r="G106" s="788"/>
      <c r="H106" s="2161"/>
    </row>
    <row r="107" spans="1:10" s="519" customFormat="1" ht="12" customHeight="1">
      <c r="A107" s="789" t="s">
        <v>1919</v>
      </c>
      <c r="B107" s="2158"/>
      <c r="C107" s="2158"/>
      <c r="D107" s="2158"/>
      <c r="E107" s="2158"/>
      <c r="F107" s="790"/>
      <c r="H107" s="798"/>
    </row>
    <row r="108" spans="1:10" s="519" customFormat="1" ht="12" customHeight="1">
      <c r="A108" s="525" t="s">
        <v>690</v>
      </c>
      <c r="B108" s="795">
        <v>96.108239227399977</v>
      </c>
      <c r="C108" s="795">
        <v>17.00253141060001</v>
      </c>
      <c r="D108" s="795">
        <v>0.96890281538999978</v>
      </c>
      <c r="E108" s="795">
        <v>114.07967345338999</v>
      </c>
      <c r="F108" s="814">
        <v>0.1623212418922951</v>
      </c>
      <c r="G108" s="1849"/>
      <c r="H108" s="798"/>
    </row>
    <row r="109" spans="1:10" s="519" customFormat="1" ht="12" customHeight="1">
      <c r="A109" s="525" t="s">
        <v>691</v>
      </c>
      <c r="B109" s="795">
        <v>171.24497390556996</v>
      </c>
      <c r="C109" s="795">
        <v>41.910532363540021</v>
      </c>
      <c r="D109" s="795">
        <v>2.2332292984000008</v>
      </c>
      <c r="E109" s="795">
        <v>215.38873556750997</v>
      </c>
      <c r="F109" s="814">
        <v>0.3064714860111693</v>
      </c>
      <c r="G109" s="1849"/>
      <c r="H109" s="798"/>
    </row>
    <row r="110" spans="1:10" s="519" customFormat="1" ht="12" customHeight="1">
      <c r="A110" s="525" t="s">
        <v>692</v>
      </c>
      <c r="B110" s="795">
        <v>180.41997628355014</v>
      </c>
      <c r="C110" s="795">
        <v>49.473046566160001</v>
      </c>
      <c r="D110" s="795">
        <v>3.4682763630799989</v>
      </c>
      <c r="E110" s="795">
        <v>233.36129921279013</v>
      </c>
      <c r="F110" s="814">
        <v>0.33204421744155976</v>
      </c>
      <c r="G110" s="1849"/>
      <c r="H110" s="798"/>
    </row>
    <row r="111" spans="1:10" s="519" customFormat="1" ht="12" customHeight="1">
      <c r="A111" s="525" t="s">
        <v>693</v>
      </c>
      <c r="B111" s="795">
        <v>65.764281052409999</v>
      </c>
      <c r="C111" s="795">
        <v>24.511411116400005</v>
      </c>
      <c r="D111" s="795">
        <v>2.47076039372</v>
      </c>
      <c r="E111" s="795">
        <v>92.746452562529996</v>
      </c>
      <c r="F111" s="814">
        <v>0.13196671155624998</v>
      </c>
      <c r="G111" s="1849"/>
      <c r="H111" s="798"/>
    </row>
    <row r="112" spans="1:10" s="519" customFormat="1" ht="12" customHeight="1">
      <c r="A112" s="525" t="s">
        <v>694</v>
      </c>
      <c r="B112" s="791">
        <v>31.931674965250004</v>
      </c>
      <c r="C112" s="791">
        <v>13.238648340529995</v>
      </c>
      <c r="D112" s="791">
        <v>2.0553927409900012</v>
      </c>
      <c r="E112" s="791">
        <v>47.225716046769996</v>
      </c>
      <c r="F112" s="814">
        <v>6.7196343098725797E-2</v>
      </c>
      <c r="G112" s="1849"/>
      <c r="H112" s="798"/>
    </row>
    <row r="113" spans="1:11" s="519" customFormat="1" ht="12" customHeight="1">
      <c r="A113" s="792" t="s">
        <v>1541</v>
      </c>
      <c r="B113" s="791">
        <v>545.46914543418006</v>
      </c>
      <c r="C113" s="2160">
        <v>146.13616979723005</v>
      </c>
      <c r="D113" s="2160">
        <v>11.196561611580002</v>
      </c>
      <c r="E113" s="2160">
        <v>702.80187684299017</v>
      </c>
      <c r="F113" s="815">
        <v>1</v>
      </c>
      <c r="H113" s="798"/>
    </row>
    <row r="114" spans="1:11" s="2106" customFormat="1" ht="12" customHeight="1">
      <c r="B114" s="1907" t="s">
        <v>1845</v>
      </c>
      <c r="C114" s="1907" t="s">
        <v>1748</v>
      </c>
      <c r="D114" s="1907" t="s">
        <v>1426</v>
      </c>
      <c r="E114" s="1907" t="s">
        <v>1382</v>
      </c>
      <c r="F114" s="1907" t="s">
        <v>1191</v>
      </c>
      <c r="G114" s="1907" t="s">
        <v>1152</v>
      </c>
      <c r="H114" s="1907" t="s">
        <v>1228</v>
      </c>
      <c r="I114" s="1908" t="s">
        <v>1227</v>
      </c>
      <c r="J114" s="1908" t="s">
        <v>1226</v>
      </c>
    </row>
    <row r="115" spans="1:11" s="585" customFormat="1" ht="12.75" customHeight="1">
      <c r="A115" s="2220" t="s">
        <v>1251</v>
      </c>
      <c r="B115" s="1224" t="s">
        <v>6</v>
      </c>
      <c r="C115" s="552" t="s">
        <v>2</v>
      </c>
      <c r="D115" s="552" t="s">
        <v>5</v>
      </c>
      <c r="E115" s="552" t="s">
        <v>3</v>
      </c>
      <c r="F115" s="552" t="s">
        <v>6</v>
      </c>
      <c r="G115" s="552" t="s">
        <v>2</v>
      </c>
      <c r="H115" s="552" t="s">
        <v>5</v>
      </c>
      <c r="I115" s="552" t="s">
        <v>3</v>
      </c>
      <c r="J115" s="552" t="s">
        <v>2</v>
      </c>
    </row>
    <row r="116" spans="1:11" s="576" customFormat="1" ht="13.5" customHeight="1">
      <c r="A116" s="582"/>
      <c r="B116" s="1225" t="s">
        <v>1424</v>
      </c>
      <c r="C116" s="807" t="s">
        <v>1424</v>
      </c>
      <c r="D116" s="807" t="s">
        <v>1424</v>
      </c>
      <c r="E116" s="807" t="s">
        <v>1102</v>
      </c>
      <c r="F116" s="807" t="s">
        <v>1102</v>
      </c>
      <c r="G116" s="807" t="s">
        <v>1102</v>
      </c>
      <c r="H116" s="807" t="s">
        <v>1102</v>
      </c>
      <c r="I116" s="807" t="s">
        <v>214</v>
      </c>
      <c r="J116" s="807" t="s">
        <v>214</v>
      </c>
      <c r="K116" s="788"/>
    </row>
    <row r="117" spans="1:11" s="519" customFormat="1" ht="12" customHeight="1">
      <c r="A117" s="789" t="s">
        <v>1920</v>
      </c>
      <c r="B117" s="1292"/>
      <c r="C117" s="627"/>
      <c r="D117" s="790"/>
      <c r="E117" s="790"/>
      <c r="F117" s="790"/>
      <c r="G117" s="790"/>
      <c r="H117" s="790"/>
      <c r="I117" s="790"/>
      <c r="J117" s="790"/>
    </row>
    <row r="118" spans="1:11" s="519" customFormat="1" ht="12" customHeight="1">
      <c r="A118" s="525" t="s">
        <v>690</v>
      </c>
      <c r="B118" s="1299">
        <v>0.1623212418922951</v>
      </c>
      <c r="C118" s="1704">
        <v>0.15820200861414574</v>
      </c>
      <c r="D118" s="1704">
        <v>0.14335976975778303</v>
      </c>
      <c r="E118" s="1704">
        <v>0.14596606086629077</v>
      </c>
      <c r="F118" s="1704"/>
      <c r="G118" s="814"/>
      <c r="H118" s="814"/>
      <c r="I118" s="814">
        <v>0.13331276735476411</v>
      </c>
      <c r="J118" s="814"/>
    </row>
    <row r="119" spans="1:11" s="519" customFormat="1" ht="12" customHeight="1">
      <c r="A119" s="525" t="s">
        <v>691</v>
      </c>
      <c r="B119" s="1299">
        <v>0.3064714860111693</v>
      </c>
      <c r="C119" s="1704">
        <v>0.29914593689114299</v>
      </c>
      <c r="D119" s="814">
        <v>0.26901672349501765</v>
      </c>
      <c r="E119" s="814">
        <v>0.27205226258541892</v>
      </c>
      <c r="F119" s="814"/>
      <c r="G119" s="814"/>
      <c r="H119" s="814"/>
      <c r="I119" s="814">
        <v>0.24646864023045453</v>
      </c>
      <c r="J119" s="814"/>
    </row>
    <row r="120" spans="1:11" s="519" customFormat="1" ht="12" customHeight="1">
      <c r="A120" s="525" t="s">
        <v>692</v>
      </c>
      <c r="B120" s="1299">
        <v>0.33204421744155976</v>
      </c>
      <c r="C120" s="1704">
        <v>0.33476835448290709</v>
      </c>
      <c r="D120" s="814">
        <v>0.33572073840318756</v>
      </c>
      <c r="E120" s="814">
        <v>0.33210188952975395</v>
      </c>
      <c r="F120" s="814"/>
      <c r="G120" s="814"/>
      <c r="H120" s="814"/>
      <c r="I120" s="814">
        <v>0.32911868806942463</v>
      </c>
      <c r="J120" s="814"/>
    </row>
    <row r="121" spans="1:11" s="519" customFormat="1" ht="12" customHeight="1">
      <c r="A121" s="525" t="s">
        <v>693</v>
      </c>
      <c r="B121" s="1299">
        <v>0.13196671155624998</v>
      </c>
      <c r="C121" s="1704">
        <v>0.13815859789872068</v>
      </c>
      <c r="D121" s="814">
        <v>0.16317784861633589</v>
      </c>
      <c r="E121" s="814">
        <v>0.16150987328417785</v>
      </c>
      <c r="F121" s="814"/>
      <c r="G121" s="814"/>
      <c r="H121" s="814"/>
      <c r="I121" s="814">
        <v>0.16850795068729857</v>
      </c>
      <c r="J121" s="814"/>
    </row>
    <row r="122" spans="1:11" s="519" customFormat="1" ht="12" customHeight="1">
      <c r="A122" s="525" t="s">
        <v>694</v>
      </c>
      <c r="B122" s="1299">
        <v>6.7196343098725797E-2</v>
      </c>
      <c r="C122" s="1704">
        <v>6.9725102113083415E-2</v>
      </c>
      <c r="D122" s="814">
        <v>8.872491972767603E-2</v>
      </c>
      <c r="E122" s="814">
        <v>8.8369913734358582E-2</v>
      </c>
      <c r="F122" s="814"/>
      <c r="G122" s="814"/>
      <c r="H122" s="814"/>
      <c r="I122" s="814">
        <v>0.12259195365805819</v>
      </c>
      <c r="J122" s="814"/>
    </row>
    <row r="123" spans="1:11" s="519" customFormat="1" ht="12" customHeight="1">
      <c r="A123" s="792" t="s">
        <v>51</v>
      </c>
      <c r="B123" s="2162">
        <v>1</v>
      </c>
      <c r="C123" s="1705">
        <v>1</v>
      </c>
      <c r="D123" s="815">
        <v>1</v>
      </c>
      <c r="E123" s="815">
        <v>1.0000000000000002</v>
      </c>
      <c r="F123" s="815"/>
      <c r="G123" s="815"/>
      <c r="H123" s="815"/>
      <c r="I123" s="815">
        <v>1</v>
      </c>
      <c r="J123" s="815"/>
    </row>
    <row r="124" spans="1:11" s="519" customFormat="1" ht="12" customHeight="1">
      <c r="A124" s="2381" t="s">
        <v>1918</v>
      </c>
      <c r="B124" s="2382">
        <v>0.6</v>
      </c>
      <c r="C124" s="2383">
        <v>0.60799999999999998</v>
      </c>
      <c r="D124" s="2384">
        <v>0.629</v>
      </c>
      <c r="E124" s="2384">
        <v>0.629</v>
      </c>
      <c r="F124" s="2384"/>
      <c r="G124" s="2384"/>
      <c r="H124" s="2384"/>
      <c r="I124" s="2384">
        <v>0.65100000000000002</v>
      </c>
      <c r="J124" s="2384"/>
    </row>
    <row r="125" spans="1:11" s="519" customFormat="1" ht="12" customHeight="1">
      <c r="A125" s="792" t="s">
        <v>1542</v>
      </c>
      <c r="B125" s="1293">
        <v>702.80187684299017</v>
      </c>
      <c r="C125" s="1698">
        <v>693.03450442194071</v>
      </c>
      <c r="D125" s="793">
        <v>680.44891597403</v>
      </c>
      <c r="E125" s="793">
        <v>666.55196270751003</v>
      </c>
      <c r="F125" s="793"/>
      <c r="G125" s="793"/>
      <c r="H125" s="793"/>
      <c r="I125" s="793">
        <v>636.67107457219004</v>
      </c>
      <c r="J125" s="793"/>
    </row>
    <row r="126" spans="1:11" s="519" customFormat="1" ht="12" customHeight="1">
      <c r="A126" s="792" t="s">
        <v>1540</v>
      </c>
      <c r="B126" s="1293">
        <v>645.93621633637099</v>
      </c>
      <c r="C126" s="1698">
        <v>637.59095970793396</v>
      </c>
      <c r="D126" s="793">
        <v>626.50671371135695</v>
      </c>
      <c r="E126" s="793">
        <v>615.70666701780306</v>
      </c>
      <c r="F126" s="793"/>
      <c r="G126" s="793"/>
      <c r="H126" s="793"/>
      <c r="I126" s="793">
        <v>589.11753185698797</v>
      </c>
      <c r="J126" s="793"/>
    </row>
    <row r="127" spans="1:11" s="816" customFormat="1" ht="7.5" customHeight="1">
      <c r="A127" s="863"/>
      <c r="B127" s="2163"/>
      <c r="C127" s="2163"/>
      <c r="D127" s="2163"/>
      <c r="E127" s="2163"/>
      <c r="F127" s="2164"/>
      <c r="G127" s="2165"/>
      <c r="H127" s="2165"/>
      <c r="I127" s="2165"/>
      <c r="J127" s="2165"/>
    </row>
    <row r="128" spans="1:11" ht="18" customHeight="1">
      <c r="A128" s="2582" t="s">
        <v>1544</v>
      </c>
      <c r="B128" s="2582"/>
      <c r="C128" s="2582"/>
      <c r="D128" s="2582"/>
      <c r="E128" s="2582"/>
      <c r="F128" s="2582"/>
      <c r="G128" s="2582"/>
      <c r="H128" s="2582"/>
      <c r="I128" s="2582"/>
      <c r="J128" s="2582"/>
    </row>
    <row r="129" spans="1:10" s="2387" customFormat="1" ht="12.75">
      <c r="A129" s="2571" t="s">
        <v>1944</v>
      </c>
      <c r="B129" s="2571"/>
      <c r="C129" s="2571"/>
      <c r="D129" s="2571"/>
      <c r="E129" s="2571"/>
      <c r="F129" s="2571"/>
      <c r="G129" s="2571"/>
      <c r="H129" s="2571"/>
      <c r="I129" s="2571"/>
      <c r="J129" s="2571"/>
    </row>
    <row r="130" spans="1:10" ht="18" customHeight="1">
      <c r="A130" s="2570" t="s">
        <v>1972</v>
      </c>
      <c r="B130" s="2570"/>
      <c r="C130" s="2570"/>
      <c r="D130" s="2570"/>
      <c r="E130" s="2570"/>
      <c r="F130" s="2570"/>
      <c r="G130" s="2570"/>
      <c r="H130" s="2570"/>
      <c r="I130" s="2570"/>
      <c r="J130" s="2570"/>
    </row>
    <row r="131" spans="1:10" s="598" customFormat="1" ht="22.5" customHeight="1">
      <c r="A131" s="2426"/>
      <c r="B131" s="2428"/>
      <c r="C131" s="2428"/>
      <c r="D131" s="2428"/>
      <c r="E131" s="2428"/>
      <c r="F131" s="2428"/>
      <c r="G131" s="2429"/>
      <c r="H131" s="2428"/>
      <c r="I131" s="2428"/>
      <c r="J131" s="2428"/>
    </row>
    <row r="132" spans="1:10" s="598" customFormat="1" ht="22.5" customHeight="1">
      <c r="A132" s="2220" t="s">
        <v>695</v>
      </c>
      <c r="J132" s="817"/>
    </row>
    <row r="133" spans="1:10" s="598" customFormat="1" ht="12" customHeight="1">
      <c r="A133" s="646"/>
      <c r="J133" s="817"/>
    </row>
    <row r="134" spans="1:10" s="598" customFormat="1" ht="12" customHeight="1">
      <c r="A134" s="646"/>
      <c r="J134" s="817"/>
    </row>
    <row r="135" spans="1:10" s="598" customFormat="1" ht="12" customHeight="1">
      <c r="A135" s="646"/>
      <c r="J135" s="817"/>
    </row>
    <row r="136" spans="1:10" s="598" customFormat="1" ht="12" customHeight="1">
      <c r="A136" s="646"/>
      <c r="J136" s="817"/>
    </row>
    <row r="137" spans="1:10" s="598" customFormat="1" ht="12" customHeight="1">
      <c r="A137" s="646"/>
      <c r="J137" s="817"/>
    </row>
    <row r="138" spans="1:10" s="598" customFormat="1" ht="12" customHeight="1">
      <c r="A138" s="646"/>
      <c r="J138" s="817"/>
    </row>
    <row r="139" spans="1:10" s="598" customFormat="1" ht="12" customHeight="1">
      <c r="A139" s="646"/>
      <c r="J139" s="817"/>
    </row>
    <row r="140" spans="1:10" s="598" customFormat="1" ht="12" customHeight="1">
      <c r="A140" s="646"/>
      <c r="J140" s="817"/>
    </row>
    <row r="141" spans="1:10" s="598" customFormat="1" ht="12" customHeight="1">
      <c r="A141" s="646"/>
      <c r="J141" s="817"/>
    </row>
    <row r="142" spans="1:10" s="598" customFormat="1" ht="12" customHeight="1">
      <c r="A142" s="646"/>
      <c r="J142" s="817"/>
    </row>
    <row r="143" spans="1:10" s="598" customFormat="1" ht="12" customHeight="1">
      <c r="A143" s="646"/>
      <c r="J143" s="817"/>
    </row>
    <row r="144" spans="1:10" s="598" customFormat="1" ht="12" customHeight="1">
      <c r="A144" s="646"/>
      <c r="J144" s="817"/>
    </row>
    <row r="145" spans="1:11" s="598" customFormat="1" ht="12" customHeight="1">
      <c r="A145" s="646"/>
      <c r="J145" s="817"/>
    </row>
    <row r="146" spans="1:11" s="598" customFormat="1" ht="12" customHeight="1">
      <c r="A146" s="646"/>
      <c r="J146" s="817"/>
    </row>
    <row r="147" spans="1:11" s="598" customFormat="1" ht="12" customHeight="1">
      <c r="A147" s="646"/>
      <c r="J147" s="817"/>
    </row>
    <row r="148" spans="1:11" s="598" customFormat="1" ht="12" customHeight="1">
      <c r="A148" s="646"/>
      <c r="J148" s="817"/>
    </row>
    <row r="149" spans="1:11" s="598" customFormat="1" ht="12" customHeight="1">
      <c r="A149" s="646"/>
      <c r="J149" s="817"/>
    </row>
    <row r="150" spans="1:11" s="598" customFormat="1" ht="12" customHeight="1">
      <c r="A150" s="646"/>
      <c r="J150" s="817"/>
    </row>
    <row r="151" spans="1:11" s="816" customFormat="1" ht="15.75" customHeight="1">
      <c r="A151" s="577"/>
      <c r="B151" s="2249"/>
      <c r="C151" s="2249"/>
      <c r="D151" s="2249"/>
      <c r="E151" s="2249"/>
      <c r="F151" s="798"/>
    </row>
    <row r="152" spans="1:11" s="598" customFormat="1" ht="18" customHeight="1">
      <c r="A152" s="646"/>
      <c r="G152" s="817"/>
    </row>
    <row r="153" spans="1:11" s="585" customFormat="1" ht="18.75" customHeight="1">
      <c r="A153" s="2172" t="s">
        <v>1546</v>
      </c>
    </row>
    <row r="154" spans="1:11" s="585" customFormat="1" ht="24" customHeight="1">
      <c r="A154" s="2572" t="s">
        <v>1545</v>
      </c>
      <c r="B154" s="2572"/>
      <c r="C154" s="2572"/>
      <c r="D154" s="2572"/>
      <c r="E154" s="2572"/>
      <c r="F154" s="2572"/>
      <c r="G154" s="2572"/>
      <c r="H154" s="2572"/>
      <c r="I154" s="2572"/>
      <c r="J154" s="2572"/>
    </row>
    <row r="155" spans="1:11" s="585" customFormat="1" ht="12.75" customHeight="1">
      <c r="A155" s="2220" t="s">
        <v>1543</v>
      </c>
      <c r="B155" s="1059"/>
      <c r="C155" s="1059"/>
      <c r="D155" s="2166"/>
      <c r="E155" s="552" t="s">
        <v>3</v>
      </c>
      <c r="F155" s="552" t="s">
        <v>6</v>
      </c>
      <c r="G155" s="552" t="s">
        <v>2</v>
      </c>
      <c r="H155" s="552" t="s">
        <v>5</v>
      </c>
      <c r="I155" s="552" t="s">
        <v>3</v>
      </c>
      <c r="J155" s="552" t="s">
        <v>6</v>
      </c>
    </row>
    <row r="156" spans="1:11" s="576" customFormat="1" ht="13.5" customHeight="1">
      <c r="A156" s="782"/>
      <c r="B156" s="2025"/>
      <c r="C156" s="2025"/>
      <c r="D156" s="2167"/>
      <c r="E156" s="807" t="s">
        <v>1102</v>
      </c>
      <c r="F156" s="807" t="s">
        <v>1102</v>
      </c>
      <c r="G156" s="807" t="s">
        <v>1102</v>
      </c>
      <c r="H156" s="807" t="s">
        <v>1102</v>
      </c>
      <c r="I156" s="807" t="s">
        <v>214</v>
      </c>
      <c r="J156" s="807" t="s">
        <v>214</v>
      </c>
      <c r="K156" s="788"/>
    </row>
    <row r="157" spans="1:11" s="519" customFormat="1" ht="12" customHeight="1">
      <c r="A157" s="863" t="s">
        <v>689</v>
      </c>
      <c r="B157" s="2201"/>
      <c r="C157" s="2284"/>
      <c r="D157" s="2168"/>
      <c r="E157" s="627"/>
      <c r="F157" s="627"/>
      <c r="G157" s="627"/>
      <c r="H157" s="627"/>
      <c r="I157" s="627"/>
      <c r="J157" s="627"/>
    </row>
    <row r="158" spans="1:11" s="519" customFormat="1" ht="12" customHeight="1">
      <c r="A158" s="2169" t="s">
        <v>690</v>
      </c>
      <c r="B158" s="2202"/>
      <c r="C158" s="2202"/>
      <c r="D158" s="2170"/>
      <c r="E158" s="1704">
        <v>0.14847684100458822</v>
      </c>
      <c r="F158" s="1704">
        <v>0.15129337212039964</v>
      </c>
      <c r="G158" s="1704">
        <v>0.14897257754176246</v>
      </c>
      <c r="H158" s="1704">
        <v>0.14847530253530433</v>
      </c>
      <c r="I158" s="1704">
        <v>0.1513480138247493</v>
      </c>
      <c r="J158" s="1704">
        <v>0.16576834285638264</v>
      </c>
    </row>
    <row r="159" spans="1:11" s="519" customFormat="1" ht="12" customHeight="1">
      <c r="A159" s="2169" t="s">
        <v>691</v>
      </c>
      <c r="B159" s="2202"/>
      <c r="C159" s="2202"/>
      <c r="D159" s="2170"/>
      <c r="E159" s="1704">
        <v>0.26112892055199982</v>
      </c>
      <c r="F159" s="1704">
        <v>0.26600290351541933</v>
      </c>
      <c r="G159" s="1704">
        <v>0.25744513415055231</v>
      </c>
      <c r="H159" s="1704">
        <v>0.25497385906299053</v>
      </c>
      <c r="I159" s="1704">
        <v>0.2597980705064018</v>
      </c>
      <c r="J159" s="1704">
        <v>0.29097820646027356</v>
      </c>
    </row>
    <row r="160" spans="1:11" s="519" customFormat="1" ht="12" customHeight="1">
      <c r="A160" s="2169" t="s">
        <v>692</v>
      </c>
      <c r="B160" s="2202"/>
      <c r="C160" s="2202"/>
      <c r="D160" s="2170"/>
      <c r="E160" s="1704">
        <v>0.34562488611732006</v>
      </c>
      <c r="F160" s="1704">
        <v>0.34460313570929607</v>
      </c>
      <c r="G160" s="1704">
        <v>0.34254581101019077</v>
      </c>
      <c r="H160" s="1704">
        <v>0.33798165973455696</v>
      </c>
      <c r="I160" s="1704">
        <v>0.33334496545374087</v>
      </c>
      <c r="J160" s="1704">
        <v>0.34073080258158878</v>
      </c>
    </row>
    <row r="161" spans="1:12" s="519" customFormat="1" ht="12" customHeight="1">
      <c r="A161" s="2169" t="s">
        <v>693</v>
      </c>
      <c r="B161" s="2202"/>
      <c r="C161" s="2202"/>
      <c r="D161" s="2170"/>
      <c r="E161" s="1704">
        <v>0.16415858856540386</v>
      </c>
      <c r="F161" s="1704">
        <v>0.16252891210866052</v>
      </c>
      <c r="G161" s="1704">
        <v>0.16744388158360013</v>
      </c>
      <c r="H161" s="1704">
        <v>0.16680665465409109</v>
      </c>
      <c r="I161" s="1704">
        <v>0.16136929635608491</v>
      </c>
      <c r="J161" s="1704">
        <v>0.14371252620868563</v>
      </c>
    </row>
    <row r="162" spans="1:12" s="519" customFormat="1" ht="12" customHeight="1">
      <c r="A162" s="2169" t="s">
        <v>694</v>
      </c>
      <c r="B162" s="2202"/>
      <c r="C162" s="2202"/>
      <c r="D162" s="2170"/>
      <c r="E162" s="1704">
        <v>8.0578341683904861E-2</v>
      </c>
      <c r="F162" s="1704">
        <v>7.5538405396876271E-2</v>
      </c>
      <c r="G162" s="1704">
        <v>8.3556411785609477E-2</v>
      </c>
      <c r="H162" s="1704">
        <v>9.1724985621793584E-2</v>
      </c>
      <c r="I162" s="1704">
        <v>9.4096376924063155E-2</v>
      </c>
      <c r="J162" s="1704">
        <v>5.8777702755517566E-2</v>
      </c>
    </row>
    <row r="163" spans="1:12" s="519" customFormat="1" ht="12" customHeight="1">
      <c r="A163" s="2171" t="s">
        <v>51</v>
      </c>
      <c r="B163" s="2203"/>
      <c r="C163" s="2285"/>
      <c r="D163" s="2287"/>
      <c r="E163" s="1705">
        <v>1</v>
      </c>
      <c r="F163" s="1705">
        <v>0.99996672885065185</v>
      </c>
      <c r="G163" s="1705">
        <v>0.99996381607171514</v>
      </c>
      <c r="H163" s="1705">
        <v>1</v>
      </c>
      <c r="I163" s="1705">
        <v>0.99995672306504002</v>
      </c>
      <c r="J163" s="1705">
        <v>0.99996758086244808</v>
      </c>
    </row>
    <row r="164" spans="1:12" s="519" customFormat="1" ht="12" customHeight="1">
      <c r="A164" s="2171" t="s">
        <v>696</v>
      </c>
      <c r="B164" s="1857"/>
      <c r="C164" s="2286"/>
      <c r="D164" s="2288"/>
      <c r="E164" s="1698">
        <v>664.48199999999997</v>
      </c>
      <c r="F164" s="1698">
        <v>656.81814617826217</v>
      </c>
      <c r="G164" s="1698">
        <v>646.39561002126209</v>
      </c>
      <c r="H164" s="1698">
        <v>637.02599999999995</v>
      </c>
      <c r="I164" s="1698">
        <v>629</v>
      </c>
      <c r="J164" s="1698">
        <v>622</v>
      </c>
    </row>
    <row r="165" spans="1:12" ht="18" customHeight="1">
      <c r="A165" s="2582"/>
      <c r="B165" s="2582"/>
      <c r="C165" s="2582"/>
      <c r="D165" s="2582"/>
      <c r="E165" s="2582"/>
      <c r="F165" s="2582"/>
      <c r="G165" s="2582"/>
      <c r="H165" s="2582"/>
      <c r="I165" s="2582"/>
      <c r="J165" s="2582"/>
    </row>
    <row r="166" spans="1:12" s="585" customFormat="1" ht="18.75" customHeight="1">
      <c r="A166" s="709" t="s">
        <v>1254</v>
      </c>
    </row>
    <row r="167" spans="1:12" s="585" customFormat="1" ht="12" customHeight="1"/>
    <row r="168" spans="1:12" s="576" customFormat="1" ht="13.5" customHeight="1">
      <c r="A168" s="582" t="s">
        <v>11</v>
      </c>
      <c r="B168" s="1136" t="s">
        <v>1841</v>
      </c>
      <c r="C168" s="304" t="s">
        <v>1745</v>
      </c>
      <c r="D168" s="770" t="s">
        <v>1423</v>
      </c>
      <c r="E168" s="770" t="s">
        <v>1380</v>
      </c>
      <c r="F168" s="770" t="s">
        <v>1297</v>
      </c>
      <c r="G168" s="770" t="s">
        <v>1189</v>
      </c>
      <c r="H168" s="770" t="s">
        <v>1133</v>
      </c>
      <c r="I168" s="770" t="s">
        <v>1002</v>
      </c>
      <c r="J168" s="770" t="s">
        <v>586</v>
      </c>
      <c r="L168" s="788"/>
    </row>
    <row r="169" spans="1:12" s="519" customFormat="1" ht="12" customHeight="1">
      <c r="A169" s="789" t="s">
        <v>697</v>
      </c>
      <c r="B169" s="1292">
        <v>573.08002726275004</v>
      </c>
      <c r="C169" s="627">
        <v>563.79532240803303</v>
      </c>
      <c r="D169" s="790">
        <v>555.03558740799997</v>
      </c>
      <c r="E169" s="790">
        <v>549.84999174719599</v>
      </c>
      <c r="F169" s="790">
        <v>542.55742925152197</v>
      </c>
      <c r="G169" s="790">
        <v>535.94426881618699</v>
      </c>
      <c r="H169" s="790">
        <v>530.53896376599994</v>
      </c>
      <c r="I169" s="790">
        <v>528.42525313935903</v>
      </c>
      <c r="J169" s="790">
        <v>524.80768694933704</v>
      </c>
    </row>
    <row r="170" spans="1:12" s="519" customFormat="1" ht="12" customHeight="1">
      <c r="A170" s="818" t="s">
        <v>698</v>
      </c>
      <c r="B170" s="1300">
        <v>1.08</v>
      </c>
      <c r="C170" s="1706">
        <v>1.1000000000000001</v>
      </c>
      <c r="D170" s="819">
        <v>1.3113319337112199</v>
      </c>
      <c r="E170" s="819">
        <v>1.31150725426211</v>
      </c>
      <c r="F170" s="819">
        <v>1.15966196543169</v>
      </c>
      <c r="G170" s="819">
        <v>1.2942815464859501</v>
      </c>
      <c r="H170" s="819">
        <v>1.4426039216374371</v>
      </c>
      <c r="I170" s="819">
        <v>1.4390771916274501</v>
      </c>
      <c r="J170" s="819">
        <v>1.3414296923941837</v>
      </c>
    </row>
    <row r="171" spans="1:12" ht="7.5" customHeight="1"/>
    <row r="172" spans="1:12" ht="18" customHeight="1">
      <c r="A172" s="2439" t="s">
        <v>699</v>
      </c>
      <c r="B172" s="2439"/>
      <c r="C172" s="2439"/>
      <c r="D172" s="2439"/>
      <c r="E172" s="2439"/>
      <c r="F172" s="2439"/>
      <c r="G172" s="2439"/>
      <c r="H172" s="2439"/>
      <c r="I172" s="2439"/>
      <c r="J172" s="2439"/>
    </row>
    <row r="174" spans="1:12" s="585" customFormat="1" ht="18.75" customHeight="1">
      <c r="A174" s="709" t="s">
        <v>1255</v>
      </c>
    </row>
    <row r="175" spans="1:12" s="585" customFormat="1" ht="12" customHeight="1"/>
    <row r="176" spans="1:12" s="576" customFormat="1" ht="13.5" customHeight="1">
      <c r="A176" s="582"/>
      <c r="B176" s="1136" t="s">
        <v>1841</v>
      </c>
      <c r="C176" s="304" t="s">
        <v>1745</v>
      </c>
      <c r="D176" s="770" t="s">
        <v>1423</v>
      </c>
      <c r="E176" s="770" t="s">
        <v>1380</v>
      </c>
      <c r="F176" s="770" t="s">
        <v>1297</v>
      </c>
      <c r="G176" s="770" t="s">
        <v>1189</v>
      </c>
      <c r="H176" s="770" t="s">
        <v>1133</v>
      </c>
      <c r="I176" s="770" t="s">
        <v>1002</v>
      </c>
      <c r="J176" s="770" t="s">
        <v>586</v>
      </c>
      <c r="L176" s="788"/>
    </row>
    <row r="177" spans="1:15" s="519" customFormat="1" ht="12" customHeight="1">
      <c r="A177" s="789" t="s">
        <v>700</v>
      </c>
      <c r="B177" s="1292">
        <v>5877</v>
      </c>
      <c r="C177" s="627">
        <v>7529</v>
      </c>
      <c r="D177" s="790">
        <v>6066</v>
      </c>
      <c r="E177" s="790">
        <v>5159</v>
      </c>
      <c r="F177" s="790">
        <v>5825</v>
      </c>
      <c r="G177" s="790">
        <v>6596</v>
      </c>
      <c r="H177" s="790">
        <v>5223</v>
      </c>
      <c r="I177" s="790">
        <v>4654</v>
      </c>
      <c r="J177" s="790">
        <v>5286</v>
      </c>
    </row>
    <row r="178" spans="1:15" s="519" customFormat="1" ht="12" customHeight="1">
      <c r="A178" s="577" t="s">
        <v>701</v>
      </c>
      <c r="B178" s="1220">
        <v>279.18</v>
      </c>
      <c r="C178" s="629">
        <v>353.67099999999999</v>
      </c>
      <c r="D178" s="795">
        <v>278.56099999999998</v>
      </c>
      <c r="E178" s="795">
        <v>233.54900000000001</v>
      </c>
      <c r="F178" s="795">
        <v>271.32499999999999</v>
      </c>
      <c r="G178" s="795">
        <v>297.90300000000002</v>
      </c>
      <c r="H178" s="795">
        <v>234.208</v>
      </c>
      <c r="I178" s="795">
        <v>239.74809828799999</v>
      </c>
      <c r="J178" s="795">
        <v>246.41</v>
      </c>
    </row>
    <row r="179" spans="1:15" s="519" customFormat="1" ht="12" customHeight="1">
      <c r="A179" s="818" t="s">
        <v>702</v>
      </c>
      <c r="B179" s="1301">
        <v>19.2</v>
      </c>
      <c r="C179" s="1707">
        <v>19.7</v>
      </c>
      <c r="D179" s="820">
        <v>19.8</v>
      </c>
      <c r="E179" s="820">
        <v>19.100000000000001</v>
      </c>
      <c r="F179" s="820">
        <v>19.2</v>
      </c>
      <c r="G179" s="820">
        <v>19.5</v>
      </c>
      <c r="H179" s="820">
        <v>19.900000000000002</v>
      </c>
      <c r="I179" s="820">
        <v>19.3</v>
      </c>
      <c r="J179" s="820">
        <v>19.400000000000002</v>
      </c>
    </row>
    <row r="180" spans="1:15" ht="7.5" customHeight="1"/>
    <row r="181" spans="1:15" ht="12.75" customHeight="1">
      <c r="A181" s="1999" t="s">
        <v>703</v>
      </c>
      <c r="B181" s="1999"/>
      <c r="C181" s="1999"/>
      <c r="D181" s="1999"/>
      <c r="E181" s="1999"/>
      <c r="F181" s="1999"/>
      <c r="G181" s="1999"/>
      <c r="H181" s="1999"/>
      <c r="I181" s="1999"/>
      <c r="J181" s="1999"/>
    </row>
    <row r="182" spans="1:15" s="294" customFormat="1" ht="12.75" customHeight="1">
      <c r="A182" s="1968"/>
      <c r="B182" s="1968"/>
      <c r="C182" s="1968"/>
      <c r="D182" s="1968"/>
      <c r="E182" s="1968"/>
      <c r="F182" s="1968"/>
      <c r="G182" s="1968"/>
      <c r="H182" s="1968"/>
      <c r="I182" s="1968"/>
      <c r="J182" s="1968"/>
      <c r="K182" s="1969"/>
      <c r="L182" s="1969"/>
      <c r="M182" s="1969"/>
      <c r="N182" s="1969"/>
      <c r="O182" s="1969"/>
    </row>
    <row r="183" spans="1:15" s="294" customFormat="1" ht="12.75" customHeight="1">
      <c r="A183" s="1968"/>
      <c r="B183" s="1968"/>
      <c r="C183" s="1968"/>
      <c r="D183" s="1968"/>
      <c r="E183" s="1968"/>
      <c r="F183" s="1968"/>
      <c r="G183" s="1968"/>
      <c r="H183" s="1968"/>
      <c r="I183" s="1968"/>
      <c r="J183" s="1968"/>
      <c r="K183" s="1969"/>
      <c r="L183" s="1969"/>
      <c r="M183" s="1969"/>
      <c r="N183" s="1969"/>
      <c r="O183" s="1969"/>
    </row>
    <row r="184" spans="1:15" s="294" customFormat="1" ht="12.75" customHeight="1">
      <c r="A184" s="1968"/>
      <c r="B184" s="1968"/>
      <c r="C184" s="1968"/>
      <c r="D184" s="1968"/>
      <c r="E184" s="1968"/>
      <c r="F184" s="1968"/>
      <c r="G184" s="1968"/>
      <c r="H184" s="1968"/>
      <c r="I184" s="1968"/>
      <c r="J184" s="1968"/>
      <c r="K184" s="1969"/>
      <c r="L184" s="1969"/>
      <c r="M184" s="1969"/>
      <c r="N184" s="1969"/>
      <c r="O184" s="1969"/>
    </row>
    <row r="185" spans="1:15" s="294" customFormat="1" ht="12.75" customHeight="1">
      <c r="A185" s="1968"/>
      <c r="B185" s="1968"/>
      <c r="C185" s="1968"/>
      <c r="D185" s="1968"/>
      <c r="E185" s="1968"/>
      <c r="F185" s="1968"/>
      <c r="G185" s="1968"/>
      <c r="H185" s="1968"/>
      <c r="I185" s="1968"/>
      <c r="J185" s="1968"/>
      <c r="K185" s="1969"/>
      <c r="L185" s="1969"/>
      <c r="M185" s="1969"/>
      <c r="N185" s="1969"/>
      <c r="O185" s="1969"/>
    </row>
    <row r="186" spans="1:15" s="294" customFormat="1" ht="12.75" customHeight="1">
      <c r="A186" s="1968"/>
      <c r="B186" s="1968"/>
      <c r="C186" s="1968"/>
      <c r="D186" s="1968"/>
      <c r="E186" s="1968"/>
      <c r="F186" s="1968"/>
      <c r="G186" s="1968"/>
      <c r="H186" s="1968"/>
      <c r="I186" s="1968"/>
      <c r="J186" s="1968"/>
      <c r="K186" s="1969"/>
      <c r="L186" s="1969"/>
      <c r="M186" s="1969"/>
      <c r="N186" s="1969"/>
      <c r="O186" s="1969"/>
    </row>
    <row r="187" spans="1:15" s="294" customFormat="1" ht="12.75" customHeight="1">
      <c r="A187" s="1968"/>
      <c r="B187" s="1968"/>
      <c r="C187" s="1968"/>
      <c r="D187" s="1968"/>
      <c r="E187" s="1968"/>
      <c r="F187" s="1968"/>
      <c r="G187" s="1968"/>
      <c r="H187" s="1968"/>
      <c r="I187" s="1968"/>
      <c r="J187" s="1968"/>
      <c r="K187" s="1969"/>
      <c r="L187" s="1969"/>
      <c r="M187" s="1969"/>
      <c r="N187" s="1969"/>
      <c r="O187" s="1969"/>
    </row>
    <row r="188" spans="1:15" s="294" customFormat="1" ht="12.75" customHeight="1">
      <c r="A188" s="1968"/>
      <c r="B188" s="1968"/>
      <c r="C188" s="1968"/>
      <c r="D188" s="1968"/>
      <c r="E188" s="1968"/>
      <c r="F188" s="1968"/>
      <c r="G188" s="1968"/>
      <c r="H188" s="1968"/>
      <c r="I188" s="1968"/>
      <c r="J188" s="1968"/>
      <c r="K188" s="1969"/>
      <c r="L188" s="1969"/>
      <c r="M188" s="1969"/>
      <c r="N188" s="1969"/>
      <c r="O188" s="1969"/>
    </row>
    <row r="189" spans="1:15" s="294" customFormat="1" ht="12.75" customHeight="1">
      <c r="A189" s="1968"/>
      <c r="B189" s="1968"/>
      <c r="C189" s="1968"/>
      <c r="D189" s="1968"/>
      <c r="E189" s="1968"/>
      <c r="F189" s="1968"/>
      <c r="G189" s="1968"/>
      <c r="H189" s="1968"/>
      <c r="I189" s="1968"/>
      <c r="J189" s="1968"/>
      <c r="K189" s="1969"/>
      <c r="L189" s="1969"/>
      <c r="M189" s="1969"/>
      <c r="N189" s="1969"/>
      <c r="O189" s="1969"/>
    </row>
    <row r="190" spans="1:15" s="294" customFormat="1" ht="12.75" customHeight="1">
      <c r="A190" s="1968"/>
      <c r="B190" s="1968"/>
      <c r="C190" s="1968"/>
      <c r="D190" s="1968"/>
      <c r="E190" s="1968"/>
      <c r="F190" s="1968"/>
      <c r="G190" s="1968"/>
      <c r="H190" s="1968"/>
      <c r="I190" s="1968"/>
      <c r="J190" s="1968"/>
      <c r="K190" s="1969"/>
      <c r="L190" s="1969"/>
      <c r="M190" s="1969"/>
      <c r="N190" s="1969"/>
      <c r="O190" s="1969"/>
    </row>
    <row r="191" spans="1:15" s="294" customFormat="1" ht="12.75" customHeight="1">
      <c r="A191" s="1968"/>
      <c r="B191" s="1968"/>
      <c r="C191" s="1968"/>
      <c r="D191" s="1968"/>
      <c r="E191" s="1968"/>
      <c r="F191" s="1968"/>
      <c r="G191" s="1968"/>
      <c r="H191" s="1968"/>
      <c r="I191" s="1968"/>
      <c r="J191" s="1968"/>
      <c r="K191" s="1969"/>
      <c r="L191" s="1969"/>
      <c r="M191" s="1969"/>
      <c r="N191" s="1969"/>
      <c r="O191" s="1969"/>
    </row>
    <row r="192" spans="1:15" s="294" customFormat="1" ht="12.75" customHeight="1">
      <c r="A192" s="1968"/>
      <c r="B192" s="1968"/>
      <c r="C192" s="1968"/>
      <c r="D192" s="1968"/>
      <c r="E192" s="1968"/>
      <c r="F192" s="1968"/>
      <c r="G192" s="1968"/>
      <c r="H192" s="1968"/>
      <c r="I192" s="1968"/>
      <c r="J192" s="1968"/>
      <c r="K192" s="1969"/>
      <c r="L192" s="1969"/>
      <c r="M192" s="1969"/>
      <c r="N192" s="1969"/>
      <c r="O192" s="1969"/>
    </row>
    <row r="193" spans="1:15" s="294" customFormat="1" ht="12.75" customHeight="1">
      <c r="A193" s="1968"/>
      <c r="B193" s="1968"/>
      <c r="C193" s="1968"/>
      <c r="D193" s="1968"/>
      <c r="E193" s="1968"/>
      <c r="F193" s="1968"/>
      <c r="G193" s="1968"/>
      <c r="H193" s="1968"/>
      <c r="I193" s="1968"/>
      <c r="J193" s="1968"/>
      <c r="K193" s="1969"/>
      <c r="L193" s="1969"/>
      <c r="M193" s="1969"/>
      <c r="N193" s="1969"/>
      <c r="O193" s="1969"/>
    </row>
    <row r="194" spans="1:15" s="294" customFormat="1" ht="12.75" customHeight="1">
      <c r="A194" s="1968"/>
      <c r="B194" s="1968"/>
      <c r="C194" s="1968"/>
      <c r="D194" s="1968"/>
      <c r="E194" s="1968"/>
      <c r="F194" s="1968"/>
      <c r="G194" s="1968"/>
      <c r="H194" s="1968"/>
      <c r="I194" s="1968"/>
      <c r="J194" s="1968"/>
      <c r="K194" s="1969"/>
      <c r="L194" s="1969"/>
      <c r="M194" s="1969"/>
      <c r="N194" s="1969"/>
      <c r="O194" s="1969"/>
    </row>
    <row r="195" spans="1:15" s="294" customFormat="1" ht="12.75" customHeight="1">
      <c r="A195" s="1968"/>
      <c r="B195" s="1968"/>
      <c r="C195" s="1968"/>
      <c r="D195" s="1968"/>
      <c r="E195" s="1968"/>
      <c r="F195" s="1968"/>
      <c r="G195" s="1968"/>
      <c r="H195" s="1968"/>
      <c r="I195" s="1968"/>
      <c r="J195" s="1968"/>
      <c r="K195" s="1969"/>
      <c r="L195" s="1969"/>
      <c r="M195" s="1969"/>
      <c r="N195" s="1969"/>
      <c r="O195" s="1969"/>
    </row>
    <row r="196" spans="1:15" s="294" customFormat="1" ht="12.75" customHeight="1">
      <c r="A196" s="1968"/>
      <c r="B196" s="1968"/>
      <c r="C196" s="1968"/>
      <c r="D196" s="1968"/>
      <c r="E196" s="1968"/>
      <c r="F196" s="1968"/>
      <c r="G196" s="1968"/>
      <c r="H196" s="1968"/>
      <c r="I196" s="1968"/>
      <c r="J196" s="1968"/>
      <c r="K196" s="1969"/>
      <c r="L196" s="1969"/>
      <c r="M196" s="1969"/>
      <c r="N196" s="1969"/>
      <c r="O196" s="1969"/>
    </row>
    <row r="197" spans="1:15" s="294" customFormat="1" ht="12.75" customHeight="1">
      <c r="A197" s="1968"/>
      <c r="B197" s="1968"/>
      <c r="C197" s="1968"/>
      <c r="D197" s="1968"/>
      <c r="E197" s="1968"/>
      <c r="F197" s="1968"/>
      <c r="G197" s="1968"/>
      <c r="H197" s="1968"/>
      <c r="I197" s="1968"/>
      <c r="J197" s="1968"/>
      <c r="K197" s="1969"/>
      <c r="L197" s="1969"/>
      <c r="M197" s="1969"/>
      <c r="N197" s="1969"/>
      <c r="O197" s="1969"/>
    </row>
    <row r="198" spans="1:15" s="294" customFormat="1" ht="12.75" customHeight="1">
      <c r="A198" s="1968"/>
      <c r="B198" s="1968"/>
      <c r="C198" s="1968"/>
      <c r="D198" s="1968"/>
      <c r="E198" s="1968"/>
      <c r="F198" s="1968"/>
      <c r="G198" s="1968"/>
      <c r="H198" s="1968"/>
      <c r="I198" s="1968"/>
      <c r="J198" s="1968"/>
      <c r="K198" s="1969"/>
      <c r="L198" s="1969"/>
      <c r="M198" s="1969"/>
      <c r="N198" s="1969"/>
      <c r="O198" s="1969"/>
    </row>
    <row r="199" spans="1:15" s="294" customFormat="1" ht="12.75" customHeight="1">
      <c r="A199" s="1968"/>
      <c r="B199" s="1968"/>
      <c r="C199" s="1968"/>
      <c r="D199" s="1968"/>
      <c r="E199" s="1968"/>
      <c r="F199" s="1968"/>
      <c r="G199" s="1968"/>
      <c r="H199" s="1968"/>
      <c r="I199" s="1968"/>
      <c r="J199" s="1968"/>
      <c r="K199" s="1969"/>
      <c r="L199" s="1969"/>
      <c r="M199" s="1969"/>
      <c r="N199" s="1969"/>
      <c r="O199" s="1969"/>
    </row>
  </sheetData>
  <mergeCells count="19">
    <mergeCell ref="A29:J29"/>
    <mergeCell ref="A172:J172"/>
    <mergeCell ref="A128:J128"/>
    <mergeCell ref="A165:J165"/>
    <mergeCell ref="A33:J33"/>
    <mergeCell ref="A97:J97"/>
    <mergeCell ref="A88:J88"/>
    <mergeCell ref="A31:J31"/>
    <mergeCell ref="A32:J32"/>
    <mergeCell ref="A85:J85"/>
    <mergeCell ref="A30:J30"/>
    <mergeCell ref="A49:J49"/>
    <mergeCell ref="A98:J98"/>
    <mergeCell ref="A84:J84"/>
    <mergeCell ref="A130:J130"/>
    <mergeCell ref="A86:J86"/>
    <mergeCell ref="A129:J129"/>
    <mergeCell ref="A154:J154"/>
    <mergeCell ref="B103:D10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REPORTING&amp;R&amp;8Personal customers </oddHeader>
  </headerFooter>
  <rowBreaks count="3" manualBreakCount="3">
    <brk id="33" max="9" man="1"/>
    <brk id="86" max="9" man="1"/>
    <brk id="130"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
  <sheetViews>
    <sheetView showGridLines="0" zoomScale="140" zoomScaleNormal="140" zoomScaleSheetLayoutView="90" workbookViewId="0"/>
  </sheetViews>
  <sheetFormatPr baseColWidth="10" defaultColWidth="10.85546875" defaultRowHeight="22.5" customHeight="1"/>
  <cols>
    <col min="1" max="1" width="35.28515625" style="518" customWidth="1"/>
    <col min="2" max="12" width="6.42578125" style="518" customWidth="1"/>
    <col min="13" max="15" width="10.42578125" style="518" customWidth="1"/>
    <col min="16" max="16384" width="10.85546875" style="518"/>
  </cols>
  <sheetData>
    <row r="1" spans="1:12" s="598" customFormat="1" ht="22.5" customHeight="1">
      <c r="A1" s="707"/>
      <c r="B1" s="708"/>
      <c r="C1" s="708"/>
      <c r="D1" s="708"/>
      <c r="E1" s="708"/>
      <c r="F1" s="708"/>
      <c r="G1" s="708"/>
      <c r="H1" s="708"/>
      <c r="I1" s="708"/>
      <c r="J1" s="787"/>
    </row>
    <row r="2" spans="1:12" s="585" customFormat="1" ht="18.75" customHeight="1">
      <c r="A2" s="709" t="s">
        <v>1467</v>
      </c>
    </row>
    <row r="3" spans="1:12" s="585" customFormat="1" ht="12" customHeight="1"/>
    <row r="4" spans="1:12" s="576" customFormat="1" ht="13.5" customHeight="1">
      <c r="A4" s="582" t="s">
        <v>1</v>
      </c>
      <c r="B4" s="1136" t="s">
        <v>1841</v>
      </c>
      <c r="C4" s="304" t="s">
        <v>1745</v>
      </c>
      <c r="D4" s="770" t="s">
        <v>1423</v>
      </c>
      <c r="E4" s="770" t="s">
        <v>1380</v>
      </c>
      <c r="F4" s="770" t="s">
        <v>1297</v>
      </c>
      <c r="G4" s="770" t="s">
        <v>1189</v>
      </c>
      <c r="H4" s="770" t="s">
        <v>1133</v>
      </c>
      <c r="I4" s="770" t="s">
        <v>1002</v>
      </c>
      <c r="J4" s="770" t="s">
        <v>586</v>
      </c>
      <c r="L4" s="788"/>
    </row>
    <row r="5" spans="1:12" s="576" customFormat="1" ht="12" customHeight="1">
      <c r="A5" s="789" t="s">
        <v>13</v>
      </c>
      <c r="B5" s="1292">
        <v>1551.0309018000009</v>
      </c>
      <c r="C5" s="627">
        <v>1514.8503079999998</v>
      </c>
      <c r="D5" s="790">
        <v>1455.3222301999999</v>
      </c>
      <c r="E5" s="790">
        <v>1555.0652459999997</v>
      </c>
      <c r="F5" s="790">
        <v>1399.5193203999995</v>
      </c>
      <c r="G5" s="790">
        <v>1368.2344719999999</v>
      </c>
      <c r="H5" s="790">
        <v>1320.2479025000002</v>
      </c>
      <c r="I5" s="790">
        <v>1364.4445332999994</v>
      </c>
      <c r="J5" s="790">
        <v>1280.2290956025695</v>
      </c>
    </row>
    <row r="6" spans="1:12" s="576" customFormat="1" ht="12" customHeight="1">
      <c r="A6" s="865" t="s">
        <v>4</v>
      </c>
      <c r="B6" s="1218">
        <v>396.18405200000001</v>
      </c>
      <c r="C6" s="628">
        <v>422.30629800000003</v>
      </c>
      <c r="D6" s="791">
        <v>461.350166</v>
      </c>
      <c r="E6" s="791">
        <v>477.35636895600015</v>
      </c>
      <c r="F6" s="791">
        <v>441.56881000000004</v>
      </c>
      <c r="G6" s="791">
        <v>353.66695799999997</v>
      </c>
      <c r="H6" s="791">
        <v>375.87825900000001</v>
      </c>
      <c r="I6" s="791">
        <v>375.51658208499975</v>
      </c>
      <c r="J6" s="791">
        <v>343.14341730996966</v>
      </c>
    </row>
    <row r="7" spans="1:12" s="576" customFormat="1" ht="12" customHeight="1">
      <c r="A7" s="2171" t="s">
        <v>120</v>
      </c>
      <c r="B7" s="1293">
        <v>1947.214953800001</v>
      </c>
      <c r="C7" s="1698">
        <v>1937.1566059999998</v>
      </c>
      <c r="D7" s="793">
        <v>1916.6723961999999</v>
      </c>
      <c r="E7" s="793">
        <v>2032.4216149559998</v>
      </c>
      <c r="F7" s="793">
        <v>1841.0881303999995</v>
      </c>
      <c r="G7" s="793">
        <v>1721.9014299999999</v>
      </c>
      <c r="H7" s="793">
        <v>1696.1261615000003</v>
      </c>
      <c r="I7" s="793">
        <v>1739.9611153849983</v>
      </c>
      <c r="J7" s="793">
        <v>1623.3725129125396</v>
      </c>
    </row>
    <row r="8" spans="1:12" s="576" customFormat="1" ht="12" customHeight="1">
      <c r="A8" s="2171" t="s">
        <v>679</v>
      </c>
      <c r="B8" s="1293">
        <v>-739.99299599999995</v>
      </c>
      <c r="C8" s="1698">
        <v>-773.19428299999981</v>
      </c>
      <c r="D8" s="793">
        <v>-757.72711000000004</v>
      </c>
      <c r="E8" s="793">
        <v>-774.85175127499997</v>
      </c>
      <c r="F8" s="793">
        <v>-766.24699199999986</v>
      </c>
      <c r="G8" s="793">
        <v>-749.60613500000022</v>
      </c>
      <c r="H8" s="793">
        <v>-750.86407299999996</v>
      </c>
      <c r="I8" s="793">
        <v>-784.18741728600025</v>
      </c>
      <c r="J8" s="793">
        <v>-658.65997038698515</v>
      </c>
    </row>
    <row r="9" spans="1:12" s="576" customFormat="1" ht="12" customHeight="1">
      <c r="A9" s="863" t="s">
        <v>253</v>
      </c>
      <c r="B9" s="1292">
        <v>1207.2219578000011</v>
      </c>
      <c r="C9" s="627">
        <v>1163.962323</v>
      </c>
      <c r="D9" s="790">
        <v>1158.9452861999998</v>
      </c>
      <c r="E9" s="790">
        <v>1257.5698636809998</v>
      </c>
      <c r="F9" s="790">
        <v>1074.8411383999996</v>
      </c>
      <c r="G9" s="790">
        <v>972.29529499999967</v>
      </c>
      <c r="H9" s="790">
        <v>945.26208850000035</v>
      </c>
      <c r="I9" s="790">
        <v>955.77369809899801</v>
      </c>
      <c r="J9" s="790">
        <v>964.71254252555445</v>
      </c>
    </row>
    <row r="10" spans="1:12" s="576" customFormat="1" ht="12" customHeight="1">
      <c r="A10" s="864" t="s">
        <v>30</v>
      </c>
      <c r="B10" s="1294">
        <v>-0.73062499999999997</v>
      </c>
      <c r="C10" s="1699">
        <v>-0.37348000000000003</v>
      </c>
      <c r="D10" s="794">
        <v>-0.58254499999999998</v>
      </c>
      <c r="E10" s="794">
        <v>42.551485999999997</v>
      </c>
      <c r="F10" s="794">
        <v>-0.25331999999999999</v>
      </c>
      <c r="G10" s="794">
        <v>-0.11599999999999999</v>
      </c>
      <c r="H10" s="794">
        <v>-2.7E-2</v>
      </c>
      <c r="I10" s="794">
        <v>-1.8928999999999752E-3</v>
      </c>
      <c r="J10" s="794">
        <v>0.15426076097280605</v>
      </c>
    </row>
    <row r="11" spans="1:12" s="576" customFormat="1" ht="12" customHeight="1">
      <c r="A11" s="864" t="s">
        <v>1863</v>
      </c>
      <c r="B11" s="1220">
        <v>-138.23778400000003</v>
      </c>
      <c r="C11" s="629">
        <v>-280.30071499999985</v>
      </c>
      <c r="D11" s="795">
        <v>-289.877611</v>
      </c>
      <c r="E11" s="795">
        <v>-461.89955899999995</v>
      </c>
      <c r="F11" s="795">
        <v>-152.1966819999999</v>
      </c>
      <c r="G11" s="795">
        <v>-169.28258500000004</v>
      </c>
      <c r="H11" s="795">
        <v>-85.594510999999997</v>
      </c>
      <c r="I11" s="795">
        <v>-144.11881700000009</v>
      </c>
      <c r="J11" s="795">
        <v>-150.16541913067988</v>
      </c>
    </row>
    <row r="12" spans="1:12" s="576" customFormat="1" ht="12" customHeight="1">
      <c r="A12" s="865" t="s">
        <v>1865</v>
      </c>
      <c r="B12" s="1295">
        <v>-21.216999999999995</v>
      </c>
      <c r="C12" s="1700">
        <v>-11.228</v>
      </c>
      <c r="D12" s="796">
        <v>2.5999999999999999E-2</v>
      </c>
      <c r="E12" s="796">
        <v>16.260999999999999</v>
      </c>
      <c r="F12" s="796">
        <v>-11.084</v>
      </c>
      <c r="G12" s="796">
        <v>-12.988</v>
      </c>
      <c r="H12" s="796">
        <v>-14.797000000000001</v>
      </c>
      <c r="I12" s="796">
        <v>-9.1920000000000019</v>
      </c>
      <c r="J12" s="796">
        <v>7.8689999999999998</v>
      </c>
    </row>
    <row r="13" spans="1:12" s="576" customFormat="1" ht="12" customHeight="1">
      <c r="A13" s="863" t="s">
        <v>9</v>
      </c>
      <c r="B13" s="1292">
        <v>1047.0365488000011</v>
      </c>
      <c r="C13" s="627">
        <v>872.06012800000019</v>
      </c>
      <c r="D13" s="790">
        <v>868.5111301999998</v>
      </c>
      <c r="E13" s="790">
        <v>854.48279068099987</v>
      </c>
      <c r="F13" s="790">
        <v>911.30713639999976</v>
      </c>
      <c r="G13" s="790">
        <v>789.9087099999997</v>
      </c>
      <c r="H13" s="790">
        <v>844.84357750000026</v>
      </c>
      <c r="I13" s="790">
        <v>802.46098819899828</v>
      </c>
      <c r="J13" s="790">
        <v>822.57038415584714</v>
      </c>
    </row>
    <row r="14" spans="1:12" s="576" customFormat="1" ht="12" customHeight="1">
      <c r="A14" s="864" t="s">
        <v>1148</v>
      </c>
      <c r="B14" s="1220">
        <v>-282.69986817600034</v>
      </c>
      <c r="C14" s="629">
        <v>-235.45623456000007</v>
      </c>
      <c r="D14" s="795">
        <v>-234.49800515399997</v>
      </c>
      <c r="E14" s="795">
        <v>-230.71035348386997</v>
      </c>
      <c r="F14" s="795">
        <v>-246.05292682799995</v>
      </c>
      <c r="G14" s="795">
        <v>-213.27535169999993</v>
      </c>
      <c r="H14" s="795">
        <v>-228.10776592500008</v>
      </c>
      <c r="I14" s="795">
        <v>-224.68907669571954</v>
      </c>
      <c r="J14" s="795">
        <v>-230.31970756363722</v>
      </c>
    </row>
    <row r="15" spans="1:12" s="576" customFormat="1" ht="12" customHeight="1">
      <c r="A15" s="2316" t="s">
        <v>10</v>
      </c>
      <c r="B15" s="1219">
        <v>764.33668062400079</v>
      </c>
      <c r="C15" s="632">
        <v>636.60389344000009</v>
      </c>
      <c r="D15" s="797">
        <v>634.0131250459998</v>
      </c>
      <c r="E15" s="797">
        <v>623.77243719712988</v>
      </c>
      <c r="F15" s="797">
        <v>665.25420957199981</v>
      </c>
      <c r="G15" s="797">
        <v>576.63335829999983</v>
      </c>
      <c r="H15" s="797">
        <v>616.73581157500018</v>
      </c>
      <c r="I15" s="797">
        <v>577.77191150327872</v>
      </c>
      <c r="J15" s="797">
        <v>592.25067659220986</v>
      </c>
    </row>
    <row r="16" spans="1:12" ht="7.5" customHeight="1">
      <c r="A16" s="1858"/>
      <c r="B16" s="798"/>
      <c r="C16" s="1701"/>
      <c r="D16" s="798"/>
      <c r="E16" s="798"/>
      <c r="F16" s="798"/>
      <c r="G16" s="798"/>
      <c r="H16" s="798"/>
      <c r="I16" s="798"/>
      <c r="J16" s="798"/>
    </row>
    <row r="17" spans="1:20" ht="12" customHeight="1">
      <c r="A17" s="1862" t="s">
        <v>1193</v>
      </c>
      <c r="B17" s="1859"/>
      <c r="C17" s="1860"/>
      <c r="D17" s="1861"/>
      <c r="E17" s="1861"/>
      <c r="F17" s="1861"/>
      <c r="G17" s="1861"/>
      <c r="H17" s="1861"/>
      <c r="I17" s="1861"/>
      <c r="J17" s="1861"/>
    </row>
    <row r="18" spans="1:20" ht="12" customHeight="1">
      <c r="A18" s="1853" t="s">
        <v>1868</v>
      </c>
      <c r="B18" s="1230">
        <v>217.84793805469099</v>
      </c>
      <c r="C18" s="1673">
        <v>214.22074014100099</v>
      </c>
      <c r="D18" s="521">
        <v>211.65229958790002</v>
      </c>
      <c r="E18" s="521">
        <v>209.55912486803913</v>
      </c>
      <c r="F18" s="521">
        <v>207.19451712905538</v>
      </c>
      <c r="G18" s="521">
        <v>206.08846642529997</v>
      </c>
      <c r="H18" s="521">
        <v>203.3170132493</v>
      </c>
      <c r="I18" s="521">
        <v>200.3074341206185</v>
      </c>
      <c r="J18" s="521">
        <v>197.6244243977556</v>
      </c>
    </row>
    <row r="19" spans="1:20" ht="12" customHeight="1">
      <c r="A19" s="1853" t="s">
        <v>1867</v>
      </c>
      <c r="B19" s="1230">
        <v>175.41570386679399</v>
      </c>
      <c r="C19" s="1673">
        <v>170.350386590055</v>
      </c>
      <c r="D19" s="521">
        <v>166.892449113</v>
      </c>
      <c r="E19" s="521">
        <v>169.34187837370433</v>
      </c>
      <c r="F19" s="521">
        <v>164.25039184307496</v>
      </c>
      <c r="G19" s="521">
        <v>153.40781806330006</v>
      </c>
      <c r="H19" s="521">
        <v>152.1229171633</v>
      </c>
      <c r="I19" s="521">
        <v>149.40514878486744</v>
      </c>
      <c r="J19" s="521">
        <v>148.2899220546621</v>
      </c>
    </row>
    <row r="20" spans="1:20" ht="12" customHeight="1">
      <c r="A20" s="1853" t="s">
        <v>672</v>
      </c>
      <c r="B20" s="1230">
        <v>61.562539008500302</v>
      </c>
      <c r="C20" s="1673">
        <v>60.716617627065197</v>
      </c>
      <c r="D20" s="521">
        <v>52.466921889304288</v>
      </c>
      <c r="E20" s="521">
        <v>53.77019962258403</v>
      </c>
      <c r="F20" s="521">
        <v>50.557868757917412</v>
      </c>
      <c r="G20" s="521">
        <v>47.913866086299848</v>
      </c>
      <c r="H20" s="521">
        <v>45.439328800120293</v>
      </c>
      <c r="I20" s="521">
        <v>42.723566507159838</v>
      </c>
      <c r="J20" s="521">
        <v>37.294977854114038</v>
      </c>
    </row>
    <row r="21" spans="1:20" ht="12" customHeight="1">
      <c r="A21" s="1853" t="s">
        <v>1874</v>
      </c>
      <c r="B21" s="1230">
        <v>21.619569251809899</v>
      </c>
      <c r="C21" s="1673">
        <v>20.992880648351601</v>
      </c>
      <c r="D21" s="521">
        <v>21.567311</v>
      </c>
      <c r="E21" s="521">
        <v>20.03525096739131</v>
      </c>
      <c r="F21" s="521">
        <v>19.909980999999995</v>
      </c>
      <c r="G21" s="521">
        <v>19.77946174725275</v>
      </c>
      <c r="H21" s="521">
        <v>20.149560999999999</v>
      </c>
      <c r="I21" s="521">
        <v>19.516350010869552</v>
      </c>
      <c r="J21" s="521">
        <v>19.513116584380807</v>
      </c>
    </row>
    <row r="22" spans="1:20" ht="7.5" customHeight="1">
      <c r="A22" s="1868"/>
      <c r="B22" s="1856"/>
      <c r="C22" s="1857"/>
      <c r="D22" s="1856"/>
      <c r="E22" s="1856"/>
      <c r="F22" s="1856"/>
      <c r="G22" s="1856"/>
      <c r="H22" s="1856"/>
      <c r="I22" s="1856"/>
      <c r="J22" s="1856"/>
    </row>
    <row r="23" spans="1:20" ht="12" customHeight="1">
      <c r="A23" s="1862" t="s">
        <v>1194</v>
      </c>
      <c r="B23" s="1859"/>
      <c r="C23" s="1860"/>
      <c r="D23" s="1861"/>
      <c r="E23" s="1861"/>
      <c r="F23" s="1861"/>
      <c r="G23" s="1861"/>
      <c r="H23" s="1861"/>
      <c r="I23" s="1861"/>
      <c r="J23" s="1861"/>
    </row>
    <row r="24" spans="1:20" s="799" customFormat="1" ht="12" customHeight="1">
      <c r="A24" s="1854" t="s">
        <v>1196</v>
      </c>
      <c r="B24" s="1230">
        <v>38.002635228118997</v>
      </c>
      <c r="C24" s="1673">
        <v>39.913875863477799</v>
      </c>
      <c r="D24" s="521">
        <v>39.533470169564289</v>
      </c>
      <c r="E24" s="521">
        <v>38.12455769871228</v>
      </c>
      <c r="F24" s="521">
        <v>41.619245670413569</v>
      </c>
      <c r="G24" s="521">
        <v>43.533626370238878</v>
      </c>
      <c r="H24" s="521">
        <v>44.269352719373153</v>
      </c>
      <c r="I24" s="521">
        <v>45.069249556906591</v>
      </c>
      <c r="J24" s="521">
        <v>40.573556909945715</v>
      </c>
    </row>
    <row r="25" spans="1:20" s="799" customFormat="1" ht="12" customHeight="1">
      <c r="A25" s="1854" t="s">
        <v>1198</v>
      </c>
      <c r="B25" s="1230">
        <v>80.522085925254402</v>
      </c>
      <c r="C25" s="1673">
        <v>79.520958838032897</v>
      </c>
      <c r="D25" s="521">
        <v>78.852178520124681</v>
      </c>
      <c r="E25" s="521">
        <v>80.808639795733129</v>
      </c>
      <c r="F25" s="521">
        <v>79.27352234942019</v>
      </c>
      <c r="G25" s="521">
        <v>74.43784735954894</v>
      </c>
      <c r="H25" s="521">
        <v>74.820554724937054</v>
      </c>
      <c r="I25" s="521">
        <v>74.587920034410999</v>
      </c>
      <c r="J25" s="521">
        <v>75.036232240303107</v>
      </c>
    </row>
    <row r="26" spans="1:20" s="799" customFormat="1" ht="12" customHeight="1">
      <c r="A26" s="1855" t="s">
        <v>1871</v>
      </c>
      <c r="B26" s="1291">
        <v>14.0262863935084</v>
      </c>
      <c r="C26" s="800">
        <v>12.1632245889092</v>
      </c>
      <c r="D26" s="800">
        <v>11.922095673287428</v>
      </c>
      <c r="E26" s="800">
        <v>12.351975761399551</v>
      </c>
      <c r="F26" s="800">
        <v>13.256284705830405</v>
      </c>
      <c r="G26" s="800">
        <v>11.693291218261955</v>
      </c>
      <c r="H26" s="800">
        <v>12.413205165824982</v>
      </c>
      <c r="I26" s="800">
        <v>11.745266181011676</v>
      </c>
      <c r="J26" s="800">
        <v>12.041593530921912</v>
      </c>
    </row>
    <row r="27" spans="1:20" ht="7.5" customHeight="1"/>
    <row r="28" spans="1:20" ht="21.75" customHeight="1">
      <c r="A28" s="2438" t="s">
        <v>1502</v>
      </c>
      <c r="B28" s="2438"/>
      <c r="C28" s="2438"/>
      <c r="D28" s="2438"/>
      <c r="E28" s="2438"/>
      <c r="F28" s="2438"/>
      <c r="G28" s="2438"/>
      <c r="H28" s="2438"/>
      <c r="I28" s="2438"/>
      <c r="J28" s="2438"/>
    </row>
    <row r="29" spans="1:20" ht="12.75" customHeight="1">
      <c r="A29" s="2439" t="s">
        <v>1864</v>
      </c>
      <c r="B29" s="2439"/>
      <c r="C29" s="2439"/>
      <c r="D29" s="2439"/>
      <c r="E29" s="2439"/>
      <c r="F29" s="2439"/>
      <c r="G29" s="2439"/>
      <c r="H29" s="2439"/>
      <c r="I29" s="2439"/>
      <c r="J29" s="2439"/>
      <c r="M29" s="2304"/>
    </row>
    <row r="30" spans="1:20" ht="20.25" customHeight="1">
      <c r="A30" s="2439" t="s">
        <v>1873</v>
      </c>
      <c r="B30" s="2439"/>
      <c r="C30" s="2439"/>
      <c r="D30" s="2439"/>
      <c r="E30" s="2439"/>
      <c r="F30" s="2439"/>
      <c r="G30" s="2439"/>
      <c r="H30" s="2439"/>
      <c r="I30" s="2439"/>
      <c r="J30" s="2439"/>
    </row>
    <row r="31" spans="1:20" s="1836" customFormat="1" ht="10.5" customHeight="1">
      <c r="A31" s="2584" t="s">
        <v>1869</v>
      </c>
      <c r="B31" s="2584"/>
      <c r="C31" s="2584"/>
      <c r="D31" s="2584"/>
      <c r="E31" s="2584"/>
      <c r="F31" s="2584"/>
      <c r="G31" s="2584"/>
      <c r="H31" s="2584"/>
      <c r="I31" s="2584"/>
      <c r="J31" s="2584"/>
      <c r="K31" s="1916"/>
      <c r="L31" s="1916"/>
      <c r="M31" s="1916"/>
      <c r="N31" s="1916"/>
      <c r="O31" s="1916"/>
      <c r="P31" s="1834"/>
      <c r="Q31" s="1834"/>
      <c r="R31" s="1834"/>
      <c r="S31" s="1834"/>
      <c r="T31" s="1835"/>
    </row>
    <row r="32" spans="1:20" ht="12.75" customHeight="1">
      <c r="A32" s="2439" t="s">
        <v>1872</v>
      </c>
      <c r="B32" s="2439"/>
      <c r="C32" s="2439"/>
      <c r="D32" s="2439"/>
      <c r="E32" s="2439"/>
      <c r="F32" s="2439"/>
      <c r="G32" s="2439"/>
      <c r="H32" s="2439"/>
      <c r="I32" s="2439"/>
      <c r="J32" s="2439"/>
    </row>
    <row r="33" spans="1:15" s="598" customFormat="1" ht="22.5" customHeight="1">
      <c r="A33" s="707"/>
      <c r="B33" s="708"/>
      <c r="C33" s="708"/>
      <c r="D33" s="708"/>
      <c r="E33" s="708"/>
      <c r="F33" s="708"/>
      <c r="G33" s="787"/>
      <c r="H33" s="708"/>
      <c r="I33" s="708"/>
      <c r="J33" s="708"/>
    </row>
    <row r="34" spans="1:15" s="585" customFormat="1" ht="18.75" customHeight="1">
      <c r="A34" s="709" t="s">
        <v>1244</v>
      </c>
    </row>
    <row r="35" spans="1:15" s="1729" customFormat="1" ht="21.75" customHeight="1">
      <c r="A35" s="1910"/>
      <c r="B35" s="1910"/>
      <c r="C35" s="1910"/>
      <c r="D35" s="1910"/>
      <c r="E35" s="1910"/>
      <c r="F35" s="1910"/>
      <c r="G35" s="1910"/>
      <c r="H35" s="1910"/>
      <c r="I35" s="1910"/>
      <c r="J35" s="1910"/>
      <c r="K35" s="1918"/>
      <c r="L35" s="1914"/>
    </row>
    <row r="36" spans="1:15" s="1729" customFormat="1" ht="21.75" customHeight="1">
      <c r="A36" s="1910"/>
      <c r="B36" s="1910"/>
      <c r="C36" s="1910"/>
      <c r="D36" s="1910"/>
      <c r="E36" s="1910"/>
      <c r="F36" s="1910"/>
      <c r="G36" s="1910"/>
      <c r="H36" s="1910"/>
      <c r="I36" s="1910"/>
      <c r="J36" s="1910"/>
      <c r="L36" s="1914"/>
    </row>
    <row r="37" spans="1:15" s="1729" customFormat="1" ht="21.75" customHeight="1">
      <c r="A37" s="1910"/>
      <c r="B37" s="1910"/>
      <c r="C37" s="1910"/>
      <c r="D37" s="1910"/>
      <c r="E37" s="1910"/>
      <c r="F37" s="1910"/>
      <c r="G37" s="1910"/>
      <c r="H37" s="1910"/>
      <c r="I37" s="1910"/>
      <c r="J37" s="1910"/>
      <c r="L37" s="1914"/>
    </row>
    <row r="38" spans="1:15" s="1729" customFormat="1" ht="21.75" customHeight="1">
      <c r="A38" s="1910"/>
      <c r="B38" s="1910"/>
      <c r="C38" s="1910"/>
      <c r="D38" s="1910"/>
      <c r="E38" s="1910"/>
      <c r="F38" s="1910"/>
      <c r="G38" s="1910"/>
      <c r="H38" s="1910"/>
      <c r="I38" s="1910"/>
      <c r="J38" s="1910"/>
      <c r="L38" s="1914"/>
    </row>
    <row r="39" spans="1:15" s="1729" customFormat="1" ht="21.75" customHeight="1">
      <c r="A39" s="1910"/>
      <c r="B39" s="1910"/>
      <c r="C39" s="1910"/>
      <c r="D39" s="1910"/>
      <c r="E39" s="1910"/>
      <c r="F39" s="1910"/>
      <c r="G39" s="1910"/>
      <c r="H39" s="1910"/>
      <c r="I39" s="1910"/>
      <c r="J39" s="1910"/>
      <c r="L39" s="1914"/>
    </row>
    <row r="40" spans="1:15" s="1729" customFormat="1" ht="21.75" customHeight="1">
      <c r="A40" s="1910"/>
      <c r="B40" s="1910"/>
      <c r="C40" s="1910"/>
      <c r="D40" s="1910"/>
      <c r="E40" s="1910"/>
      <c r="F40" s="1910"/>
      <c r="G40" s="1910"/>
      <c r="H40" s="1910"/>
      <c r="I40" s="1910"/>
      <c r="J40" s="1910"/>
      <c r="L40" s="1914"/>
    </row>
    <row r="41" spans="1:15" s="1729" customFormat="1" ht="21.75" customHeight="1">
      <c r="A41" s="1910"/>
      <c r="B41" s="1910"/>
      <c r="C41" s="1910"/>
      <c r="D41" s="1910"/>
      <c r="E41" s="1910"/>
      <c r="F41" s="1910"/>
      <c r="G41" s="1910"/>
      <c r="H41" s="1910"/>
      <c r="I41" s="1910"/>
      <c r="J41" s="1910"/>
      <c r="L41" s="1914"/>
    </row>
    <row r="42" spans="1:15" s="1729" customFormat="1" ht="21.75" customHeight="1">
      <c r="A42" s="1910"/>
      <c r="B42" s="1910"/>
      <c r="C42" s="1910"/>
      <c r="D42" s="1910"/>
      <c r="E42" s="1910"/>
      <c r="F42" s="1910"/>
      <c r="G42" s="1910"/>
      <c r="H42" s="1910"/>
      <c r="I42" s="1910"/>
      <c r="J42" s="1910"/>
      <c r="L42" s="1914"/>
    </row>
    <row r="43" spans="1:15" s="1729" customFormat="1" ht="21.75" customHeight="1">
      <c r="A43" s="1910"/>
      <c r="B43" s="1910"/>
      <c r="C43" s="1910"/>
      <c r="D43" s="1910"/>
      <c r="E43" s="1910"/>
      <c r="F43" s="1910"/>
      <c r="G43" s="1910"/>
      <c r="H43" s="1910"/>
      <c r="I43" s="1910"/>
      <c r="J43" s="1910"/>
      <c r="L43" s="1914"/>
    </row>
    <row r="44" spans="1:15" s="1729" customFormat="1" ht="21.75" customHeight="1">
      <c r="A44" s="1910"/>
      <c r="B44" s="1910"/>
      <c r="C44" s="1910"/>
      <c r="D44" s="1910"/>
      <c r="E44" s="1910"/>
      <c r="F44" s="1910"/>
      <c r="G44" s="1910"/>
      <c r="H44" s="1910"/>
      <c r="I44" s="1910"/>
      <c r="J44" s="1910"/>
      <c r="L44" s="1914"/>
    </row>
    <row r="45" spans="1:15" s="1729" customFormat="1" ht="21.75" customHeight="1">
      <c r="A45" s="1919"/>
      <c r="B45" s="1919"/>
      <c r="C45" s="1919"/>
      <c r="D45" s="1919"/>
      <c r="E45" s="1919"/>
      <c r="F45" s="1919"/>
      <c r="G45" s="1919"/>
      <c r="H45" s="1919"/>
      <c r="I45" s="1919"/>
      <c r="J45" s="1919"/>
      <c r="L45" s="1914"/>
    </row>
    <row r="46" spans="1:15" s="1729" customFormat="1" ht="21.75" customHeight="1">
      <c r="A46" s="1919"/>
      <c r="B46" s="1919"/>
      <c r="C46" s="1919"/>
      <c r="D46" s="1919"/>
      <c r="E46" s="1919"/>
      <c r="F46" s="1919"/>
      <c r="G46" s="1919"/>
      <c r="H46" s="1919"/>
      <c r="I46" s="1919"/>
      <c r="J46" s="1919"/>
      <c r="L46" s="1914"/>
    </row>
    <row r="47" spans="1:15" s="1729" customFormat="1" ht="13.5" customHeight="1">
      <c r="A47" s="1910"/>
      <c r="B47" s="1910"/>
      <c r="C47" s="1910"/>
      <c r="D47" s="1910"/>
      <c r="E47" s="1910"/>
      <c r="F47" s="1910"/>
      <c r="G47" s="1910"/>
      <c r="H47" s="1910"/>
      <c r="I47" s="1910"/>
      <c r="J47" s="1910"/>
      <c r="L47" s="1914"/>
    </row>
    <row r="48" spans="1:15" s="294" customFormat="1" ht="12.75" customHeight="1">
      <c r="A48" s="2439" t="s">
        <v>1233</v>
      </c>
      <c r="B48" s="2439"/>
      <c r="C48" s="2439"/>
      <c r="D48" s="2439"/>
      <c r="E48" s="2439"/>
      <c r="F48" s="2439"/>
      <c r="G48" s="2439"/>
      <c r="H48" s="2439"/>
      <c r="I48" s="2439"/>
      <c r="J48" s="2439"/>
      <c r="K48" s="1911"/>
      <c r="L48" s="1911"/>
      <c r="M48" s="1911"/>
      <c r="N48" s="1911"/>
      <c r="O48" s="1911"/>
    </row>
    <row r="49" spans="1:15" s="294" customFormat="1" ht="12.75" customHeight="1">
      <c r="A49" s="1909"/>
      <c r="B49" s="1909"/>
      <c r="C49" s="1909"/>
      <c r="D49" s="1909"/>
      <c r="E49" s="1909"/>
      <c r="F49" s="1909"/>
      <c r="G49" s="1909"/>
      <c r="H49" s="1909"/>
      <c r="I49" s="1909"/>
      <c r="J49" s="1909"/>
      <c r="K49" s="1911"/>
      <c r="L49" s="1911"/>
      <c r="M49" s="1911"/>
      <c r="N49" s="1911"/>
      <c r="O49" s="1911"/>
    </row>
    <row r="50" spans="1:15" s="585" customFormat="1" ht="18.75" customHeight="1">
      <c r="A50" s="709" t="s">
        <v>1858</v>
      </c>
    </row>
    <row r="51" spans="1:15" s="294" customFormat="1" ht="12.75" customHeight="1">
      <c r="A51" s="1909"/>
      <c r="B51" s="1909"/>
      <c r="C51" s="1909"/>
      <c r="D51" s="1909"/>
      <c r="E51" s="1909"/>
      <c r="F51" s="1909"/>
      <c r="G51" s="1909"/>
      <c r="H51" s="1909"/>
      <c r="I51" s="1909"/>
      <c r="J51" s="1909"/>
      <c r="K51" s="1911"/>
      <c r="L51" s="1911"/>
      <c r="M51" s="1911"/>
      <c r="N51" s="1911"/>
      <c r="O51" s="1911"/>
    </row>
    <row r="52" spans="1:15" s="294" customFormat="1" ht="12.75" customHeight="1">
      <c r="A52" s="1909"/>
      <c r="B52" s="1909"/>
      <c r="C52" s="1909"/>
      <c r="D52" s="1909"/>
      <c r="E52" s="1909"/>
      <c r="F52" s="1909"/>
      <c r="G52" s="1909"/>
      <c r="H52" s="1909"/>
      <c r="I52" s="1909"/>
      <c r="J52" s="1909"/>
      <c r="K52" s="1911"/>
      <c r="L52" s="1911"/>
      <c r="M52" s="1911"/>
      <c r="N52" s="1911"/>
      <c r="O52" s="1911"/>
    </row>
    <row r="53" spans="1:15" s="294" customFormat="1" ht="12.75" customHeight="1">
      <c r="A53" s="1909"/>
      <c r="B53" s="1909"/>
      <c r="C53" s="1909"/>
      <c r="D53" s="1909"/>
      <c r="E53" s="1909"/>
      <c r="F53" s="1909"/>
      <c r="G53" s="1909"/>
      <c r="H53" s="1909"/>
      <c r="I53" s="1909"/>
      <c r="J53" s="1909"/>
      <c r="K53" s="1911"/>
      <c r="L53" s="1911"/>
      <c r="M53" s="1911"/>
      <c r="N53" s="1911"/>
      <c r="O53" s="1911"/>
    </row>
    <row r="54" spans="1:15" s="294" customFormat="1" ht="12.75" customHeight="1">
      <c r="A54" s="1909"/>
      <c r="B54" s="1909"/>
      <c r="C54" s="1909"/>
      <c r="D54" s="1909"/>
      <c r="E54" s="1909"/>
      <c r="F54" s="1909"/>
      <c r="G54" s="1909"/>
      <c r="H54" s="1909"/>
      <c r="I54" s="1909"/>
      <c r="J54" s="1909"/>
      <c r="K54" s="1911"/>
      <c r="L54" s="1911"/>
      <c r="M54" s="1911"/>
      <c r="N54" s="1911"/>
      <c r="O54" s="1911"/>
    </row>
    <row r="55" spans="1:15" s="294" customFormat="1" ht="12.75" customHeight="1">
      <c r="A55" s="1909"/>
      <c r="B55" s="1909"/>
      <c r="C55" s="1909"/>
      <c r="D55" s="1909"/>
      <c r="E55" s="1909"/>
      <c r="F55" s="1909"/>
      <c r="G55" s="1909"/>
      <c r="H55" s="1909"/>
      <c r="I55" s="1909"/>
      <c r="J55" s="1909"/>
      <c r="K55" s="1911"/>
      <c r="L55" s="1911"/>
      <c r="M55" s="1911"/>
      <c r="N55" s="1911"/>
      <c r="O55" s="1911"/>
    </row>
    <row r="56" spans="1:15" s="294" customFormat="1" ht="12.75" customHeight="1">
      <c r="A56" s="1909"/>
      <c r="B56" s="1909"/>
      <c r="C56" s="1909"/>
      <c r="D56" s="1909"/>
      <c r="E56" s="1909"/>
      <c r="F56" s="1909"/>
      <c r="G56" s="1909"/>
      <c r="H56" s="1909"/>
      <c r="I56" s="1909"/>
      <c r="J56" s="1909"/>
      <c r="K56" s="1911"/>
      <c r="L56" s="1911"/>
      <c r="M56" s="1911"/>
      <c r="N56" s="1911"/>
      <c r="O56" s="1911"/>
    </row>
    <row r="57" spans="1:15" s="294" customFormat="1" ht="12.75" customHeight="1">
      <c r="A57" s="1909"/>
      <c r="B57" s="1909"/>
      <c r="C57" s="1909"/>
      <c r="D57" s="1909"/>
      <c r="E57" s="1909"/>
      <c r="F57" s="1909"/>
      <c r="G57" s="1909"/>
      <c r="H57" s="1909"/>
      <c r="I57" s="1909"/>
      <c r="J57" s="1909"/>
      <c r="K57" s="1911"/>
      <c r="L57" s="1911"/>
      <c r="M57" s="1911"/>
      <c r="N57" s="1911"/>
      <c r="O57" s="1911"/>
    </row>
    <row r="58" spans="1:15" s="294" customFormat="1" ht="12.75" customHeight="1">
      <c r="A58" s="1909"/>
      <c r="B58" s="1909"/>
      <c r="C58" s="1909"/>
      <c r="D58" s="1909"/>
      <c r="E58" s="1909"/>
      <c r="F58" s="1909"/>
      <c r="G58" s="1909"/>
      <c r="H58" s="1909"/>
      <c r="I58" s="1909"/>
      <c r="J58" s="1909"/>
      <c r="K58" s="1911"/>
      <c r="L58" s="1911"/>
      <c r="M58" s="1911"/>
      <c r="N58" s="1911"/>
      <c r="O58" s="1911"/>
    </row>
    <row r="59" spans="1:15" s="294" customFormat="1" ht="12.75" customHeight="1">
      <c r="A59" s="1909"/>
      <c r="B59" s="1909"/>
      <c r="C59" s="1909"/>
      <c r="D59" s="1909"/>
      <c r="E59" s="1909"/>
      <c r="F59" s="1909"/>
      <c r="G59" s="1909"/>
      <c r="H59" s="1909"/>
      <c r="I59" s="1909"/>
      <c r="J59" s="1909"/>
      <c r="K59" s="1911"/>
      <c r="L59" s="1911"/>
      <c r="M59" s="1911"/>
      <c r="N59" s="1911"/>
      <c r="O59" s="1911"/>
    </row>
    <row r="60" spans="1:15" s="294" customFormat="1" ht="12.75" customHeight="1">
      <c r="A60" s="1909"/>
      <c r="B60" s="1909"/>
      <c r="C60" s="1909"/>
      <c r="D60" s="1909"/>
      <c r="E60" s="1909"/>
      <c r="F60" s="1909"/>
      <c r="G60" s="1909"/>
      <c r="H60" s="1909"/>
      <c r="I60" s="1909"/>
      <c r="J60" s="1909"/>
      <c r="K60" s="1911"/>
      <c r="L60" s="1911"/>
      <c r="M60" s="1911"/>
      <c r="N60" s="1911"/>
      <c r="O60" s="1911"/>
    </row>
    <row r="61" spans="1:15" s="294" customFormat="1" ht="12.75" customHeight="1">
      <c r="A61" s="1909"/>
      <c r="B61" s="1909"/>
      <c r="C61" s="1909"/>
      <c r="D61" s="1909"/>
      <c r="E61" s="1909"/>
      <c r="F61" s="1909"/>
      <c r="G61" s="1909"/>
      <c r="H61" s="1909"/>
      <c r="I61" s="1909"/>
      <c r="J61" s="1909"/>
      <c r="K61" s="1911"/>
      <c r="L61" s="1911"/>
      <c r="M61" s="1911"/>
      <c r="N61" s="1911"/>
      <c r="O61" s="1911"/>
    </row>
    <row r="62" spans="1:15" s="294" customFormat="1" ht="12.75" customHeight="1">
      <c r="A62" s="1909"/>
      <c r="B62" s="1909"/>
      <c r="C62" s="1909"/>
      <c r="D62" s="1909"/>
      <c r="E62" s="1909"/>
      <c r="F62" s="1909"/>
      <c r="G62" s="1909"/>
      <c r="H62" s="1909"/>
      <c r="I62" s="1909"/>
      <c r="J62" s="1909"/>
      <c r="K62" s="1911"/>
      <c r="L62" s="1911"/>
      <c r="M62" s="1911"/>
      <c r="N62" s="1911"/>
      <c r="O62" s="1911"/>
    </row>
    <row r="63" spans="1:15" s="294" customFormat="1" ht="12.75" customHeight="1">
      <c r="A63" s="1909"/>
      <c r="B63" s="1909"/>
      <c r="C63" s="1909"/>
      <c r="D63" s="1909"/>
      <c r="E63" s="1909"/>
      <c r="F63" s="1909"/>
      <c r="G63" s="1909"/>
      <c r="H63" s="1909"/>
      <c r="I63" s="1909"/>
      <c r="J63" s="1909"/>
      <c r="K63" s="1911"/>
      <c r="L63" s="1911"/>
      <c r="M63" s="1911"/>
      <c r="N63" s="1911"/>
      <c r="O63" s="1911"/>
    </row>
    <row r="64" spans="1:15" s="294" customFormat="1" ht="12.75" customHeight="1">
      <c r="A64" s="1909"/>
      <c r="B64" s="1909"/>
      <c r="C64" s="1909"/>
      <c r="D64" s="1909"/>
      <c r="E64" s="1909"/>
      <c r="F64" s="1909"/>
      <c r="G64" s="1909"/>
      <c r="H64" s="1909"/>
      <c r="I64" s="1909"/>
      <c r="J64" s="1909"/>
      <c r="K64" s="1911"/>
      <c r="L64" s="1911"/>
      <c r="M64" s="1911"/>
      <c r="N64" s="1911"/>
      <c r="O64" s="1911"/>
    </row>
    <row r="65" spans="1:15" s="294" customFormat="1" ht="12.75" customHeight="1">
      <c r="A65" s="1909"/>
      <c r="B65" s="1909"/>
      <c r="C65" s="1909"/>
      <c r="D65" s="1909"/>
      <c r="E65" s="1909"/>
      <c r="F65" s="1909"/>
      <c r="G65" s="1909"/>
      <c r="H65" s="1909"/>
      <c r="I65" s="1909"/>
      <c r="J65" s="1909"/>
      <c r="K65" s="1911"/>
      <c r="L65" s="1911"/>
      <c r="M65" s="1911"/>
      <c r="N65" s="1911"/>
      <c r="O65" s="1911"/>
    </row>
    <row r="66" spans="1:15" s="294" customFormat="1" ht="12.75" customHeight="1">
      <c r="A66" s="1909"/>
      <c r="B66" s="1909"/>
      <c r="C66" s="1909"/>
      <c r="D66" s="1909"/>
      <c r="E66" s="1909"/>
      <c r="F66" s="1909"/>
      <c r="G66" s="1909"/>
      <c r="H66" s="1909"/>
      <c r="I66" s="1909"/>
      <c r="J66" s="1909"/>
      <c r="K66" s="1911"/>
      <c r="L66" s="1911"/>
      <c r="M66" s="1911"/>
      <c r="N66" s="1911"/>
      <c r="O66" s="1911"/>
    </row>
    <row r="67" spans="1:15" s="294" customFormat="1" ht="12.75" customHeight="1">
      <c r="A67" s="1909"/>
      <c r="B67" s="1909"/>
      <c r="C67" s="1909"/>
      <c r="D67" s="1909"/>
      <c r="E67" s="1909"/>
      <c r="F67" s="1909"/>
      <c r="G67" s="1909"/>
      <c r="H67" s="1909"/>
      <c r="I67" s="1909"/>
      <c r="J67" s="1909"/>
      <c r="K67" s="1911"/>
      <c r="L67" s="1911"/>
      <c r="M67" s="1911"/>
      <c r="N67" s="1911"/>
      <c r="O67" s="1911"/>
    </row>
    <row r="68" spans="1:15" s="294" customFormat="1" ht="12.75" customHeight="1">
      <c r="A68" s="1909"/>
      <c r="B68" s="1909"/>
      <c r="C68" s="1909"/>
      <c r="D68" s="1909"/>
      <c r="E68" s="1909"/>
      <c r="F68" s="1909"/>
      <c r="G68" s="1909"/>
      <c r="H68" s="1909"/>
      <c r="I68" s="1909"/>
      <c r="J68" s="1909"/>
      <c r="K68" s="1911"/>
      <c r="L68" s="1911"/>
      <c r="M68" s="1911"/>
      <c r="N68" s="1911"/>
      <c r="O68" s="1911"/>
    </row>
    <row r="69" spans="1:15" ht="19.5" customHeight="1"/>
    <row r="70" spans="1:15" s="585" customFormat="1" ht="18.75" customHeight="1">
      <c r="A70" s="709" t="s">
        <v>1494</v>
      </c>
    </row>
    <row r="71" spans="1:15" s="585" customFormat="1" ht="7.5" customHeight="1"/>
    <row r="72" spans="1:15" s="576" customFormat="1" ht="13.5" customHeight="1">
      <c r="A72" s="582"/>
      <c r="B72" s="1136" t="s">
        <v>1841</v>
      </c>
      <c r="C72" s="304" t="s">
        <v>1745</v>
      </c>
      <c r="D72" s="801" t="s">
        <v>1423</v>
      </c>
      <c r="E72" s="801" t="s">
        <v>1380</v>
      </c>
      <c r="F72" s="801" t="s">
        <v>1297</v>
      </c>
      <c r="G72" s="801" t="s">
        <v>1189</v>
      </c>
      <c r="H72" s="801" t="s">
        <v>1133</v>
      </c>
      <c r="I72" s="801" t="s">
        <v>1002</v>
      </c>
      <c r="J72" s="801" t="s">
        <v>586</v>
      </c>
      <c r="L72" s="788"/>
    </row>
    <row r="73" spans="1:15" s="576" customFormat="1" ht="13.5" customHeight="1">
      <c r="A73" s="802" t="s">
        <v>680</v>
      </c>
      <c r="B73" s="1296"/>
      <c r="C73" s="801"/>
      <c r="D73" s="801"/>
      <c r="E73" s="801"/>
      <c r="F73" s="801"/>
      <c r="G73" s="801"/>
      <c r="H73" s="801"/>
      <c r="I73" s="801"/>
      <c r="J73" s="801"/>
      <c r="L73" s="788"/>
    </row>
    <row r="74" spans="1:15" s="519" customFormat="1" ht="12" customHeight="1">
      <c r="A74" s="803" t="s">
        <v>1491</v>
      </c>
      <c r="B74" s="1220">
        <v>214.40672051251812</v>
      </c>
      <c r="C74" s="629">
        <v>211.719621341221</v>
      </c>
      <c r="D74" s="795">
        <v>208.93745324050002</v>
      </c>
      <c r="E74" s="795">
        <v>206.694674139592</v>
      </c>
      <c r="F74" s="795">
        <v>204.346486282716</v>
      </c>
      <c r="G74" s="795">
        <v>203.07522035577603</v>
      </c>
      <c r="H74" s="795">
        <v>200.44382852300001</v>
      </c>
      <c r="I74" s="795">
        <v>197.436513955338</v>
      </c>
      <c r="J74" s="795">
        <v>195.03110498877155</v>
      </c>
    </row>
    <row r="75" spans="1:15" s="519" customFormat="1" ht="12" customHeight="1">
      <c r="A75" s="803" t="s">
        <v>1492</v>
      </c>
      <c r="B75" s="1220">
        <v>174.64943844658688</v>
      </c>
      <c r="C75" s="629">
        <v>169.82199430773602</v>
      </c>
      <c r="D75" s="795">
        <v>166.65319558500002</v>
      </c>
      <c r="E75" s="795">
        <v>167.76114744048701</v>
      </c>
      <c r="F75" s="795">
        <v>163.04406655075999</v>
      </c>
      <c r="G75" s="795">
        <v>152.63200948900302</v>
      </c>
      <c r="H75" s="795">
        <v>151.81623501429999</v>
      </c>
      <c r="I75" s="795">
        <v>147.81578806882399</v>
      </c>
      <c r="J75" s="795">
        <v>147.07393498808915</v>
      </c>
    </row>
    <row r="76" spans="1:15" s="576" customFormat="1" ht="13.5" customHeight="1">
      <c r="A76" s="802" t="s">
        <v>681</v>
      </c>
      <c r="B76" s="1296"/>
      <c r="C76" s="801"/>
      <c r="D76" s="801"/>
      <c r="E76" s="801"/>
      <c r="F76" s="801"/>
      <c r="G76" s="801"/>
      <c r="H76" s="801"/>
      <c r="I76" s="801"/>
      <c r="J76" s="801"/>
      <c r="L76" s="788"/>
    </row>
    <row r="77" spans="1:15" s="519" customFormat="1" ht="12" customHeight="1">
      <c r="A77" s="803" t="s">
        <v>1933</v>
      </c>
      <c r="B77" s="1220">
        <v>1303.282474798629</v>
      </c>
      <c r="C77" s="629">
        <v>1294.8484720754232</v>
      </c>
      <c r="D77" s="795">
        <v>1286.5869331259473</v>
      </c>
      <c r="E77" s="795">
        <v>1312.1337948296587</v>
      </c>
      <c r="F77" s="795">
        <v>1289.1342807818774</v>
      </c>
      <c r="G77" s="795">
        <v>1294.1013104158374</v>
      </c>
      <c r="H77" s="795">
        <v>1294.1306856547346</v>
      </c>
      <c r="I77" s="795">
        <v>1350.2941492460932</v>
      </c>
      <c r="J77" s="795">
        <v>1322.8029681403671</v>
      </c>
    </row>
    <row r="78" spans="1:15" s="519" customFormat="1" ht="12" customHeight="1">
      <c r="A78" s="804" t="s">
        <v>526</v>
      </c>
      <c r="B78" s="1218">
        <v>147.12535899999997</v>
      </c>
      <c r="C78" s="628">
        <v>76.628574999999998</v>
      </c>
      <c r="D78" s="791">
        <v>65.261296000000002</v>
      </c>
      <c r="E78" s="791">
        <v>22.231048999999999</v>
      </c>
      <c r="F78" s="791">
        <v>-7.9197150000000001</v>
      </c>
      <c r="G78" s="791">
        <v>-38.112575</v>
      </c>
      <c r="H78" s="791">
        <v>-60.874908000000005</v>
      </c>
      <c r="I78" s="791">
        <v>-56.560755</v>
      </c>
      <c r="J78" s="791">
        <v>-34.141877590000007</v>
      </c>
    </row>
    <row r="79" spans="1:15" s="576" customFormat="1" ht="13.5" customHeight="1">
      <c r="A79" s="802" t="s">
        <v>682</v>
      </c>
      <c r="B79" s="1296"/>
      <c r="C79" s="801"/>
      <c r="D79" s="801"/>
      <c r="E79" s="801"/>
      <c r="F79" s="801"/>
      <c r="G79" s="801"/>
      <c r="H79" s="801"/>
      <c r="I79" s="801"/>
      <c r="J79" s="801"/>
      <c r="L79" s="788"/>
    </row>
    <row r="80" spans="1:15" s="519" customFormat="1" ht="12" customHeight="1">
      <c r="A80" s="803" t="s">
        <v>1933</v>
      </c>
      <c r="B80" s="1297">
        <v>2.4115995735885098</v>
      </c>
      <c r="C80" s="1702">
        <v>2.4530664467891028</v>
      </c>
      <c r="D80" s="805">
        <v>2.4973142456838882</v>
      </c>
      <c r="E80" s="805">
        <v>2.5185691065423299</v>
      </c>
      <c r="F80" s="805">
        <v>2.5028569018968749</v>
      </c>
      <c r="G80" s="805">
        <v>2.5560115734902205</v>
      </c>
      <c r="H80" s="805">
        <v>2.6183988454499851</v>
      </c>
      <c r="I80" s="805">
        <v>2.7133508177937804</v>
      </c>
      <c r="J80" s="805">
        <v>2.6908923032906573</v>
      </c>
    </row>
    <row r="81" spans="1:15" s="519" customFormat="1" ht="12" customHeight="1">
      <c r="A81" s="804" t="s">
        <v>526</v>
      </c>
      <c r="B81" s="1298">
        <v>0.33421457013396944</v>
      </c>
      <c r="C81" s="1703">
        <v>0.18098737652072552</v>
      </c>
      <c r="D81" s="806">
        <v>0.15881532341848345</v>
      </c>
      <c r="E81" s="806">
        <v>5.257431284583873E-2</v>
      </c>
      <c r="F81" s="806">
        <v>-1.9271236965946851E-2</v>
      </c>
      <c r="G81" s="806">
        <v>-0.10015534750363655</v>
      </c>
      <c r="H81" s="806">
        <v>-0.16261868917384159</v>
      </c>
      <c r="I81" s="806">
        <v>-0.1518096615294344</v>
      </c>
      <c r="J81" s="806">
        <v>-9.2099384078928578E-2</v>
      </c>
    </row>
    <row r="82" spans="1:15" ht="7.5" customHeight="1"/>
    <row r="83" spans="1:15" ht="21" customHeight="1">
      <c r="A83" s="2438" t="s">
        <v>1502</v>
      </c>
      <c r="B83" s="2438"/>
      <c r="C83" s="2438"/>
      <c r="D83" s="2438"/>
      <c r="E83" s="2438"/>
      <c r="F83" s="2438"/>
      <c r="G83" s="2438"/>
      <c r="H83" s="2438"/>
      <c r="I83" s="2438"/>
      <c r="J83" s="2438"/>
    </row>
    <row r="84" spans="1:15" ht="12.75" customHeight="1">
      <c r="A84" s="2439" t="s">
        <v>1493</v>
      </c>
      <c r="B84" s="2439"/>
      <c r="C84" s="2439"/>
      <c r="D84" s="2439"/>
      <c r="E84" s="2439"/>
      <c r="F84" s="2439"/>
      <c r="G84" s="2439"/>
      <c r="H84" s="2439"/>
      <c r="I84" s="2439"/>
      <c r="J84" s="2439"/>
    </row>
    <row r="85" spans="1:15" ht="12.75" customHeight="1">
      <c r="A85" s="2439" t="s">
        <v>1929</v>
      </c>
      <c r="B85" s="2439"/>
      <c r="C85" s="2439"/>
      <c r="D85" s="2439"/>
      <c r="E85" s="2439"/>
      <c r="F85" s="2439"/>
      <c r="G85" s="2439"/>
      <c r="H85" s="2439"/>
      <c r="I85" s="2439"/>
      <c r="J85" s="2439"/>
    </row>
    <row r="86" spans="1:15" s="294" customFormat="1" ht="12.75" customHeight="1">
      <c r="A86" s="1968"/>
      <c r="B86" s="1968"/>
      <c r="C86" s="1968"/>
      <c r="D86" s="1968"/>
      <c r="E86" s="1968"/>
      <c r="F86" s="1968"/>
      <c r="G86" s="1968"/>
      <c r="H86" s="1968"/>
      <c r="I86" s="1968"/>
      <c r="J86" s="1968"/>
      <c r="K86" s="1969"/>
      <c r="L86" s="1969"/>
      <c r="M86" s="1969"/>
      <c r="N86" s="1969"/>
      <c r="O86" s="1969"/>
    </row>
    <row r="87" spans="1:15" s="294" customFormat="1" ht="12.75" customHeight="1">
      <c r="A87" s="1968"/>
      <c r="B87" s="1968"/>
      <c r="C87" s="1968"/>
      <c r="D87" s="1968"/>
      <c r="E87" s="1968"/>
      <c r="F87" s="1968"/>
      <c r="G87" s="1968"/>
      <c r="H87" s="1968"/>
      <c r="I87" s="1968"/>
      <c r="J87" s="1968"/>
      <c r="K87" s="1969"/>
      <c r="L87" s="1969"/>
      <c r="M87" s="1969"/>
      <c r="N87" s="1969"/>
      <c r="O87" s="1969"/>
    </row>
    <row r="88" spans="1:15" s="294" customFormat="1" ht="12.75" customHeight="1">
      <c r="A88" s="1968"/>
      <c r="B88" s="1968"/>
      <c r="C88" s="1968"/>
      <c r="D88" s="1968"/>
      <c r="E88" s="1968"/>
      <c r="F88" s="1968"/>
      <c r="G88" s="1968"/>
      <c r="H88" s="1968"/>
      <c r="I88" s="1968"/>
      <c r="J88" s="1968"/>
      <c r="K88" s="1969"/>
      <c r="L88" s="1969"/>
      <c r="M88" s="1969"/>
      <c r="N88" s="1969"/>
      <c r="O88" s="1969"/>
    </row>
    <row r="89" spans="1:15" s="294" customFormat="1" ht="12.75" customHeight="1">
      <c r="A89" s="1968"/>
      <c r="B89" s="1968"/>
      <c r="C89" s="1968"/>
      <c r="D89" s="1968"/>
      <c r="E89" s="1968"/>
      <c r="F89" s="1968"/>
      <c r="G89" s="1968"/>
      <c r="H89" s="1968"/>
      <c r="I89" s="1968"/>
      <c r="J89" s="1968"/>
      <c r="K89" s="1969"/>
      <c r="L89" s="1969"/>
      <c r="M89" s="1969"/>
      <c r="N89" s="1969"/>
      <c r="O89" s="1969"/>
    </row>
    <row r="90" spans="1:15" s="294" customFormat="1" ht="12.75" customHeight="1">
      <c r="A90" s="1968"/>
      <c r="B90" s="1968"/>
      <c r="C90" s="1968"/>
      <c r="D90" s="1968"/>
      <c r="E90" s="1968"/>
      <c r="F90" s="1968"/>
      <c r="G90" s="1968"/>
      <c r="H90" s="1968"/>
      <c r="I90" s="1968"/>
      <c r="J90" s="1968"/>
      <c r="K90" s="1969"/>
      <c r="L90" s="1969"/>
      <c r="M90" s="1969"/>
      <c r="N90" s="1969"/>
      <c r="O90" s="1969"/>
    </row>
    <row r="91" spans="1:15" s="294" customFormat="1" ht="12.75" customHeight="1">
      <c r="A91" s="1968"/>
      <c r="B91" s="1968"/>
      <c r="C91" s="1968"/>
      <c r="D91" s="1968"/>
      <c r="E91" s="1968"/>
      <c r="F91" s="1968"/>
      <c r="G91" s="1968"/>
      <c r="H91" s="1968"/>
      <c r="I91" s="1968"/>
      <c r="J91" s="1968"/>
      <c r="K91" s="1969"/>
      <c r="L91" s="1969"/>
      <c r="M91" s="1969"/>
      <c r="N91" s="1969"/>
      <c r="O91" s="1969"/>
    </row>
    <row r="92" spans="1:15" s="294" customFormat="1" ht="12.75" customHeight="1">
      <c r="A92" s="1968"/>
      <c r="B92" s="1968"/>
      <c r="C92" s="1968"/>
      <c r="D92" s="1968"/>
      <c r="E92" s="1968"/>
      <c r="F92" s="1968"/>
      <c r="G92" s="1968"/>
      <c r="H92" s="1968"/>
      <c r="I92" s="1968"/>
      <c r="J92" s="1968"/>
      <c r="K92" s="1969"/>
      <c r="L92" s="1969"/>
      <c r="M92" s="1969"/>
      <c r="N92" s="1969"/>
      <c r="O92" s="1969"/>
    </row>
    <row r="93" spans="1:15" s="294" customFormat="1" ht="12.75" customHeight="1">
      <c r="A93" s="1968"/>
      <c r="B93" s="1968"/>
      <c r="C93" s="1968"/>
      <c r="D93" s="1968"/>
      <c r="E93" s="1968"/>
      <c r="F93" s="1968"/>
      <c r="G93" s="1968"/>
      <c r="H93" s="1968"/>
      <c r="I93" s="1968"/>
      <c r="J93" s="1968"/>
      <c r="K93" s="1969"/>
      <c r="L93" s="1969"/>
      <c r="M93" s="1969"/>
      <c r="N93" s="1969"/>
      <c r="O93" s="1969"/>
    </row>
    <row r="94" spans="1:15" s="294" customFormat="1" ht="12.75" customHeight="1">
      <c r="A94" s="1968"/>
      <c r="B94" s="1968"/>
      <c r="C94" s="1968"/>
      <c r="D94" s="1968"/>
      <c r="E94" s="1968"/>
      <c r="F94" s="1968"/>
      <c r="G94" s="1968"/>
      <c r="H94" s="1968"/>
      <c r="I94" s="1968"/>
      <c r="J94" s="1968"/>
      <c r="K94" s="1969"/>
      <c r="L94" s="1969"/>
      <c r="M94" s="1969"/>
      <c r="N94" s="1969"/>
      <c r="O94" s="1969"/>
    </row>
    <row r="95" spans="1:15" s="294" customFormat="1" ht="12.75" customHeight="1">
      <c r="A95" s="1968"/>
      <c r="B95" s="1968"/>
      <c r="C95" s="1968"/>
      <c r="D95" s="1968"/>
      <c r="E95" s="1968"/>
      <c r="F95" s="1968"/>
      <c r="G95" s="1968"/>
      <c r="H95" s="1968"/>
      <c r="I95" s="1968"/>
      <c r="J95" s="1968"/>
      <c r="K95" s="1969"/>
      <c r="L95" s="1969"/>
      <c r="M95" s="1969"/>
      <c r="N95" s="1969"/>
      <c r="O95" s="1969"/>
    </row>
    <row r="96" spans="1:15" s="294" customFormat="1" ht="12.75" customHeight="1">
      <c r="A96" s="1968"/>
      <c r="B96" s="1968"/>
      <c r="C96" s="1968"/>
      <c r="D96" s="1968"/>
      <c r="E96" s="1968"/>
      <c r="F96" s="1968"/>
      <c r="G96" s="1968"/>
      <c r="H96" s="1968"/>
      <c r="I96" s="1968"/>
      <c r="J96" s="1968"/>
      <c r="K96" s="1969"/>
      <c r="L96" s="1969"/>
      <c r="M96" s="1969"/>
      <c r="N96" s="1969"/>
      <c r="O96" s="1969"/>
    </row>
    <row r="97" spans="1:15" s="294" customFormat="1" ht="12.75" customHeight="1">
      <c r="A97" s="1968"/>
      <c r="B97" s="1968"/>
      <c r="C97" s="1968"/>
      <c r="D97" s="1968"/>
      <c r="E97" s="1968"/>
      <c r="F97" s="1968"/>
      <c r="G97" s="1968"/>
      <c r="H97" s="1968"/>
      <c r="I97" s="1968"/>
      <c r="J97" s="1968"/>
      <c r="K97" s="1969"/>
      <c r="L97" s="1969"/>
      <c r="M97" s="1969"/>
      <c r="N97" s="1969"/>
      <c r="O97" s="1969"/>
    </row>
    <row r="98" spans="1:15" s="294" customFormat="1" ht="12.75" customHeight="1">
      <c r="A98" s="1968"/>
      <c r="B98" s="1968"/>
      <c r="C98" s="1968"/>
      <c r="D98" s="1968"/>
      <c r="E98" s="1968"/>
      <c r="F98" s="1968"/>
      <c r="G98" s="1968"/>
      <c r="H98" s="1968"/>
      <c r="I98" s="1968"/>
      <c r="J98" s="1968"/>
      <c r="K98" s="1969"/>
      <c r="L98" s="1969"/>
      <c r="M98" s="1969"/>
      <c r="N98" s="1969"/>
      <c r="O98" s="1969"/>
    </row>
    <row r="99" spans="1:15" s="294" customFormat="1" ht="12.75" customHeight="1">
      <c r="A99" s="1968"/>
      <c r="B99" s="1968"/>
      <c r="C99" s="1968"/>
      <c r="D99" s="1968"/>
      <c r="E99" s="1968"/>
      <c r="F99" s="1968"/>
      <c r="G99" s="1968"/>
      <c r="H99" s="1968"/>
      <c r="I99" s="1968"/>
      <c r="J99" s="1968"/>
      <c r="K99" s="1969"/>
      <c r="L99" s="1969"/>
      <c r="M99" s="1969"/>
      <c r="N99" s="1969"/>
      <c r="O99" s="1969"/>
    </row>
    <row r="100" spans="1:15" s="294" customFormat="1" ht="12.75" customHeight="1">
      <c r="A100" s="1968"/>
      <c r="B100" s="1968"/>
      <c r="C100" s="1968"/>
      <c r="D100" s="1968"/>
      <c r="E100" s="1968"/>
      <c r="F100" s="1968"/>
      <c r="G100" s="1968"/>
      <c r="H100" s="1968"/>
      <c r="I100" s="1968"/>
      <c r="J100" s="1968"/>
      <c r="K100" s="1969"/>
      <c r="L100" s="1969"/>
      <c r="M100" s="1969"/>
      <c r="N100" s="1969"/>
      <c r="O100" s="1969"/>
    </row>
    <row r="101" spans="1:15" s="294" customFormat="1" ht="12.75" customHeight="1">
      <c r="A101" s="1968"/>
      <c r="B101" s="1968"/>
      <c r="C101" s="1968"/>
      <c r="D101" s="1968"/>
      <c r="E101" s="1968"/>
      <c r="F101" s="1968"/>
      <c r="G101" s="1968"/>
      <c r="H101" s="1968"/>
      <c r="I101" s="1968"/>
      <c r="J101" s="1968"/>
      <c r="K101" s="1969"/>
      <c r="L101" s="1969"/>
      <c r="M101" s="1969"/>
      <c r="N101" s="1969"/>
      <c r="O101" s="1969"/>
    </row>
    <row r="102" spans="1:15" s="294" customFormat="1" ht="12.75" customHeight="1">
      <c r="A102" s="1968"/>
      <c r="B102" s="1968"/>
      <c r="C102" s="1968"/>
      <c r="D102" s="1968"/>
      <c r="E102" s="1968"/>
      <c r="F102" s="1968"/>
      <c r="G102" s="1968"/>
      <c r="H102" s="1968"/>
      <c r="I102" s="1968"/>
      <c r="J102" s="1968"/>
      <c r="K102" s="1969"/>
      <c r="L102" s="1969"/>
      <c r="M102" s="1969"/>
      <c r="N102" s="1969"/>
      <c r="O102" s="1969"/>
    </row>
  </sheetData>
  <mergeCells count="9">
    <mergeCell ref="A85:J85"/>
    <mergeCell ref="A84:J84"/>
    <mergeCell ref="A48:J48"/>
    <mergeCell ref="A28:J28"/>
    <mergeCell ref="A32:J32"/>
    <mergeCell ref="A29:J29"/>
    <mergeCell ref="A30:J30"/>
    <mergeCell ref="A31:J31"/>
    <mergeCell ref="A83:J8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REPORTING&amp;R&amp;8Small and medium-sized enterprises </oddHeader>
  </headerFooter>
  <rowBreaks count="1" manualBreakCount="1">
    <brk id="32"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2"/>
  <sheetViews>
    <sheetView showGridLines="0" zoomScale="140" zoomScaleNormal="140" zoomScaleSheetLayoutView="100" workbookViewId="0"/>
  </sheetViews>
  <sheetFormatPr baseColWidth="10" defaultColWidth="10.85546875" defaultRowHeight="22.5" customHeight="1"/>
  <cols>
    <col min="1" max="1" width="35.28515625" style="838" customWidth="1"/>
    <col min="2" max="2" width="6.42578125" style="844" customWidth="1"/>
    <col min="3" max="12" width="6.42578125" style="838" customWidth="1"/>
    <col min="13" max="16384" width="10.85546875" style="838"/>
  </cols>
  <sheetData>
    <row r="1" spans="1:10" s="598" customFormat="1" ht="22.5" customHeight="1">
      <c r="A1" s="707"/>
      <c r="B1" s="708"/>
      <c r="C1" s="708"/>
      <c r="D1" s="708"/>
      <c r="E1" s="708"/>
      <c r="F1" s="708"/>
      <c r="G1" s="708"/>
      <c r="H1" s="708"/>
      <c r="I1" s="708"/>
      <c r="J1" s="787"/>
    </row>
    <row r="2" spans="1:10" s="585" customFormat="1" ht="18.75" customHeight="1">
      <c r="A2" s="709" t="s">
        <v>1468</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823" t="s">
        <v>13</v>
      </c>
      <c r="B5" s="1304">
        <v>3907.9335946964002</v>
      </c>
      <c r="C5" s="827">
        <v>3749.4417585180004</v>
      </c>
      <c r="D5" s="827">
        <v>3611.098217583</v>
      </c>
      <c r="E5" s="827">
        <v>3725.5498870820006</v>
      </c>
      <c r="F5" s="827">
        <v>3418.612908061998</v>
      </c>
      <c r="G5" s="827">
        <v>3210.2948587000001</v>
      </c>
      <c r="H5" s="827">
        <v>3196.1276730660002</v>
      </c>
      <c r="I5" s="827">
        <v>3257.970007129999</v>
      </c>
      <c r="J5" s="827">
        <v>3295.55799184136</v>
      </c>
    </row>
    <row r="6" spans="1:10" s="822" customFormat="1" ht="12" customHeight="1">
      <c r="A6" s="1089" t="s">
        <v>4</v>
      </c>
      <c r="B6" s="1303">
        <v>1429.3124406232903</v>
      </c>
      <c r="C6" s="826">
        <v>1761.762637522</v>
      </c>
      <c r="D6" s="826">
        <v>1533.4999504730001</v>
      </c>
      <c r="E6" s="826">
        <v>1566.9487934110007</v>
      </c>
      <c r="F6" s="826">
        <v>1398.5157717729994</v>
      </c>
      <c r="G6" s="826">
        <v>1331.5554822890003</v>
      </c>
      <c r="H6" s="826">
        <v>1423.5550664359998</v>
      </c>
      <c r="I6" s="826">
        <v>1481.3852322330004</v>
      </c>
      <c r="J6" s="826">
        <v>1228.9200863305928</v>
      </c>
    </row>
    <row r="7" spans="1:10" s="822" customFormat="1" ht="12" customHeight="1">
      <c r="A7" s="2317" t="s">
        <v>120</v>
      </c>
      <c r="B7" s="1305">
        <v>5337.2460353196902</v>
      </c>
      <c r="C7" s="829">
        <v>5511.2043960400006</v>
      </c>
      <c r="D7" s="829">
        <v>5144.5981680559998</v>
      </c>
      <c r="E7" s="829">
        <v>5292.4986804930013</v>
      </c>
      <c r="F7" s="829">
        <v>4817.1286798349975</v>
      </c>
      <c r="G7" s="829">
        <v>4541.850340989</v>
      </c>
      <c r="H7" s="829">
        <v>4619.682739502</v>
      </c>
      <c r="I7" s="829">
        <v>4739.3552393629998</v>
      </c>
      <c r="J7" s="829">
        <v>4524.4780781719528</v>
      </c>
    </row>
    <row r="8" spans="1:10" s="822" customFormat="1" ht="12" customHeight="1">
      <c r="A8" s="2317" t="s">
        <v>679</v>
      </c>
      <c r="B8" s="1306">
        <v>-2042.5014994272694</v>
      </c>
      <c r="C8" s="830">
        <v>-1892.2038006729997</v>
      </c>
      <c r="D8" s="830">
        <v>-1917.074065815</v>
      </c>
      <c r="E8" s="830">
        <v>-1914.4659506910007</v>
      </c>
      <c r="F8" s="830">
        <v>-1758.6281788669999</v>
      </c>
      <c r="G8" s="830">
        <v>-1744.9746359810001</v>
      </c>
      <c r="H8" s="830">
        <v>-1846.0100024029998</v>
      </c>
      <c r="I8" s="830">
        <v>-1889.3300869369991</v>
      </c>
      <c r="J8" s="830">
        <v>-1625.3367214782661</v>
      </c>
    </row>
    <row r="9" spans="1:10" s="822" customFormat="1" ht="12" customHeight="1">
      <c r="A9" s="914" t="s">
        <v>253</v>
      </c>
      <c r="B9" s="1302">
        <v>3294.7445358924206</v>
      </c>
      <c r="C9" s="824">
        <v>3619.0005953670006</v>
      </c>
      <c r="D9" s="824">
        <v>3227.524102241</v>
      </c>
      <c r="E9" s="824">
        <v>3378.0327298020006</v>
      </c>
      <c r="F9" s="824">
        <v>3058.5005009679976</v>
      </c>
      <c r="G9" s="824">
        <v>2796.8757050079998</v>
      </c>
      <c r="H9" s="824">
        <v>2773.6727370990002</v>
      </c>
      <c r="I9" s="824">
        <v>2850.0251524260007</v>
      </c>
      <c r="J9" s="824">
        <v>2899.1413566936867</v>
      </c>
    </row>
    <row r="10" spans="1:10" s="822" customFormat="1" ht="12" customHeight="1">
      <c r="A10" s="1100" t="s">
        <v>30</v>
      </c>
      <c r="B10" s="1307">
        <v>1.3998098624999908</v>
      </c>
      <c r="C10" s="832">
        <v>41.587082486000007</v>
      </c>
      <c r="D10" s="832">
        <v>5.8352399960000003</v>
      </c>
      <c r="E10" s="832">
        <v>9.4338967679999968</v>
      </c>
      <c r="F10" s="832">
        <v>11.551772085000001</v>
      </c>
      <c r="G10" s="832">
        <v>-0.66511463799999992</v>
      </c>
      <c r="H10" s="832">
        <v>0.40314999099999999</v>
      </c>
      <c r="I10" s="832">
        <v>-9.2235925320000014</v>
      </c>
      <c r="J10" s="832">
        <v>1.7786802956666667</v>
      </c>
    </row>
    <row r="11" spans="1:10" s="822" customFormat="1" ht="12" customHeight="1">
      <c r="A11" s="1100" t="s">
        <v>1863</v>
      </c>
      <c r="B11" s="1307">
        <v>-433.43043807900011</v>
      </c>
      <c r="C11" s="832">
        <v>-284.05285286700001</v>
      </c>
      <c r="D11" s="832">
        <v>-311.61220426599999</v>
      </c>
      <c r="E11" s="832">
        <v>-464.99426562499991</v>
      </c>
      <c r="F11" s="832">
        <v>32.602435335000024</v>
      </c>
      <c r="G11" s="832">
        <v>-334.55393324100004</v>
      </c>
      <c r="H11" s="832">
        <v>93.428459930999992</v>
      </c>
      <c r="I11" s="832">
        <v>203.63961065000012</v>
      </c>
      <c r="J11" s="832">
        <v>-318.53165977433332</v>
      </c>
    </row>
    <row r="12" spans="1:10" s="822" customFormat="1" ht="12" customHeight="1">
      <c r="A12" s="1089" t="s">
        <v>1865</v>
      </c>
      <c r="B12" s="1303">
        <v>0.73299999999999699</v>
      </c>
      <c r="C12" s="826">
        <v>-5.3819999999999979</v>
      </c>
      <c r="D12" s="826">
        <v>-56.716999999999999</v>
      </c>
      <c r="E12" s="826">
        <v>-13.820477081999996</v>
      </c>
      <c r="F12" s="826">
        <v>-43.262000000000008</v>
      </c>
      <c r="G12" s="826">
        <v>-47.265999999999998</v>
      </c>
      <c r="H12" s="826">
        <v>2.1190000000000002</v>
      </c>
      <c r="I12" s="826">
        <v>-99.319000000000003</v>
      </c>
      <c r="J12" s="826">
        <v>-15.709999999999997</v>
      </c>
    </row>
    <row r="13" spans="1:10" s="822" customFormat="1" ht="12" customHeight="1">
      <c r="A13" s="914" t="s">
        <v>9</v>
      </c>
      <c r="B13" s="1304">
        <v>2863.446907675921</v>
      </c>
      <c r="C13" s="827">
        <v>3371.1528249860003</v>
      </c>
      <c r="D13" s="827">
        <v>2865.0301379709999</v>
      </c>
      <c r="E13" s="827">
        <v>2908.6518838630009</v>
      </c>
      <c r="F13" s="827">
        <v>3059.3927083879971</v>
      </c>
      <c r="G13" s="827">
        <v>2414.3906571289999</v>
      </c>
      <c r="H13" s="827">
        <v>2869.6233470210004</v>
      </c>
      <c r="I13" s="827">
        <v>2945.1221705440007</v>
      </c>
      <c r="J13" s="827">
        <v>2566.6783772150202</v>
      </c>
    </row>
    <row r="14" spans="1:10" s="822" customFormat="1" ht="12" customHeight="1">
      <c r="A14" s="1100" t="s">
        <v>1148</v>
      </c>
      <c r="B14" s="1308">
        <v>-830.39960322601701</v>
      </c>
      <c r="C14" s="833">
        <v>-977.63431924593999</v>
      </c>
      <c r="D14" s="833">
        <v>-830.85874001158993</v>
      </c>
      <c r="E14" s="833">
        <v>-901.6820839975303</v>
      </c>
      <c r="F14" s="833">
        <v>-948.41173960027913</v>
      </c>
      <c r="G14" s="833">
        <v>-748.46110370998997</v>
      </c>
      <c r="H14" s="833">
        <v>-889.5832375765101</v>
      </c>
      <c r="I14" s="833">
        <v>-883.53665116320019</v>
      </c>
      <c r="J14" s="833">
        <v>-770.00351316450599</v>
      </c>
    </row>
    <row r="15" spans="1:10" s="822" customFormat="1" ht="12" customHeight="1">
      <c r="A15" s="1100" t="s">
        <v>197</v>
      </c>
      <c r="B15" s="1294">
        <v>0</v>
      </c>
      <c r="C15" s="1699">
        <v>0</v>
      </c>
      <c r="D15" s="1699">
        <v>0</v>
      </c>
      <c r="E15" s="1699">
        <v>1.6654622400000001</v>
      </c>
      <c r="F15" s="1699">
        <v>0</v>
      </c>
      <c r="G15" s="1699">
        <v>0</v>
      </c>
      <c r="H15" s="1699">
        <v>0</v>
      </c>
      <c r="I15" s="1699">
        <v>-5.3692283200000004</v>
      </c>
      <c r="J15" s="1699">
        <v>0</v>
      </c>
    </row>
    <row r="16" spans="1:10" s="836" customFormat="1" ht="12" customHeight="1">
      <c r="A16" s="834" t="s">
        <v>10</v>
      </c>
      <c r="B16" s="1309">
        <v>2033.047304449904</v>
      </c>
      <c r="C16" s="835">
        <v>2393.5185057400604</v>
      </c>
      <c r="D16" s="835">
        <v>2034.1713979594101</v>
      </c>
      <c r="E16" s="835">
        <v>2008.6352621054705</v>
      </c>
      <c r="F16" s="835">
        <v>2110.9809687877178</v>
      </c>
      <c r="G16" s="835">
        <v>1665.9295534190101</v>
      </c>
      <c r="H16" s="835">
        <v>1980.0401094444903</v>
      </c>
      <c r="I16" s="835">
        <v>2056.2162910608008</v>
      </c>
      <c r="J16" s="835">
        <v>1796.6748640505143</v>
      </c>
    </row>
    <row r="17" spans="1:20" s="518" customFormat="1" ht="7.5" customHeight="1">
      <c r="A17" s="1858"/>
      <c r="B17" s="798"/>
      <c r="C17" s="1701"/>
      <c r="D17" s="798"/>
      <c r="E17" s="798"/>
      <c r="F17" s="798"/>
      <c r="G17" s="798"/>
      <c r="H17" s="798"/>
      <c r="I17" s="798"/>
      <c r="J17" s="798"/>
    </row>
    <row r="18" spans="1:20" s="518" customFormat="1" ht="12" customHeight="1">
      <c r="A18" s="1862" t="s">
        <v>1193</v>
      </c>
      <c r="B18" s="1859"/>
      <c r="C18" s="1860"/>
      <c r="D18" s="1861"/>
      <c r="E18" s="1861"/>
      <c r="F18" s="1861"/>
      <c r="G18" s="1861"/>
      <c r="H18" s="1861"/>
      <c r="I18" s="1861"/>
      <c r="J18" s="1861"/>
    </row>
    <row r="19" spans="1:20" ht="12" customHeight="1">
      <c r="A19" s="1869" t="s">
        <v>1868</v>
      </c>
      <c r="B19" s="1310">
        <v>582.696750249621</v>
      </c>
      <c r="C19" s="840">
        <v>557.94268401172303</v>
      </c>
      <c r="D19" s="840">
        <v>552.12287193074496</v>
      </c>
      <c r="E19" s="840">
        <v>520.75269831541016</v>
      </c>
      <c r="F19" s="840">
        <v>493.47815607997336</v>
      </c>
      <c r="G19" s="840">
        <v>482.57382144881166</v>
      </c>
      <c r="H19" s="840">
        <v>487.71660340982999</v>
      </c>
      <c r="I19" s="840">
        <v>491.20914460764561</v>
      </c>
      <c r="J19" s="840">
        <v>484.88905371808306</v>
      </c>
    </row>
    <row r="20" spans="1:20" s="841" customFormat="1" ht="12" customHeight="1">
      <c r="A20" s="1869" t="s">
        <v>1867</v>
      </c>
      <c r="B20" s="1310">
        <v>408.930304263484</v>
      </c>
      <c r="C20" s="840">
        <v>379.06808923877003</v>
      </c>
      <c r="D20" s="840">
        <v>379.950813004064</v>
      </c>
      <c r="E20" s="840">
        <v>385.71561250696391</v>
      </c>
      <c r="F20" s="840">
        <v>362.02098962455591</v>
      </c>
      <c r="G20" s="840">
        <v>367.11368394861915</v>
      </c>
      <c r="H20" s="840">
        <v>379.76190424254099</v>
      </c>
      <c r="I20" s="840">
        <v>362.13217008735518</v>
      </c>
      <c r="J20" s="840">
        <v>354.92654804521476</v>
      </c>
    </row>
    <row r="21" spans="1:20" s="841" customFormat="1" ht="12" customHeight="1">
      <c r="A21" s="1869" t="s">
        <v>672</v>
      </c>
      <c r="B21" s="1310">
        <v>218.65791402695498</v>
      </c>
      <c r="C21" s="840">
        <v>222.50450550927002</v>
      </c>
      <c r="D21" s="840">
        <v>209.88989675249846</v>
      </c>
      <c r="E21" s="840">
        <v>211.80429046465974</v>
      </c>
      <c r="F21" s="840">
        <v>203.01907627289981</v>
      </c>
      <c r="G21" s="840">
        <v>199.99631112618994</v>
      </c>
      <c r="H21" s="840">
        <v>195.87426821578526</v>
      </c>
      <c r="I21" s="840">
        <v>188.20792615831988</v>
      </c>
      <c r="J21" s="840">
        <v>179.38788096831487</v>
      </c>
    </row>
    <row r="22" spans="1:20" s="841" customFormat="1" ht="12" customHeight="1">
      <c r="A22" s="1869" t="s">
        <v>1874</v>
      </c>
      <c r="B22" s="1310">
        <v>70.413938936588607</v>
      </c>
      <c r="C22" s="840">
        <v>69.807347483516509</v>
      </c>
      <c r="D22" s="840">
        <v>72.490036000000003</v>
      </c>
      <c r="E22" s="840">
        <v>57.545214728260852</v>
      </c>
      <c r="F22" s="840">
        <v>54.259104217391325</v>
      </c>
      <c r="G22" s="840">
        <v>53.541155516483528</v>
      </c>
      <c r="H22" s="840">
        <v>57.490125999999997</v>
      </c>
      <c r="I22" s="840">
        <v>55.884230086956521</v>
      </c>
      <c r="J22" s="840">
        <v>55.589973103045097</v>
      </c>
    </row>
    <row r="23" spans="1:20" s="518" customFormat="1" ht="7.5" customHeight="1">
      <c r="A23" s="1868"/>
      <c r="B23" s="1856"/>
      <c r="C23" s="1857"/>
      <c r="D23" s="1856"/>
      <c r="E23" s="1856"/>
      <c r="F23" s="1856"/>
      <c r="G23" s="1856"/>
      <c r="H23" s="1856"/>
      <c r="I23" s="1856"/>
      <c r="J23" s="1856"/>
    </row>
    <row r="24" spans="1:20" s="518" customFormat="1" ht="12" customHeight="1">
      <c r="A24" s="1862" t="s">
        <v>1194</v>
      </c>
      <c r="B24" s="1859"/>
      <c r="C24" s="1860"/>
      <c r="D24" s="1861"/>
      <c r="E24" s="1861"/>
      <c r="F24" s="1861"/>
      <c r="G24" s="1861"/>
      <c r="H24" s="1861"/>
      <c r="I24" s="1861"/>
      <c r="J24" s="1861"/>
    </row>
    <row r="25" spans="1:20" s="841" customFormat="1" ht="12" customHeight="1">
      <c r="A25" s="1869" t="s">
        <v>1196</v>
      </c>
      <c r="B25" s="1310">
        <v>38.268827891965998</v>
      </c>
      <c r="C25" s="840">
        <v>34.333762000055998</v>
      </c>
      <c r="D25" s="840">
        <v>37.263825146122329</v>
      </c>
      <c r="E25" s="840">
        <v>36.173196561149943</v>
      </c>
      <c r="F25" s="840">
        <v>36.507809854214614</v>
      </c>
      <c r="G25" s="840">
        <v>38.41990609494691</v>
      </c>
      <c r="H25" s="840">
        <v>39.959670533608957</v>
      </c>
      <c r="I25" s="840">
        <v>38.652673704139062</v>
      </c>
      <c r="J25" s="840">
        <v>35.923187015085702</v>
      </c>
    </row>
    <row r="26" spans="1:20" s="841" customFormat="1" ht="12" customHeight="1">
      <c r="A26" s="1869" t="s">
        <v>1198</v>
      </c>
      <c r="B26" s="1310">
        <v>70.178923099932007</v>
      </c>
      <c r="C26" s="840">
        <v>67.9403279407111</v>
      </c>
      <c r="D26" s="840">
        <v>68.81635091033192</v>
      </c>
      <c r="E26" s="840">
        <v>74.068864886292573</v>
      </c>
      <c r="F26" s="840">
        <v>73.361097176079781</v>
      </c>
      <c r="G26" s="840">
        <v>76.074098434608146</v>
      </c>
      <c r="H26" s="840">
        <v>77.865281105352437</v>
      </c>
      <c r="I26" s="840">
        <v>73.722603510691769</v>
      </c>
      <c r="J26" s="840">
        <v>73.197475860441031</v>
      </c>
    </row>
    <row r="27" spans="1:20" s="841" customFormat="1" ht="12" customHeight="1">
      <c r="A27" s="1870" t="s">
        <v>1876</v>
      </c>
      <c r="B27" s="1311">
        <v>11.4549680344769</v>
      </c>
      <c r="C27" s="843">
        <v>13.752673278968398</v>
      </c>
      <c r="D27" s="843">
        <v>11.380453879132432</v>
      </c>
      <c r="E27" s="843">
        <v>13.848314078094853</v>
      </c>
      <c r="F27" s="843">
        <v>15.435359024094851</v>
      </c>
      <c r="G27" s="843">
        <v>12.480166084178569</v>
      </c>
      <c r="H27" s="843">
        <v>13.967898880723334</v>
      </c>
      <c r="I27" s="843">
        <v>14.597704254526374</v>
      </c>
      <c r="J27" s="843">
        <v>12.822658178231535</v>
      </c>
    </row>
    <row r="28" spans="1:20" ht="7.5" customHeight="1"/>
    <row r="29" spans="1:20" ht="30" customHeight="1">
      <c r="A29" s="2438" t="s">
        <v>1726</v>
      </c>
      <c r="B29" s="2438"/>
      <c r="C29" s="2438"/>
      <c r="D29" s="2438"/>
      <c r="E29" s="2438"/>
      <c r="F29" s="2438"/>
      <c r="G29" s="2438"/>
      <c r="H29" s="2438"/>
      <c r="I29" s="2438"/>
      <c r="J29" s="2438"/>
    </row>
    <row r="30" spans="1:20" ht="12.75" customHeight="1">
      <c r="A30" s="2439" t="s">
        <v>1864</v>
      </c>
      <c r="B30" s="2439"/>
      <c r="C30" s="2439"/>
      <c r="D30" s="2439"/>
      <c r="E30" s="2439"/>
      <c r="F30" s="2439"/>
      <c r="G30" s="2439"/>
      <c r="H30" s="2439"/>
      <c r="I30" s="2439"/>
      <c r="J30" s="2439"/>
    </row>
    <row r="31" spans="1:20" ht="21.75" customHeight="1">
      <c r="A31" s="2439" t="s">
        <v>1875</v>
      </c>
      <c r="B31" s="2439"/>
      <c r="C31" s="2439"/>
      <c r="D31" s="2439"/>
      <c r="E31" s="2439"/>
      <c r="F31" s="2439"/>
      <c r="G31" s="2439"/>
      <c r="H31" s="2439"/>
      <c r="I31" s="2439"/>
      <c r="J31" s="2439"/>
    </row>
    <row r="32" spans="1:20" s="1836" customFormat="1" ht="10.5" customHeight="1">
      <c r="A32" s="2584" t="s">
        <v>1869</v>
      </c>
      <c r="B32" s="2584"/>
      <c r="C32" s="2584"/>
      <c r="D32" s="2584"/>
      <c r="E32" s="2584"/>
      <c r="F32" s="2584"/>
      <c r="G32" s="2584"/>
      <c r="H32" s="2584"/>
      <c r="I32" s="2584"/>
      <c r="J32" s="2584"/>
      <c r="K32" s="1916"/>
      <c r="L32" s="1916"/>
      <c r="M32" s="1916"/>
      <c r="N32" s="1916"/>
      <c r="O32" s="1916"/>
      <c r="P32" s="1834"/>
      <c r="Q32" s="1834"/>
      <c r="R32" s="1834"/>
      <c r="S32" s="1834"/>
      <c r="T32" s="1835"/>
    </row>
    <row r="33" spans="1:12" ht="12.75" customHeight="1">
      <c r="A33" s="2439" t="s">
        <v>1872</v>
      </c>
      <c r="B33" s="2439"/>
      <c r="C33" s="2439"/>
      <c r="D33" s="2439"/>
      <c r="E33" s="2439"/>
      <c r="F33" s="2439"/>
      <c r="G33" s="2439"/>
      <c r="H33" s="2439"/>
      <c r="I33" s="2439"/>
      <c r="J33" s="2439"/>
    </row>
    <row r="34" spans="1:12" s="598" customFormat="1" ht="22.5" customHeight="1">
      <c r="A34" s="707"/>
      <c r="B34" s="708"/>
      <c r="C34" s="708"/>
      <c r="D34" s="708"/>
      <c r="E34" s="708"/>
      <c r="F34" s="708"/>
      <c r="G34" s="787"/>
      <c r="H34" s="708"/>
      <c r="I34" s="708"/>
      <c r="J34" s="708"/>
    </row>
    <row r="35" spans="1:12" s="585" customFormat="1" ht="18.75" customHeight="1">
      <c r="A35" s="709" t="s">
        <v>1245</v>
      </c>
    </row>
    <row r="36" spans="1:12" s="1729" customFormat="1" ht="21.75" customHeight="1">
      <c r="A36" s="1910"/>
      <c r="B36" s="1910"/>
      <c r="C36" s="1910"/>
      <c r="D36" s="1910"/>
      <c r="E36" s="1910"/>
      <c r="F36" s="1910"/>
      <c r="G36" s="1910"/>
      <c r="H36" s="1910"/>
      <c r="I36" s="1910"/>
      <c r="J36" s="1910"/>
      <c r="K36" s="1918"/>
      <c r="L36" s="1914"/>
    </row>
    <row r="37" spans="1:12" s="1729" customFormat="1" ht="21.75" customHeight="1">
      <c r="A37" s="1910"/>
      <c r="B37" s="1910"/>
      <c r="C37" s="1910"/>
      <c r="D37" s="1910"/>
      <c r="E37" s="1910"/>
      <c r="F37" s="1910"/>
      <c r="G37" s="1910"/>
      <c r="H37" s="1910"/>
      <c r="I37" s="1910"/>
      <c r="J37" s="1910"/>
      <c r="L37" s="1914"/>
    </row>
    <row r="38" spans="1:12" s="1729" customFormat="1" ht="21.75" customHeight="1">
      <c r="A38" s="1910"/>
      <c r="B38" s="1910"/>
      <c r="C38" s="1910"/>
      <c r="D38" s="1910"/>
      <c r="E38" s="1910"/>
      <c r="F38" s="1910"/>
      <c r="G38" s="1910"/>
      <c r="H38" s="1910"/>
      <c r="I38" s="1910"/>
      <c r="J38" s="1910"/>
      <c r="L38" s="1914"/>
    </row>
    <row r="39" spans="1:12" s="1729" customFormat="1" ht="21.75" customHeight="1">
      <c r="A39" s="1910"/>
      <c r="B39" s="1910"/>
      <c r="C39" s="1910"/>
      <c r="D39" s="1910"/>
      <c r="E39" s="1910"/>
      <c r="F39" s="1910"/>
      <c r="G39" s="1910"/>
      <c r="H39" s="1910"/>
      <c r="I39" s="1910"/>
      <c r="J39" s="1910"/>
      <c r="L39" s="1914"/>
    </row>
    <row r="40" spans="1:12" s="1729" customFormat="1" ht="21.75" customHeight="1">
      <c r="A40" s="1910"/>
      <c r="B40" s="1910"/>
      <c r="C40" s="1910"/>
      <c r="D40" s="1910"/>
      <c r="E40" s="1910"/>
      <c r="F40" s="1910"/>
      <c r="G40" s="1910"/>
      <c r="H40" s="1910"/>
      <c r="I40" s="1910"/>
      <c r="J40" s="1910"/>
      <c r="L40" s="1914"/>
    </row>
    <row r="41" spans="1:12" s="1729" customFormat="1" ht="21.75" customHeight="1">
      <c r="A41" s="1910"/>
      <c r="B41" s="1910"/>
      <c r="C41" s="1910"/>
      <c r="D41" s="1910"/>
      <c r="E41" s="1910"/>
      <c r="F41" s="1910"/>
      <c r="G41" s="1910"/>
      <c r="H41" s="1910"/>
      <c r="I41" s="1910"/>
      <c r="J41" s="1910"/>
      <c r="L41" s="1914"/>
    </row>
    <row r="42" spans="1:12" s="1729" customFormat="1" ht="21.75" customHeight="1">
      <c r="A42" s="1910"/>
      <c r="B42" s="1910"/>
      <c r="C42" s="1910"/>
      <c r="D42" s="1910"/>
      <c r="E42" s="1910"/>
      <c r="F42" s="1910"/>
      <c r="G42" s="1910"/>
      <c r="H42" s="1910"/>
      <c r="I42" s="1910"/>
      <c r="J42" s="1910"/>
      <c r="L42" s="1914"/>
    </row>
    <row r="43" spans="1:12" s="1729" customFormat="1" ht="21.75" customHeight="1">
      <c r="A43" s="1910"/>
      <c r="B43" s="1910"/>
      <c r="C43" s="1910"/>
      <c r="D43" s="1910"/>
      <c r="E43" s="1910"/>
      <c r="F43" s="1910"/>
      <c r="G43" s="1910"/>
      <c r="H43" s="1910"/>
      <c r="I43" s="1910"/>
      <c r="J43" s="1910"/>
      <c r="L43" s="1914"/>
    </row>
    <row r="44" spans="1:12" s="1729" customFormat="1" ht="21.75" customHeight="1">
      <c r="A44" s="1910"/>
      <c r="B44" s="1910"/>
      <c r="C44" s="1910"/>
      <c r="D44" s="1910"/>
      <c r="E44" s="1910"/>
      <c r="F44" s="1910"/>
      <c r="G44" s="1910"/>
      <c r="H44" s="1910"/>
      <c r="I44" s="1910"/>
      <c r="J44" s="1910"/>
      <c r="L44" s="1914"/>
    </row>
    <row r="45" spans="1:12" s="1729" customFormat="1" ht="21.75" customHeight="1">
      <c r="A45" s="1910"/>
      <c r="B45" s="1910"/>
      <c r="C45" s="1910"/>
      <c r="D45" s="1910"/>
      <c r="E45" s="1910"/>
      <c r="F45" s="1910"/>
      <c r="G45" s="1910"/>
      <c r="H45" s="1910"/>
      <c r="I45" s="1910"/>
      <c r="J45" s="1910"/>
      <c r="L45" s="1914"/>
    </row>
    <row r="46" spans="1:12" s="1729" customFormat="1" ht="21.75" customHeight="1">
      <c r="A46" s="1919"/>
      <c r="B46" s="1919"/>
      <c r="C46" s="1919"/>
      <c r="D46" s="1919"/>
      <c r="E46" s="1919"/>
      <c r="F46" s="1919"/>
      <c r="G46" s="1919"/>
      <c r="H46" s="1919"/>
      <c r="I46" s="1919"/>
      <c r="J46" s="1919"/>
      <c r="L46" s="1914"/>
    </row>
    <row r="47" spans="1:12" s="1729" customFormat="1" ht="21.75" customHeight="1">
      <c r="A47" s="1919"/>
      <c r="B47" s="1919"/>
      <c r="C47" s="1919"/>
      <c r="D47" s="1919"/>
      <c r="E47" s="1919"/>
      <c r="F47" s="1919"/>
      <c r="G47" s="1919"/>
      <c r="H47" s="1919"/>
      <c r="I47" s="1919"/>
      <c r="J47" s="1919"/>
      <c r="L47" s="1914"/>
    </row>
    <row r="48" spans="1:12" s="1729" customFormat="1" ht="13.5" customHeight="1">
      <c r="A48" s="1910"/>
      <c r="B48" s="1910"/>
      <c r="C48" s="1910"/>
      <c r="D48" s="1910"/>
      <c r="E48" s="1910"/>
      <c r="F48" s="1910"/>
      <c r="G48" s="1910"/>
      <c r="H48" s="1910"/>
      <c r="I48" s="1910"/>
      <c r="J48" s="1910"/>
      <c r="L48" s="1914"/>
    </row>
    <row r="49" spans="1:15" s="294" customFormat="1" ht="12.75" customHeight="1">
      <c r="A49" s="2439" t="s">
        <v>1233</v>
      </c>
      <c r="B49" s="2439"/>
      <c r="C49" s="2439"/>
      <c r="D49" s="2439"/>
      <c r="E49" s="2439"/>
      <c r="F49" s="2439"/>
      <c r="G49" s="2439"/>
      <c r="H49" s="2439"/>
      <c r="I49" s="2439"/>
      <c r="J49" s="2439"/>
      <c r="K49" s="1911"/>
      <c r="L49" s="1911"/>
      <c r="M49" s="1911"/>
      <c r="N49" s="1911"/>
      <c r="O49" s="1911"/>
    </row>
    <row r="50" spans="1:15" s="294" customFormat="1" ht="12.75" customHeight="1">
      <c r="A50" s="1909"/>
      <c r="B50" s="1909"/>
      <c r="C50" s="1909"/>
      <c r="D50" s="1909"/>
      <c r="E50" s="1909"/>
      <c r="F50" s="1909"/>
      <c r="G50" s="1909"/>
      <c r="H50" s="1909"/>
      <c r="I50" s="1909"/>
      <c r="J50" s="1909"/>
      <c r="K50" s="1911"/>
      <c r="L50" s="1911"/>
      <c r="M50" s="1911"/>
      <c r="N50" s="1911"/>
      <c r="O50" s="1911"/>
    </row>
    <row r="51" spans="1:15" s="585" customFormat="1" ht="18.75" customHeight="1">
      <c r="A51" s="709" t="s">
        <v>1859</v>
      </c>
    </row>
    <row r="52" spans="1:15" s="294" customFormat="1" ht="12.75" customHeight="1">
      <c r="A52" s="1909"/>
      <c r="B52" s="1909"/>
      <c r="C52" s="1909"/>
      <c r="D52" s="1909"/>
      <c r="E52" s="1909"/>
      <c r="F52" s="1909"/>
      <c r="G52" s="1909"/>
      <c r="H52" s="1909"/>
      <c r="I52" s="1909"/>
      <c r="J52" s="1909"/>
      <c r="K52" s="1911"/>
      <c r="L52" s="1911"/>
      <c r="M52" s="1911"/>
      <c r="N52" s="1911"/>
      <c r="O52" s="1911"/>
    </row>
    <row r="53" spans="1:15" s="294" customFormat="1" ht="12.75" customHeight="1">
      <c r="A53" s="1909"/>
      <c r="B53" s="1909"/>
      <c r="C53" s="1909"/>
      <c r="D53" s="1909"/>
      <c r="E53" s="1909"/>
      <c r="F53" s="1909"/>
      <c r="G53" s="1909"/>
      <c r="H53" s="1909"/>
      <c r="I53" s="1909"/>
      <c r="J53" s="1909"/>
      <c r="K53" s="1911"/>
      <c r="L53" s="1911"/>
      <c r="M53" s="1911"/>
      <c r="N53" s="1911"/>
      <c r="O53" s="1911"/>
    </row>
    <row r="54" spans="1:15" s="294" customFormat="1" ht="12.75" customHeight="1">
      <c r="A54" s="1909"/>
      <c r="B54" s="1909"/>
      <c r="C54" s="1909"/>
      <c r="D54" s="1909"/>
      <c r="E54" s="1909"/>
      <c r="F54" s="1909"/>
      <c r="G54" s="1909"/>
      <c r="H54" s="1909"/>
      <c r="I54" s="1909"/>
      <c r="J54" s="1909"/>
      <c r="K54" s="1911"/>
      <c r="L54" s="1911"/>
      <c r="M54" s="1911"/>
      <c r="N54" s="1911"/>
      <c r="O54" s="1911"/>
    </row>
    <row r="55" spans="1:15" s="294" customFormat="1" ht="12.75" customHeight="1">
      <c r="A55" s="1909"/>
      <c r="B55" s="1909"/>
      <c r="C55" s="1909"/>
      <c r="D55" s="1909"/>
      <c r="E55" s="1909"/>
      <c r="F55" s="1909"/>
      <c r="G55" s="1909"/>
      <c r="H55" s="1909"/>
      <c r="I55" s="1909"/>
      <c r="J55" s="1909"/>
      <c r="K55" s="1911"/>
      <c r="L55" s="1911"/>
      <c r="M55" s="1911"/>
      <c r="N55" s="1911"/>
      <c r="O55" s="1911"/>
    </row>
    <row r="56" spans="1:15" s="294" customFormat="1" ht="12.75" customHeight="1">
      <c r="A56" s="1909"/>
      <c r="B56" s="1909"/>
      <c r="C56" s="1909"/>
      <c r="D56" s="1909"/>
      <c r="E56" s="1909"/>
      <c r="F56" s="1909"/>
      <c r="G56" s="1909"/>
      <c r="H56" s="1909"/>
      <c r="I56" s="1909"/>
      <c r="J56" s="1909"/>
      <c r="K56" s="1911"/>
      <c r="L56" s="1911"/>
      <c r="M56" s="1911"/>
      <c r="N56" s="1911"/>
      <c r="O56" s="1911"/>
    </row>
    <row r="57" spans="1:15" s="294" customFormat="1" ht="12.75" customHeight="1">
      <c r="A57" s="1909"/>
      <c r="B57" s="1909"/>
      <c r="C57" s="1909"/>
      <c r="D57" s="1909"/>
      <c r="E57" s="1909"/>
      <c r="F57" s="1909"/>
      <c r="G57" s="1909"/>
      <c r="H57" s="1909"/>
      <c r="I57" s="1909"/>
      <c r="J57" s="1909"/>
      <c r="K57" s="1911"/>
      <c r="L57" s="1911"/>
      <c r="M57" s="1911"/>
      <c r="N57" s="1911"/>
      <c r="O57" s="1911"/>
    </row>
    <row r="58" spans="1:15" s="294" customFormat="1" ht="12.75" customHeight="1">
      <c r="A58" s="1909"/>
      <c r="B58" s="1909"/>
      <c r="C58" s="1909"/>
      <c r="D58" s="1909"/>
      <c r="E58" s="1909"/>
      <c r="F58" s="1909"/>
      <c r="G58" s="1909"/>
      <c r="H58" s="1909"/>
      <c r="I58" s="1909"/>
      <c r="J58" s="1909"/>
      <c r="K58" s="1911"/>
      <c r="L58" s="1911"/>
      <c r="M58" s="1911"/>
      <c r="N58" s="1911"/>
      <c r="O58" s="1911"/>
    </row>
    <row r="59" spans="1:15" s="294" customFormat="1" ht="12.75" customHeight="1">
      <c r="A59" s="1909"/>
      <c r="B59" s="1909"/>
      <c r="C59" s="1909"/>
      <c r="D59" s="1909"/>
      <c r="E59" s="1909"/>
      <c r="F59" s="1909"/>
      <c r="G59" s="1909"/>
      <c r="H59" s="1909"/>
      <c r="I59" s="1909"/>
      <c r="J59" s="1909"/>
      <c r="K59" s="1911"/>
      <c r="L59" s="1911"/>
      <c r="M59" s="1911"/>
      <c r="N59" s="1911"/>
      <c r="O59" s="1911"/>
    </row>
    <row r="60" spans="1:15" s="294" customFormat="1" ht="12.75" customHeight="1">
      <c r="A60" s="1909"/>
      <c r="B60" s="1909"/>
      <c r="C60" s="1909"/>
      <c r="D60" s="1909"/>
      <c r="E60" s="1909"/>
      <c r="F60" s="1909"/>
      <c r="G60" s="1909"/>
      <c r="H60" s="1909"/>
      <c r="I60" s="1909"/>
      <c r="J60" s="1909"/>
      <c r="K60" s="1911"/>
      <c r="L60" s="1911"/>
      <c r="M60" s="1911"/>
      <c r="N60" s="1911"/>
      <c r="O60" s="1911"/>
    </row>
    <row r="61" spans="1:15" s="294" customFormat="1" ht="12.75" customHeight="1">
      <c r="A61" s="1909"/>
      <c r="B61" s="1909"/>
      <c r="C61" s="1909"/>
      <c r="D61" s="1909"/>
      <c r="E61" s="1909"/>
      <c r="F61" s="1909"/>
      <c r="G61" s="1909"/>
      <c r="H61" s="1909"/>
      <c r="I61" s="1909"/>
      <c r="J61" s="1909"/>
      <c r="K61" s="1911"/>
      <c r="L61" s="1911"/>
      <c r="M61" s="1911"/>
      <c r="N61" s="1911"/>
      <c r="O61" s="1911"/>
    </row>
    <row r="62" spans="1:15" s="294" customFormat="1" ht="12.75" customHeight="1">
      <c r="A62" s="1909"/>
      <c r="B62" s="1909"/>
      <c r="C62" s="1909"/>
      <c r="D62" s="1909"/>
      <c r="E62" s="1909"/>
      <c r="F62" s="1909"/>
      <c r="G62" s="1909"/>
      <c r="H62" s="1909"/>
      <c r="I62" s="1909"/>
      <c r="J62" s="1909"/>
      <c r="K62" s="1911"/>
      <c r="L62" s="1911"/>
      <c r="M62" s="1911"/>
      <c r="N62" s="1911"/>
      <c r="O62" s="1911"/>
    </row>
    <row r="63" spans="1:15" s="294" customFormat="1" ht="12.75" customHeight="1">
      <c r="A63" s="1909"/>
      <c r="B63" s="1909"/>
      <c r="C63" s="1909"/>
      <c r="D63" s="1909"/>
      <c r="E63" s="1909"/>
      <c r="F63" s="1909"/>
      <c r="G63" s="1909"/>
      <c r="H63" s="1909"/>
      <c r="I63" s="1909"/>
      <c r="J63" s="1909"/>
      <c r="K63" s="1911"/>
      <c r="L63" s="1911"/>
      <c r="M63" s="1911"/>
      <c r="N63" s="1911"/>
      <c r="O63" s="1911"/>
    </row>
    <row r="64" spans="1:15" s="294" customFormat="1" ht="12.75" customHeight="1">
      <c r="A64" s="1909"/>
      <c r="B64" s="1909"/>
      <c r="C64" s="1909"/>
      <c r="D64" s="1909"/>
      <c r="E64" s="1909"/>
      <c r="F64" s="1909"/>
      <c r="G64" s="1909"/>
      <c r="H64" s="1909"/>
      <c r="I64" s="1909"/>
      <c r="J64" s="1909"/>
      <c r="K64" s="1911"/>
      <c r="L64" s="1911"/>
      <c r="M64" s="1911"/>
      <c r="N64" s="1911"/>
      <c r="O64" s="1911"/>
    </row>
    <row r="65" spans="1:15" s="294" customFormat="1" ht="12.75" customHeight="1">
      <c r="A65" s="1909"/>
      <c r="B65" s="1909"/>
      <c r="C65" s="1909"/>
      <c r="D65" s="1909"/>
      <c r="E65" s="1909"/>
      <c r="F65" s="1909"/>
      <c r="G65" s="1909"/>
      <c r="H65" s="1909"/>
      <c r="I65" s="1909"/>
      <c r="J65" s="1909"/>
      <c r="K65" s="1911"/>
      <c r="L65" s="1911"/>
      <c r="M65" s="1911"/>
      <c r="N65" s="1911"/>
      <c r="O65" s="1911"/>
    </row>
    <row r="66" spans="1:15" s="294" customFormat="1" ht="12.75" customHeight="1">
      <c r="A66" s="1909"/>
      <c r="B66" s="1909"/>
      <c r="C66" s="1909"/>
      <c r="D66" s="1909"/>
      <c r="E66" s="1909"/>
      <c r="F66" s="1909"/>
      <c r="G66" s="1909"/>
      <c r="H66" s="1909"/>
      <c r="I66" s="1909"/>
      <c r="J66" s="1909"/>
      <c r="K66" s="1911"/>
      <c r="L66" s="1911"/>
      <c r="M66" s="1911"/>
      <c r="N66" s="1911"/>
      <c r="O66" s="1911"/>
    </row>
    <row r="67" spans="1:15" s="294" customFormat="1" ht="12.75" customHeight="1">
      <c r="A67" s="1909"/>
      <c r="B67" s="1909"/>
      <c r="C67" s="1909"/>
      <c r="D67" s="1909"/>
      <c r="E67" s="1909"/>
      <c r="F67" s="1909"/>
      <c r="G67" s="1909"/>
      <c r="H67" s="1909"/>
      <c r="I67" s="1909"/>
      <c r="J67" s="1909"/>
      <c r="K67" s="1911"/>
      <c r="L67" s="1911"/>
      <c r="M67" s="1911"/>
      <c r="N67" s="1911"/>
      <c r="O67" s="1911"/>
    </row>
    <row r="68" spans="1:15" s="294" customFormat="1" ht="12.75" customHeight="1">
      <c r="A68" s="1909"/>
      <c r="B68" s="1909"/>
      <c r="C68" s="1909"/>
      <c r="D68" s="1909"/>
      <c r="E68" s="1909"/>
      <c r="F68" s="1909"/>
      <c r="G68" s="1909"/>
      <c r="H68" s="1909"/>
      <c r="I68" s="1909"/>
      <c r="J68" s="1909"/>
      <c r="K68" s="1911"/>
      <c r="L68" s="1911"/>
      <c r="M68" s="1911"/>
      <c r="N68" s="1911"/>
      <c r="O68" s="1911"/>
    </row>
    <row r="69" spans="1:15" s="294" customFormat="1" ht="12.75" customHeight="1">
      <c r="A69" s="1909"/>
      <c r="B69" s="1909"/>
      <c r="C69" s="1909"/>
      <c r="D69" s="1909"/>
      <c r="E69" s="1909"/>
      <c r="F69" s="1909"/>
      <c r="G69" s="1909"/>
      <c r="H69" s="1909"/>
      <c r="I69" s="1909"/>
      <c r="J69" s="1909"/>
      <c r="K69" s="1911"/>
      <c r="L69" s="1911"/>
      <c r="M69" s="1911"/>
      <c r="N69" s="1911"/>
      <c r="O69" s="1911"/>
    </row>
    <row r="70" spans="1:15" s="294" customFormat="1" ht="12.75" customHeight="1">
      <c r="A70" s="2062"/>
      <c r="B70" s="2062"/>
      <c r="C70" s="2062"/>
      <c r="D70" s="2062"/>
      <c r="E70" s="2062"/>
      <c r="F70" s="2062"/>
      <c r="G70" s="2062"/>
      <c r="H70" s="2062"/>
      <c r="I70" s="2062"/>
      <c r="J70" s="2062"/>
      <c r="K70" s="2063"/>
      <c r="L70" s="2063"/>
      <c r="M70" s="2063"/>
      <c r="N70" s="2063"/>
      <c r="O70" s="2063"/>
    </row>
    <row r="71" spans="1:15" s="598" customFormat="1" ht="22.5" customHeight="1">
      <c r="A71" s="707"/>
      <c r="B71" s="708"/>
      <c r="C71" s="708"/>
      <c r="D71" s="708"/>
      <c r="E71" s="708"/>
      <c r="F71" s="708"/>
      <c r="G71" s="708"/>
      <c r="H71" s="708"/>
      <c r="I71" s="708"/>
      <c r="J71" s="787"/>
    </row>
    <row r="72" spans="1:15" s="585" customFormat="1" ht="18.75" customHeight="1">
      <c r="A72" s="709" t="s">
        <v>1246</v>
      </c>
    </row>
    <row r="73" spans="1:15" s="585" customFormat="1" ht="12" customHeight="1"/>
    <row r="74" spans="1:15" s="822" customFormat="1" ht="13.5" customHeight="1">
      <c r="A74" s="845" t="s">
        <v>11</v>
      </c>
      <c r="B74" s="1136" t="s">
        <v>1841</v>
      </c>
      <c r="C74" s="304" t="s">
        <v>1745</v>
      </c>
      <c r="D74" s="304" t="s">
        <v>1423</v>
      </c>
      <c r="E74" s="846" t="s">
        <v>1380</v>
      </c>
      <c r="F74" s="846" t="s">
        <v>1297</v>
      </c>
      <c r="G74" s="846" t="s">
        <v>1189</v>
      </c>
      <c r="H74" s="846" t="s">
        <v>1133</v>
      </c>
      <c r="I74" s="846" t="s">
        <v>1002</v>
      </c>
      <c r="J74" s="846" t="s">
        <v>586</v>
      </c>
    </row>
    <row r="75" spans="1:15" s="850" customFormat="1" ht="13.5" customHeight="1">
      <c r="A75" s="847" t="s">
        <v>1497</v>
      </c>
      <c r="B75" s="1312"/>
      <c r="C75" s="1708"/>
      <c r="D75" s="1708"/>
      <c r="E75" s="848"/>
      <c r="F75" s="848"/>
      <c r="G75" s="849"/>
      <c r="H75" s="849"/>
      <c r="I75" s="849"/>
      <c r="J75" s="849"/>
    </row>
    <row r="76" spans="1:15" s="850" customFormat="1" ht="11.1" customHeight="1">
      <c r="A76" s="851" t="s">
        <v>486</v>
      </c>
      <c r="B76" s="1313">
        <v>156.70621563589614</v>
      </c>
      <c r="C76" s="852">
        <v>155.59034064840901</v>
      </c>
      <c r="D76" s="852">
        <v>154.37191399972801</v>
      </c>
      <c r="E76" s="852">
        <v>156.07843877315699</v>
      </c>
      <c r="F76" s="852">
        <v>156.87632166094102</v>
      </c>
      <c r="G76" s="852">
        <v>155.362165658447</v>
      </c>
      <c r="H76" s="852">
        <v>153.044176565642</v>
      </c>
      <c r="I76" s="852">
        <v>151.68093059211117</v>
      </c>
      <c r="J76" s="852">
        <v>149.50393273514962</v>
      </c>
    </row>
    <row r="77" spans="1:15" s="850" customFormat="1" ht="11.1" customHeight="1">
      <c r="A77" s="851" t="s">
        <v>487</v>
      </c>
      <c r="B77" s="1313">
        <v>104.03269077097544</v>
      </c>
      <c r="C77" s="852">
        <v>94.646985488967999</v>
      </c>
      <c r="D77" s="852">
        <v>91.372759599592001</v>
      </c>
      <c r="E77" s="852">
        <v>82.275340132129998</v>
      </c>
      <c r="F77" s="852">
        <v>77.091469001216993</v>
      </c>
      <c r="G77" s="852">
        <v>75.812926574338007</v>
      </c>
      <c r="H77" s="852">
        <v>76.459470407479998</v>
      </c>
      <c r="I77" s="852">
        <v>76.053661424650471</v>
      </c>
      <c r="J77" s="852">
        <v>73.731425363233171</v>
      </c>
    </row>
    <row r="78" spans="1:15" s="850" customFormat="1" ht="11.1" customHeight="1">
      <c r="A78" s="851" t="s">
        <v>488</v>
      </c>
      <c r="B78" s="1313">
        <v>73.271918472896488</v>
      </c>
      <c r="C78" s="852">
        <v>72.455302147325</v>
      </c>
      <c r="D78" s="852">
        <v>71.376493468922007</v>
      </c>
      <c r="E78" s="852">
        <v>64.326600046945003</v>
      </c>
      <c r="F78" s="852">
        <v>56.558419336561002</v>
      </c>
      <c r="G78" s="852">
        <v>52.724863527106002</v>
      </c>
      <c r="H78" s="852">
        <v>50.409935818820998</v>
      </c>
      <c r="I78" s="852">
        <v>49.550972352842351</v>
      </c>
      <c r="J78" s="852">
        <v>49.843335905299107</v>
      </c>
    </row>
    <row r="79" spans="1:15" s="850" customFormat="1" ht="11.1" customHeight="1">
      <c r="A79" s="851" t="s">
        <v>1321</v>
      </c>
      <c r="B79" s="1313">
        <v>157.92686109610969</v>
      </c>
      <c r="C79" s="852">
        <v>150.99042011611598</v>
      </c>
      <c r="D79" s="852">
        <v>150.222752685529</v>
      </c>
      <c r="E79" s="852">
        <v>134.480879155146</v>
      </c>
      <c r="F79" s="852">
        <v>122.84779274503801</v>
      </c>
      <c r="G79" s="852">
        <v>119.751857065715</v>
      </c>
      <c r="H79" s="852">
        <v>127.52613573293598</v>
      </c>
      <c r="I79" s="852">
        <v>130.60721257582389</v>
      </c>
      <c r="J79" s="852">
        <v>131.91704580014425</v>
      </c>
    </row>
    <row r="80" spans="1:15" s="850" customFormat="1" ht="11.1" customHeight="1">
      <c r="A80" s="851" t="s">
        <v>1503</v>
      </c>
      <c r="B80" s="1313">
        <v>45.484585615116124</v>
      </c>
      <c r="C80" s="852">
        <v>42.514248523351995</v>
      </c>
      <c r="D80" s="852">
        <v>43.729705627836999</v>
      </c>
      <c r="E80" s="852">
        <v>42.955426817732999</v>
      </c>
      <c r="F80" s="852">
        <v>40.806452360278001</v>
      </c>
      <c r="G80" s="852">
        <v>40.410115822690003</v>
      </c>
      <c r="H80" s="852">
        <v>41.587805019328997</v>
      </c>
      <c r="I80" s="852">
        <v>57.438355979231773</v>
      </c>
      <c r="J80" s="852">
        <v>55.236233619958945</v>
      </c>
    </row>
    <row r="81" spans="1:10" s="850" customFormat="1" ht="11.1" customHeight="1">
      <c r="A81" s="853" t="s">
        <v>1498</v>
      </c>
      <c r="B81" s="1314">
        <v>45.234052187602337</v>
      </c>
      <c r="C81" s="854">
        <v>41.74538708755307</v>
      </c>
      <c r="D81" s="854">
        <v>41.049246549136882</v>
      </c>
      <c r="E81" s="854">
        <v>40.636013390299141</v>
      </c>
      <c r="F81" s="854">
        <v>39.297700975938355</v>
      </c>
      <c r="G81" s="854">
        <v>38.511892800515639</v>
      </c>
      <c r="H81" s="854">
        <v>38.689079865621963</v>
      </c>
      <c r="I81" s="854">
        <v>25.878011682985942</v>
      </c>
      <c r="J81" s="854">
        <v>24.657080294298019</v>
      </c>
    </row>
    <row r="82" spans="1:10" s="857" customFormat="1" ht="11.1" customHeight="1">
      <c r="A82" s="855" t="s">
        <v>542</v>
      </c>
      <c r="B82" s="1315">
        <v>582.65632377859617</v>
      </c>
      <c r="C82" s="856">
        <v>557.94268401172303</v>
      </c>
      <c r="D82" s="856">
        <v>552.12287193074496</v>
      </c>
      <c r="E82" s="856">
        <v>520.75269831541016</v>
      </c>
      <c r="F82" s="856">
        <v>493.47815607997336</v>
      </c>
      <c r="G82" s="856">
        <v>482.57382144881166</v>
      </c>
      <c r="H82" s="856">
        <v>487.71660340982999</v>
      </c>
      <c r="I82" s="856">
        <v>491.20914460764561</v>
      </c>
      <c r="J82" s="856">
        <v>484.88905371808306</v>
      </c>
    </row>
    <row r="83" spans="1:10" s="850" customFormat="1" ht="13.5" customHeight="1">
      <c r="A83" s="847" t="s">
        <v>704</v>
      </c>
      <c r="B83" s="1313"/>
      <c r="C83" s="852"/>
      <c r="D83" s="852"/>
      <c r="E83" s="852"/>
      <c r="F83" s="852"/>
      <c r="G83" s="852"/>
      <c r="H83" s="852"/>
      <c r="I83" s="852"/>
      <c r="J83" s="852"/>
    </row>
    <row r="84" spans="1:10" s="850" customFormat="1" ht="11.1" customHeight="1">
      <c r="A84" s="851" t="s">
        <v>486</v>
      </c>
      <c r="B84" s="1313">
        <v>16.729176412497999</v>
      </c>
      <c r="C84" s="852">
        <v>15.456091961511</v>
      </c>
      <c r="D84" s="852">
        <v>15.407639066803998</v>
      </c>
      <c r="E84" s="852">
        <v>15.01579716026</v>
      </c>
      <c r="F84" s="852">
        <v>15.468088412874</v>
      </c>
      <c r="G84" s="852">
        <v>14.628689048357</v>
      </c>
      <c r="H84" s="852">
        <v>13.738775511849999</v>
      </c>
      <c r="I84" s="852">
        <v>13.741320309424317</v>
      </c>
      <c r="J84" s="852">
        <v>14.04284378058901</v>
      </c>
    </row>
    <row r="85" spans="1:10" s="850" customFormat="1" ht="11.1" customHeight="1">
      <c r="A85" s="851" t="s">
        <v>487</v>
      </c>
      <c r="B85" s="1313">
        <v>13.339872990332999</v>
      </c>
      <c r="C85" s="852">
        <v>13.07182959182</v>
      </c>
      <c r="D85" s="852">
        <v>13.620306206337</v>
      </c>
      <c r="E85" s="852">
        <v>13.476834333184</v>
      </c>
      <c r="F85" s="852">
        <v>13.599647224605</v>
      </c>
      <c r="G85" s="852">
        <v>13.687734281159001</v>
      </c>
      <c r="H85" s="852">
        <v>14.619933742334998</v>
      </c>
      <c r="I85" s="852">
        <v>13.207084833058378</v>
      </c>
      <c r="J85" s="852">
        <v>14.070739496022037</v>
      </c>
    </row>
    <row r="86" spans="1:10" s="850" customFormat="1" ht="11.1" customHeight="1">
      <c r="A86" s="851" t="s">
        <v>488</v>
      </c>
      <c r="B86" s="1313">
        <v>27.230991301291997</v>
      </c>
      <c r="C86" s="852">
        <v>28.690737590498998</v>
      </c>
      <c r="D86" s="852">
        <v>31.128838393163001</v>
      </c>
      <c r="E86" s="852">
        <v>32.708581150147999</v>
      </c>
      <c r="F86" s="852">
        <v>30.423095922781002</v>
      </c>
      <c r="G86" s="852">
        <v>30.211348271809999</v>
      </c>
      <c r="H86" s="852">
        <v>32.931685270043999</v>
      </c>
      <c r="I86" s="852">
        <v>31.111838326546895</v>
      </c>
      <c r="J86" s="852">
        <v>32.074032190978642</v>
      </c>
    </row>
    <row r="87" spans="1:10" s="850" customFormat="1" ht="11.1" customHeight="1">
      <c r="A87" s="851" t="s">
        <v>1321</v>
      </c>
      <c r="B87" s="1313">
        <v>12.469060069611</v>
      </c>
      <c r="C87" s="852">
        <v>12.272788803699999</v>
      </c>
      <c r="D87" s="852">
        <v>15.292107700586001</v>
      </c>
      <c r="E87" s="852">
        <v>12.361825914539001</v>
      </c>
      <c r="F87" s="852">
        <v>11.560292397351001</v>
      </c>
      <c r="G87" s="852">
        <v>11.589950089195</v>
      </c>
      <c r="H87" s="852">
        <v>10.574414382952998</v>
      </c>
      <c r="I87" s="852">
        <v>9.6509149642616094</v>
      </c>
      <c r="J87" s="852">
        <v>9.0964557398993637</v>
      </c>
    </row>
    <row r="88" spans="1:10" s="837" customFormat="1" ht="11.1" customHeight="1">
      <c r="A88" s="851" t="s">
        <v>1503</v>
      </c>
      <c r="B88" s="2087">
        <v>1.5655191124600001</v>
      </c>
      <c r="C88" s="852">
        <v>1.5542183227899999</v>
      </c>
      <c r="D88" s="852">
        <v>1.5525344484400605</v>
      </c>
      <c r="E88" s="852">
        <v>1.4802935344595274</v>
      </c>
      <c r="F88" s="852">
        <v>1.4565126651500928</v>
      </c>
      <c r="G88" s="852">
        <v>1.5327498812605762</v>
      </c>
      <c r="H88" s="852">
        <v>1.5476068353132961</v>
      </c>
      <c r="I88" s="852">
        <v>2.2042745265504959</v>
      </c>
      <c r="J88" s="852">
        <v>2.0802321840476883</v>
      </c>
    </row>
    <row r="89" spans="1:10" s="837" customFormat="1" ht="11.1" customHeight="1">
      <c r="A89" s="853" t="s">
        <v>1498</v>
      </c>
      <c r="B89" s="1314">
        <v>6.528619442572003</v>
      </c>
      <c r="C89" s="854">
        <v>8.0785991020219967</v>
      </c>
      <c r="D89" s="854">
        <v>7.150828861624003</v>
      </c>
      <c r="E89" s="854">
        <v>6.3597680770430145</v>
      </c>
      <c r="F89" s="854">
        <v>6.1005047881488821</v>
      </c>
      <c r="G89" s="854">
        <v>6.7734318133600198</v>
      </c>
      <c r="H89" s="854">
        <v>7.6001460491739996</v>
      </c>
      <c r="I89" s="854">
        <v>6.8129709048262992</v>
      </c>
      <c r="J89" s="854">
        <v>6.8374247751476416</v>
      </c>
    </row>
    <row r="90" spans="1:10" s="857" customFormat="1" ht="11.1" customHeight="1">
      <c r="A90" s="855" t="s">
        <v>542</v>
      </c>
      <c r="B90" s="1315">
        <v>77.863239328765999</v>
      </c>
      <c r="C90" s="856">
        <v>77.570047049551988</v>
      </c>
      <c r="D90" s="856">
        <v>82.599720228514002</v>
      </c>
      <c r="E90" s="856">
        <v>79.922806635174013</v>
      </c>
      <c r="F90" s="856">
        <v>77.151628745759993</v>
      </c>
      <c r="G90" s="856">
        <v>76.891154503881012</v>
      </c>
      <c r="H90" s="856">
        <v>79.46495505635599</v>
      </c>
      <c r="I90" s="856">
        <v>74.524229338117493</v>
      </c>
      <c r="J90" s="856">
        <v>76.121495982636688</v>
      </c>
    </row>
    <row r="91" spans="1:10" s="859" customFormat="1" ht="13.5" customHeight="1">
      <c r="A91" s="858" t="s">
        <v>705</v>
      </c>
      <c r="B91" s="1313"/>
      <c r="C91" s="852"/>
      <c r="D91" s="852"/>
      <c r="E91" s="852"/>
      <c r="F91" s="852"/>
      <c r="G91" s="852"/>
      <c r="H91" s="852"/>
      <c r="I91" s="852"/>
      <c r="J91" s="852"/>
    </row>
    <row r="92" spans="1:10" s="859" customFormat="1" ht="11.1" customHeight="1">
      <c r="A92" s="860" t="s">
        <v>486</v>
      </c>
      <c r="B92" s="1313">
        <v>173.43539204839414</v>
      </c>
      <c r="C92" s="852">
        <v>171.04643260992</v>
      </c>
      <c r="D92" s="852">
        <v>169.779553066532</v>
      </c>
      <c r="E92" s="852">
        <v>171.094235933417</v>
      </c>
      <c r="F92" s="852">
        <v>172.34441007381503</v>
      </c>
      <c r="G92" s="852">
        <v>169.99085470680399</v>
      </c>
      <c r="H92" s="852">
        <v>166.78295207749201</v>
      </c>
      <c r="I92" s="852">
        <v>165.42225090153548</v>
      </c>
      <c r="J92" s="852">
        <v>163.54677651573863</v>
      </c>
    </row>
    <row r="93" spans="1:10" s="859" customFormat="1" ht="11.1" customHeight="1">
      <c r="A93" s="860" t="s">
        <v>487</v>
      </c>
      <c r="B93" s="1313">
        <v>117.37256376130844</v>
      </c>
      <c r="C93" s="852">
        <v>107.718815080788</v>
      </c>
      <c r="D93" s="852">
        <v>104.99306580592901</v>
      </c>
      <c r="E93" s="852">
        <v>95.752174465313999</v>
      </c>
      <c r="F93" s="852">
        <v>90.691116225821986</v>
      </c>
      <c r="G93" s="852">
        <v>89.500660855497003</v>
      </c>
      <c r="H93" s="852">
        <v>91.079404149814991</v>
      </c>
      <c r="I93" s="852">
        <v>89.260746257708846</v>
      </c>
      <c r="J93" s="852">
        <v>87.802164859255214</v>
      </c>
    </row>
    <row r="94" spans="1:10" s="859" customFormat="1" ht="11.1" customHeight="1">
      <c r="A94" s="860" t="s">
        <v>488</v>
      </c>
      <c r="B94" s="1313">
        <v>100.50290977418848</v>
      </c>
      <c r="C94" s="852">
        <v>101.146039737824</v>
      </c>
      <c r="D94" s="852">
        <v>102.505331862085</v>
      </c>
      <c r="E94" s="852">
        <v>97.03518119709301</v>
      </c>
      <c r="F94" s="852">
        <v>86.981515259342004</v>
      </c>
      <c r="G94" s="852">
        <v>82.936211798916005</v>
      </c>
      <c r="H94" s="852">
        <v>83.341621088864997</v>
      </c>
      <c r="I94" s="852">
        <v>80.662810679389253</v>
      </c>
      <c r="J94" s="852">
        <v>81.917368096277755</v>
      </c>
    </row>
    <row r="95" spans="1:10" s="859" customFormat="1" ht="11.1" customHeight="1">
      <c r="A95" s="851" t="s">
        <v>1321</v>
      </c>
      <c r="B95" s="1313">
        <v>170.39592116572069</v>
      </c>
      <c r="C95" s="852">
        <v>163.26320891981598</v>
      </c>
      <c r="D95" s="852">
        <v>165.514860386115</v>
      </c>
      <c r="E95" s="852">
        <v>146.842705069685</v>
      </c>
      <c r="F95" s="852">
        <v>134.40808514238901</v>
      </c>
      <c r="G95" s="852">
        <v>131.34180715490999</v>
      </c>
      <c r="H95" s="852">
        <v>138.10055011588898</v>
      </c>
      <c r="I95" s="852">
        <v>140.2581275400855</v>
      </c>
      <c r="J95" s="852">
        <v>141.01350154004362</v>
      </c>
    </row>
    <row r="96" spans="1:10" s="837" customFormat="1" ht="11.1" customHeight="1">
      <c r="A96" s="851" t="s">
        <v>1503</v>
      </c>
      <c r="B96" s="1313">
        <v>47.050104727576127</v>
      </c>
      <c r="C96" s="852">
        <v>42.514248523351995</v>
      </c>
      <c r="D96" s="852">
        <v>43.729705627836999</v>
      </c>
      <c r="E96" s="852">
        <v>42.955426817732999</v>
      </c>
      <c r="F96" s="852">
        <v>40.806452360278101</v>
      </c>
      <c r="G96" s="852">
        <v>40.41011682269</v>
      </c>
      <c r="H96" s="852">
        <v>41.587805119328998</v>
      </c>
      <c r="I96" s="852">
        <v>57.438455979231776</v>
      </c>
      <c r="J96" s="852">
        <v>55.236233619958945</v>
      </c>
    </row>
    <row r="97" spans="1:12" s="837" customFormat="1" ht="11.1" customHeight="1">
      <c r="A97" s="853" t="s">
        <v>1498</v>
      </c>
      <c r="B97" s="1314">
        <v>51.762671630174339</v>
      </c>
      <c r="C97" s="852">
        <v>49.823986189575066</v>
      </c>
      <c r="D97" s="852">
        <v>48.200075410760888</v>
      </c>
      <c r="E97" s="852">
        <v>46.995781467342155</v>
      </c>
      <c r="F97" s="852">
        <v>45.398205764087237</v>
      </c>
      <c r="G97" s="852">
        <v>45.285324613875659</v>
      </c>
      <c r="H97" s="852">
        <v>46.289225914795963</v>
      </c>
      <c r="I97" s="852">
        <v>32.690982587812243</v>
      </c>
      <c r="J97" s="852">
        <v>31.494505069445662</v>
      </c>
    </row>
    <row r="98" spans="1:12" s="861" customFormat="1" ht="11.1" customHeight="1">
      <c r="A98" s="855" t="s">
        <v>542</v>
      </c>
      <c r="B98" s="1315">
        <v>660.51956310736216</v>
      </c>
      <c r="C98" s="856">
        <v>635.51273106127496</v>
      </c>
      <c r="D98" s="856">
        <v>634.72259215925897</v>
      </c>
      <c r="E98" s="856">
        <v>600.67550495058413</v>
      </c>
      <c r="F98" s="856">
        <v>570.6297848257334</v>
      </c>
      <c r="G98" s="856">
        <v>559.46497595269261</v>
      </c>
      <c r="H98" s="856">
        <v>567.18155846618595</v>
      </c>
      <c r="I98" s="856">
        <v>565.73337394576311</v>
      </c>
      <c r="J98" s="856">
        <v>561.01054970071971</v>
      </c>
    </row>
    <row r="99" spans="1:12" s="850" customFormat="1" ht="13.5" customHeight="1">
      <c r="A99" s="847" t="s">
        <v>1499</v>
      </c>
      <c r="B99" s="1313"/>
      <c r="C99" s="852"/>
      <c r="D99" s="852"/>
      <c r="E99" s="852"/>
      <c r="F99" s="852"/>
      <c r="G99" s="852"/>
      <c r="H99" s="852"/>
      <c r="I99" s="852"/>
      <c r="J99" s="852"/>
    </row>
    <row r="100" spans="1:12" s="850" customFormat="1" ht="11.1" customHeight="1">
      <c r="A100" s="851" t="s">
        <v>486</v>
      </c>
      <c r="B100" s="1313">
        <v>137.95976212861646</v>
      </c>
      <c r="C100" s="852">
        <v>126.57104101566399</v>
      </c>
      <c r="D100" s="852">
        <v>123.954261105106</v>
      </c>
      <c r="E100" s="852">
        <v>132.50381764940099</v>
      </c>
      <c r="F100" s="852">
        <v>134.070264902372</v>
      </c>
      <c r="G100" s="852">
        <v>139.803475744683</v>
      </c>
      <c r="H100" s="852">
        <v>131.016846028293</v>
      </c>
      <c r="I100" s="852">
        <v>128.22244644571103</v>
      </c>
      <c r="J100" s="852">
        <v>123.54623687431953</v>
      </c>
    </row>
    <row r="101" spans="1:12" s="850" customFormat="1" ht="11.1" customHeight="1">
      <c r="A101" s="851" t="s">
        <v>487</v>
      </c>
      <c r="B101" s="1313">
        <v>63.407447475642847</v>
      </c>
      <c r="C101" s="852">
        <v>58.722721392475002</v>
      </c>
      <c r="D101" s="852">
        <v>48.135127312418</v>
      </c>
      <c r="E101" s="852">
        <v>49.409706064135001</v>
      </c>
      <c r="F101" s="852">
        <v>48.023727523160005</v>
      </c>
      <c r="G101" s="852">
        <v>51.536152395582</v>
      </c>
      <c r="H101" s="852">
        <v>58.127453075797995</v>
      </c>
      <c r="I101" s="852">
        <v>60.691785497359795</v>
      </c>
      <c r="J101" s="852">
        <v>58.368262756353666</v>
      </c>
    </row>
    <row r="102" spans="1:12" s="850" customFormat="1" ht="11.1" customHeight="1">
      <c r="A102" s="851" t="s">
        <v>488</v>
      </c>
      <c r="B102" s="1313">
        <v>72.784431280381483</v>
      </c>
      <c r="C102" s="852">
        <v>70.576109079557995</v>
      </c>
      <c r="D102" s="852">
        <v>76.921605340688998</v>
      </c>
      <c r="E102" s="852">
        <v>76.727894410236999</v>
      </c>
      <c r="F102" s="852">
        <v>67.054540592830008</v>
      </c>
      <c r="G102" s="852">
        <v>67.011262474688991</v>
      </c>
      <c r="H102" s="852">
        <v>74.348535512797</v>
      </c>
      <c r="I102" s="852">
        <v>65.75406519174679</v>
      </c>
      <c r="J102" s="852">
        <v>70.795663778373552</v>
      </c>
    </row>
    <row r="103" spans="1:12" s="850" customFormat="1" ht="11.1" customHeight="1">
      <c r="A103" s="851" t="s">
        <v>1321</v>
      </c>
      <c r="B103" s="1313">
        <v>89.353453254425219</v>
      </c>
      <c r="C103" s="852">
        <v>82.005755646939988</v>
      </c>
      <c r="D103" s="852">
        <v>83.832232145545007</v>
      </c>
      <c r="E103" s="852">
        <v>80.424495800335009</v>
      </c>
      <c r="F103" s="852">
        <v>71.324509435931986</v>
      </c>
      <c r="G103" s="852">
        <v>70.585125424788004</v>
      </c>
      <c r="H103" s="852">
        <v>78.356380081613011</v>
      </c>
      <c r="I103" s="852">
        <v>70.31995285235935</v>
      </c>
      <c r="J103" s="852">
        <v>67.648499007833891</v>
      </c>
    </row>
    <row r="104" spans="1:12" s="837" customFormat="1" ht="11.1" customHeight="1">
      <c r="A104" s="851" t="s">
        <v>1503</v>
      </c>
      <c r="B104" s="1313">
        <v>33.499228448354515</v>
      </c>
      <c r="C104" s="852">
        <v>31.189117179877002</v>
      </c>
      <c r="D104" s="852">
        <v>30.575671026480002</v>
      </c>
      <c r="E104" s="852">
        <v>29.560248072379</v>
      </c>
      <c r="F104" s="852">
        <v>27.570776474376999</v>
      </c>
      <c r="G104" s="852">
        <v>27.378440232225998</v>
      </c>
      <c r="H104" s="852">
        <v>27.743921242936999</v>
      </c>
      <c r="I104" s="852">
        <v>33.665658606814034</v>
      </c>
      <c r="J104" s="852">
        <v>32.506169169056363</v>
      </c>
    </row>
    <row r="105" spans="1:12" s="837" customFormat="1" ht="11.1" customHeight="1">
      <c r="A105" s="853" t="s">
        <v>1498</v>
      </c>
      <c r="B105" s="1314">
        <v>11.925548766643516</v>
      </c>
      <c r="C105" s="854">
        <v>10.003344924256098</v>
      </c>
      <c r="D105" s="854">
        <v>16.531916073826025</v>
      </c>
      <c r="E105" s="854">
        <v>17.089450510476979</v>
      </c>
      <c r="F105" s="854">
        <v>13.977170695884979</v>
      </c>
      <c r="G105" s="854">
        <v>10.799227676651014</v>
      </c>
      <c r="H105" s="854">
        <v>10.407241851156002</v>
      </c>
      <c r="I105" s="854">
        <v>3.8413169237673812</v>
      </c>
      <c r="J105" s="854">
        <v>2.0626855773669317</v>
      </c>
    </row>
    <row r="106" spans="1:12" s="857" customFormat="1" ht="11.1" customHeight="1">
      <c r="A106" s="855" t="s">
        <v>542</v>
      </c>
      <c r="B106" s="1315">
        <v>408.92987135406406</v>
      </c>
      <c r="C106" s="856">
        <v>379.06808923877003</v>
      </c>
      <c r="D106" s="856">
        <v>379.950813004064</v>
      </c>
      <c r="E106" s="856">
        <v>385.71561250696402</v>
      </c>
      <c r="F106" s="856">
        <v>362.02098962455597</v>
      </c>
      <c r="G106" s="856">
        <v>367.11368394861898</v>
      </c>
      <c r="H106" s="856">
        <v>380.00037779259401</v>
      </c>
      <c r="I106" s="856">
        <v>362.4952255177584</v>
      </c>
      <c r="J106" s="856">
        <v>354.92751716330395</v>
      </c>
      <c r="K106" s="862"/>
      <c r="L106" s="862"/>
    </row>
    <row r="107" spans="1:12" ht="7.5" customHeight="1">
      <c r="C107" s="1709"/>
      <c r="D107" s="844"/>
      <c r="E107" s="844"/>
    </row>
    <row r="108" spans="1:12" ht="7.5" customHeight="1">
      <c r="C108" s="1709"/>
      <c r="D108" s="844"/>
      <c r="E108" s="844"/>
    </row>
    <row r="109" spans="1:12" s="822" customFormat="1" ht="12" customHeight="1">
      <c r="A109" s="863" t="s">
        <v>706</v>
      </c>
      <c r="B109" s="1304">
        <v>16.5</v>
      </c>
      <c r="C109" s="827">
        <v>18</v>
      </c>
      <c r="D109" s="827">
        <v>17</v>
      </c>
      <c r="E109" s="827">
        <v>16.100000000000001</v>
      </c>
      <c r="F109" s="827">
        <v>14</v>
      </c>
      <c r="G109" s="827">
        <v>16.738853659</v>
      </c>
      <c r="H109" s="827">
        <v>14.34090494</v>
      </c>
      <c r="I109" s="827">
        <v>11.385982079999994</v>
      </c>
      <c r="J109" s="827">
        <v>12.37001792</v>
      </c>
    </row>
    <row r="110" spans="1:12" s="822" customFormat="1" ht="12" customHeight="1">
      <c r="A110" s="864" t="s">
        <v>1178</v>
      </c>
      <c r="B110" s="2430">
        <v>0</v>
      </c>
      <c r="C110" s="832">
        <v>3.97</v>
      </c>
      <c r="D110" s="832">
        <v>26.26</v>
      </c>
      <c r="E110" s="832">
        <v>5.79</v>
      </c>
      <c r="F110" s="832">
        <v>5.3352336207629651</v>
      </c>
      <c r="G110" s="832">
        <v>1.55</v>
      </c>
      <c r="H110" s="832">
        <v>1.8545374647887323</v>
      </c>
      <c r="I110" s="832">
        <v>1.7384490082566137</v>
      </c>
      <c r="J110" s="832">
        <v>9.0830520940927002</v>
      </c>
    </row>
    <row r="111" spans="1:12" s="822" customFormat="1" ht="12" customHeight="1">
      <c r="A111" s="865" t="s">
        <v>707</v>
      </c>
      <c r="B111" s="1316">
        <v>11.7</v>
      </c>
      <c r="C111" s="866">
        <v>17</v>
      </c>
      <c r="D111" s="866">
        <v>17</v>
      </c>
      <c r="E111" s="866">
        <v>15.9</v>
      </c>
      <c r="F111" s="866">
        <v>10</v>
      </c>
      <c r="G111" s="866">
        <v>18.641566999999998</v>
      </c>
      <c r="H111" s="866">
        <v>14.845395</v>
      </c>
      <c r="I111" s="866">
        <v>11.054366666</v>
      </c>
      <c r="J111" s="866">
        <v>14.291633334</v>
      </c>
    </row>
    <row r="112" spans="1:12" ht="7.5" customHeight="1"/>
    <row r="113" spans="1:12" ht="30" customHeight="1">
      <c r="A113" s="2438" t="s">
        <v>1726</v>
      </c>
      <c r="B113" s="2438"/>
      <c r="C113" s="2438"/>
      <c r="D113" s="2438"/>
      <c r="E113" s="2438"/>
      <c r="F113" s="2438"/>
      <c r="G113" s="2438"/>
      <c r="H113" s="2438"/>
      <c r="I113" s="2438"/>
      <c r="J113" s="2438"/>
    </row>
    <row r="114" spans="1:12" ht="12.75" customHeight="1">
      <c r="A114" s="2439" t="s">
        <v>1495</v>
      </c>
      <c r="B114" s="2439"/>
      <c r="C114" s="2439"/>
      <c r="D114" s="2439"/>
      <c r="E114" s="2439"/>
      <c r="F114" s="2439"/>
      <c r="G114" s="2439"/>
      <c r="H114" s="2439"/>
      <c r="I114" s="2439"/>
      <c r="J114" s="2439"/>
    </row>
    <row r="115" spans="1:12" ht="12.75" customHeight="1">
      <c r="A115" s="2439" t="s">
        <v>1496</v>
      </c>
      <c r="B115" s="2439"/>
      <c r="C115" s="2439"/>
      <c r="D115" s="2439"/>
      <c r="E115" s="2439"/>
      <c r="F115" s="2439"/>
      <c r="G115" s="2439"/>
      <c r="H115" s="2439"/>
      <c r="I115" s="2439"/>
      <c r="J115" s="2439"/>
    </row>
    <row r="116" spans="1:12" ht="12.75" customHeight="1">
      <c r="A116" s="2439" t="s">
        <v>1824</v>
      </c>
      <c r="B116" s="2439"/>
      <c r="C116" s="2439"/>
      <c r="D116" s="2439"/>
      <c r="E116" s="2439"/>
      <c r="F116" s="2439"/>
      <c r="G116" s="2439"/>
      <c r="H116" s="2439"/>
      <c r="I116" s="2439"/>
      <c r="J116" s="2439"/>
      <c r="K116" s="1823"/>
    </row>
    <row r="117" spans="1:12" s="585" customFormat="1" ht="18.75" customHeight="1">
      <c r="A117" s="838"/>
      <c r="B117" s="844"/>
      <c r="C117" s="838"/>
      <c r="D117" s="838"/>
      <c r="E117" s="838"/>
      <c r="F117" s="838"/>
      <c r="G117" s="838"/>
      <c r="H117" s="838"/>
      <c r="I117" s="838"/>
      <c r="J117" s="838"/>
    </row>
    <row r="118" spans="1:12" s="585" customFormat="1" ht="18.75" customHeight="1">
      <c r="A118" s="709" t="s">
        <v>1547</v>
      </c>
    </row>
    <row r="119" spans="1:12" s="576" customFormat="1" ht="13.5" customHeight="1">
      <c r="A119" s="585"/>
      <c r="B119" s="585"/>
      <c r="C119" s="585"/>
      <c r="D119" s="585"/>
      <c r="E119" s="585"/>
      <c r="F119" s="585"/>
      <c r="G119" s="585"/>
      <c r="H119" s="585"/>
      <c r="I119" s="585"/>
      <c r="J119" s="585"/>
      <c r="K119" s="788"/>
    </row>
    <row r="120" spans="1:12" s="576" customFormat="1" ht="13.5" customHeight="1">
      <c r="A120" s="582"/>
      <c r="B120" s="1136" t="s">
        <v>1841</v>
      </c>
      <c r="C120" s="304" t="s">
        <v>1745</v>
      </c>
      <c r="D120" s="801" t="s">
        <v>1423</v>
      </c>
      <c r="E120" s="801" t="s">
        <v>1380</v>
      </c>
      <c r="F120" s="801" t="s">
        <v>1297</v>
      </c>
      <c r="G120" s="801" t="s">
        <v>1189</v>
      </c>
      <c r="H120" s="801" t="s">
        <v>1133</v>
      </c>
      <c r="I120" s="801" t="s">
        <v>1002</v>
      </c>
      <c r="J120" s="801" t="s">
        <v>586</v>
      </c>
      <c r="L120" s="788"/>
    </row>
    <row r="121" spans="1:12" s="519" customFormat="1" ht="12" customHeight="1">
      <c r="A121" s="802" t="s">
        <v>680</v>
      </c>
      <c r="B121" s="1296"/>
      <c r="C121" s="801"/>
      <c r="D121" s="801"/>
      <c r="E121" s="801"/>
      <c r="F121" s="801"/>
      <c r="G121" s="801"/>
      <c r="H121" s="801"/>
      <c r="I121" s="801"/>
      <c r="J121" s="801"/>
      <c r="K121" s="576"/>
    </row>
    <row r="122" spans="1:12" s="519" customFormat="1" ht="12" customHeight="1">
      <c r="A122" s="803" t="s">
        <v>1491</v>
      </c>
      <c r="B122" s="1220">
        <v>573.11707485514455</v>
      </c>
      <c r="C122" s="629">
        <v>552.26715377181893</v>
      </c>
      <c r="D122" s="795">
        <v>544.64215553754298</v>
      </c>
      <c r="E122" s="795">
        <v>511.26047489850004</v>
      </c>
      <c r="F122" s="795">
        <v>483.81817987811706</v>
      </c>
      <c r="G122" s="795">
        <v>472.02534392630503</v>
      </c>
      <c r="H122" s="795">
        <v>476.54284600246899</v>
      </c>
      <c r="I122" s="795">
        <v>478.62466761534898</v>
      </c>
      <c r="J122" s="795">
        <v>471.73129536942633</v>
      </c>
    </row>
    <row r="123" spans="1:12" s="576" customFormat="1" ht="13.5" customHeight="1">
      <c r="A123" s="803" t="s">
        <v>1492</v>
      </c>
      <c r="B123" s="1220">
        <v>408.41781503222558</v>
      </c>
      <c r="C123" s="629">
        <v>378.58753584222001</v>
      </c>
      <c r="D123" s="795">
        <v>379.58793831446201</v>
      </c>
      <c r="E123" s="795">
        <v>385.02724910429004</v>
      </c>
      <c r="F123" s="795">
        <v>361.38962757423201</v>
      </c>
      <c r="G123" s="795">
        <v>366.53011900621101</v>
      </c>
      <c r="H123" s="795">
        <v>379.31201482660703</v>
      </c>
      <c r="I123" s="795">
        <v>361.36122192985897</v>
      </c>
      <c r="J123" s="795">
        <v>354.24928647347394</v>
      </c>
      <c r="K123" s="519"/>
      <c r="L123" s="788"/>
    </row>
    <row r="124" spans="1:12" s="519" customFormat="1" ht="12" customHeight="1">
      <c r="A124" s="802" t="s">
        <v>681</v>
      </c>
      <c r="B124" s="1296"/>
      <c r="C124" s="801"/>
      <c r="D124" s="801"/>
      <c r="E124" s="801"/>
      <c r="F124" s="801"/>
      <c r="G124" s="801"/>
      <c r="H124" s="801"/>
      <c r="I124" s="801"/>
      <c r="J124" s="801"/>
      <c r="K124" s="576"/>
    </row>
    <row r="125" spans="1:12" s="519" customFormat="1" ht="12" customHeight="1">
      <c r="A125" s="803" t="s">
        <v>1933</v>
      </c>
      <c r="B125" s="1220">
        <v>3149.4893976061567</v>
      </c>
      <c r="C125" s="629">
        <v>2992.9045398967783</v>
      </c>
      <c r="D125" s="795">
        <v>2931.1903696755639</v>
      </c>
      <c r="E125" s="795">
        <v>2832.2508410369064</v>
      </c>
      <c r="F125" s="795">
        <v>2672.6264779394983</v>
      </c>
      <c r="G125" s="795">
        <v>2562.3343695793064</v>
      </c>
      <c r="H125" s="795">
        <v>2614.3599035665056</v>
      </c>
      <c r="I125" s="795">
        <v>2661.7758180775131</v>
      </c>
      <c r="J125" s="795">
        <v>2594.4729765062498</v>
      </c>
    </row>
    <row r="126" spans="1:12" s="576" customFormat="1" ht="13.5" customHeight="1">
      <c r="A126" s="804" t="s">
        <v>526</v>
      </c>
      <c r="B126" s="1218">
        <v>-64.324718928599992</v>
      </c>
      <c r="C126" s="628">
        <v>-93.040929704999996</v>
      </c>
      <c r="D126" s="791">
        <v>-91.18269076899999</v>
      </c>
      <c r="E126" s="791">
        <v>-104.335162016</v>
      </c>
      <c r="F126" s="791">
        <v>-128.02297582599999</v>
      </c>
      <c r="G126" s="791">
        <v>-151.15351465200001</v>
      </c>
      <c r="H126" s="791">
        <v>-153.09968471299999</v>
      </c>
      <c r="I126" s="791">
        <v>-150.86242977799998</v>
      </c>
      <c r="J126" s="791">
        <v>-168.31982098500004</v>
      </c>
      <c r="K126" s="519"/>
      <c r="L126" s="788"/>
    </row>
    <row r="127" spans="1:12" s="519" customFormat="1" ht="12" customHeight="1">
      <c r="A127" s="802" t="s">
        <v>682</v>
      </c>
      <c r="B127" s="1296"/>
      <c r="C127" s="801"/>
      <c r="D127" s="801"/>
      <c r="E127" s="801"/>
      <c r="F127" s="801"/>
      <c r="G127" s="801"/>
      <c r="H127" s="801"/>
      <c r="I127" s="801"/>
      <c r="J127" s="801"/>
      <c r="K127" s="576"/>
    </row>
    <row r="128" spans="1:12" s="519" customFormat="1" ht="12" customHeight="1">
      <c r="A128" s="803" t="s">
        <v>1933</v>
      </c>
      <c r="B128" s="1297">
        <v>2.1802276354018097</v>
      </c>
      <c r="C128" s="1702">
        <v>2.1736775650114111</v>
      </c>
      <c r="D128" s="805">
        <v>2.1826451124401158</v>
      </c>
      <c r="E128" s="805">
        <v>2.197832202986636</v>
      </c>
      <c r="F128" s="805">
        <v>2.191599135654247</v>
      </c>
      <c r="G128" s="805">
        <v>2.1773184705240376</v>
      </c>
      <c r="H128" s="805">
        <v>2.224916798158354</v>
      </c>
      <c r="I128" s="805">
        <v>2.206385702470925</v>
      </c>
      <c r="J128" s="805">
        <v>2.1820238825357885</v>
      </c>
    </row>
    <row r="129" spans="1:11" s="518" customFormat="1" ht="13.5" customHeight="1">
      <c r="A129" s="804" t="s">
        <v>526</v>
      </c>
      <c r="B129" s="1298">
        <v>-6.2485357185461998E-2</v>
      </c>
      <c r="C129" s="1703">
        <v>-9.8573278644462553E-2</v>
      </c>
      <c r="D129" s="806">
        <v>-9.7420500177319055E-2</v>
      </c>
      <c r="E129" s="806">
        <v>-0.10750886216052698</v>
      </c>
      <c r="F129" s="806">
        <v>-0.14054560571041139</v>
      </c>
      <c r="G129" s="806">
        <v>-0.16540934968328347</v>
      </c>
      <c r="H129" s="806">
        <v>-0.1636922250341693</v>
      </c>
      <c r="I129" s="806">
        <v>-0.16563213087933321</v>
      </c>
      <c r="J129" s="806">
        <v>-0.18850866314314391</v>
      </c>
      <c r="K129" s="519"/>
    </row>
    <row r="130" spans="1:11" s="518" customFormat="1" ht="7.5" customHeight="1"/>
    <row r="131" spans="1:11" s="518" customFormat="1" ht="30" customHeight="1">
      <c r="A131" s="2438" t="s">
        <v>1726</v>
      </c>
      <c r="B131" s="2438"/>
      <c r="C131" s="2438"/>
      <c r="D131" s="2438"/>
      <c r="E131" s="2438"/>
      <c r="F131" s="2438"/>
      <c r="G131" s="2438"/>
      <c r="H131" s="2438"/>
      <c r="I131" s="2438"/>
      <c r="J131" s="2438"/>
    </row>
    <row r="132" spans="1:11" ht="14.25" customHeight="1">
      <c r="A132" s="2439" t="s">
        <v>1493</v>
      </c>
      <c r="B132" s="2439"/>
      <c r="C132" s="2439"/>
      <c r="D132" s="2439"/>
      <c r="E132" s="2439"/>
      <c r="F132" s="2439"/>
      <c r="G132" s="2439"/>
      <c r="H132" s="2439"/>
      <c r="I132" s="2439"/>
      <c r="J132" s="2439"/>
    </row>
    <row r="133" spans="1:11" s="518" customFormat="1" ht="12.75" customHeight="1">
      <c r="A133" s="2439" t="s">
        <v>1929</v>
      </c>
      <c r="B133" s="2439"/>
      <c r="C133" s="2439"/>
      <c r="D133" s="2439"/>
      <c r="E133" s="2439"/>
      <c r="F133" s="2439"/>
      <c r="G133" s="2439"/>
      <c r="H133" s="2439"/>
      <c r="I133" s="2439"/>
      <c r="J133" s="2439"/>
    </row>
    <row r="134" spans="1:11" s="598" customFormat="1" ht="22.5" customHeight="1">
      <c r="A134" s="707"/>
      <c r="B134" s="708"/>
      <c r="C134" s="708"/>
      <c r="D134" s="708"/>
      <c r="E134" s="708"/>
      <c r="F134" s="708"/>
      <c r="G134" s="708"/>
      <c r="H134" s="708"/>
      <c r="I134" s="708"/>
      <c r="J134" s="787"/>
    </row>
    <row r="135" spans="1:11" s="585" customFormat="1" ht="18.75" customHeight="1">
      <c r="A135" s="709" t="s">
        <v>1247</v>
      </c>
    </row>
    <row r="136" spans="1:11" ht="16.5" customHeight="1">
      <c r="A136" s="1891" t="s">
        <v>1242</v>
      </c>
      <c r="D136" s="1891" t="s">
        <v>1243</v>
      </c>
    </row>
    <row r="137" spans="1:11" ht="12.75" customHeight="1"/>
    <row r="138" spans="1:11" ht="12.75" customHeight="1"/>
    <row r="139" spans="1:11" ht="12.75" customHeight="1"/>
    <row r="140" spans="1:11" ht="12.75" customHeight="1"/>
    <row r="141" spans="1:11" ht="12.75" customHeight="1"/>
    <row r="142" spans="1:11" ht="12.75" customHeight="1"/>
    <row r="143" spans="1:11" ht="12.75" customHeight="1"/>
    <row r="144" spans="1:11"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12.75" customHeight="1"/>
    <row r="154" spans="1:15" ht="12.75" customHeight="1"/>
    <row r="155" spans="1:15" ht="6.75" customHeight="1"/>
    <row r="156" spans="1:15" s="294" customFormat="1" ht="12.75" customHeight="1">
      <c r="A156" s="2439" t="s">
        <v>1233</v>
      </c>
      <c r="B156" s="2439"/>
      <c r="C156" s="2439"/>
      <c r="D156" s="2439"/>
      <c r="E156" s="2439"/>
      <c r="F156" s="2439"/>
      <c r="G156" s="2439"/>
      <c r="H156" s="2439"/>
      <c r="I156" s="2439"/>
      <c r="J156" s="2439"/>
      <c r="K156" s="1911"/>
      <c r="L156" s="1911"/>
      <c r="M156" s="1911"/>
      <c r="N156" s="1911"/>
      <c r="O156" s="1911"/>
    </row>
    <row r="157" spans="1:15" s="2350" customFormat="1" ht="12.75" customHeight="1">
      <c r="A157" s="2438" t="s">
        <v>1907</v>
      </c>
      <c r="B157" s="2438"/>
      <c r="C157" s="2438"/>
      <c r="D157" s="2438"/>
      <c r="E157" s="2438"/>
      <c r="F157" s="2438"/>
      <c r="G157" s="2438"/>
      <c r="H157" s="2438"/>
      <c r="I157" s="2438"/>
      <c r="J157" s="2438"/>
      <c r="K157" s="2351"/>
      <c r="L157" s="2351"/>
      <c r="M157" s="2351"/>
      <c r="N157" s="2351"/>
      <c r="O157" s="2351"/>
    </row>
    <row r="158" spans="1:15" s="294" customFormat="1" ht="18.75" customHeight="1">
      <c r="A158" s="1909"/>
      <c r="B158" s="1909"/>
      <c r="C158" s="1909"/>
      <c r="D158" s="1909"/>
      <c r="E158" s="1909"/>
      <c r="F158" s="1909"/>
      <c r="G158" s="1909"/>
      <c r="H158" s="1909"/>
      <c r="I158" s="1909"/>
      <c r="J158" s="1909"/>
      <c r="K158" s="1911"/>
      <c r="L158" s="1911"/>
      <c r="M158" s="1911"/>
      <c r="N158" s="1911"/>
      <c r="O158" s="1911"/>
    </row>
    <row r="159" spans="1:15" s="585" customFormat="1" ht="18.75" customHeight="1">
      <c r="A159" s="709" t="s">
        <v>1248</v>
      </c>
    </row>
    <row r="160" spans="1:15" ht="16.5" customHeight="1">
      <c r="A160" s="1891" t="s">
        <v>1242</v>
      </c>
      <c r="D160" s="1891" t="s">
        <v>1243</v>
      </c>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5" ht="12.75" customHeight="1"/>
    <row r="178" spans="1:15" ht="12.75" customHeight="1"/>
    <row r="179" spans="1:15" ht="6.75" customHeight="1"/>
    <row r="180" spans="1:15" s="294" customFormat="1" ht="12.75" customHeight="1">
      <c r="A180" s="2439" t="s">
        <v>1233</v>
      </c>
      <c r="B180" s="2439"/>
      <c r="C180" s="2439"/>
      <c r="D180" s="2439"/>
      <c r="E180" s="2439"/>
      <c r="F180" s="2439"/>
      <c r="G180" s="2439"/>
      <c r="H180" s="2439"/>
      <c r="I180" s="2439"/>
      <c r="J180" s="2439"/>
      <c r="K180" s="1911"/>
      <c r="L180" s="1911"/>
      <c r="M180" s="1911"/>
      <c r="N180" s="1911"/>
      <c r="O180" s="1911"/>
    </row>
    <row r="181" spans="1:15" s="598" customFormat="1" ht="22.5" customHeight="1">
      <c r="A181" s="707"/>
      <c r="B181" s="708"/>
      <c r="C181" s="708"/>
      <c r="D181" s="708"/>
      <c r="E181" s="708"/>
      <c r="F181" s="708"/>
      <c r="G181" s="708"/>
      <c r="H181" s="708"/>
      <c r="I181" s="708"/>
      <c r="J181" s="787"/>
    </row>
    <row r="182" spans="1:15" s="585" customFormat="1" ht="18.75" customHeight="1">
      <c r="A182" s="709" t="s">
        <v>1249</v>
      </c>
    </row>
    <row r="183" spans="1:15" ht="16.5" customHeight="1">
      <c r="A183" s="1891" t="s">
        <v>1242</v>
      </c>
      <c r="D183" s="1891" t="s">
        <v>1243</v>
      </c>
    </row>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12.75" customHeight="1"/>
    <row r="200" spans="1:15" ht="12.75" customHeight="1"/>
    <row r="201" spans="1:15" ht="12.75" customHeight="1"/>
    <row r="202" spans="1:15" ht="6.75" customHeight="1"/>
    <row r="203" spans="1:15" s="294" customFormat="1" ht="12.75" customHeight="1">
      <c r="A203" s="2439" t="s">
        <v>1233</v>
      </c>
      <c r="B203" s="2439"/>
      <c r="C203" s="2439"/>
      <c r="D203" s="2439"/>
      <c r="E203" s="2439"/>
      <c r="F203" s="2439"/>
      <c r="G203" s="2439"/>
      <c r="H203" s="2439"/>
      <c r="I203" s="2439"/>
      <c r="J203" s="2439"/>
      <c r="K203" s="1911"/>
      <c r="L203" s="1911"/>
      <c r="M203" s="1911"/>
      <c r="N203" s="1911"/>
      <c r="O203" s="1911"/>
    </row>
    <row r="204" spans="1:15" s="294" customFormat="1" ht="18.75" customHeight="1">
      <c r="A204" s="1909"/>
      <c r="B204" s="1909"/>
      <c r="C204" s="1909"/>
      <c r="D204" s="1909"/>
      <c r="E204" s="1909"/>
      <c r="F204" s="1909"/>
      <c r="G204" s="1909"/>
      <c r="H204" s="1909"/>
      <c r="I204" s="1909"/>
      <c r="J204" s="1909"/>
      <c r="K204" s="1911"/>
      <c r="L204" s="1911"/>
      <c r="M204" s="1911"/>
      <c r="N204" s="1911"/>
      <c r="O204" s="1911"/>
    </row>
    <row r="205" spans="1:15" s="585" customFormat="1" ht="18.75" customHeight="1">
      <c r="A205" s="709" t="s">
        <v>1250</v>
      </c>
    </row>
    <row r="206" spans="1:15" ht="16.5" customHeight="1">
      <c r="A206" s="2221" t="s">
        <v>1242</v>
      </c>
      <c r="D206" s="2221" t="s">
        <v>1762</v>
      </c>
    </row>
    <row r="207" spans="1:15" ht="12.75" customHeight="1"/>
    <row r="208" spans="1:15"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spans="1:15" ht="6.75" customHeight="1"/>
    <row r="226" spans="1:15" s="294" customFormat="1" ht="12.75" customHeight="1">
      <c r="A226" s="2439" t="s">
        <v>1233</v>
      </c>
      <c r="B226" s="2439"/>
      <c r="C226" s="2439"/>
      <c r="D226" s="2439"/>
      <c r="E226" s="2439"/>
      <c r="F226" s="2439"/>
      <c r="G226" s="2439"/>
      <c r="H226" s="2439"/>
      <c r="I226" s="2439"/>
      <c r="J226" s="2439"/>
      <c r="K226" s="1911"/>
      <c r="L226" s="1911"/>
      <c r="M226" s="1911"/>
      <c r="N226" s="1911"/>
      <c r="O226" s="1911"/>
    </row>
    <row r="227" spans="1:15" s="598" customFormat="1" ht="22.5" customHeight="1">
      <c r="A227" s="707"/>
      <c r="B227" s="708"/>
      <c r="C227" s="708"/>
      <c r="D227" s="708"/>
      <c r="E227" s="708"/>
      <c r="F227" s="708"/>
      <c r="G227" s="708"/>
      <c r="H227" s="708"/>
      <c r="I227" s="708"/>
      <c r="J227" s="787"/>
    </row>
    <row r="228" spans="1:15" s="585" customFormat="1" ht="33" customHeight="1">
      <c r="A228" s="2585" t="s">
        <v>1322</v>
      </c>
      <c r="B228" s="2585"/>
      <c r="C228" s="2585"/>
      <c r="D228" s="2585"/>
      <c r="E228" s="2585"/>
      <c r="F228" s="2585"/>
      <c r="G228" s="2585"/>
      <c r="H228" s="2585"/>
      <c r="I228" s="2585"/>
      <c r="J228" s="2585"/>
    </row>
    <row r="229" spans="1:15" s="585" customFormat="1" ht="9.9499999999999993" customHeight="1">
      <c r="A229" s="1890"/>
      <c r="B229" s="1890"/>
      <c r="C229" s="1890"/>
      <c r="D229" s="1890"/>
      <c r="E229" s="1890"/>
      <c r="F229" s="1890"/>
      <c r="G229" s="1890"/>
      <c r="H229" s="1890"/>
      <c r="I229" s="1890"/>
      <c r="J229" s="1890"/>
    </row>
    <row r="230" spans="1:15" ht="22.5" customHeight="1">
      <c r="A230" s="2221" t="s">
        <v>1432</v>
      </c>
      <c r="D230" s="2221" t="s">
        <v>1433</v>
      </c>
    </row>
    <row r="242" spans="1:10" ht="22.5" customHeight="1">
      <c r="A242" s="2221" t="s">
        <v>1434</v>
      </c>
      <c r="D242" s="2222" t="s">
        <v>1435</v>
      </c>
      <c r="E242" s="1901"/>
      <c r="F242" s="1901"/>
      <c r="G242" s="1901"/>
      <c r="H242" s="1901"/>
      <c r="I242" s="1901"/>
      <c r="J242" s="1900"/>
    </row>
    <row r="253" spans="1:10" ht="11.25" customHeight="1"/>
    <row r="254" spans="1:10" s="1901" customFormat="1" ht="12.75" customHeight="1">
      <c r="A254" s="2586" t="s">
        <v>1233</v>
      </c>
      <c r="B254" s="2586"/>
      <c r="C254" s="2586"/>
      <c r="D254" s="2586"/>
      <c r="E254" s="2586"/>
      <c r="F254" s="2586"/>
      <c r="G254" s="2586"/>
      <c r="H254" s="2586"/>
      <c r="I254" s="2586"/>
      <c r="J254" s="2586"/>
    </row>
    <row r="255" spans="1:10" s="598" customFormat="1" ht="22.5" customHeight="1">
      <c r="A255" s="707"/>
      <c r="B255" s="708"/>
      <c r="C255" s="708"/>
      <c r="D255" s="708"/>
      <c r="E255" s="708"/>
      <c r="F255" s="708"/>
      <c r="G255" s="708"/>
      <c r="H255" s="708"/>
      <c r="I255" s="708"/>
      <c r="J255" s="787"/>
    </row>
    <row r="256" spans="1:10" s="585" customFormat="1" ht="33" customHeight="1">
      <c r="A256" s="2585" t="s">
        <v>1504</v>
      </c>
      <c r="B256" s="2585"/>
      <c r="C256" s="2585"/>
      <c r="D256" s="2585"/>
      <c r="E256" s="2585"/>
      <c r="F256" s="2585"/>
      <c r="G256" s="2585"/>
      <c r="H256" s="2585"/>
      <c r="I256" s="2585"/>
      <c r="J256" s="2585"/>
    </row>
    <row r="257" spans="1:12" s="585" customFormat="1" ht="9.9499999999999993" customHeight="1">
      <c r="A257" s="2108"/>
      <c r="B257" s="2108"/>
      <c r="C257" s="2108"/>
      <c r="D257" s="2108"/>
      <c r="E257" s="2108"/>
      <c r="F257" s="2108"/>
      <c r="G257" s="2108"/>
      <c r="H257" s="2108"/>
      <c r="I257" s="2108"/>
      <c r="J257" s="2108"/>
    </row>
    <row r="258" spans="1:12" ht="22.5" customHeight="1">
      <c r="A258" s="2221" t="s">
        <v>82</v>
      </c>
      <c r="D258" s="2221" t="s">
        <v>569</v>
      </c>
    </row>
    <row r="259" spans="1:12" ht="22.5" customHeight="1">
      <c r="L259" s="1900"/>
    </row>
    <row r="270" spans="1:12" ht="22.5" customHeight="1">
      <c r="A270" s="2221" t="s">
        <v>561</v>
      </c>
      <c r="D270" s="1917"/>
      <c r="E270" s="1901"/>
      <c r="F270" s="1901"/>
      <c r="G270" s="1901"/>
      <c r="H270" s="1901"/>
      <c r="I270" s="1901"/>
      <c r="J270" s="1900"/>
    </row>
    <row r="281" spans="1:10" ht="11.25" customHeight="1"/>
    <row r="282" spans="1:10" s="1901" customFormat="1" ht="12.75" customHeight="1">
      <c r="A282" s="2586" t="s">
        <v>1233</v>
      </c>
      <c r="B282" s="2586"/>
      <c r="C282" s="2586"/>
      <c r="D282" s="2586"/>
      <c r="E282" s="2586"/>
      <c r="F282" s="2586"/>
      <c r="G282" s="2586"/>
      <c r="H282" s="2586"/>
      <c r="I282" s="2586"/>
      <c r="J282" s="2586"/>
    </row>
  </sheetData>
  <mergeCells count="22">
    <mergeCell ref="A49:J49"/>
    <mergeCell ref="A156:J156"/>
    <mergeCell ref="A180:J180"/>
    <mergeCell ref="A203:J203"/>
    <mergeCell ref="A29:J29"/>
    <mergeCell ref="A33:J33"/>
    <mergeCell ref="A30:J30"/>
    <mergeCell ref="A31:J31"/>
    <mergeCell ref="A32:J32"/>
    <mergeCell ref="A114:J114"/>
    <mergeCell ref="A115:J115"/>
    <mergeCell ref="A116:J116"/>
    <mergeCell ref="A131:J131"/>
    <mergeCell ref="A113:J113"/>
    <mergeCell ref="A157:J157"/>
    <mergeCell ref="A256:J256"/>
    <mergeCell ref="A282:J282"/>
    <mergeCell ref="A254:J254"/>
    <mergeCell ref="A228:J228"/>
    <mergeCell ref="A132:J132"/>
    <mergeCell ref="A226:J226"/>
    <mergeCell ref="A133:J13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REPORTING&amp;R&amp;8Large corporates and international customers </oddHeader>
  </headerFooter>
  <rowBreaks count="6" manualBreakCount="6">
    <brk id="33" max="9" man="1"/>
    <brk id="70" max="16383" man="1"/>
    <brk id="133" max="9" man="1"/>
    <brk id="180" max="9" man="1"/>
    <brk id="226" max="9" man="1"/>
    <brk id="254"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838" customWidth="1"/>
    <col min="2" max="12" width="6.42578125" style="838" customWidth="1"/>
    <col min="13" max="16384" width="10.85546875" style="838"/>
  </cols>
  <sheetData>
    <row r="1" spans="1:10" s="598" customFormat="1" ht="22.5" customHeight="1">
      <c r="A1" s="707"/>
      <c r="B1" s="708"/>
      <c r="C1" s="708"/>
      <c r="D1" s="708"/>
      <c r="E1" s="708"/>
      <c r="F1" s="708"/>
      <c r="G1" s="708"/>
      <c r="H1" s="708"/>
      <c r="I1" s="708"/>
      <c r="J1" s="787"/>
    </row>
    <row r="2" spans="1:10" s="585" customFormat="1" ht="18.75" customHeight="1">
      <c r="A2" s="709" t="s">
        <v>708</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914" t="s">
        <v>13</v>
      </c>
      <c r="B5" s="1317">
        <v>-105.95197823309982</v>
      </c>
      <c r="C5" s="867">
        <v>87.979093046000031</v>
      </c>
      <c r="D5" s="867">
        <v>103.84945778299999</v>
      </c>
      <c r="E5" s="867">
        <v>128.45796320400001</v>
      </c>
      <c r="F5" s="867">
        <v>99.579867966999984</v>
      </c>
      <c r="G5" s="867">
        <v>92.825098812000007</v>
      </c>
      <c r="H5" s="867">
        <v>108.18582129500001</v>
      </c>
      <c r="I5" s="867">
        <v>122.13825149800002</v>
      </c>
      <c r="J5" s="867">
        <v>139.76063579384342</v>
      </c>
    </row>
    <row r="6" spans="1:10" s="822" customFormat="1" ht="12" customHeight="1">
      <c r="A6" s="1089" t="s">
        <v>4</v>
      </c>
      <c r="B6" s="1318">
        <v>-342.13588082119975</v>
      </c>
      <c r="C6" s="868">
        <v>581.22470543499992</v>
      </c>
      <c r="D6" s="868">
        <v>467.76579930299988</v>
      </c>
      <c r="E6" s="868">
        <v>-101.99353192600006</v>
      </c>
      <c r="F6" s="868">
        <v>608.32891226700099</v>
      </c>
      <c r="G6" s="868">
        <v>487.52416913499951</v>
      </c>
      <c r="H6" s="868">
        <v>590.437666541</v>
      </c>
      <c r="I6" s="868">
        <v>566.04624069300053</v>
      </c>
      <c r="J6" s="868">
        <v>524.82861123999919</v>
      </c>
    </row>
    <row r="7" spans="1:10" s="822" customFormat="1" ht="12" customHeight="1">
      <c r="A7" s="914" t="s">
        <v>120</v>
      </c>
      <c r="B7" s="1317">
        <v>-448.08785905429954</v>
      </c>
      <c r="C7" s="867">
        <v>669.20379848099992</v>
      </c>
      <c r="D7" s="867">
        <v>571.61525708599993</v>
      </c>
      <c r="E7" s="867">
        <v>26.46443127799995</v>
      </c>
      <c r="F7" s="867">
        <v>707.90878023400091</v>
      </c>
      <c r="G7" s="867">
        <v>580.34926794699948</v>
      </c>
      <c r="H7" s="867">
        <v>698.62348783599998</v>
      </c>
      <c r="I7" s="867">
        <v>688.18449219100057</v>
      </c>
      <c r="J7" s="867">
        <v>664.58924703384264</v>
      </c>
    </row>
    <row r="8" spans="1:10" s="822" customFormat="1" ht="12" customHeight="1">
      <c r="A8" s="1089" t="s">
        <v>170</v>
      </c>
      <c r="B8" s="1318">
        <v>-155.49168900519999</v>
      </c>
      <c r="C8" s="868">
        <v>-155.07719258399985</v>
      </c>
      <c r="D8" s="868">
        <v>-97.75752153600007</v>
      </c>
      <c r="E8" s="868">
        <v>-131.71941152200009</v>
      </c>
      <c r="F8" s="868">
        <v>-122.96465211400003</v>
      </c>
      <c r="G8" s="868">
        <v>-151.38506177600004</v>
      </c>
      <c r="H8" s="868">
        <v>-107.15222187099995</v>
      </c>
      <c r="I8" s="868">
        <v>-84.475652543001161</v>
      </c>
      <c r="J8" s="868">
        <v>-216.06145681499913</v>
      </c>
    </row>
    <row r="9" spans="1:10" s="822" customFormat="1" ht="12" customHeight="1">
      <c r="A9" s="914" t="s">
        <v>253</v>
      </c>
      <c r="B9" s="1317">
        <v>-603.57954805949953</v>
      </c>
      <c r="C9" s="867">
        <v>514.1266058970001</v>
      </c>
      <c r="D9" s="867">
        <v>473.85773554999986</v>
      </c>
      <c r="E9" s="867">
        <v>-105.25498024400014</v>
      </c>
      <c r="F9" s="867">
        <v>584.94412812000087</v>
      </c>
      <c r="G9" s="867">
        <v>428.96420617099943</v>
      </c>
      <c r="H9" s="867">
        <v>591.47126596500004</v>
      </c>
      <c r="I9" s="867">
        <v>603.70883964799941</v>
      </c>
      <c r="J9" s="867">
        <v>448.52779021884351</v>
      </c>
    </row>
    <row r="10" spans="1:10" s="822" customFormat="1" ht="12" customHeight="1">
      <c r="A10" s="1100" t="s">
        <v>30</v>
      </c>
      <c r="B10" s="1319">
        <v>0</v>
      </c>
      <c r="C10" s="869">
        <v>0</v>
      </c>
      <c r="D10" s="869">
        <v>0</v>
      </c>
      <c r="E10" s="869">
        <v>-1.0889999999999999E-3</v>
      </c>
      <c r="F10" s="869">
        <v>0</v>
      </c>
      <c r="G10" s="869">
        <v>0</v>
      </c>
      <c r="H10" s="869">
        <v>0</v>
      </c>
      <c r="I10" s="869">
        <v>0</v>
      </c>
      <c r="J10" s="869">
        <v>0</v>
      </c>
    </row>
    <row r="11" spans="1:10" s="822" customFormat="1" ht="12" customHeight="1">
      <c r="A11" s="1089" t="s">
        <v>1323</v>
      </c>
      <c r="B11" s="1320">
        <v>0</v>
      </c>
      <c r="C11" s="870">
        <v>0</v>
      </c>
      <c r="D11" s="870">
        <v>0</v>
      </c>
      <c r="E11" s="870">
        <v>0</v>
      </c>
      <c r="F11" s="870">
        <v>0</v>
      </c>
      <c r="G11" s="870">
        <v>0</v>
      </c>
      <c r="H11" s="870">
        <v>-0.17100000000000001</v>
      </c>
      <c r="I11" s="870">
        <v>0</v>
      </c>
      <c r="J11" s="870">
        <v>0</v>
      </c>
    </row>
    <row r="12" spans="1:10" s="822" customFormat="1" ht="12" customHeight="1">
      <c r="A12" s="914" t="s">
        <v>9</v>
      </c>
      <c r="B12" s="1317">
        <v>-603.57954805949953</v>
      </c>
      <c r="C12" s="867">
        <v>514.1266058970001</v>
      </c>
      <c r="D12" s="867">
        <v>473.85773554999986</v>
      </c>
      <c r="E12" s="867">
        <v>-105.25606924400013</v>
      </c>
      <c r="F12" s="867">
        <v>584.94412812000087</v>
      </c>
      <c r="G12" s="867">
        <v>428.96420617099943</v>
      </c>
      <c r="H12" s="867">
        <v>591.30026596499999</v>
      </c>
      <c r="I12" s="867">
        <v>603.70883964799941</v>
      </c>
      <c r="J12" s="867">
        <v>448.52779021884351</v>
      </c>
    </row>
    <row r="13" spans="1:10" s="822" customFormat="1" ht="12" customHeight="1">
      <c r="A13" s="1100" t="s">
        <v>1148</v>
      </c>
      <c r="B13" s="1321">
        <v>156.93068249546988</v>
      </c>
      <c r="C13" s="871">
        <v>-133.67291753322004</v>
      </c>
      <c r="D13" s="871">
        <v>-123.20301124299996</v>
      </c>
      <c r="E13" s="871">
        <v>28.419138695880093</v>
      </c>
      <c r="F13" s="871">
        <v>-157.9349145924003</v>
      </c>
      <c r="G13" s="871">
        <v>-115.82033566616988</v>
      </c>
      <c r="H13" s="871">
        <v>-159.65107181055001</v>
      </c>
      <c r="I13" s="871">
        <v>-175.07556349791986</v>
      </c>
      <c r="J13" s="871">
        <v>-130.07305916346462</v>
      </c>
    </row>
    <row r="14" spans="1:10" s="836" customFormat="1" ht="12" customHeight="1">
      <c r="A14" s="1101" t="s">
        <v>10</v>
      </c>
      <c r="B14" s="1322">
        <v>-446.64886556402962</v>
      </c>
      <c r="C14" s="872">
        <v>380.45368836378009</v>
      </c>
      <c r="D14" s="872">
        <v>350.65472430699992</v>
      </c>
      <c r="E14" s="872">
        <v>-76.836930548120037</v>
      </c>
      <c r="F14" s="872">
        <v>427.00921352760054</v>
      </c>
      <c r="G14" s="872">
        <v>313.14387050482958</v>
      </c>
      <c r="H14" s="872">
        <v>431.64919415445002</v>
      </c>
      <c r="I14" s="872">
        <v>428.63327615007955</v>
      </c>
      <c r="J14" s="872">
        <v>318.45473105537889</v>
      </c>
    </row>
    <row r="15" spans="1:10" s="518" customFormat="1" ht="7.5" customHeight="1">
      <c r="A15" s="1858"/>
      <c r="B15" s="798"/>
      <c r="C15" s="1701"/>
      <c r="D15" s="798"/>
      <c r="E15" s="798"/>
      <c r="F15" s="798"/>
      <c r="G15" s="798"/>
      <c r="H15" s="798"/>
      <c r="I15" s="798"/>
      <c r="J15" s="798"/>
    </row>
    <row r="16" spans="1:10" s="518" customFormat="1" ht="12" customHeight="1">
      <c r="A16" s="1862" t="s">
        <v>1193</v>
      </c>
      <c r="B16" s="1859"/>
      <c r="C16" s="1860"/>
      <c r="D16" s="1861"/>
      <c r="E16" s="1861"/>
      <c r="F16" s="1861"/>
      <c r="G16" s="1861"/>
      <c r="H16" s="1861"/>
      <c r="I16" s="1861"/>
      <c r="J16" s="1861"/>
    </row>
    <row r="17" spans="1:10" s="841" customFormat="1" ht="12" customHeight="1">
      <c r="A17" s="1872" t="s">
        <v>1195</v>
      </c>
      <c r="B17" s="1374">
        <v>6.9795100018110405</v>
      </c>
      <c r="C17" s="1031">
        <v>7.1347565054945097</v>
      </c>
      <c r="D17" s="1873">
        <v>7.442367</v>
      </c>
      <c r="E17" s="1873">
        <v>6.2729201739130431</v>
      </c>
      <c r="F17" s="1873">
        <v>6.7493157282608678</v>
      </c>
      <c r="G17" s="1873">
        <v>6.7952832637362643</v>
      </c>
      <c r="H17" s="1873">
        <v>7.3828569999999996</v>
      </c>
      <c r="I17" s="1873">
        <v>7.7852808043478321</v>
      </c>
      <c r="J17" s="1873">
        <v>8.1084965607496375</v>
      </c>
    </row>
    <row r="18" spans="1:10" s="518" customFormat="1" ht="7.5" customHeight="1">
      <c r="A18" s="1868"/>
      <c r="B18" s="1856"/>
      <c r="C18" s="1857"/>
      <c r="D18" s="1856"/>
      <c r="E18" s="1856"/>
      <c r="F18" s="1856"/>
      <c r="G18" s="1856"/>
      <c r="H18" s="1856"/>
      <c r="I18" s="1856"/>
      <c r="J18" s="1856"/>
    </row>
    <row r="19" spans="1:10" s="518" customFormat="1" ht="12" customHeight="1">
      <c r="A19" s="1862" t="s">
        <v>1194</v>
      </c>
      <c r="B19" s="1859"/>
      <c r="C19" s="1860"/>
      <c r="D19" s="1861"/>
      <c r="E19" s="1861"/>
      <c r="F19" s="1861"/>
      <c r="G19" s="1861"/>
      <c r="H19" s="1861"/>
      <c r="I19" s="1861"/>
      <c r="J19" s="1861"/>
    </row>
    <row r="20" spans="1:10" s="841" customFormat="1" ht="12" customHeight="1">
      <c r="A20" s="1871" t="s">
        <v>1196</v>
      </c>
      <c r="B20" s="1323">
        <v>-34.701160913703198</v>
      </c>
      <c r="C20" s="1030">
        <v>23.173387977773501</v>
      </c>
      <c r="D20" s="873">
        <v>17.101979053944738</v>
      </c>
      <c r="E20" s="873">
        <v>497.72243407890375</v>
      </c>
      <c r="F20" s="873">
        <v>17.370126709454539</v>
      </c>
      <c r="G20" s="873">
        <v>26.085164596059304</v>
      </c>
      <c r="H20" s="873">
        <v>15.337620869705665</v>
      </c>
      <c r="I20" s="873">
        <v>12.275146200120355</v>
      </c>
      <c r="J20" s="873">
        <v>32.510525528258611</v>
      </c>
    </row>
    <row r="21" spans="1:10" s="841" customFormat="1" ht="12" customHeight="1">
      <c r="A21" s="1872" t="s">
        <v>1197</v>
      </c>
      <c r="B21" s="1324">
        <v>-25.389043426769899</v>
      </c>
      <c r="C21" s="874">
        <v>21.388194005530302</v>
      </c>
      <c r="D21" s="874">
        <v>19.108164314458762</v>
      </c>
      <c r="E21" s="874">
        <v>-4.8596532660677747</v>
      </c>
      <c r="F21" s="874">
        <v>25.100509575099366</v>
      </c>
      <c r="G21" s="874">
        <v>18.48365365659296</v>
      </c>
      <c r="H21" s="874">
        <v>23.711380125663521</v>
      </c>
      <c r="I21" s="874">
        <v>21.843218957526098</v>
      </c>
      <c r="J21" s="874">
        <v>15.581612711453506</v>
      </c>
    </row>
    <row r="22" spans="1:10" ht="7.5" customHeight="1">
      <c r="A22" s="875"/>
      <c r="B22" s="875"/>
      <c r="C22" s="875"/>
      <c r="D22" s="875"/>
      <c r="E22" s="875"/>
      <c r="F22" s="875"/>
      <c r="G22" s="875"/>
      <c r="H22" s="875"/>
      <c r="I22" s="875"/>
      <c r="J22" s="875"/>
    </row>
    <row r="23" spans="1:10" ht="21.75" customHeight="1">
      <c r="A23" s="2462" t="s">
        <v>1723</v>
      </c>
      <c r="B23" s="2462"/>
      <c r="C23" s="2462"/>
      <c r="D23" s="2462"/>
      <c r="E23" s="2462"/>
      <c r="F23" s="2462"/>
      <c r="G23" s="2462"/>
      <c r="H23" s="2462"/>
      <c r="I23" s="2462"/>
      <c r="J23" s="2462"/>
    </row>
    <row r="24" spans="1:10" ht="12.75">
      <c r="A24" s="875"/>
      <c r="B24" s="875"/>
      <c r="C24" s="875"/>
      <c r="D24" s="875"/>
      <c r="E24" s="875"/>
      <c r="F24" s="875"/>
      <c r="G24" s="875"/>
      <c r="H24" s="875"/>
      <c r="I24" s="875"/>
      <c r="J24" s="875"/>
    </row>
    <row r="25" spans="1:10" ht="12.75">
      <c r="A25" s="875"/>
      <c r="B25" s="875"/>
      <c r="C25" s="875"/>
      <c r="D25" s="875"/>
      <c r="E25" s="875"/>
      <c r="F25" s="875"/>
      <c r="G25" s="875"/>
      <c r="H25" s="875"/>
      <c r="I25" s="875"/>
      <c r="J25" s="875"/>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- 3Q15&amp;C&amp;8CHAPTER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showGridLines="0" zoomScale="140" zoomScaleNormal="140" zoomScaleSheetLayoutView="100" workbookViewId="0"/>
  </sheetViews>
  <sheetFormatPr baseColWidth="10" defaultColWidth="10.85546875" defaultRowHeight="22.5" customHeight="1"/>
  <cols>
    <col min="1" max="1" width="35.28515625" style="838" customWidth="1"/>
    <col min="2" max="2" width="6.42578125" style="844" customWidth="1"/>
    <col min="3" max="12" width="6.42578125" style="838" customWidth="1"/>
    <col min="13" max="16384" width="10.85546875" style="838"/>
  </cols>
  <sheetData>
    <row r="1" spans="1:10" s="598" customFormat="1" ht="22.5" customHeight="1">
      <c r="A1" s="707"/>
      <c r="B1" s="708"/>
      <c r="C1" s="708"/>
      <c r="D1" s="708"/>
      <c r="E1" s="708"/>
      <c r="F1" s="708"/>
      <c r="G1" s="708"/>
      <c r="H1" s="708"/>
      <c r="I1" s="708"/>
      <c r="J1" s="787"/>
    </row>
    <row r="2" spans="1:10" s="585" customFormat="1" ht="18.75" customHeight="1">
      <c r="A2" s="709" t="s">
        <v>1471</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823" t="s">
        <v>13</v>
      </c>
      <c r="B5" s="1304">
        <v>183.3048204327005</v>
      </c>
      <c r="C5" s="827">
        <v>-44.720897463999933</v>
      </c>
      <c r="D5" s="827">
        <v>80.501556914000219</v>
      </c>
      <c r="E5" s="827">
        <v>-108.25125406600051</v>
      </c>
      <c r="F5" s="827">
        <v>-210.57583604899884</v>
      </c>
      <c r="G5" s="827">
        <v>-205.50487373200048</v>
      </c>
      <c r="H5" s="827">
        <v>-151.87281360099942</v>
      </c>
      <c r="I5" s="827">
        <v>-161.35297109999644</v>
      </c>
      <c r="J5" s="827">
        <v>-188.53534900894417</v>
      </c>
    </row>
    <row r="6" spans="1:10" s="822" customFormat="1" ht="12" customHeight="1">
      <c r="A6" s="1089" t="s">
        <v>4</v>
      </c>
      <c r="B6" s="1303">
        <v>1401.6058279992094</v>
      </c>
      <c r="C6" s="826">
        <v>-400.35709425699974</v>
      </c>
      <c r="D6" s="826">
        <v>2149.9622851840004</v>
      </c>
      <c r="E6" s="826">
        <v>-209.20093670100005</v>
      </c>
      <c r="F6" s="826">
        <v>542.37964976999888</v>
      </c>
      <c r="G6" s="826">
        <v>122.761549406001</v>
      </c>
      <c r="H6" s="826">
        <v>951.7844910629999</v>
      </c>
      <c r="I6" s="826">
        <v>85.726098365999633</v>
      </c>
      <c r="J6" s="826">
        <v>129.59010332205139</v>
      </c>
    </row>
    <row r="7" spans="1:10" s="822" customFormat="1" ht="12" customHeight="1">
      <c r="A7" s="2317" t="s">
        <v>120</v>
      </c>
      <c r="B7" s="1305">
        <v>1584.9106484319134</v>
      </c>
      <c r="C7" s="829">
        <v>-445.07799172099942</v>
      </c>
      <c r="D7" s="829">
        <v>2230.4638420980032</v>
      </c>
      <c r="E7" s="829">
        <v>-317.45219076700056</v>
      </c>
      <c r="F7" s="829">
        <v>331.80335172100195</v>
      </c>
      <c r="G7" s="829">
        <v>-82.744041326000229</v>
      </c>
      <c r="H7" s="829">
        <v>799.9116774620004</v>
      </c>
      <c r="I7" s="829">
        <v>-75.626872733996834</v>
      </c>
      <c r="J7" s="829">
        <v>-58.945205686890631</v>
      </c>
    </row>
    <row r="8" spans="1:10" s="822" customFormat="1" ht="12" customHeight="1">
      <c r="A8" s="2317" t="s">
        <v>679</v>
      </c>
      <c r="B8" s="1306">
        <v>18.868977152269281</v>
      </c>
      <c r="C8" s="830">
        <v>-287.6239438840006</v>
      </c>
      <c r="D8" s="830">
        <v>-361.94135774800003</v>
      </c>
      <c r="E8" s="830">
        <v>5.1493260589990655</v>
      </c>
      <c r="F8" s="830">
        <v>-215.15901058600008</v>
      </c>
      <c r="G8" s="830">
        <v>-302.43887644399962</v>
      </c>
      <c r="H8" s="830">
        <v>-220.94565396299998</v>
      </c>
      <c r="I8" s="830">
        <v>-479.8154504329998</v>
      </c>
      <c r="J8" s="830">
        <v>-371.12138796600095</v>
      </c>
    </row>
    <row r="9" spans="1:10" s="822" customFormat="1" ht="12" customHeight="1">
      <c r="A9" s="914" t="s">
        <v>253</v>
      </c>
      <c r="B9" s="1302">
        <v>1603.7796255841793</v>
      </c>
      <c r="C9" s="824">
        <v>-732.70193560499979</v>
      </c>
      <c r="D9" s="824">
        <v>1868.522484350003</v>
      </c>
      <c r="E9" s="824">
        <v>-312.30286470800195</v>
      </c>
      <c r="F9" s="824">
        <v>116.64480313500047</v>
      </c>
      <c r="G9" s="824">
        <v>-385.18287277000007</v>
      </c>
      <c r="H9" s="824">
        <v>578.96602349900058</v>
      </c>
      <c r="I9" s="824">
        <v>-555.44232316699663</v>
      </c>
      <c r="J9" s="824">
        <v>-430.06659365289153</v>
      </c>
    </row>
    <row r="10" spans="1:10" s="822" customFormat="1" ht="12" customHeight="1">
      <c r="A10" s="1100" t="s">
        <v>30</v>
      </c>
      <c r="B10" s="1307">
        <v>-0.80530334879999044</v>
      </c>
      <c r="C10" s="832">
        <v>0.92354151399999296</v>
      </c>
      <c r="D10" s="832">
        <v>6.3681080039999998</v>
      </c>
      <c r="E10" s="832">
        <v>-11.203071767999994</v>
      </c>
      <c r="F10" s="832">
        <v>1.7925479149999983</v>
      </c>
      <c r="G10" s="832">
        <v>1.051114638</v>
      </c>
      <c r="H10" s="832">
        <v>0.89795000899999988</v>
      </c>
      <c r="I10" s="832">
        <v>7.9721676989999981</v>
      </c>
      <c r="J10" s="832">
        <v>-0.42572591399999982</v>
      </c>
    </row>
    <row r="11" spans="1:10" s="822" customFormat="1" ht="12" customHeight="1">
      <c r="A11" s="1100" t="s">
        <v>1863</v>
      </c>
      <c r="B11" s="1307">
        <v>0.64685719549999021</v>
      </c>
      <c r="C11" s="832">
        <v>-18.292153133000113</v>
      </c>
      <c r="D11" s="832">
        <v>-18.418659734000073</v>
      </c>
      <c r="E11" s="832">
        <v>25.859021624999741</v>
      </c>
      <c r="F11" s="832">
        <v>-5.4495243350000493</v>
      </c>
      <c r="G11" s="832">
        <v>7.5635382410001171</v>
      </c>
      <c r="H11" s="832">
        <v>-14.301000930999997</v>
      </c>
      <c r="I11" s="832">
        <v>15.806314350000036</v>
      </c>
      <c r="J11" s="832">
        <v>12.780278860999942</v>
      </c>
    </row>
    <row r="12" spans="1:10" s="822" customFormat="1" ht="12" customHeight="1">
      <c r="A12" s="1089" t="s">
        <v>1865</v>
      </c>
      <c r="B12" s="1303">
        <v>20.483999999999998</v>
      </c>
      <c r="C12" s="826">
        <v>16.61</v>
      </c>
      <c r="D12" s="826">
        <v>56.690999999999995</v>
      </c>
      <c r="E12" s="826">
        <v>-2.4405229180000028</v>
      </c>
      <c r="F12" s="826">
        <v>54.346000000000004</v>
      </c>
      <c r="G12" s="826">
        <v>60.253999999999998</v>
      </c>
      <c r="H12" s="826">
        <v>12.678000000000001</v>
      </c>
      <c r="I12" s="826">
        <v>95.155000000000001</v>
      </c>
      <c r="J12" s="826">
        <v>21.196999999999996</v>
      </c>
    </row>
    <row r="13" spans="1:10" s="822" customFormat="1" ht="12" customHeight="1">
      <c r="A13" s="914" t="s">
        <v>9</v>
      </c>
      <c r="B13" s="1304">
        <v>1624.1051784308791</v>
      </c>
      <c r="C13" s="827">
        <v>-733.46054722400027</v>
      </c>
      <c r="D13" s="827">
        <v>1913.1629326200029</v>
      </c>
      <c r="E13" s="827">
        <v>-300.08743776900201</v>
      </c>
      <c r="F13" s="827">
        <v>167.33382671500061</v>
      </c>
      <c r="G13" s="827">
        <v>-316.31320289100103</v>
      </c>
      <c r="H13" s="827">
        <v>578.24087257700035</v>
      </c>
      <c r="I13" s="827">
        <v>-436.50884111799627</v>
      </c>
      <c r="J13" s="827">
        <v>-396.51504070589073</v>
      </c>
    </row>
    <row r="14" spans="1:10" s="822" customFormat="1" ht="12" customHeight="1">
      <c r="A14" s="1100" t="s">
        <v>1148</v>
      </c>
      <c r="B14" s="1308">
        <v>-339.53954899415294</v>
      </c>
      <c r="C14" s="833">
        <v>345.99744560123003</v>
      </c>
      <c r="D14" s="833">
        <v>-328.23458425348025</v>
      </c>
      <c r="E14" s="833">
        <v>423.41053352215067</v>
      </c>
      <c r="F14" s="833">
        <v>258.95454656246972</v>
      </c>
      <c r="G14" s="833">
        <v>261.92483422573002</v>
      </c>
      <c r="H14" s="833">
        <v>97.191589325050188</v>
      </c>
      <c r="I14" s="833">
        <v>818.76733640039902</v>
      </c>
      <c r="J14" s="833">
        <v>347.80803661654051</v>
      </c>
    </row>
    <row r="15" spans="1:10" s="822" customFormat="1" ht="12" customHeight="1">
      <c r="A15" s="831" t="s">
        <v>197</v>
      </c>
      <c r="B15" s="1308">
        <v>-16.972456000000012</v>
      </c>
      <c r="C15" s="833">
        <v>-16.808274999999998</v>
      </c>
      <c r="D15" s="833">
        <v>-47.499470000000002</v>
      </c>
      <c r="E15" s="833">
        <v>14.799999759999999</v>
      </c>
      <c r="F15" s="833">
        <v>-8.2029999999999994</v>
      </c>
      <c r="G15" s="833">
        <v>-11.491</v>
      </c>
      <c r="H15" s="833">
        <v>-18.994</v>
      </c>
      <c r="I15" s="833">
        <v>14.08600032</v>
      </c>
      <c r="J15" s="833">
        <v>-2.9050000000000002</v>
      </c>
    </row>
    <row r="16" spans="1:10" s="836" customFormat="1" ht="12" customHeight="1">
      <c r="A16" s="834" t="s">
        <v>10</v>
      </c>
      <c r="B16" s="1309">
        <v>1267.5931734367268</v>
      </c>
      <c r="C16" s="835">
        <v>-404.27137662276965</v>
      </c>
      <c r="D16" s="835">
        <v>1537.4288773665203</v>
      </c>
      <c r="E16" s="835">
        <v>138.12309651314865</v>
      </c>
      <c r="F16" s="835">
        <v>418.0853732774699</v>
      </c>
      <c r="G16" s="835">
        <v>-65.879368665271386</v>
      </c>
      <c r="H16" s="835">
        <v>656.43846190205022</v>
      </c>
      <c r="I16" s="835">
        <v>396.34449460240182</v>
      </c>
      <c r="J16" s="835">
        <v>-51.612004089350989</v>
      </c>
    </row>
    <row r="17" spans="1:11" ht="7.5" customHeight="1"/>
    <row r="18" spans="1:11" ht="30" customHeight="1">
      <c r="A18" s="2438" t="s">
        <v>1726</v>
      </c>
      <c r="B18" s="2438"/>
      <c r="C18" s="2438"/>
      <c r="D18" s="2438"/>
      <c r="E18" s="2438"/>
      <c r="F18" s="2438"/>
      <c r="G18" s="2438"/>
      <c r="H18" s="2438"/>
      <c r="I18" s="2438"/>
      <c r="J18" s="2438"/>
      <c r="K18" s="1900"/>
    </row>
    <row r="19" spans="1:11" ht="12.75" customHeight="1">
      <c r="A19" s="2439" t="s">
        <v>1864</v>
      </c>
      <c r="B19" s="2439"/>
      <c r="C19" s="2439"/>
      <c r="D19" s="2439"/>
      <c r="E19" s="2439"/>
      <c r="F19" s="2439"/>
      <c r="G19" s="2439"/>
      <c r="H19" s="2439"/>
      <c r="I19" s="2439"/>
      <c r="J19" s="2439"/>
      <c r="K19" s="2305"/>
    </row>
    <row r="20" spans="1:11" ht="21.75" customHeight="1">
      <c r="A20" s="2439" t="s">
        <v>1877</v>
      </c>
      <c r="B20" s="2439"/>
      <c r="C20" s="2439"/>
      <c r="D20" s="2439"/>
      <c r="E20" s="2439"/>
      <c r="F20" s="2439"/>
      <c r="G20" s="2439"/>
      <c r="H20" s="2439"/>
      <c r="I20" s="2439"/>
      <c r="J20" s="2439"/>
    </row>
  </sheetData>
  <mergeCells count="3">
    <mergeCell ref="A19:J19"/>
    <mergeCell ref="A20:J20"/>
    <mergeCell ref="A18:J18"/>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- 3Q15&amp;C&amp;8CHAPTER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9"/>
  <sheetViews>
    <sheetView showGridLines="0" zoomScale="140" zoomScaleNormal="140" zoomScaleSheetLayoutView="110" workbookViewId="0"/>
  </sheetViews>
  <sheetFormatPr baseColWidth="10" defaultColWidth="10.85546875" defaultRowHeight="22.5" customHeight="1"/>
  <cols>
    <col min="1" max="1" width="35.28515625" style="901" customWidth="1"/>
    <col min="2" max="12" width="6.42578125" style="899" customWidth="1"/>
    <col min="13" max="16384" width="10.85546875" style="899"/>
  </cols>
  <sheetData>
    <row r="1" spans="1:10" s="598" customFormat="1" ht="22.5" customHeight="1">
      <c r="A1" s="707"/>
      <c r="B1" s="708"/>
      <c r="C1" s="708"/>
      <c r="D1" s="708"/>
      <c r="E1" s="708"/>
      <c r="F1" s="708"/>
      <c r="G1" s="708"/>
      <c r="H1" s="708"/>
      <c r="I1" s="708"/>
      <c r="J1" s="787"/>
    </row>
    <row r="2" spans="1:10" s="585" customFormat="1" ht="18.75" customHeight="1">
      <c r="A2" s="709" t="s">
        <v>1050</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914" t="s">
        <v>13</v>
      </c>
      <c r="B5" s="1325">
        <v>0</v>
      </c>
      <c r="C5" s="876">
        <v>0</v>
      </c>
      <c r="D5" s="876">
        <v>0</v>
      </c>
      <c r="E5" s="876">
        <v>0</v>
      </c>
      <c r="F5" s="876">
        <v>0</v>
      </c>
      <c r="G5" s="876">
        <v>0</v>
      </c>
      <c r="H5" s="876">
        <v>0</v>
      </c>
      <c r="I5" s="876">
        <v>0</v>
      </c>
      <c r="J5" s="876">
        <v>0</v>
      </c>
    </row>
    <row r="6" spans="1:10" s="822" customFormat="1" ht="12" customHeight="1">
      <c r="A6" s="1089" t="s">
        <v>4</v>
      </c>
      <c r="B6" s="1320">
        <v>283.64431100000002</v>
      </c>
      <c r="C6" s="870">
        <v>518.09929599999998</v>
      </c>
      <c r="D6" s="870">
        <v>342.03916700000002</v>
      </c>
      <c r="E6" s="870">
        <v>477.65383899999983</v>
      </c>
      <c r="F6" s="870">
        <v>329.97584400000005</v>
      </c>
      <c r="G6" s="870">
        <v>600.05199100000004</v>
      </c>
      <c r="H6" s="870">
        <v>435.09248400000001</v>
      </c>
      <c r="I6" s="870">
        <v>622.10746200000017</v>
      </c>
      <c r="J6" s="870">
        <v>639.60930587561211</v>
      </c>
    </row>
    <row r="7" spans="1:10" s="822" customFormat="1" ht="12" customHeight="1">
      <c r="A7" s="914" t="s">
        <v>120</v>
      </c>
      <c r="B7" s="1317">
        <v>283.64431100000002</v>
      </c>
      <c r="C7" s="867">
        <v>518.09929599999998</v>
      </c>
      <c r="D7" s="867">
        <v>342.03916700000002</v>
      </c>
      <c r="E7" s="867">
        <v>477.65383899999983</v>
      </c>
      <c r="F7" s="867">
        <v>329.97584400000005</v>
      </c>
      <c r="G7" s="867">
        <v>600.05199100000004</v>
      </c>
      <c r="H7" s="867">
        <v>435.09248400000001</v>
      </c>
      <c r="I7" s="867">
        <v>622.10746200000017</v>
      </c>
      <c r="J7" s="867">
        <v>639.60930587561211</v>
      </c>
    </row>
    <row r="8" spans="1:10" s="822" customFormat="1" ht="12" customHeight="1">
      <c r="A8" s="1089" t="s">
        <v>170</v>
      </c>
      <c r="B8" s="1318">
        <v>-125.81470300000001</v>
      </c>
      <c r="C8" s="868">
        <v>-131.45020999999997</v>
      </c>
      <c r="D8" s="868">
        <v>-145.41719000000001</v>
      </c>
      <c r="E8" s="868">
        <v>-165.17909700000001</v>
      </c>
      <c r="F8" s="868">
        <v>-154.01971599999996</v>
      </c>
      <c r="G8" s="868">
        <v>-153.57219900000001</v>
      </c>
      <c r="H8" s="868">
        <v>-157.63753600000001</v>
      </c>
      <c r="I8" s="868">
        <v>-220.97005100000001</v>
      </c>
      <c r="J8" s="868">
        <v>-175.82660937583546</v>
      </c>
    </row>
    <row r="9" spans="1:10" s="822" customFormat="1" ht="12" customHeight="1">
      <c r="A9" s="914" t="s">
        <v>709</v>
      </c>
      <c r="B9" s="1317">
        <v>157.82960800000001</v>
      </c>
      <c r="C9" s="867">
        <v>386.64908600000001</v>
      </c>
      <c r="D9" s="867">
        <v>196.62197700000002</v>
      </c>
      <c r="E9" s="867">
        <v>312.47474199999982</v>
      </c>
      <c r="F9" s="867">
        <v>175.95612800000009</v>
      </c>
      <c r="G9" s="867">
        <v>446.47979200000003</v>
      </c>
      <c r="H9" s="867">
        <v>277.454948</v>
      </c>
      <c r="I9" s="867">
        <v>401.1374110000001</v>
      </c>
      <c r="J9" s="867">
        <v>463.78269649977659</v>
      </c>
    </row>
    <row r="10" spans="1:10" s="822" customFormat="1" ht="12" customHeight="1">
      <c r="A10" s="1100" t="s">
        <v>1148</v>
      </c>
      <c r="B10" s="1321">
        <v>84.254926999999995</v>
      </c>
      <c r="C10" s="871">
        <v>-56.211480999999999</v>
      </c>
      <c r="D10" s="871">
        <v>33.195273999999998</v>
      </c>
      <c r="E10" s="871">
        <v>123.39387300000001</v>
      </c>
      <c r="F10" s="871">
        <v>-44.074196000000008</v>
      </c>
      <c r="G10" s="871">
        <v>-136.13326699999999</v>
      </c>
      <c r="H10" s="871">
        <v>-42.419316999999999</v>
      </c>
      <c r="I10" s="871">
        <v>2.4152849999999901</v>
      </c>
      <c r="J10" s="871">
        <v>-1.03126843233985</v>
      </c>
    </row>
    <row r="11" spans="1:10" s="836" customFormat="1" ht="12" customHeight="1">
      <c r="A11" s="1101" t="s">
        <v>10</v>
      </c>
      <c r="B11" s="1322">
        <v>242.08453500000002</v>
      </c>
      <c r="C11" s="872">
        <v>330.43760500000002</v>
      </c>
      <c r="D11" s="872">
        <v>229.817251</v>
      </c>
      <c r="E11" s="872">
        <v>435.86861499999986</v>
      </c>
      <c r="F11" s="872">
        <v>131.88193200000009</v>
      </c>
      <c r="G11" s="872">
        <v>310.34652500000004</v>
      </c>
      <c r="H11" s="872">
        <v>235.035631</v>
      </c>
      <c r="I11" s="872">
        <v>403.5333730000001</v>
      </c>
      <c r="J11" s="872">
        <v>463.33919106743673</v>
      </c>
    </row>
    <row r="12" spans="1:10" s="518" customFormat="1" ht="7.5" customHeight="1">
      <c r="A12" s="1858"/>
      <c r="B12" s="798"/>
      <c r="C12" s="1701"/>
      <c r="D12" s="798"/>
      <c r="E12" s="798"/>
      <c r="F12" s="798"/>
      <c r="G12" s="798"/>
      <c r="H12" s="798"/>
      <c r="I12" s="798"/>
      <c r="J12" s="798"/>
    </row>
    <row r="13" spans="1:10" s="518" customFormat="1" ht="12" customHeight="1">
      <c r="A13" s="1862" t="s">
        <v>1193</v>
      </c>
      <c r="B13" s="1859"/>
      <c r="C13" s="1860"/>
      <c r="D13" s="1861"/>
      <c r="E13" s="1861"/>
      <c r="F13" s="1861"/>
      <c r="G13" s="1861"/>
      <c r="H13" s="1861"/>
      <c r="I13" s="1861"/>
      <c r="J13" s="1861"/>
    </row>
    <row r="14" spans="1:10" s="841" customFormat="1" ht="12" customHeight="1">
      <c r="A14" s="1871" t="s">
        <v>672</v>
      </c>
      <c r="B14" s="1323">
        <v>199.16295574355502</v>
      </c>
      <c r="C14" s="1030">
        <v>200.47958098192501</v>
      </c>
      <c r="D14" s="873">
        <v>212.4426362009105</v>
      </c>
      <c r="E14" s="873">
        <v>212.85322849658945</v>
      </c>
      <c r="F14" s="873">
        <v>217.40690220246407</v>
      </c>
      <c r="G14" s="873">
        <v>219.84113292669517</v>
      </c>
      <c r="H14" s="873">
        <v>226.6425175306145</v>
      </c>
      <c r="I14" s="873">
        <v>234.96485047028202</v>
      </c>
      <c r="J14" s="873">
        <v>234.14066596044555</v>
      </c>
    </row>
    <row r="15" spans="1:10" s="841" customFormat="1" ht="12" customHeight="1">
      <c r="A15" s="1871" t="s">
        <v>1195</v>
      </c>
      <c r="B15" s="1323">
        <v>17.896330222824886</v>
      </c>
      <c r="C15" s="1030">
        <v>17.370234</v>
      </c>
      <c r="D15" s="873">
        <v>17.238264000000001</v>
      </c>
      <c r="E15" s="873">
        <v>17.353058119565219</v>
      </c>
      <c r="F15" s="873">
        <v>17.137217086956522</v>
      </c>
      <c r="G15" s="873">
        <v>16.487849406593405</v>
      </c>
      <c r="H15" s="873">
        <v>16.296968</v>
      </c>
      <c r="I15" s="873">
        <v>16.169397456521754</v>
      </c>
      <c r="J15" s="873">
        <v>16.579843243967687</v>
      </c>
    </row>
    <row r="16" spans="1:10" s="518" customFormat="1" ht="7.5" customHeight="1">
      <c r="A16" s="1868"/>
      <c r="B16" s="1856"/>
      <c r="C16" s="1857"/>
      <c r="D16" s="1856"/>
      <c r="E16" s="1856"/>
      <c r="F16" s="1856"/>
      <c r="G16" s="1856"/>
      <c r="H16" s="1856"/>
      <c r="I16" s="1856"/>
      <c r="J16" s="1856"/>
    </row>
    <row r="17" spans="1:11" s="518" customFormat="1" ht="12" customHeight="1">
      <c r="A17" s="1862" t="s">
        <v>1194</v>
      </c>
      <c r="B17" s="1859"/>
      <c r="C17" s="1860"/>
      <c r="D17" s="1861"/>
      <c r="E17" s="1861"/>
      <c r="F17" s="1861"/>
      <c r="G17" s="1861"/>
      <c r="H17" s="1861"/>
      <c r="I17" s="1861"/>
      <c r="J17" s="1861"/>
    </row>
    <row r="18" spans="1:11" s="841" customFormat="1" ht="12" customHeight="1">
      <c r="A18" s="1871" t="s">
        <v>1196</v>
      </c>
      <c r="B18" s="1323">
        <v>44.356505003197469</v>
      </c>
      <c r="C18" s="1030">
        <v>25.371624901802598</v>
      </c>
      <c r="D18" s="873">
        <v>42.514777262336153</v>
      </c>
      <c r="E18" s="873">
        <v>34.581339772294818</v>
      </c>
      <c r="F18" s="873">
        <v>46.676057899559439</v>
      </c>
      <c r="G18" s="873">
        <v>25.593148811000276</v>
      </c>
      <c r="H18" s="873">
        <v>36.23081110268042</v>
      </c>
      <c r="I18" s="873">
        <v>35.519595005275782</v>
      </c>
      <c r="J18" s="873">
        <v>27.489689058718806</v>
      </c>
    </row>
    <row r="19" spans="1:11" s="841" customFormat="1" ht="12" customHeight="1">
      <c r="A19" s="1872" t="s">
        <v>1197</v>
      </c>
      <c r="B19" s="1324">
        <v>5.3667096388908906</v>
      </c>
      <c r="C19" s="874">
        <v>7.6301885309808002</v>
      </c>
      <c r="D19" s="874">
        <v>5.4067893904836106</v>
      </c>
      <c r="E19" s="874">
        <v>9.9651677593324202</v>
      </c>
      <c r="F19" s="874">
        <v>3.0531633436308061</v>
      </c>
      <c r="G19" s="874">
        <v>7.5497808760664613</v>
      </c>
      <c r="H19" s="874">
        <v>5.8489410978505658</v>
      </c>
      <c r="I19" s="874">
        <v>9.9012644061675434</v>
      </c>
      <c r="J19" s="874">
        <v>11.087245220326928</v>
      </c>
    </row>
    <row r="20" spans="1:11" s="838" customFormat="1" ht="7.5" customHeight="1">
      <c r="A20" s="875"/>
      <c r="B20" s="875"/>
      <c r="C20" s="1710"/>
      <c r="D20" s="875"/>
      <c r="E20" s="875"/>
      <c r="F20" s="875"/>
      <c r="G20" s="875"/>
      <c r="H20" s="875"/>
      <c r="I20" s="875"/>
      <c r="J20" s="875"/>
      <c r="K20" s="875"/>
    </row>
    <row r="21" spans="1:11" s="585" customFormat="1" ht="12" customHeight="1">
      <c r="A21" s="877" t="s">
        <v>710</v>
      </c>
      <c r="B21" s="1326"/>
      <c r="C21" s="878"/>
      <c r="D21" s="878"/>
      <c r="E21" s="878"/>
      <c r="F21" s="878"/>
      <c r="G21" s="878"/>
      <c r="H21" s="878"/>
      <c r="I21" s="878"/>
      <c r="J21" s="878"/>
    </row>
    <row r="22" spans="1:11" s="882" customFormat="1" ht="12" customHeight="1">
      <c r="A22" s="879" t="s">
        <v>711</v>
      </c>
      <c r="B22" s="1327">
        <v>131.34699999999995</v>
      </c>
      <c r="C22" s="1711">
        <v>133.00200000000004</v>
      </c>
      <c r="D22" s="880">
        <v>133.46799999999999</v>
      </c>
      <c r="E22" s="880">
        <v>173.20893475750006</v>
      </c>
      <c r="F22" s="881">
        <v>149.24306524250002</v>
      </c>
      <c r="G22" s="881">
        <v>164.79999999999998</v>
      </c>
      <c r="H22" s="881">
        <v>160.15</v>
      </c>
      <c r="I22" s="881">
        <v>171.70400000000004</v>
      </c>
      <c r="J22" s="880">
        <v>173.81683170400001</v>
      </c>
    </row>
    <row r="23" spans="1:11" s="885" customFormat="1" ht="12" customHeight="1">
      <c r="A23" s="879" t="s">
        <v>712</v>
      </c>
      <c r="B23" s="1328">
        <v>61.371000000000002</v>
      </c>
      <c r="C23" s="883">
        <v>28.995999999999995</v>
      </c>
      <c r="D23" s="883">
        <v>34.889000000000003</v>
      </c>
      <c r="E23" s="883">
        <v>48.269522664154692</v>
      </c>
      <c r="F23" s="884">
        <v>3.0554773358453104</v>
      </c>
      <c r="G23" s="884">
        <v>23.78</v>
      </c>
      <c r="H23" s="884">
        <v>52.92</v>
      </c>
      <c r="I23" s="881">
        <v>15.274999999999999</v>
      </c>
      <c r="J23" s="883">
        <v>51.820804139925023</v>
      </c>
    </row>
    <row r="24" spans="1:11" s="885" customFormat="1" ht="12" customHeight="1">
      <c r="A24" s="879" t="s">
        <v>713</v>
      </c>
      <c r="B24" s="1328">
        <v>91.975999999999985</v>
      </c>
      <c r="C24" s="883">
        <v>107.018</v>
      </c>
      <c r="D24" s="883">
        <v>-24.454999999999998</v>
      </c>
      <c r="E24" s="883">
        <v>121.3175554828166</v>
      </c>
      <c r="F24" s="884">
        <v>45.8404445171834</v>
      </c>
      <c r="G24" s="884">
        <v>80.156000000000006</v>
      </c>
      <c r="H24" s="884">
        <v>27.794</v>
      </c>
      <c r="I24" s="881">
        <v>41.168999999999983</v>
      </c>
      <c r="J24" s="883">
        <v>71.361611002077183</v>
      </c>
    </row>
    <row r="25" spans="1:11" s="887" customFormat="1" ht="12" customHeight="1">
      <c r="A25" s="879" t="s">
        <v>1167</v>
      </c>
      <c r="B25" s="1327">
        <v>-106.56899999999999</v>
      </c>
      <c r="C25" s="1711">
        <v>-70.50200000000001</v>
      </c>
      <c r="D25" s="880">
        <v>-171.79499999999999</v>
      </c>
      <c r="E25" s="880">
        <v>-121.35524596981043</v>
      </c>
      <c r="F25" s="881">
        <v>-184.68375403018959</v>
      </c>
      <c r="G25" s="881">
        <v>-15.592999999999989</v>
      </c>
      <c r="H25" s="886">
        <v>-168.64700000000002</v>
      </c>
      <c r="I25" s="881">
        <v>37.972999999999985</v>
      </c>
      <c r="J25" s="880">
        <v>64.681674066488625</v>
      </c>
    </row>
    <row r="26" spans="1:11" s="887" customFormat="1" ht="12" customHeight="1">
      <c r="A26" s="888" t="s">
        <v>714</v>
      </c>
      <c r="B26" s="1329">
        <v>-20.284999999999968</v>
      </c>
      <c r="C26" s="1712">
        <v>188.76699999999997</v>
      </c>
      <c r="D26" s="889">
        <v>224.03200000000001</v>
      </c>
      <c r="E26" s="889">
        <v>90.942583865531674</v>
      </c>
      <c r="F26" s="890">
        <v>162.5034161344683</v>
      </c>
      <c r="G26" s="890">
        <v>193.32999999999998</v>
      </c>
      <c r="H26" s="890">
        <v>205.24</v>
      </c>
      <c r="I26" s="890">
        <v>135.0656680688156</v>
      </c>
      <c r="J26" s="889">
        <v>102.15424551847033</v>
      </c>
    </row>
    <row r="27" spans="1:11" s="838" customFormat="1" ht="7.5" customHeight="1">
      <c r="A27" s="875"/>
      <c r="B27" s="875"/>
      <c r="C27" s="875"/>
      <c r="D27" s="875"/>
      <c r="E27" s="875"/>
      <c r="F27" s="875"/>
      <c r="G27" s="875"/>
      <c r="H27" s="875"/>
      <c r="I27" s="875"/>
      <c r="J27" s="875"/>
    </row>
    <row r="28" spans="1:11" s="838" customFormat="1" ht="18.75" customHeight="1">
      <c r="A28" s="2439" t="s">
        <v>1840</v>
      </c>
      <c r="B28" s="2439"/>
      <c r="C28" s="2439"/>
      <c r="D28" s="2439"/>
      <c r="E28" s="2439"/>
      <c r="F28" s="2439"/>
      <c r="G28" s="2439"/>
      <c r="H28" s="2439"/>
      <c r="I28" s="2439"/>
      <c r="J28" s="2439"/>
    </row>
    <row r="29" spans="1:11" s="838" customFormat="1" ht="7.5" customHeight="1">
      <c r="A29" s="2088"/>
      <c r="B29" s="2088"/>
      <c r="C29" s="2088"/>
      <c r="D29" s="2088"/>
      <c r="E29" s="2088"/>
      <c r="F29" s="2088"/>
      <c r="G29" s="2088"/>
      <c r="H29" s="2088"/>
      <c r="I29" s="2088"/>
      <c r="J29" s="2088"/>
    </row>
    <row r="30" spans="1:11" s="838" customFormat="1" ht="21.75" customHeight="1">
      <c r="A30" s="2462" t="s">
        <v>1341</v>
      </c>
      <c r="B30" s="2462"/>
      <c r="C30" s="2462"/>
      <c r="D30" s="2462"/>
      <c r="E30" s="2462"/>
      <c r="F30" s="2462"/>
      <c r="G30" s="2462"/>
      <c r="H30" s="2462"/>
      <c r="I30" s="2462"/>
      <c r="J30" s="2462"/>
    </row>
    <row r="31" spans="1:11" s="838" customFormat="1" ht="10.5" customHeight="1">
      <c r="A31" s="2462" t="s">
        <v>1177</v>
      </c>
      <c r="B31" s="2462"/>
      <c r="C31" s="2462"/>
      <c r="D31" s="2462"/>
      <c r="E31" s="2462"/>
      <c r="F31" s="2462"/>
      <c r="G31" s="2462"/>
      <c r="H31" s="2462"/>
      <c r="I31" s="2462"/>
      <c r="J31" s="2462"/>
    </row>
    <row r="33" spans="1:13" s="585" customFormat="1" ht="18.75" customHeight="1">
      <c r="A33" s="709" t="s">
        <v>1051</v>
      </c>
    </row>
    <row r="34" spans="1:13" s="585" customFormat="1" ht="7.5" customHeight="1">
      <c r="A34" s="709"/>
    </row>
    <row r="35" spans="1:13" s="838" customFormat="1" ht="14.25" customHeight="1">
      <c r="A35" s="2439" t="s">
        <v>715</v>
      </c>
      <c r="B35" s="2439"/>
      <c r="C35" s="2439"/>
      <c r="D35" s="2439"/>
      <c r="E35" s="2439"/>
      <c r="F35" s="2439"/>
      <c r="G35" s="2439"/>
      <c r="H35" s="2439"/>
      <c r="I35" s="2439"/>
      <c r="J35" s="2439"/>
    </row>
    <row r="36" spans="1:13" s="585" customFormat="1" ht="7.5" customHeight="1"/>
    <row r="37" spans="1:13" s="585" customFormat="1" ht="11.1" customHeight="1">
      <c r="B37" s="1296" t="s">
        <v>716</v>
      </c>
    </row>
    <row r="38" spans="1:13" s="585" customFormat="1" ht="11.1" customHeight="1">
      <c r="B38" s="1330" t="s">
        <v>717</v>
      </c>
    </row>
    <row r="39" spans="1:13" s="585" customFormat="1" ht="11.1" customHeight="1">
      <c r="B39" s="1330" t="s">
        <v>718</v>
      </c>
    </row>
    <row r="40" spans="1:13" s="585" customFormat="1" ht="11.1" customHeight="1">
      <c r="B40" s="1330" t="s">
        <v>6</v>
      </c>
    </row>
    <row r="41" spans="1:13" s="822" customFormat="1" ht="13.5" customHeight="1">
      <c r="A41" s="821" t="s">
        <v>1</v>
      </c>
      <c r="B41" s="1331" t="s">
        <v>1424</v>
      </c>
      <c r="C41" s="1136" t="s">
        <v>1841</v>
      </c>
      <c r="D41" s="304" t="s">
        <v>1745</v>
      </c>
      <c r="E41" s="770" t="s">
        <v>1423</v>
      </c>
      <c r="F41" s="770" t="s">
        <v>1380</v>
      </c>
      <c r="G41" s="770" t="s">
        <v>1297</v>
      </c>
      <c r="H41" s="770" t="s">
        <v>1189</v>
      </c>
      <c r="I41" s="770" t="s">
        <v>1133</v>
      </c>
      <c r="J41" s="770" t="s">
        <v>1002</v>
      </c>
      <c r="M41" s="585"/>
    </row>
    <row r="42" spans="1:13" s="892" customFormat="1" ht="12" customHeight="1">
      <c r="A42" s="2431" t="s">
        <v>779</v>
      </c>
      <c r="B42" s="1332">
        <v>3837.32</v>
      </c>
      <c r="C42" s="1332">
        <v>49.128</v>
      </c>
      <c r="D42" s="1713">
        <v>-208.96200000000002</v>
      </c>
      <c r="E42" s="891">
        <v>-91.2</v>
      </c>
      <c r="F42" s="891">
        <v>-135</v>
      </c>
      <c r="G42" s="891">
        <v>-217</v>
      </c>
      <c r="H42" s="891">
        <v>-400</v>
      </c>
      <c r="I42" s="891">
        <v>-753.95</v>
      </c>
      <c r="J42" s="891">
        <v>-17.704000000000022</v>
      </c>
      <c r="M42" s="585"/>
    </row>
    <row r="43" spans="1:13" s="892" customFormat="1" ht="12" customHeight="1">
      <c r="A43" s="893" t="s">
        <v>1420</v>
      </c>
      <c r="B43" s="1333">
        <v>3325.8969999999999</v>
      </c>
      <c r="C43" s="1333">
        <v>112.875</v>
      </c>
      <c r="D43" s="1714">
        <v>-400.93099999999998</v>
      </c>
      <c r="E43" s="894">
        <v>-97.6</v>
      </c>
      <c r="F43" s="894">
        <v>217</v>
      </c>
      <c r="G43" s="894">
        <v>-685</v>
      </c>
      <c r="H43" s="894">
        <v>20</v>
      </c>
      <c r="I43" s="894">
        <v>-954.89</v>
      </c>
      <c r="J43" s="894">
        <v>-765.8449999999998</v>
      </c>
      <c r="M43" s="585"/>
    </row>
    <row r="44" spans="1:13" s="892" customFormat="1" ht="12" customHeight="1">
      <c r="A44" s="2432" t="s">
        <v>1421</v>
      </c>
      <c r="B44" s="2250">
        <v>7163.2170000000006</v>
      </c>
      <c r="C44" s="2250">
        <v>162.00299999999999</v>
      </c>
      <c r="D44" s="2251">
        <v>-609.89300000000003</v>
      </c>
      <c r="E44" s="2252">
        <v>-188.8</v>
      </c>
      <c r="F44" s="2252">
        <v>82</v>
      </c>
      <c r="G44" s="2252">
        <v>-902</v>
      </c>
      <c r="H44" s="2252">
        <v>-380</v>
      </c>
      <c r="I44" s="2252">
        <v>-1708.8400000000001</v>
      </c>
      <c r="J44" s="2252">
        <v>-783.54899999999986</v>
      </c>
      <c r="M44" s="585"/>
    </row>
    <row r="45" spans="1:13" s="897" customFormat="1" ht="9" customHeight="1">
      <c r="A45" s="2433"/>
      <c r="B45" s="895"/>
      <c r="C45" s="895"/>
      <c r="D45" s="1715"/>
      <c r="E45" s="895"/>
      <c r="F45" s="895"/>
      <c r="G45" s="895"/>
      <c r="H45" s="895"/>
      <c r="I45" s="895"/>
      <c r="J45" s="895"/>
      <c r="K45" s="896"/>
      <c r="M45" s="585"/>
    </row>
    <row r="46" spans="1:13" s="898" customFormat="1" ht="12" customHeight="1">
      <c r="A46" s="2434" t="s">
        <v>719</v>
      </c>
      <c r="B46" s="2253">
        <v>1472.8619999999999</v>
      </c>
      <c r="C46" s="2253">
        <v>-64.992999999999995</v>
      </c>
      <c r="D46" s="2254">
        <v>-125.88</v>
      </c>
      <c r="E46" s="2255">
        <v>-188.76899999999998</v>
      </c>
      <c r="F46" s="2255">
        <v>-124.48</v>
      </c>
      <c r="G46" s="2255">
        <v>-97.2</v>
      </c>
      <c r="H46" s="2255">
        <v>-238</v>
      </c>
      <c r="I46" s="2255">
        <v>-392.56</v>
      </c>
      <c r="J46" s="2255">
        <v>4.4200000000000017</v>
      </c>
      <c r="L46" s="2084"/>
      <c r="M46" s="585"/>
    </row>
    <row r="47" spans="1:13" ht="7.5" customHeight="1">
      <c r="A47" s="899"/>
      <c r="B47" s="900"/>
      <c r="C47" s="900"/>
      <c r="M47" s="585"/>
    </row>
    <row r="48" spans="1:13" s="838" customFormat="1" ht="81" customHeight="1">
      <c r="A48" s="2438" t="s">
        <v>1879</v>
      </c>
      <c r="B48" s="2438"/>
      <c r="C48" s="2438"/>
      <c r="D48" s="2438"/>
      <c r="E48" s="2438"/>
      <c r="F48" s="2438"/>
      <c r="G48" s="2438"/>
      <c r="H48" s="2438"/>
      <c r="I48" s="2438"/>
      <c r="J48" s="2438"/>
      <c r="M48" s="585"/>
    </row>
    <row r="49" spans="1:10" s="838" customFormat="1" ht="21.75" customHeight="1">
      <c r="A49" s="2439"/>
      <c r="B49" s="2439"/>
      <c r="C49" s="2439"/>
      <c r="D49" s="2439"/>
      <c r="E49" s="2439"/>
      <c r="F49" s="2439"/>
      <c r="G49" s="2439"/>
      <c r="H49" s="2439"/>
      <c r="I49" s="2439"/>
      <c r="J49" s="2439"/>
    </row>
  </sheetData>
  <mergeCells count="6">
    <mergeCell ref="A28:J28"/>
    <mergeCell ref="A30:J30"/>
    <mergeCell ref="A35:J35"/>
    <mergeCell ref="A48:J48"/>
    <mergeCell ref="A49:J49"/>
    <mergeCell ref="A31:J31"/>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- 3Q15&amp;C&amp;8CHAPTER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140" zoomScaleNormal="140" zoomScaleSheetLayoutView="90" workbookViewId="0"/>
  </sheetViews>
  <sheetFormatPr baseColWidth="10" defaultColWidth="10.85546875" defaultRowHeight="22.5" customHeight="1"/>
  <cols>
    <col min="1" max="1" width="35.28515625" style="838" customWidth="1"/>
    <col min="2" max="12" width="6.42578125" style="838" customWidth="1"/>
    <col min="13" max="13" width="11.5703125" style="838" bestFit="1" customWidth="1"/>
    <col min="14" max="16384" width="10.85546875" style="838"/>
  </cols>
  <sheetData>
    <row r="1" spans="1:10" s="598" customFormat="1" ht="22.5" customHeight="1">
      <c r="A1" s="707"/>
      <c r="B1" s="708"/>
      <c r="C1" s="708"/>
      <c r="D1" s="708"/>
      <c r="E1" s="708"/>
      <c r="F1" s="708"/>
      <c r="G1" s="708"/>
      <c r="H1" s="708"/>
      <c r="I1" s="708"/>
      <c r="J1" s="787"/>
    </row>
    <row r="2" spans="1:10" s="585" customFormat="1" ht="18.75" customHeight="1">
      <c r="A2" s="709" t="s">
        <v>1052</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823" t="s">
        <v>13</v>
      </c>
      <c r="B5" s="1317">
        <v>-30.087351072199709</v>
      </c>
      <c r="C5" s="867">
        <v>113.98209304600002</v>
      </c>
      <c r="D5" s="867">
        <v>128.69945778300001</v>
      </c>
      <c r="E5" s="867">
        <v>152.07196320399999</v>
      </c>
      <c r="F5" s="867">
        <v>122.60586796699999</v>
      </c>
      <c r="G5" s="867">
        <v>115.69909881200002</v>
      </c>
      <c r="H5" s="867">
        <v>130.248821295</v>
      </c>
      <c r="I5" s="867">
        <v>147.82877417200004</v>
      </c>
      <c r="J5" s="867">
        <v>167.1379648906773</v>
      </c>
    </row>
    <row r="6" spans="1:10" s="822" customFormat="1" ht="12" customHeight="1">
      <c r="A6" s="1100" t="s">
        <v>1157</v>
      </c>
      <c r="B6" s="1321">
        <v>324.88112461480029</v>
      </c>
      <c r="C6" s="871">
        <v>632.67136858399977</v>
      </c>
      <c r="D6" s="871">
        <v>444.95085366899997</v>
      </c>
      <c r="E6" s="871">
        <v>510.93284910000011</v>
      </c>
      <c r="F6" s="871">
        <v>409.87159897700008</v>
      </c>
      <c r="G6" s="871">
        <v>368.61044691099994</v>
      </c>
      <c r="H6" s="871">
        <v>438.74657191099993</v>
      </c>
      <c r="I6" s="871">
        <v>360.84512326600003</v>
      </c>
      <c r="J6" s="871">
        <v>323.13757240200005</v>
      </c>
    </row>
    <row r="7" spans="1:10" s="822" customFormat="1" ht="12" customHeight="1">
      <c r="A7" s="1089" t="s">
        <v>1158</v>
      </c>
      <c r="B7" s="1318">
        <v>186.48240873629993</v>
      </c>
      <c r="C7" s="868">
        <v>1164.0777309090001</v>
      </c>
      <c r="D7" s="868">
        <v>1089.7526650370003</v>
      </c>
      <c r="E7" s="868">
        <v>454.9644612660004</v>
      </c>
      <c r="F7" s="868">
        <v>1066.8783799799992</v>
      </c>
      <c r="G7" s="868">
        <v>937.50988888700044</v>
      </c>
      <c r="H7" s="868">
        <v>1049.7339322219998</v>
      </c>
      <c r="I7" s="868">
        <v>1024.6396783159998</v>
      </c>
      <c r="J7" s="868">
        <v>948.21502902100008</v>
      </c>
    </row>
    <row r="8" spans="1:10" s="822" customFormat="1" ht="12" customHeight="1">
      <c r="A8" s="914" t="s">
        <v>120</v>
      </c>
      <c r="B8" s="1317">
        <v>481.27618227889934</v>
      </c>
      <c r="C8" s="867">
        <v>1910.7311925390004</v>
      </c>
      <c r="D8" s="867">
        <v>1663.4029764890001</v>
      </c>
      <c r="E8" s="867">
        <v>1117.9692735700005</v>
      </c>
      <c r="F8" s="867">
        <v>1599.3558469239993</v>
      </c>
      <c r="G8" s="867">
        <v>1421.8194346100004</v>
      </c>
      <c r="H8" s="867">
        <v>1618.7293254279998</v>
      </c>
      <c r="I8" s="867">
        <v>1533.3135757539999</v>
      </c>
      <c r="J8" s="867">
        <v>1438.4905663136774</v>
      </c>
    </row>
    <row r="9" spans="1:10" s="822" customFormat="1" ht="12" customHeight="1">
      <c r="A9" s="1089" t="s">
        <v>170</v>
      </c>
      <c r="B9" s="1318">
        <v>-673.36163388800026</v>
      </c>
      <c r="C9" s="868">
        <v>-671.13891729900013</v>
      </c>
      <c r="D9" s="868">
        <v>-642.89265160000002</v>
      </c>
      <c r="E9" s="868">
        <v>-585.56272710600035</v>
      </c>
      <c r="F9" s="868">
        <v>-576.68103751399997</v>
      </c>
      <c r="G9" s="868">
        <v>-582.06503380600009</v>
      </c>
      <c r="H9" s="868">
        <v>-576.57237045299996</v>
      </c>
      <c r="I9" s="868">
        <v>-525.71185320799987</v>
      </c>
      <c r="J9" s="868">
        <v>-540.873691409</v>
      </c>
    </row>
    <row r="10" spans="1:10" s="822" customFormat="1" ht="12" customHeight="1">
      <c r="A10" s="914" t="s">
        <v>253</v>
      </c>
      <c r="B10" s="1317">
        <v>-192.08545160910091</v>
      </c>
      <c r="C10" s="867">
        <v>1239.5922752400002</v>
      </c>
      <c r="D10" s="867">
        <v>1020.5103248890001</v>
      </c>
      <c r="E10" s="867">
        <v>532.40654646400014</v>
      </c>
      <c r="F10" s="867">
        <v>1022.6748094099993</v>
      </c>
      <c r="G10" s="867">
        <v>839.75440080400028</v>
      </c>
      <c r="H10" s="867">
        <v>1042.1569549749997</v>
      </c>
      <c r="I10" s="867">
        <v>1007.601722546</v>
      </c>
      <c r="J10" s="867">
        <v>897.61687490467739</v>
      </c>
    </row>
    <row r="11" spans="1:10" s="822" customFormat="1" ht="12" customHeight="1">
      <c r="A11" s="1100" t="s">
        <v>30</v>
      </c>
      <c r="B11" s="1319">
        <v>0</v>
      </c>
      <c r="C11" s="869">
        <v>0</v>
      </c>
      <c r="D11" s="869">
        <v>0</v>
      </c>
      <c r="E11" s="869">
        <v>-1.0889999999999999E-3</v>
      </c>
      <c r="F11" s="869">
        <v>0</v>
      </c>
      <c r="G11" s="869">
        <v>0</v>
      </c>
      <c r="H11" s="869">
        <v>0</v>
      </c>
      <c r="I11" s="869">
        <v>-5.9650000000000284E-6</v>
      </c>
      <c r="J11" s="869">
        <v>-5.8191299999999998E-4</v>
      </c>
    </row>
    <row r="12" spans="1:10" s="822" customFormat="1" ht="12" customHeight="1">
      <c r="A12" s="1089" t="s">
        <v>1323</v>
      </c>
      <c r="B12" s="1320">
        <v>0</v>
      </c>
      <c r="C12" s="870">
        <v>0</v>
      </c>
      <c r="D12" s="870">
        <v>0</v>
      </c>
      <c r="E12" s="870">
        <v>0</v>
      </c>
      <c r="F12" s="870">
        <v>0</v>
      </c>
      <c r="G12" s="870">
        <v>0</v>
      </c>
      <c r="H12" s="870">
        <v>0</v>
      </c>
      <c r="I12" s="870">
        <v>0</v>
      </c>
      <c r="J12" s="870">
        <v>0</v>
      </c>
    </row>
    <row r="13" spans="1:10" s="822" customFormat="1" ht="12" customHeight="1">
      <c r="A13" s="914" t="s">
        <v>9</v>
      </c>
      <c r="B13" s="1317">
        <v>-192.08545160910091</v>
      </c>
      <c r="C13" s="867">
        <v>1239.5922752400002</v>
      </c>
      <c r="D13" s="867">
        <v>1020.5103248890001</v>
      </c>
      <c r="E13" s="867">
        <v>532.40545746400016</v>
      </c>
      <c r="F13" s="867">
        <v>1022.6748094099993</v>
      </c>
      <c r="G13" s="867">
        <v>839.75440080400028</v>
      </c>
      <c r="H13" s="867">
        <v>1042.1569549749997</v>
      </c>
      <c r="I13" s="867">
        <v>1007.601716581</v>
      </c>
      <c r="J13" s="867">
        <v>897.61629299167737</v>
      </c>
    </row>
    <row r="14" spans="1:10" s="822" customFormat="1" ht="12" customHeight="1">
      <c r="A14" s="1100" t="s">
        <v>1148</v>
      </c>
      <c r="B14" s="1321">
        <v>49.942217418366226</v>
      </c>
      <c r="C14" s="871">
        <v>-322.29399156240004</v>
      </c>
      <c r="D14" s="871">
        <v>-265.33268447114006</v>
      </c>
      <c r="E14" s="871">
        <v>-143.74947351527993</v>
      </c>
      <c r="F14" s="871">
        <v>-276.12219854070008</v>
      </c>
      <c r="G14" s="871">
        <v>-226.7336882170801</v>
      </c>
      <c r="H14" s="871">
        <v>-281.38237784324997</v>
      </c>
      <c r="I14" s="871">
        <v>-292.20449780849049</v>
      </c>
      <c r="J14" s="871">
        <v>-260.30886580405615</v>
      </c>
    </row>
    <row r="15" spans="1:10" s="836" customFormat="1" ht="12" customHeight="1">
      <c r="A15" s="834" t="s">
        <v>10</v>
      </c>
      <c r="B15" s="1322">
        <v>-142.14323419073469</v>
      </c>
      <c r="C15" s="872">
        <v>917.29828367760012</v>
      </c>
      <c r="D15" s="872">
        <v>755.17764041786006</v>
      </c>
      <c r="E15" s="872">
        <v>388.65598394872023</v>
      </c>
      <c r="F15" s="872">
        <v>746.5526108692992</v>
      </c>
      <c r="G15" s="872">
        <v>613.02071258692013</v>
      </c>
      <c r="H15" s="872">
        <v>760.77457713174977</v>
      </c>
      <c r="I15" s="872">
        <v>715.39721877250952</v>
      </c>
      <c r="J15" s="872">
        <v>637.30742718762122</v>
      </c>
    </row>
    <row r="16" spans="1:10" s="518" customFormat="1" ht="7.5" customHeight="1">
      <c r="A16" s="1858"/>
      <c r="B16" s="798"/>
      <c r="C16" s="1701"/>
      <c r="D16" s="798"/>
      <c r="E16" s="798"/>
      <c r="F16" s="798"/>
      <c r="G16" s="798"/>
      <c r="H16" s="798"/>
      <c r="I16" s="798"/>
      <c r="J16" s="798"/>
    </row>
    <row r="17" spans="1:10" s="518" customFormat="1" ht="12" customHeight="1">
      <c r="A17" s="1862" t="s">
        <v>1193</v>
      </c>
      <c r="B17" s="1859"/>
      <c r="C17" s="1860"/>
      <c r="D17" s="1861"/>
      <c r="E17" s="1861"/>
      <c r="F17" s="1861"/>
      <c r="G17" s="1861"/>
      <c r="H17" s="1861"/>
      <c r="I17" s="1861"/>
      <c r="J17" s="1861"/>
    </row>
    <row r="18" spans="1:10" s="841" customFormat="1" ht="12" customHeight="1">
      <c r="A18" s="1872" t="s">
        <v>1195</v>
      </c>
      <c r="B18" s="1374">
        <v>15.442166467390001</v>
      </c>
      <c r="C18" s="1031">
        <v>17.053502593406598</v>
      </c>
      <c r="D18" s="1873">
        <v>16.660115999999999</v>
      </c>
      <c r="E18" s="1873">
        <v>12.059272565217395</v>
      </c>
      <c r="F18" s="1873">
        <v>12.123247108695647</v>
      </c>
      <c r="G18" s="1873">
        <v>12.192011043956047</v>
      </c>
      <c r="H18" s="1873">
        <v>12.646329</v>
      </c>
      <c r="I18" s="1873">
        <v>13.798726206521749</v>
      </c>
      <c r="J18" s="1873">
        <v>14.486216148714899</v>
      </c>
    </row>
    <row r="19" spans="1:10" s="518" customFormat="1" ht="7.5" customHeight="1">
      <c r="A19" s="1868"/>
      <c r="B19" s="1856"/>
      <c r="C19" s="1857"/>
      <c r="D19" s="1856"/>
      <c r="E19" s="1856"/>
      <c r="F19" s="1856"/>
      <c r="G19" s="1856"/>
      <c r="H19" s="1856"/>
      <c r="I19" s="1856"/>
      <c r="J19" s="1856"/>
    </row>
    <row r="20" spans="1:10" s="518" customFormat="1" ht="12" customHeight="1">
      <c r="A20" s="1862" t="s">
        <v>1194</v>
      </c>
      <c r="B20" s="1859"/>
      <c r="C20" s="1860"/>
      <c r="D20" s="1861"/>
      <c r="E20" s="1861"/>
      <c r="F20" s="1861"/>
      <c r="G20" s="1861"/>
      <c r="H20" s="1861"/>
      <c r="I20" s="1861"/>
      <c r="J20" s="1861"/>
    </row>
    <row r="21" spans="1:10" s="841" customFormat="1" ht="12" customHeight="1">
      <c r="A21" s="1871" t="s">
        <v>1196</v>
      </c>
      <c r="B21" s="1323">
        <v>139.911688689757</v>
      </c>
      <c r="C21" s="1030">
        <v>35.124716648770601</v>
      </c>
      <c r="D21" s="873">
        <v>38.649242588045311</v>
      </c>
      <c r="E21" s="873">
        <v>52.377354275232321</v>
      </c>
      <c r="F21" s="873">
        <v>36.057081269507101</v>
      </c>
      <c r="G21" s="873">
        <v>40.938041753920622</v>
      </c>
      <c r="H21" s="873">
        <v>35.618825296845202</v>
      </c>
      <c r="I21" s="873">
        <v>34.285997432031053</v>
      </c>
      <c r="J21" s="873">
        <v>37.600086095459105</v>
      </c>
    </row>
    <row r="22" spans="1:10" s="841" customFormat="1" ht="12" customHeight="1">
      <c r="A22" s="1872" t="s">
        <v>1197</v>
      </c>
      <c r="B22" s="1324">
        <v>-3.6519346718032901</v>
      </c>
      <c r="C22" s="874">
        <v>21.574883608089102</v>
      </c>
      <c r="D22" s="874">
        <v>18.383214588829922</v>
      </c>
      <c r="E22" s="874">
        <v>12.786429386697447</v>
      </c>
      <c r="F22" s="874">
        <v>24.431295593047555</v>
      </c>
      <c r="G22" s="874">
        <v>20.167463208735377</v>
      </c>
      <c r="H22" s="874">
        <v>24.397305833274594</v>
      </c>
      <c r="I22" s="874">
        <v>20.569005156223888</v>
      </c>
      <c r="J22" s="874">
        <v>17.454168000925087</v>
      </c>
    </row>
    <row r="23" spans="1:10" ht="7.5" customHeight="1">
      <c r="A23" s="875"/>
      <c r="B23" s="875"/>
      <c r="C23" s="875"/>
      <c r="D23" s="875"/>
      <c r="E23" s="875"/>
      <c r="F23" s="875"/>
      <c r="G23" s="875"/>
      <c r="H23" s="875"/>
      <c r="I23" s="875"/>
      <c r="J23" s="875"/>
    </row>
    <row r="24" spans="1:10" ht="12" customHeight="1">
      <c r="A24" s="2462" t="s">
        <v>1723</v>
      </c>
      <c r="B24" s="2462"/>
      <c r="C24" s="2462"/>
      <c r="D24" s="2462"/>
      <c r="E24" s="2462"/>
      <c r="F24" s="2462"/>
      <c r="G24" s="2462"/>
      <c r="H24" s="2462"/>
      <c r="I24" s="2462"/>
      <c r="J24" s="2462"/>
    </row>
    <row r="25" spans="1:10" ht="22.5" customHeight="1">
      <c r="B25" s="1580"/>
      <c r="C25" s="1580"/>
      <c r="D25" s="1580"/>
      <c r="E25" s="1580"/>
      <c r="F25" s="1580"/>
      <c r="G25" s="1580"/>
      <c r="H25" s="1580"/>
      <c r="I25" s="1580"/>
      <c r="J25" s="1580"/>
    </row>
    <row r="26" spans="1:10" s="585" customFormat="1" ht="18.75" customHeight="1">
      <c r="A26" s="709" t="s">
        <v>1053</v>
      </c>
    </row>
    <row r="27" spans="1:10" s="585" customFormat="1" ht="12" customHeight="1"/>
    <row r="28" spans="1:10" s="822" customFormat="1" ht="13.5" customHeight="1">
      <c r="A28" s="821" t="s">
        <v>1</v>
      </c>
      <c r="B28" s="1136" t="s">
        <v>1841</v>
      </c>
      <c r="C28" s="304" t="s">
        <v>1745</v>
      </c>
      <c r="D28" s="770" t="s">
        <v>1423</v>
      </c>
      <c r="E28" s="770" t="s">
        <v>1380</v>
      </c>
      <c r="F28" s="770" t="s">
        <v>1297</v>
      </c>
      <c r="G28" s="770" t="s">
        <v>1189</v>
      </c>
      <c r="H28" s="770" t="s">
        <v>1133</v>
      </c>
      <c r="I28" s="770" t="s">
        <v>1002</v>
      </c>
      <c r="J28" s="770" t="s">
        <v>586</v>
      </c>
    </row>
    <row r="29" spans="1:10" s="822" customFormat="1" ht="12" customHeight="1">
      <c r="A29" s="823" t="s">
        <v>720</v>
      </c>
      <c r="B29" s="1317">
        <v>464.5457288537167</v>
      </c>
      <c r="C29" s="867">
        <v>463.5547920000003</v>
      </c>
      <c r="D29" s="867">
        <v>554.48296986300022</v>
      </c>
      <c r="E29" s="867">
        <v>442.44577713999996</v>
      </c>
      <c r="F29" s="867">
        <v>366.59459723899971</v>
      </c>
      <c r="G29" s="867">
        <v>307.62936197600106</v>
      </c>
      <c r="H29" s="867">
        <v>335.61882065800006</v>
      </c>
      <c r="I29" s="867">
        <v>361.69070832133212</v>
      </c>
      <c r="J29" s="867">
        <v>373.48705016289153</v>
      </c>
    </row>
    <row r="30" spans="1:10" s="822" customFormat="1" ht="12" customHeight="1">
      <c r="A30" s="831" t="s">
        <v>721</v>
      </c>
      <c r="B30" s="1321">
        <v>131.33723293450041</v>
      </c>
      <c r="C30" s="871">
        <v>114.56233714600057</v>
      </c>
      <c r="D30" s="871">
        <v>126.57122718399988</v>
      </c>
      <c r="E30" s="871">
        <v>143.24846176359546</v>
      </c>
      <c r="F30" s="871">
        <v>103.01549893229542</v>
      </c>
      <c r="G30" s="871">
        <v>104.64131216981455</v>
      </c>
      <c r="H30" s="871">
        <v>154.30086660629433</v>
      </c>
      <c r="I30" s="871">
        <v>114.36604250000012</v>
      </c>
      <c r="J30" s="871">
        <v>92.989307947800398</v>
      </c>
    </row>
    <row r="31" spans="1:10" s="822" customFormat="1" ht="12" customHeight="1">
      <c r="A31" s="831" t="s">
        <v>722</v>
      </c>
      <c r="B31" s="1321">
        <v>242.6497882319002</v>
      </c>
      <c r="C31" s="871">
        <v>550.93947493299947</v>
      </c>
      <c r="D31" s="871">
        <v>316.04093387</v>
      </c>
      <c r="E31" s="871">
        <v>407.14757733340417</v>
      </c>
      <c r="F31" s="871">
        <v>326.82702430170474</v>
      </c>
      <c r="G31" s="871">
        <v>339.85726251718546</v>
      </c>
      <c r="H31" s="871">
        <v>351.14829732770562</v>
      </c>
      <c r="I31" s="871">
        <v>282.53179372199997</v>
      </c>
      <c r="J31" s="871">
        <v>223.99833745829855</v>
      </c>
    </row>
    <row r="32" spans="1:10" s="822" customFormat="1" ht="12" customHeight="1">
      <c r="A32" s="831" t="s">
        <v>723</v>
      </c>
      <c r="B32" s="1321">
        <v>69.751712765999969</v>
      </c>
      <c r="C32" s="871">
        <v>86.467897937999993</v>
      </c>
      <c r="D32" s="871">
        <v>69.842588485999997</v>
      </c>
      <c r="E32" s="871">
        <v>75.049026055000013</v>
      </c>
      <c r="F32" s="871">
        <v>71.98394621700001</v>
      </c>
      <c r="G32" s="871">
        <v>66.468230000000005</v>
      </c>
      <c r="H32" s="871">
        <v>56.974853000000003</v>
      </c>
      <c r="I32" s="871">
        <v>60.849027999999997</v>
      </c>
      <c r="J32" s="871">
        <v>56.049860453000008</v>
      </c>
    </row>
    <row r="33" spans="1:14" s="822" customFormat="1" ht="12" customHeight="1">
      <c r="A33" s="825" t="s">
        <v>724</v>
      </c>
      <c r="B33" s="1318">
        <v>21.087230878082337</v>
      </c>
      <c r="C33" s="868">
        <v>26.003</v>
      </c>
      <c r="D33" s="868">
        <v>24.85</v>
      </c>
      <c r="E33" s="868">
        <v>23.613999999999979</v>
      </c>
      <c r="F33" s="868">
        <v>23.026</v>
      </c>
      <c r="G33" s="868">
        <v>22.874000000000006</v>
      </c>
      <c r="H33" s="868">
        <v>22.062999999999999</v>
      </c>
      <c r="I33" s="868">
        <v>25.69100000000001</v>
      </c>
      <c r="J33" s="868">
        <v>27.37685177083393</v>
      </c>
    </row>
    <row r="34" spans="1:14" s="822" customFormat="1" ht="12" customHeight="1">
      <c r="A34" s="831" t="s">
        <v>725</v>
      </c>
      <c r="B34" s="1321">
        <v>929.3716936641996</v>
      </c>
      <c r="C34" s="871">
        <v>1241.5275020170004</v>
      </c>
      <c r="D34" s="871">
        <v>1091.787719403</v>
      </c>
      <c r="E34" s="871">
        <v>1091.5048422919997</v>
      </c>
      <c r="F34" s="871">
        <v>891.44706668999982</v>
      </c>
      <c r="G34" s="871">
        <v>841.47016666300101</v>
      </c>
      <c r="H34" s="871">
        <v>920.10583759200006</v>
      </c>
      <c r="I34" s="871">
        <v>845.12857254333221</v>
      </c>
      <c r="J34" s="871">
        <v>773.90140779282444</v>
      </c>
    </row>
    <row r="35" spans="1:14" s="822" customFormat="1" ht="12" customHeight="1">
      <c r="A35" s="831" t="s">
        <v>726</v>
      </c>
      <c r="B35" s="1321">
        <v>-202.11710796696698</v>
      </c>
      <c r="C35" s="871">
        <v>11.0522165373768</v>
      </c>
      <c r="D35" s="871">
        <v>338.113559509065</v>
      </c>
      <c r="E35" s="871">
        <v>46.431668041329104</v>
      </c>
      <c r="F35" s="871">
        <v>327.84144517531399</v>
      </c>
      <c r="G35" s="871">
        <v>272.41122879023999</v>
      </c>
      <c r="H35" s="871">
        <v>265.197</v>
      </c>
      <c r="I35" s="871">
        <v>240.21980291693501</v>
      </c>
      <c r="J35" s="871">
        <v>323.80403595059596</v>
      </c>
    </row>
    <row r="36" spans="1:14" s="822" customFormat="1" ht="12" customHeight="1">
      <c r="A36" s="831" t="s">
        <v>727</v>
      </c>
      <c r="B36" s="1321">
        <v>-263.41893991093366</v>
      </c>
      <c r="C36" s="871">
        <v>639.49058194362306</v>
      </c>
      <c r="D36" s="871">
        <v>213.43769757693488</v>
      </c>
      <c r="E36" s="871">
        <v>-45.375236763329156</v>
      </c>
      <c r="F36" s="871">
        <v>351.14633505868682</v>
      </c>
      <c r="G36" s="871">
        <v>279.13703915675961</v>
      </c>
      <c r="H36" s="871">
        <v>402.47948783600003</v>
      </c>
      <c r="I36" s="871">
        <v>414.67668927406555</v>
      </c>
      <c r="J36" s="871">
        <v>305.99257528940325</v>
      </c>
    </row>
    <row r="37" spans="1:14" s="822" customFormat="1" ht="12" customHeight="1">
      <c r="A37" s="825" t="s">
        <v>728</v>
      </c>
      <c r="B37" s="1318">
        <v>17.391529411917805</v>
      </c>
      <c r="C37" s="868">
        <v>18.661000000000001</v>
      </c>
      <c r="D37" s="868">
        <v>20.064</v>
      </c>
      <c r="E37" s="868">
        <v>25.408000000000005</v>
      </c>
      <c r="F37" s="868">
        <v>28.920999999999996</v>
      </c>
      <c r="G37" s="868">
        <v>28.800999999999998</v>
      </c>
      <c r="H37" s="868">
        <v>30.946999999999999</v>
      </c>
      <c r="I37" s="868">
        <v>33.288000000000004</v>
      </c>
      <c r="J37" s="868">
        <v>34.792635793843395</v>
      </c>
    </row>
    <row r="38" spans="1:14" s="822" customFormat="1" ht="12" customHeight="1">
      <c r="A38" s="823" t="s">
        <v>729</v>
      </c>
      <c r="B38" s="1321">
        <v>-448.1445184659828</v>
      </c>
      <c r="C38" s="871">
        <v>669.20379848099992</v>
      </c>
      <c r="D38" s="867">
        <v>571.61525708599981</v>
      </c>
      <c r="E38" s="867">
        <v>26.464431277999953</v>
      </c>
      <c r="F38" s="867">
        <v>707.90878023400091</v>
      </c>
      <c r="G38" s="867">
        <v>580.3492679469997</v>
      </c>
      <c r="H38" s="867">
        <v>698.62348783599998</v>
      </c>
      <c r="I38" s="867">
        <v>688.18449219100057</v>
      </c>
      <c r="J38" s="867">
        <v>664.58924703384264</v>
      </c>
    </row>
    <row r="39" spans="1:14" s="822" customFormat="1" ht="12" customHeight="1">
      <c r="A39" s="828" t="s">
        <v>120</v>
      </c>
      <c r="B39" s="1827">
        <v>481.2271751982168</v>
      </c>
      <c r="C39" s="902">
        <v>1910.7313004980003</v>
      </c>
      <c r="D39" s="902">
        <v>1663.4029764889997</v>
      </c>
      <c r="E39" s="902">
        <v>1117.9692735699996</v>
      </c>
      <c r="F39" s="902">
        <v>1599.3558469240006</v>
      </c>
      <c r="G39" s="902">
        <v>1421.8194346100008</v>
      </c>
      <c r="H39" s="902">
        <v>1618.729325428</v>
      </c>
      <c r="I39" s="902">
        <v>1533.3130647343328</v>
      </c>
      <c r="J39" s="902">
        <v>1438.4906548266672</v>
      </c>
    </row>
    <row r="41" spans="1:14" s="585" customFormat="1" ht="18.75" customHeight="1">
      <c r="A41" s="709" t="s">
        <v>1054</v>
      </c>
    </row>
    <row r="42" spans="1:14" s="585" customFormat="1" ht="12" customHeight="1"/>
    <row r="43" spans="1:14" s="822" customFormat="1" ht="13.5" customHeight="1">
      <c r="A43" s="821"/>
      <c r="B43" s="801" t="s">
        <v>6</v>
      </c>
      <c r="C43" s="2587" t="s">
        <v>1296</v>
      </c>
      <c r="D43" s="2588"/>
      <c r="E43" s="2589"/>
      <c r="F43" s="1954"/>
      <c r="G43" s="1952"/>
      <c r="H43" s="1952"/>
      <c r="I43" s="1952"/>
      <c r="J43" s="1952"/>
      <c r="K43" s="1952"/>
      <c r="L43" s="1952"/>
      <c r="M43" s="1952"/>
      <c r="N43" s="1952"/>
    </row>
    <row r="44" spans="1:14" s="822" customFormat="1" ht="13.5" customHeight="1">
      <c r="A44" s="821"/>
      <c r="B44" s="811" t="s">
        <v>1424</v>
      </c>
      <c r="C44" s="2590"/>
      <c r="D44" s="2591"/>
      <c r="E44" s="2592"/>
    </row>
    <row r="45" spans="1:14" s="822" customFormat="1" ht="13.5" customHeight="1">
      <c r="A45" s="821" t="s">
        <v>1284</v>
      </c>
      <c r="B45" s="813" t="s">
        <v>730</v>
      </c>
      <c r="C45" s="770" t="s">
        <v>731</v>
      </c>
      <c r="D45" s="770" t="s">
        <v>732</v>
      </c>
      <c r="E45" s="770" t="s">
        <v>733</v>
      </c>
    </row>
    <row r="46" spans="1:14" s="822" customFormat="1" ht="12" customHeight="1">
      <c r="A46" s="903" t="s">
        <v>247</v>
      </c>
      <c r="B46" s="867">
        <v>4920</v>
      </c>
      <c r="C46" s="867">
        <v>4841</v>
      </c>
      <c r="D46" s="867">
        <v>12290</v>
      </c>
      <c r="E46" s="867">
        <v>703</v>
      </c>
      <c r="H46" s="1811"/>
      <c r="M46" s="1811"/>
    </row>
    <row r="47" spans="1:14" s="822" customFormat="1" ht="12" customHeight="1">
      <c r="A47" s="904" t="s">
        <v>734</v>
      </c>
      <c r="B47" s="871">
        <v>12630</v>
      </c>
      <c r="C47" s="871">
        <v>19160</v>
      </c>
      <c r="D47" s="871">
        <v>29470</v>
      </c>
      <c r="E47" s="871">
        <v>12230</v>
      </c>
    </row>
    <row r="48" spans="1:14" s="822" customFormat="1" ht="12" customHeight="1">
      <c r="A48" s="904" t="s">
        <v>735</v>
      </c>
      <c r="B48" s="871">
        <v>3521</v>
      </c>
      <c r="C48" s="871">
        <v>3645</v>
      </c>
      <c r="D48" s="871">
        <v>4930</v>
      </c>
      <c r="E48" s="871">
        <v>2063</v>
      </c>
      <c r="M48" s="1811"/>
    </row>
    <row r="49" spans="1:10" s="822" customFormat="1" ht="12" customHeight="1">
      <c r="A49" s="905" t="s">
        <v>736</v>
      </c>
      <c r="B49" s="871">
        <v>-2470</v>
      </c>
      <c r="C49" s="871">
        <v>-3476</v>
      </c>
      <c r="D49" s="871"/>
      <c r="E49" s="871"/>
    </row>
    <row r="50" spans="1:10" s="822" customFormat="1" ht="12" customHeight="1">
      <c r="A50" s="906" t="s">
        <v>51</v>
      </c>
      <c r="B50" s="902">
        <v>18601</v>
      </c>
      <c r="C50" s="902">
        <v>24171</v>
      </c>
      <c r="D50" s="902"/>
      <c r="E50" s="902"/>
    </row>
    <row r="51" spans="1:10" ht="7.5" customHeight="1"/>
    <row r="52" spans="1:10" ht="12" customHeight="1">
      <c r="A52" s="2462" t="s">
        <v>737</v>
      </c>
      <c r="B52" s="2462"/>
      <c r="C52" s="2462"/>
      <c r="D52" s="2462"/>
      <c r="E52" s="2462"/>
      <c r="F52" s="2462"/>
      <c r="G52" s="2462"/>
      <c r="H52" s="2462"/>
      <c r="I52" s="2462"/>
      <c r="J52" s="2462"/>
    </row>
    <row r="53" spans="1:10" ht="12" customHeight="1">
      <c r="A53" s="2462" t="s">
        <v>738</v>
      </c>
      <c r="B53" s="2462"/>
      <c r="C53" s="2462"/>
      <c r="D53" s="2462"/>
      <c r="E53" s="2462"/>
      <c r="F53" s="2462"/>
      <c r="G53" s="2462"/>
      <c r="H53" s="2462"/>
      <c r="I53" s="2462"/>
      <c r="J53" s="2462"/>
    </row>
    <row r="54" spans="1:10" ht="22.5" customHeight="1">
      <c r="B54" s="1580"/>
      <c r="C54" s="1580"/>
      <c r="D54" s="1580"/>
      <c r="E54" s="1580"/>
    </row>
  </sheetData>
  <mergeCells count="4">
    <mergeCell ref="A24:J24"/>
    <mergeCell ref="C43:E44"/>
    <mergeCell ref="A52:J52"/>
    <mergeCell ref="A53:J5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16"/>
  <sheetViews>
    <sheetView showGridLines="0" tabSelected="1" zoomScale="140" zoomScaleNormal="140" zoomScaleSheetLayoutView="90" workbookViewId="0"/>
  </sheetViews>
  <sheetFormatPr baseColWidth="10" defaultColWidth="11.42578125" defaultRowHeight="12.75"/>
  <cols>
    <col min="1" max="2" width="4.7109375" style="1629" customWidth="1"/>
    <col min="3" max="3" width="5.7109375" customWidth="1"/>
    <col min="4" max="4" width="78" style="299" customWidth="1"/>
  </cols>
  <sheetData>
    <row r="1" spans="1:4" s="590" customFormat="1" ht="24" customHeight="1">
      <c r="A1" s="2082"/>
      <c r="B1" s="2020"/>
      <c r="C1" s="592"/>
    </row>
    <row r="2" spans="1:4" ht="20.25">
      <c r="A2" s="1938" t="s">
        <v>1100</v>
      </c>
      <c r="B2" s="1938"/>
      <c r="C2" s="2338"/>
      <c r="D2" s="2339"/>
    </row>
    <row r="3" spans="1:4" ht="15.75" customHeight="1">
      <c r="A3" s="687" t="s">
        <v>1004</v>
      </c>
      <c r="B3" s="687"/>
      <c r="C3" s="299"/>
      <c r="D3"/>
    </row>
    <row r="4" spans="1:4" s="568" customFormat="1" ht="11.1" customHeight="1">
      <c r="A4" s="1579"/>
      <c r="B4" s="1579"/>
      <c r="C4" s="567" t="s">
        <v>1122</v>
      </c>
    </row>
    <row r="5" spans="1:4" s="1395" customFormat="1" ht="9.9499999999999993" customHeight="1">
      <c r="A5" s="1965">
        <v>6</v>
      </c>
      <c r="B5" s="1965"/>
      <c r="C5" s="1402" t="s">
        <v>394</v>
      </c>
      <c r="D5" s="1403" t="s">
        <v>378</v>
      </c>
    </row>
    <row r="6" spans="1:4" s="1395" customFormat="1" ht="9.9499999999999993" customHeight="1">
      <c r="A6" s="1965">
        <v>6</v>
      </c>
      <c r="B6" s="1965"/>
      <c r="C6" s="1402" t="s">
        <v>395</v>
      </c>
      <c r="D6" s="1403" t="s">
        <v>379</v>
      </c>
    </row>
    <row r="7" spans="1:4" s="1395" customFormat="1" ht="9.9499999999999993" customHeight="1">
      <c r="A7" s="1965">
        <v>7</v>
      </c>
      <c r="B7" s="1965"/>
      <c r="C7" s="1402" t="s">
        <v>617</v>
      </c>
      <c r="D7" s="1403" t="s">
        <v>1045</v>
      </c>
    </row>
    <row r="8" spans="1:4" s="1395" customFormat="1" ht="9.9499999999999993" customHeight="1">
      <c r="A8" s="1965">
        <v>8</v>
      </c>
      <c r="B8" s="1965"/>
      <c r="C8" s="1402" t="s">
        <v>396</v>
      </c>
      <c r="D8" s="1403" t="s">
        <v>1012</v>
      </c>
    </row>
    <row r="9" spans="1:4" s="1395" customFormat="1" ht="9.9499999999999993" customHeight="1">
      <c r="A9" s="1965">
        <v>8</v>
      </c>
      <c r="B9" s="1965"/>
      <c r="C9" s="1402" t="s">
        <v>618</v>
      </c>
      <c r="D9" s="1547" t="s">
        <v>1065</v>
      </c>
    </row>
    <row r="10" spans="1:4" s="1395" customFormat="1" ht="9.9499999999999993" customHeight="1">
      <c r="A10" s="1965">
        <v>9</v>
      </c>
      <c r="B10" s="1965"/>
      <c r="C10" s="1402" t="s">
        <v>397</v>
      </c>
      <c r="D10" s="1403" t="s">
        <v>1013</v>
      </c>
    </row>
    <row r="11" spans="1:4" s="1395" customFormat="1" ht="9.9499999999999993" customHeight="1">
      <c r="A11" s="1965">
        <v>9</v>
      </c>
      <c r="B11" s="1965"/>
      <c r="C11" s="1402" t="s">
        <v>619</v>
      </c>
      <c r="D11" s="1547" t="s">
        <v>1551</v>
      </c>
    </row>
    <row r="12" spans="1:4" s="1395" customFormat="1" ht="9.9499999999999993" customHeight="1">
      <c r="A12" s="1965">
        <v>10</v>
      </c>
      <c r="B12" s="1965"/>
      <c r="C12" s="1402" t="s">
        <v>937</v>
      </c>
      <c r="D12" s="1403" t="s">
        <v>1014</v>
      </c>
    </row>
    <row r="13" spans="1:4" s="1395" customFormat="1" ht="9.9499999999999993" customHeight="1">
      <c r="A13" s="1965">
        <v>11</v>
      </c>
      <c r="B13" s="1965"/>
      <c r="C13" s="1402" t="s">
        <v>939</v>
      </c>
      <c r="D13" s="1403" t="s">
        <v>1015</v>
      </c>
    </row>
    <row r="14" spans="1:4" s="1395" customFormat="1" ht="9.9499999999999993" customHeight="1">
      <c r="A14" s="1965">
        <v>12</v>
      </c>
      <c r="B14" s="1965"/>
      <c r="C14" s="1402" t="s">
        <v>940</v>
      </c>
      <c r="D14" s="1403" t="s">
        <v>380</v>
      </c>
    </row>
    <row r="15" spans="1:4" s="1395" customFormat="1" ht="9.9499999999999993" customHeight="1">
      <c r="A15" s="1965">
        <v>12</v>
      </c>
      <c r="B15" s="1965"/>
      <c r="C15" s="1402" t="s">
        <v>941</v>
      </c>
      <c r="D15" s="1403" t="s">
        <v>1106</v>
      </c>
    </row>
    <row r="16" spans="1:4" s="1395" customFormat="1" ht="9.9499999999999993" customHeight="1">
      <c r="A16" s="1965">
        <v>13</v>
      </c>
      <c r="B16" s="1965"/>
      <c r="C16" s="1402" t="s">
        <v>942</v>
      </c>
      <c r="D16" s="1403" t="s">
        <v>1016</v>
      </c>
    </row>
    <row r="17" spans="1:4" s="1395" customFormat="1" ht="9.9499999999999993" customHeight="1">
      <c r="A17" s="1965">
        <v>13</v>
      </c>
      <c r="B17" s="1965"/>
      <c r="C17" s="1402" t="s">
        <v>1121</v>
      </c>
      <c r="D17" s="1403" t="s">
        <v>1116</v>
      </c>
    </row>
    <row r="18" spans="1:4" s="1395" customFormat="1" ht="9.9499999999999993" customHeight="1">
      <c r="A18" s="1965">
        <v>14</v>
      </c>
      <c r="B18" s="1965"/>
      <c r="C18" s="1402" t="s">
        <v>1740</v>
      </c>
      <c r="D18" s="1403" t="s">
        <v>385</v>
      </c>
    </row>
    <row r="19" spans="1:4" s="676" customFormat="1" ht="8.25" customHeight="1">
      <c r="A19" s="1577"/>
      <c r="B19" s="1965"/>
      <c r="C19" s="302"/>
    </row>
    <row r="20" spans="1:4" s="568" customFormat="1" ht="11.1" customHeight="1">
      <c r="A20" s="1579"/>
      <c r="B20" s="1965"/>
      <c r="C20" s="567" t="s">
        <v>369</v>
      </c>
    </row>
    <row r="21" spans="1:4" s="1395" customFormat="1" ht="9.9499999999999993" customHeight="1">
      <c r="A21" s="1965">
        <v>15</v>
      </c>
      <c r="B21" s="1965"/>
      <c r="C21" s="1402" t="s">
        <v>398</v>
      </c>
      <c r="D21" s="1403" t="s">
        <v>1049</v>
      </c>
    </row>
    <row r="22" spans="1:4" s="1395" customFormat="1" ht="9.9499999999999993" customHeight="1">
      <c r="A22" s="1965">
        <v>15</v>
      </c>
      <c r="B22" s="1965"/>
      <c r="C22" s="1402" t="s">
        <v>399</v>
      </c>
      <c r="D22" s="1403" t="s">
        <v>1048</v>
      </c>
    </row>
    <row r="23" spans="1:4" s="1395" customFormat="1" ht="9.9499999999999993" customHeight="1">
      <c r="A23" s="1965">
        <v>15</v>
      </c>
      <c r="B23" s="1965"/>
      <c r="C23" s="1402" t="s">
        <v>400</v>
      </c>
      <c r="D23" s="1403" t="s">
        <v>1047</v>
      </c>
    </row>
    <row r="24" spans="1:4" s="1395" customFormat="1" ht="9.9499999999999993" customHeight="1">
      <c r="A24" s="1965">
        <v>16</v>
      </c>
      <c r="B24" s="1965"/>
      <c r="C24" s="1402" t="s">
        <v>401</v>
      </c>
      <c r="D24" s="1403" t="s">
        <v>1199</v>
      </c>
    </row>
    <row r="25" spans="1:4" s="1395" customFormat="1" ht="9.9499999999999993" customHeight="1">
      <c r="A25" s="1965">
        <v>18</v>
      </c>
      <c r="B25" s="1965"/>
      <c r="C25" s="1402" t="s">
        <v>431</v>
      </c>
      <c r="D25" s="1403" t="s">
        <v>13</v>
      </c>
    </row>
    <row r="26" spans="1:4" s="1395" customFormat="1" ht="9.9499999999999993" customHeight="1">
      <c r="A26" s="1965">
        <v>18</v>
      </c>
      <c r="B26" s="1965"/>
      <c r="C26" s="1402" t="s">
        <v>650</v>
      </c>
      <c r="D26" s="1403" t="s">
        <v>537</v>
      </c>
    </row>
    <row r="27" spans="1:4" s="676" customFormat="1" ht="8.25" customHeight="1">
      <c r="A27" s="1577"/>
      <c r="B27" s="1965"/>
      <c r="C27" s="302"/>
    </row>
    <row r="28" spans="1:4" s="568" customFormat="1" ht="11.1" customHeight="1">
      <c r="A28" s="1579"/>
      <c r="B28" s="1965"/>
      <c r="C28" s="567" t="s">
        <v>4</v>
      </c>
    </row>
    <row r="29" spans="1:4" s="1395" customFormat="1" ht="9.9499999999999993" customHeight="1">
      <c r="A29" s="1965">
        <v>19</v>
      </c>
      <c r="B29" s="1965"/>
      <c r="C29" s="1402" t="s">
        <v>402</v>
      </c>
      <c r="D29" s="1403" t="s">
        <v>4</v>
      </c>
    </row>
    <row r="30" spans="1:4" s="676" customFormat="1" ht="8.25" customHeight="1">
      <c r="A30" s="1577"/>
      <c r="B30" s="1965"/>
      <c r="C30" s="302"/>
    </row>
    <row r="31" spans="1:4" s="568" customFormat="1" ht="11.1" customHeight="1">
      <c r="A31" s="1579"/>
      <c r="B31" s="1965"/>
      <c r="C31" s="567" t="s">
        <v>170</v>
      </c>
    </row>
    <row r="32" spans="1:4" s="1395" customFormat="1" ht="9.9499999999999993" customHeight="1">
      <c r="A32" s="1965">
        <v>20</v>
      </c>
      <c r="B32" s="1965"/>
      <c r="C32" s="1576" t="s">
        <v>403</v>
      </c>
      <c r="D32" s="1547" t="s">
        <v>170</v>
      </c>
    </row>
    <row r="33" spans="1:7" s="1395" customFormat="1" ht="9.9499999999999993" customHeight="1">
      <c r="A33" s="1965">
        <v>20</v>
      </c>
      <c r="B33" s="1965"/>
      <c r="C33" s="1576" t="s">
        <v>404</v>
      </c>
      <c r="D33" s="1547" t="s">
        <v>1138</v>
      </c>
    </row>
    <row r="34" spans="1:7" s="1395" customFormat="1" ht="9.9499999999999993" customHeight="1">
      <c r="A34" s="1965">
        <v>21</v>
      </c>
      <c r="B34" s="1965"/>
      <c r="C34" s="1576" t="s">
        <v>405</v>
      </c>
      <c r="D34" s="1547" t="s">
        <v>8</v>
      </c>
    </row>
    <row r="35" spans="1:7" s="1395" customFormat="1" ht="9.9499999999999993" customHeight="1">
      <c r="A35" s="1965">
        <v>21</v>
      </c>
      <c r="B35" s="1965"/>
      <c r="C35" s="1402" t="s">
        <v>406</v>
      </c>
      <c r="D35" s="1403" t="s">
        <v>456</v>
      </c>
    </row>
    <row r="36" spans="1:7" s="1395" customFormat="1" ht="9.9499999999999993" customHeight="1">
      <c r="A36" s="1965">
        <v>22</v>
      </c>
      <c r="B36" s="1965"/>
      <c r="C36" s="1402" t="s">
        <v>407</v>
      </c>
      <c r="D36" s="1403" t="s">
        <v>1000</v>
      </c>
    </row>
    <row r="37" spans="1:7" s="676" customFormat="1" ht="8.25" customHeight="1">
      <c r="A37" s="1577"/>
      <c r="B37" s="1965"/>
      <c r="C37" s="302"/>
    </row>
    <row r="38" spans="1:7" s="568" customFormat="1" ht="11.1" customHeight="1">
      <c r="A38" s="1579"/>
      <c r="B38" s="1965"/>
      <c r="C38" s="567" t="s">
        <v>371</v>
      </c>
    </row>
    <row r="39" spans="1:7" s="1395" customFormat="1" ht="9.9499999999999993" customHeight="1">
      <c r="A39" s="1965">
        <v>23</v>
      </c>
      <c r="B39" s="1965"/>
      <c r="C39" s="1402" t="s">
        <v>408</v>
      </c>
      <c r="D39" s="1403" t="s">
        <v>446</v>
      </c>
    </row>
    <row r="40" spans="1:7" s="1395" customFormat="1" ht="9.9499999999999993" customHeight="1">
      <c r="A40" s="1965">
        <v>23</v>
      </c>
      <c r="B40" s="1965"/>
      <c r="C40" s="1402" t="s">
        <v>409</v>
      </c>
      <c r="D40" s="1403" t="s">
        <v>995</v>
      </c>
    </row>
    <row r="41" spans="1:7" s="676" customFormat="1" ht="8.25" customHeight="1">
      <c r="A41" s="1577"/>
      <c r="B41" s="1965"/>
      <c r="C41" s="302"/>
    </row>
    <row r="42" spans="1:7" s="568" customFormat="1" ht="11.1" customHeight="1">
      <c r="A42" s="1579"/>
      <c r="B42" s="1965"/>
      <c r="C42" s="567" t="s">
        <v>258</v>
      </c>
    </row>
    <row r="43" spans="1:7" s="1395" customFormat="1" ht="9.9499999999999993" customHeight="1">
      <c r="A43" s="1965">
        <v>24</v>
      </c>
      <c r="B43" s="1965"/>
      <c r="C43" s="1576" t="s">
        <v>410</v>
      </c>
      <c r="D43" s="1547" t="s">
        <v>545</v>
      </c>
      <c r="E43" s="1406"/>
      <c r="F43" s="1406"/>
      <c r="G43" s="1406"/>
    </row>
    <row r="44" spans="1:7" s="1395" customFormat="1" ht="9.9499999999999993" customHeight="1">
      <c r="A44" s="1965">
        <v>25</v>
      </c>
      <c r="B44" s="1965"/>
      <c r="C44" s="1576" t="s">
        <v>411</v>
      </c>
      <c r="D44" s="1547" t="s">
        <v>261</v>
      </c>
      <c r="E44" s="1406"/>
      <c r="F44" s="1406"/>
      <c r="G44" s="1406"/>
    </row>
    <row r="45" spans="1:7" s="1395" customFormat="1" ht="9.9499999999999993" customHeight="1">
      <c r="A45" s="1965">
        <v>25</v>
      </c>
      <c r="B45" s="1965"/>
      <c r="C45" s="1576" t="s">
        <v>1026</v>
      </c>
      <c r="D45" s="1547" t="s">
        <v>258</v>
      </c>
    </row>
    <row r="46" spans="1:7" s="676" customFormat="1" ht="8.25" customHeight="1">
      <c r="A46" s="1577"/>
      <c r="B46" s="1965"/>
      <c r="C46" s="302"/>
    </row>
    <row r="47" spans="1:7" s="568" customFormat="1" ht="11.1" customHeight="1">
      <c r="A47" s="1579"/>
      <c r="B47" s="1965"/>
      <c r="C47" s="567" t="s">
        <v>480</v>
      </c>
    </row>
    <row r="48" spans="1:7" s="1395" customFormat="1" ht="9.9499999999999993" customHeight="1">
      <c r="A48" s="1965">
        <v>26</v>
      </c>
      <c r="B48" s="1965"/>
      <c r="C48" s="1402" t="s">
        <v>412</v>
      </c>
      <c r="D48" s="1403" t="s">
        <v>477</v>
      </c>
    </row>
    <row r="49" spans="1:5" s="1395" customFormat="1" ht="9.9499999999999993" customHeight="1">
      <c r="A49" s="1965">
        <v>26</v>
      </c>
      <c r="B49" s="1965"/>
      <c r="C49" s="1576" t="s">
        <v>413</v>
      </c>
      <c r="D49" s="1547" t="s">
        <v>307</v>
      </c>
    </row>
    <row r="50" spans="1:5" s="1395" customFormat="1" ht="9.9499999999999993" customHeight="1">
      <c r="A50" s="1965">
        <v>26</v>
      </c>
      <c r="B50" s="1965"/>
      <c r="C50" s="1576" t="s">
        <v>414</v>
      </c>
      <c r="D50" s="1547" t="s">
        <v>1200</v>
      </c>
    </row>
    <row r="51" spans="1:5" s="1395" customFormat="1" ht="9.9499999999999993" customHeight="1">
      <c r="A51" s="1965">
        <v>27</v>
      </c>
      <c r="B51" s="1965"/>
      <c r="C51" s="1576" t="s">
        <v>415</v>
      </c>
      <c r="D51" s="1547" t="s">
        <v>375</v>
      </c>
    </row>
    <row r="52" spans="1:5" s="1395" customFormat="1" ht="9.9499999999999993" customHeight="1">
      <c r="A52" s="1965">
        <v>28</v>
      </c>
      <c r="B52" s="1965"/>
      <c r="C52" s="1576" t="s">
        <v>426</v>
      </c>
      <c r="D52" s="1547" t="s">
        <v>546</v>
      </c>
    </row>
    <row r="53" spans="1:5" s="1395" customFormat="1" ht="9.9499999999999993" customHeight="1">
      <c r="A53" s="1965">
        <v>28</v>
      </c>
      <c r="B53" s="1965"/>
      <c r="C53" s="1576" t="s">
        <v>427</v>
      </c>
      <c r="D53" s="1547" t="s">
        <v>266</v>
      </c>
      <c r="E53" s="2292"/>
    </row>
    <row r="54" spans="1:5" s="1395" customFormat="1" ht="9.9499999999999993" customHeight="1">
      <c r="A54" s="1965">
        <v>28</v>
      </c>
      <c r="B54" s="1965"/>
      <c r="C54" s="1576" t="s">
        <v>580</v>
      </c>
      <c r="D54" s="1547" t="s">
        <v>1201</v>
      </c>
    </row>
    <row r="55" spans="1:5" s="1395" customFormat="1" ht="9.9499999999999993" customHeight="1">
      <c r="A55" s="1965">
        <v>29</v>
      </c>
      <c r="B55" s="1965"/>
      <c r="C55" s="1576" t="s">
        <v>1027</v>
      </c>
      <c r="D55" s="1547" t="s">
        <v>547</v>
      </c>
    </row>
    <row r="56" spans="1:5" s="1395" customFormat="1" ht="9.9499999999999993" customHeight="1">
      <c r="A56" s="1965">
        <v>29</v>
      </c>
      <c r="B56" s="1965"/>
      <c r="C56" s="1576" t="s">
        <v>1082</v>
      </c>
      <c r="D56" s="1547" t="s">
        <v>581</v>
      </c>
    </row>
    <row r="57" spans="1:5" s="676" customFormat="1" ht="8.25" customHeight="1">
      <c r="A57" s="1577"/>
      <c r="B57" s="1965"/>
      <c r="C57" s="1578"/>
      <c r="D57" s="706"/>
    </row>
    <row r="58" spans="1:5" s="568" customFormat="1" ht="11.1" customHeight="1">
      <c r="A58" s="1579"/>
      <c r="B58" s="1965"/>
      <c r="C58" s="699" t="s">
        <v>481</v>
      </c>
      <c r="D58" s="700"/>
    </row>
    <row r="59" spans="1:5" s="1395" customFormat="1" ht="9.9499999999999993" customHeight="1">
      <c r="A59" s="1965">
        <v>30</v>
      </c>
      <c r="B59" s="1965"/>
      <c r="C59" s="1576" t="s">
        <v>416</v>
      </c>
      <c r="D59" s="1547" t="s">
        <v>1263</v>
      </c>
    </row>
    <row r="60" spans="1:5" s="1395" customFormat="1" ht="9.9499999999999993" customHeight="1">
      <c r="A60" s="1965">
        <v>31</v>
      </c>
      <c r="B60" s="1965"/>
      <c r="C60" s="1576" t="s">
        <v>417</v>
      </c>
      <c r="D60" s="1547" t="s">
        <v>538</v>
      </c>
    </row>
    <row r="61" spans="1:5" s="1395" customFormat="1" ht="9.9499999999999993" customHeight="1">
      <c r="A61" s="1965">
        <v>32</v>
      </c>
      <c r="B61" s="1965"/>
      <c r="C61" s="1576" t="s">
        <v>418</v>
      </c>
      <c r="D61" s="1547" t="s">
        <v>1265</v>
      </c>
    </row>
    <row r="62" spans="1:5" s="1395" customFormat="1" ht="9.9499999999999993" customHeight="1">
      <c r="A62" s="1965">
        <v>33</v>
      </c>
      <c r="B62" s="1965"/>
      <c r="C62" s="1576" t="s">
        <v>419</v>
      </c>
      <c r="D62" s="1547" t="s">
        <v>620</v>
      </c>
    </row>
    <row r="63" spans="1:5" s="1395" customFormat="1" ht="9.9499999999999993" customHeight="1">
      <c r="A63" s="1965">
        <v>34</v>
      </c>
      <c r="B63" s="1965"/>
      <c r="C63" s="1576" t="s">
        <v>420</v>
      </c>
      <c r="D63" s="1547" t="s">
        <v>1029</v>
      </c>
    </row>
    <row r="64" spans="1:5" s="1395" customFormat="1" ht="9.9499999999999993" customHeight="1">
      <c r="A64" s="1965">
        <v>34</v>
      </c>
      <c r="B64" s="1965"/>
      <c r="C64" s="1576" t="s">
        <v>483</v>
      </c>
      <c r="D64" s="1547" t="s">
        <v>1123</v>
      </c>
    </row>
    <row r="65" spans="1:4" s="1395" customFormat="1" ht="9.9499999999999993" customHeight="1">
      <c r="A65" s="1965">
        <v>35</v>
      </c>
      <c r="B65" s="1965"/>
      <c r="C65" s="1576" t="s">
        <v>504</v>
      </c>
      <c r="D65" s="1547" t="s">
        <v>1083</v>
      </c>
    </row>
    <row r="66" spans="1:4" s="1395" customFormat="1" ht="9.9499999999999993" customHeight="1">
      <c r="A66" s="1965">
        <v>36</v>
      </c>
      <c r="B66" s="1965"/>
      <c r="C66" s="1576" t="s">
        <v>1085</v>
      </c>
      <c r="D66" s="1547" t="s">
        <v>1084</v>
      </c>
    </row>
    <row r="67" spans="1:4" s="1395" customFormat="1" ht="9.9499999999999993" customHeight="1">
      <c r="A67" s="1965">
        <v>38</v>
      </c>
      <c r="B67" s="1965"/>
      <c r="C67" s="1576" t="s">
        <v>1086</v>
      </c>
      <c r="D67" s="1547" t="s">
        <v>374</v>
      </c>
    </row>
    <row r="68" spans="1:4" s="1395" customFormat="1" ht="9.9499999999999993" customHeight="1">
      <c r="A68" s="1965">
        <v>38</v>
      </c>
      <c r="B68" s="1965"/>
      <c r="C68" s="1576" t="s">
        <v>1264</v>
      </c>
      <c r="D68" s="1547" t="s">
        <v>373</v>
      </c>
    </row>
    <row r="69" spans="1:4" s="590" customFormat="1" ht="24" customHeight="1">
      <c r="A69" s="2082"/>
      <c r="B69" s="2020"/>
      <c r="C69" s="592"/>
    </row>
    <row r="70" spans="1:4" ht="20.25">
      <c r="A70" s="1938" t="s">
        <v>1156</v>
      </c>
      <c r="B70" s="1938"/>
      <c r="C70" s="301"/>
      <c r="D70" s="285"/>
    </row>
    <row r="71" spans="1:4" ht="15.75" customHeight="1">
      <c r="A71" s="687" t="s">
        <v>1004</v>
      </c>
      <c r="B71" s="687"/>
      <c r="C71" s="299"/>
      <c r="D71"/>
    </row>
    <row r="72" spans="1:4" s="568" customFormat="1" ht="11.1" customHeight="1">
      <c r="A72" s="1579"/>
      <c r="B72" s="1579"/>
      <c r="C72" s="699" t="s">
        <v>370</v>
      </c>
      <c r="D72" s="700"/>
    </row>
    <row r="73" spans="1:4" s="1395" customFormat="1" ht="9.9499999999999993" customHeight="1">
      <c r="A73" s="1965">
        <v>39</v>
      </c>
      <c r="B73" s="1965"/>
      <c r="C73" s="1576" t="s">
        <v>421</v>
      </c>
      <c r="D73" s="1547" t="s">
        <v>444</v>
      </c>
    </row>
    <row r="74" spans="1:4" s="1395" customFormat="1" ht="9.9499999999999993" customHeight="1">
      <c r="A74" s="1965">
        <v>40</v>
      </c>
      <c r="B74" s="1965"/>
      <c r="C74" s="1576" t="s">
        <v>422</v>
      </c>
      <c r="D74" s="1547" t="s">
        <v>201</v>
      </c>
    </row>
    <row r="75" spans="1:4" s="1395" customFormat="1" ht="9.9499999999999993" customHeight="1">
      <c r="A75" s="1965">
        <v>40</v>
      </c>
      <c r="B75" s="1965"/>
      <c r="C75" s="1576" t="s">
        <v>423</v>
      </c>
      <c r="D75" s="1547" t="s">
        <v>1202</v>
      </c>
    </row>
    <row r="76" spans="1:4" s="1395" customFormat="1" ht="9.9499999999999993" customHeight="1">
      <c r="A76" s="1965">
        <v>41</v>
      </c>
      <c r="B76" s="1965"/>
      <c r="C76" s="1576" t="s">
        <v>484</v>
      </c>
      <c r="D76" s="1547" t="s">
        <v>325</v>
      </c>
    </row>
    <row r="77" spans="1:4" s="1395" customFormat="1" ht="9.9499999999999993" customHeight="1">
      <c r="A77" s="1965">
        <v>41</v>
      </c>
      <c r="B77" s="1965"/>
      <c r="C77" s="1576" t="s">
        <v>485</v>
      </c>
      <c r="D77" s="1547" t="s">
        <v>354</v>
      </c>
    </row>
    <row r="78" spans="1:4" s="1395" customFormat="1" ht="9.9499999999999993" customHeight="1">
      <c r="A78" s="1965">
        <v>42</v>
      </c>
      <c r="B78" s="1965"/>
      <c r="C78" s="1576" t="s">
        <v>1139</v>
      </c>
      <c r="D78" s="1547" t="s">
        <v>997</v>
      </c>
    </row>
    <row r="79" spans="1:4" s="1395" customFormat="1" ht="9.9499999999999993" customHeight="1">
      <c r="A79" s="1965">
        <v>42</v>
      </c>
      <c r="B79" s="1965"/>
      <c r="C79" s="1576" t="s">
        <v>1150</v>
      </c>
      <c r="D79" s="1547" t="s">
        <v>1151</v>
      </c>
    </row>
    <row r="80" spans="1:4" s="676" customFormat="1" ht="8.25" customHeight="1">
      <c r="A80" s="1966"/>
      <c r="B80" s="1965"/>
      <c r="C80" s="1578"/>
      <c r="D80" s="706"/>
    </row>
    <row r="81" spans="1:4" s="568" customFormat="1" ht="11.1" customHeight="1">
      <c r="A81" s="1579"/>
      <c r="B81" s="1965"/>
      <c r="C81" s="699" t="s">
        <v>372</v>
      </c>
      <c r="D81" s="700"/>
    </row>
    <row r="82" spans="1:4" s="1395" customFormat="1" ht="9.9499999999999993" customHeight="1">
      <c r="A82" s="1965">
        <v>43</v>
      </c>
      <c r="B82" s="1965"/>
      <c r="C82" s="1576" t="s">
        <v>424</v>
      </c>
      <c r="D82" s="1547" t="s">
        <v>532</v>
      </c>
    </row>
    <row r="83" spans="1:4" s="1395" customFormat="1" ht="9.9499999999999993" customHeight="1">
      <c r="A83" s="1965">
        <v>44</v>
      </c>
      <c r="B83" s="1965"/>
      <c r="C83" s="1576" t="s">
        <v>425</v>
      </c>
      <c r="D83" s="1547" t="s">
        <v>376</v>
      </c>
    </row>
    <row r="84" spans="1:4" s="1395" customFormat="1" ht="9.9499999999999993" customHeight="1">
      <c r="A84" s="1965">
        <v>44</v>
      </c>
      <c r="B84" s="1965"/>
      <c r="C84" s="1576" t="s">
        <v>482</v>
      </c>
      <c r="D84" s="1547" t="s">
        <v>1837</v>
      </c>
    </row>
    <row r="85" spans="1:4" s="1395" customFormat="1" ht="9.9499999999999993" customHeight="1">
      <c r="A85" s="1965">
        <v>45</v>
      </c>
      <c r="B85" s="1965"/>
      <c r="C85" s="1576" t="s">
        <v>503</v>
      </c>
      <c r="D85" s="1547" t="s">
        <v>505</v>
      </c>
    </row>
    <row r="86" spans="1:4" s="1395" customFormat="1" ht="9.9499999999999993" customHeight="1">
      <c r="A86" s="1965">
        <v>46</v>
      </c>
      <c r="B86" s="1965"/>
      <c r="C86" s="1402" t="s">
        <v>1087</v>
      </c>
      <c r="D86" s="1403" t="s">
        <v>535</v>
      </c>
    </row>
    <row r="87" spans="1:4" s="622" customFormat="1" ht="20.100000000000001" customHeight="1">
      <c r="A87" s="1939"/>
      <c r="B87" s="1939"/>
      <c r="C87" s="1809"/>
    </row>
    <row r="88" spans="1:4" ht="20.25">
      <c r="A88" s="1938" t="s">
        <v>1006</v>
      </c>
      <c r="B88" s="1938"/>
      <c r="C88" s="301"/>
      <c r="D88" s="285"/>
    </row>
    <row r="89" spans="1:4" ht="12" customHeight="1">
      <c r="A89" s="687" t="s">
        <v>1004</v>
      </c>
      <c r="B89" s="687"/>
      <c r="C89" s="299"/>
      <c r="D89"/>
    </row>
    <row r="90" spans="1:4" s="273" customFormat="1" ht="11.1" customHeight="1">
      <c r="A90" s="1940"/>
      <c r="B90" s="1940"/>
      <c r="C90" s="698" t="s">
        <v>642</v>
      </c>
      <c r="D90" s="274"/>
    </row>
    <row r="91" spans="1:4" s="1395" customFormat="1" ht="9.9499999999999993" customHeight="1">
      <c r="A91" s="1965">
        <v>48</v>
      </c>
      <c r="B91" s="1965"/>
      <c r="C91" s="1405" t="s">
        <v>394</v>
      </c>
      <c r="D91" s="1547" t="s">
        <v>643</v>
      </c>
    </row>
    <row r="92" spans="1:4" s="1395" customFormat="1" ht="9.9499999999999993" customHeight="1">
      <c r="A92" s="1965">
        <v>49</v>
      </c>
      <c r="B92" s="1965"/>
      <c r="C92" s="1396" t="s">
        <v>395</v>
      </c>
      <c r="D92" s="1403" t="s">
        <v>644</v>
      </c>
    </row>
    <row r="93" spans="1:4" s="1395" customFormat="1" ht="9.9499999999999993" customHeight="1">
      <c r="A93" s="1965">
        <v>49</v>
      </c>
      <c r="B93" s="1965"/>
      <c r="C93" s="1396" t="s">
        <v>617</v>
      </c>
      <c r="D93" s="1403" t="s">
        <v>1030</v>
      </c>
    </row>
    <row r="94" spans="1:4" s="1395" customFormat="1" ht="9.9499999999999993" customHeight="1">
      <c r="A94" s="1965">
        <v>50</v>
      </c>
      <c r="B94" s="1965"/>
      <c r="C94" s="1396" t="s">
        <v>396</v>
      </c>
      <c r="D94" s="1403" t="s">
        <v>645</v>
      </c>
    </row>
    <row r="95" spans="1:4" s="1395" customFormat="1" ht="9.9499999999999993" customHeight="1">
      <c r="A95" s="1965">
        <v>51</v>
      </c>
      <c r="B95" s="1965"/>
      <c r="C95" s="1396" t="s">
        <v>618</v>
      </c>
      <c r="D95" s="1403" t="s">
        <v>646</v>
      </c>
    </row>
    <row r="96" spans="1:4" s="841" customFormat="1" ht="8.25" customHeight="1">
      <c r="A96" s="1577"/>
      <c r="B96" s="1965"/>
      <c r="C96" s="302"/>
      <c r="D96" s="676"/>
    </row>
    <row r="97" spans="1:4" s="1404" customFormat="1" ht="11.1" customHeight="1">
      <c r="A97" s="1940"/>
      <c r="B97" s="1965"/>
      <c r="C97" s="699" t="s">
        <v>582</v>
      </c>
      <c r="D97" s="700"/>
    </row>
    <row r="98" spans="1:4" s="1395" customFormat="1" ht="9.9499999999999993" customHeight="1">
      <c r="A98" s="1965">
        <v>52</v>
      </c>
      <c r="B98" s="1965"/>
      <c r="C98" s="1396" t="s">
        <v>398</v>
      </c>
      <c r="D98" s="1403" t="s">
        <v>642</v>
      </c>
    </row>
    <row r="99" spans="1:4" s="1395" customFormat="1" ht="9.9499999999999993" customHeight="1">
      <c r="A99" s="1965">
        <v>53</v>
      </c>
      <c r="B99" s="1965"/>
      <c r="C99" s="1396" t="s">
        <v>399</v>
      </c>
      <c r="D99" s="1403" t="s">
        <v>538</v>
      </c>
    </row>
    <row r="100" spans="1:4" s="1395" customFormat="1" ht="9.9499999999999993" customHeight="1">
      <c r="A100" s="1965">
        <v>53</v>
      </c>
      <c r="B100" s="1965"/>
      <c r="C100" s="1396" t="s">
        <v>400</v>
      </c>
      <c r="D100" s="1403" t="s">
        <v>1242</v>
      </c>
    </row>
    <row r="101" spans="1:4" s="1395" customFormat="1" ht="9.9499999999999993" customHeight="1">
      <c r="A101" s="1965">
        <v>53</v>
      </c>
      <c r="B101" s="1965"/>
      <c r="C101" s="1396" t="s">
        <v>401</v>
      </c>
      <c r="D101" s="1403" t="s">
        <v>647</v>
      </c>
    </row>
    <row r="102" spans="1:4" s="1395" customFormat="1" ht="9.9499999999999993" customHeight="1">
      <c r="A102" s="1965">
        <v>54</v>
      </c>
      <c r="B102" s="1965"/>
      <c r="C102" s="1396" t="s">
        <v>431</v>
      </c>
      <c r="D102" s="1403" t="s">
        <v>648</v>
      </c>
    </row>
    <row r="103" spans="1:4" s="1395" customFormat="1" ht="9.9499999999999993" customHeight="1">
      <c r="A103" s="1965">
        <v>54</v>
      </c>
      <c r="B103" s="1965"/>
      <c r="C103" s="1396" t="s">
        <v>650</v>
      </c>
      <c r="D103" s="1403" t="s">
        <v>649</v>
      </c>
    </row>
    <row r="104" spans="1:4" s="1395" customFormat="1" ht="9.9499999999999993" customHeight="1">
      <c r="A104" s="1965">
        <v>55</v>
      </c>
      <c r="B104" s="1965"/>
      <c r="C104" s="1396" t="s">
        <v>1266</v>
      </c>
      <c r="D104" s="1403" t="s">
        <v>1124</v>
      </c>
    </row>
    <row r="105" spans="1:4" s="1395" customFormat="1" ht="9.9499999999999993" customHeight="1">
      <c r="A105" s="1965">
        <v>55</v>
      </c>
      <c r="B105" s="1965"/>
      <c r="C105" s="1396" t="s">
        <v>1267</v>
      </c>
      <c r="D105" s="1403" t="s">
        <v>1125</v>
      </c>
    </row>
    <row r="106" spans="1:4" s="841" customFormat="1" ht="8.25" customHeight="1">
      <c r="A106" s="1577"/>
      <c r="B106" s="1965"/>
      <c r="C106" s="302"/>
      <c r="D106" s="676"/>
    </row>
    <row r="107" spans="1:4" s="1404" customFormat="1" ht="11.1" customHeight="1">
      <c r="A107" s="1394"/>
      <c r="B107" s="1965"/>
      <c r="C107" s="567" t="s">
        <v>1126</v>
      </c>
      <c r="D107" s="568"/>
    </row>
    <row r="108" spans="1:4" s="1395" customFormat="1" ht="9.9499999999999993" customHeight="1">
      <c r="A108" s="1965">
        <v>56</v>
      </c>
      <c r="B108" s="1965"/>
      <c r="C108" s="1396" t="s">
        <v>402</v>
      </c>
      <c r="D108" s="1403" t="s">
        <v>642</v>
      </c>
    </row>
    <row r="109" spans="1:4" s="1395" customFormat="1" ht="9.9499999999999993" customHeight="1">
      <c r="A109" s="1965">
        <v>57</v>
      </c>
      <c r="B109" s="1965"/>
      <c r="C109" s="1396" t="s">
        <v>651</v>
      </c>
      <c r="D109" s="1403" t="s">
        <v>538</v>
      </c>
    </row>
    <row r="110" spans="1:4" s="1395" customFormat="1" ht="9.9499999999999993" customHeight="1">
      <c r="A110" s="1965">
        <v>57</v>
      </c>
      <c r="B110" s="1965"/>
      <c r="C110" s="1396" t="s">
        <v>1188</v>
      </c>
      <c r="D110" s="1403" t="s">
        <v>1242</v>
      </c>
    </row>
    <row r="111" spans="1:4" s="1395" customFormat="1" ht="9.9499999999999993" customHeight="1">
      <c r="A111" s="1965">
        <v>57</v>
      </c>
      <c r="B111" s="1965"/>
      <c r="C111" s="1396" t="s">
        <v>1268</v>
      </c>
      <c r="D111" s="1403" t="s">
        <v>647</v>
      </c>
    </row>
    <row r="112" spans="1:4" s="841" customFormat="1" ht="8.25" customHeight="1">
      <c r="A112" s="1577"/>
      <c r="B112" s="1965"/>
      <c r="C112" s="302"/>
      <c r="D112" s="676"/>
    </row>
    <row r="113" spans="1:4" s="1404" customFormat="1" ht="11.1" customHeight="1">
      <c r="A113" s="1394"/>
      <c r="B113" s="1965"/>
      <c r="C113" s="567" t="s">
        <v>1127</v>
      </c>
      <c r="D113" s="568"/>
    </row>
    <row r="114" spans="1:4" s="1395" customFormat="1" ht="9.9499999999999993" customHeight="1">
      <c r="A114" s="1965">
        <v>58</v>
      </c>
      <c r="B114" s="1965"/>
      <c r="C114" s="1396" t="s">
        <v>403</v>
      </c>
      <c r="D114" s="1403" t="s">
        <v>642</v>
      </c>
    </row>
    <row r="115" spans="1:4" s="1395" customFormat="1" ht="9.9499999999999993" customHeight="1">
      <c r="A115" s="1965">
        <v>59</v>
      </c>
      <c r="B115" s="1965"/>
      <c r="C115" s="1396" t="s">
        <v>404</v>
      </c>
      <c r="D115" s="1403" t="s">
        <v>538</v>
      </c>
    </row>
    <row r="116" spans="1:4" s="1395" customFormat="1" ht="9.9499999999999993" customHeight="1">
      <c r="A116" s="1965">
        <v>59</v>
      </c>
      <c r="B116" s="1965"/>
      <c r="C116" s="1396" t="s">
        <v>405</v>
      </c>
      <c r="D116" s="1403" t="s">
        <v>1242</v>
      </c>
    </row>
    <row r="117" spans="1:4" s="1395" customFormat="1" ht="9.9499999999999993" customHeight="1">
      <c r="A117" s="1965">
        <v>60</v>
      </c>
      <c r="B117" s="1965"/>
      <c r="C117" s="1396" t="s">
        <v>406</v>
      </c>
      <c r="D117" s="1403" t="s">
        <v>138</v>
      </c>
    </row>
    <row r="118" spans="1:4" s="1395" customFormat="1" ht="9.9499999999999993" customHeight="1">
      <c r="A118" s="1965">
        <v>60</v>
      </c>
      <c r="B118" s="1965"/>
      <c r="C118" s="1396" t="s">
        <v>407</v>
      </c>
      <c r="D118" s="1403" t="s">
        <v>647</v>
      </c>
    </row>
    <row r="119" spans="1:4" s="1395" customFormat="1" ht="9.9499999999999993" customHeight="1">
      <c r="A119" s="1965">
        <v>61</v>
      </c>
      <c r="B119" s="1965"/>
      <c r="C119" s="1396" t="s">
        <v>1269</v>
      </c>
      <c r="D119" s="1403" t="s">
        <v>1275</v>
      </c>
    </row>
    <row r="120" spans="1:4" s="1395" customFormat="1" ht="9.9499999999999993" customHeight="1">
      <c r="A120" s="1965"/>
      <c r="B120" s="1965"/>
      <c r="C120" s="1396"/>
      <c r="D120" s="1923" t="s">
        <v>1242</v>
      </c>
    </row>
    <row r="121" spans="1:4" s="1395" customFormat="1" ht="9.9499999999999993" customHeight="1">
      <c r="A121" s="1965"/>
      <c r="B121" s="1965"/>
      <c r="C121" s="1396"/>
      <c r="D121" s="1923" t="s">
        <v>538</v>
      </c>
    </row>
    <row r="122" spans="1:4" s="1395" customFormat="1" ht="9.9499999999999993" customHeight="1">
      <c r="A122" s="1965">
        <v>61</v>
      </c>
      <c r="B122" s="1965"/>
      <c r="C122" s="1396" t="s">
        <v>1270</v>
      </c>
      <c r="D122" s="1403" t="s">
        <v>1274</v>
      </c>
    </row>
    <row r="123" spans="1:4" s="1395" customFormat="1" ht="9.9499999999999993" customHeight="1">
      <c r="A123" s="1965"/>
      <c r="B123" s="1965"/>
      <c r="C123" s="1396"/>
      <c r="D123" s="1923" t="s">
        <v>1242</v>
      </c>
    </row>
    <row r="124" spans="1:4" s="1395" customFormat="1" ht="9.9499999999999993" customHeight="1">
      <c r="A124" s="1965"/>
      <c r="B124" s="1965"/>
      <c r="C124" s="1396"/>
      <c r="D124" s="1923" t="s">
        <v>538</v>
      </c>
    </row>
    <row r="125" spans="1:4" s="1395" customFormat="1" ht="9.9499999999999993" customHeight="1">
      <c r="A125" s="1965">
        <v>62</v>
      </c>
      <c r="B125" s="1965"/>
      <c r="C125" s="1396" t="s">
        <v>1271</v>
      </c>
      <c r="D125" s="1403" t="s">
        <v>1276</v>
      </c>
    </row>
    <row r="126" spans="1:4" s="1395" customFormat="1" ht="9.9499999999999993" customHeight="1">
      <c r="A126" s="1965"/>
      <c r="B126" s="1965"/>
      <c r="C126" s="1396"/>
      <c r="D126" s="1923" t="s">
        <v>1242</v>
      </c>
    </row>
    <row r="127" spans="1:4" s="1395" customFormat="1" ht="9.9499999999999993" customHeight="1">
      <c r="A127" s="1965"/>
      <c r="B127" s="1965"/>
      <c r="C127" s="1396"/>
      <c r="D127" s="1923" t="s">
        <v>538</v>
      </c>
    </row>
    <row r="128" spans="1:4" s="1395" customFormat="1" ht="9.9499999999999993" customHeight="1">
      <c r="A128" s="1965">
        <v>62</v>
      </c>
      <c r="B128" s="1965"/>
      <c r="C128" s="1396" t="s">
        <v>1272</v>
      </c>
      <c r="D128" s="1403" t="s">
        <v>1277</v>
      </c>
    </row>
    <row r="129" spans="1:4" s="1395" customFormat="1" ht="9.9499999999999993" customHeight="1">
      <c r="A129" s="1965"/>
      <c r="B129" s="1965"/>
      <c r="C129" s="1396"/>
      <c r="D129" s="1923" t="s">
        <v>1242</v>
      </c>
    </row>
    <row r="130" spans="1:4" s="1395" customFormat="1" ht="9.9499999999999993" customHeight="1">
      <c r="A130" s="1965"/>
      <c r="B130" s="1965"/>
      <c r="C130" s="1396"/>
      <c r="D130" s="1923" t="s">
        <v>538</v>
      </c>
    </row>
    <row r="131" spans="1:4" s="1395" customFormat="1" ht="9.9499999999999993" customHeight="1">
      <c r="A131" s="1965">
        <v>63</v>
      </c>
      <c r="B131" s="1965"/>
      <c r="C131" s="1396" t="s">
        <v>1273</v>
      </c>
      <c r="D131" s="1403" t="s">
        <v>1278</v>
      </c>
    </row>
    <row r="132" spans="1:4" s="1395" customFormat="1" ht="9.9499999999999993" customHeight="1">
      <c r="A132" s="1965"/>
      <c r="B132" s="1965"/>
      <c r="C132" s="1396"/>
      <c r="D132" s="1923" t="s">
        <v>1279</v>
      </c>
    </row>
    <row r="133" spans="1:4" s="1395" customFormat="1" ht="9.9499999999999993" customHeight="1">
      <c r="A133" s="1965"/>
      <c r="B133" s="1965"/>
      <c r="C133" s="1396"/>
      <c r="D133" s="1923" t="s">
        <v>1280</v>
      </c>
    </row>
    <row r="134" spans="1:4" s="1395" customFormat="1" ht="9.9499999999999993" customHeight="1">
      <c r="A134" s="1965"/>
      <c r="B134" s="1965"/>
      <c r="C134" s="1396"/>
      <c r="D134" s="1923" t="s">
        <v>1281</v>
      </c>
    </row>
    <row r="135" spans="1:4" s="1395" customFormat="1" ht="9.9499999999999993" customHeight="1">
      <c r="A135" s="1965"/>
      <c r="B135" s="1965"/>
      <c r="C135" s="1396"/>
      <c r="D135" s="1923" t="s">
        <v>1282</v>
      </c>
    </row>
    <row r="136" spans="1:4" s="1395" customFormat="1" ht="9.9499999999999993" customHeight="1">
      <c r="A136" s="1965">
        <v>64</v>
      </c>
      <c r="B136" s="1965"/>
      <c r="C136" s="1396" t="s">
        <v>1430</v>
      </c>
      <c r="D136" s="1403" t="s">
        <v>1478</v>
      </c>
    </row>
    <row r="137" spans="1:4" s="1395" customFormat="1" ht="9.9499999999999993" customHeight="1">
      <c r="A137" s="1965"/>
      <c r="B137" s="1965"/>
      <c r="C137" s="1396"/>
      <c r="D137" s="1923" t="s">
        <v>82</v>
      </c>
    </row>
    <row r="138" spans="1:4" s="1395" customFormat="1" ht="9.9499999999999993" customHeight="1">
      <c r="A138" s="1965"/>
      <c r="B138" s="1965"/>
      <c r="C138" s="1396"/>
      <c r="D138" s="1923" t="s">
        <v>569</v>
      </c>
    </row>
    <row r="139" spans="1:4" s="1395" customFormat="1" ht="9.9499999999999993" customHeight="1">
      <c r="A139" s="1965"/>
      <c r="B139" s="1965"/>
      <c r="C139" s="1396"/>
      <c r="D139" s="1923" t="s">
        <v>561</v>
      </c>
    </row>
    <row r="140" spans="1:4" s="841" customFormat="1" ht="8.25" customHeight="1">
      <c r="A140" s="1577"/>
      <c r="B140" s="1965"/>
      <c r="C140" s="302"/>
      <c r="D140" s="676"/>
    </row>
    <row r="141" spans="1:4" s="1404" customFormat="1" ht="11.1" customHeight="1">
      <c r="A141" s="1394"/>
      <c r="B141" s="1965"/>
      <c r="C141" s="567" t="s">
        <v>652</v>
      </c>
      <c r="D141" s="568"/>
    </row>
    <row r="142" spans="1:4" s="1395" customFormat="1" ht="9.9499999999999993" customHeight="1">
      <c r="A142" s="1965">
        <v>65</v>
      </c>
      <c r="B142" s="1965"/>
      <c r="C142" s="1396" t="s">
        <v>408</v>
      </c>
      <c r="D142" s="1403" t="s">
        <v>642</v>
      </c>
    </row>
    <row r="143" spans="1:4" s="841" customFormat="1" ht="8.25" customHeight="1">
      <c r="A143" s="1577"/>
      <c r="B143" s="1965"/>
      <c r="C143" s="302"/>
      <c r="D143" s="676"/>
    </row>
    <row r="144" spans="1:4" s="590" customFormat="1" ht="20.100000000000001" customHeight="1">
      <c r="A144" s="2082"/>
      <c r="B144" s="2020"/>
      <c r="C144" s="592"/>
    </row>
    <row r="145" spans="1:4" ht="20.25">
      <c r="A145" s="1938" t="s">
        <v>1283</v>
      </c>
      <c r="B145" s="1938"/>
      <c r="C145" s="301"/>
      <c r="D145" s="285"/>
    </row>
    <row r="146" spans="1:4" ht="15.75" customHeight="1">
      <c r="A146" s="687" t="s">
        <v>1004</v>
      </c>
      <c r="B146" s="687"/>
      <c r="C146" s="299"/>
      <c r="D146"/>
    </row>
    <row r="147" spans="1:4" s="1404" customFormat="1" ht="11.1" customHeight="1">
      <c r="A147" s="1394"/>
      <c r="B147" s="1965"/>
      <c r="C147" s="567" t="s">
        <v>1030</v>
      </c>
      <c r="D147" s="568"/>
    </row>
    <row r="148" spans="1:4" s="1395" customFormat="1" ht="9.9499999999999993" customHeight="1">
      <c r="A148" s="1965">
        <v>66</v>
      </c>
      <c r="B148" s="1965"/>
      <c r="C148" s="1396" t="s">
        <v>410</v>
      </c>
      <c r="D148" s="1403" t="s">
        <v>642</v>
      </c>
    </row>
    <row r="149" spans="1:4" s="841" customFormat="1" ht="8.25" customHeight="1">
      <c r="A149" s="1577"/>
      <c r="B149" s="1965"/>
      <c r="C149" s="302"/>
      <c r="D149" s="676"/>
    </row>
    <row r="150" spans="1:4" s="1404" customFormat="1" ht="11.1" customHeight="1">
      <c r="A150" s="1394"/>
      <c r="B150" s="1965"/>
      <c r="C150" s="567" t="s">
        <v>653</v>
      </c>
      <c r="D150" s="568"/>
    </row>
    <row r="151" spans="1:4" s="1395" customFormat="1" ht="9.9499999999999993" customHeight="1">
      <c r="A151" s="1965">
        <v>67</v>
      </c>
      <c r="B151" s="1965"/>
      <c r="C151" s="1396" t="s">
        <v>412</v>
      </c>
      <c r="D151" s="1403" t="s">
        <v>642</v>
      </c>
    </row>
    <row r="152" spans="1:4" s="1395" customFormat="1" ht="9.9499999999999993" customHeight="1">
      <c r="A152" s="1965">
        <v>67</v>
      </c>
      <c r="B152" s="1965"/>
      <c r="C152" s="1396" t="s">
        <v>413</v>
      </c>
      <c r="D152" s="1403" t="s">
        <v>1128</v>
      </c>
    </row>
    <row r="153" spans="1:4" s="841" customFormat="1" ht="8.25" customHeight="1">
      <c r="A153" s="1577"/>
      <c r="B153" s="1965"/>
      <c r="C153" s="302"/>
      <c r="D153" s="676"/>
    </row>
    <row r="154" spans="1:4" s="706" customFormat="1" ht="11.1" customHeight="1">
      <c r="A154" s="1394"/>
      <c r="B154" s="1394"/>
      <c r="C154" s="702" t="s">
        <v>654</v>
      </c>
      <c r="D154" s="703"/>
    </row>
    <row r="155" spans="1:4" s="706" customFormat="1" ht="10.5" customHeight="1">
      <c r="A155" s="1394"/>
      <c r="B155" s="1394"/>
      <c r="C155" s="705" t="s">
        <v>655</v>
      </c>
    </row>
    <row r="156" spans="1:4" s="1406" customFormat="1" ht="9.9499999999999993" customHeight="1">
      <c r="A156" s="1965">
        <v>68</v>
      </c>
      <c r="B156" s="1965"/>
      <c r="C156" s="1405"/>
      <c r="D156" s="1396" t="s">
        <v>1031</v>
      </c>
    </row>
    <row r="157" spans="1:4" s="1406" customFormat="1" ht="9.9499999999999993" customHeight="1">
      <c r="A157" s="1965">
        <v>68</v>
      </c>
      <c r="B157" s="1965"/>
      <c r="C157" s="1405"/>
      <c r="D157" s="1396" t="s">
        <v>1032</v>
      </c>
    </row>
    <row r="158" spans="1:4" s="1406" customFormat="1" ht="9.9499999999999993" customHeight="1">
      <c r="A158" s="1965">
        <v>68</v>
      </c>
      <c r="B158" s="1965"/>
      <c r="C158" s="1405"/>
      <c r="D158" s="1396" t="s">
        <v>1033</v>
      </c>
    </row>
    <row r="159" spans="1:4" s="706" customFormat="1" ht="11.1" customHeight="1">
      <c r="A159" s="1394"/>
      <c r="B159" s="1965"/>
      <c r="C159" s="705" t="s">
        <v>656</v>
      </c>
    </row>
    <row r="160" spans="1:4" s="1395" customFormat="1" ht="9.9499999999999993" customHeight="1">
      <c r="A160" s="1965">
        <v>69</v>
      </c>
      <c r="B160" s="1965"/>
      <c r="C160" s="1396"/>
      <c r="D160" s="1396" t="s">
        <v>1034</v>
      </c>
    </row>
    <row r="161" spans="1:4" s="1395" customFormat="1" ht="9.9499999999999993" customHeight="1">
      <c r="A161" s="1965">
        <v>71</v>
      </c>
      <c r="B161" s="1965"/>
      <c r="C161" s="1396"/>
      <c r="D161" s="1396" t="s">
        <v>1035</v>
      </c>
    </row>
    <row r="162" spans="1:4" s="1407" customFormat="1" ht="9.9499999999999993" customHeight="1">
      <c r="A162" s="1965">
        <v>73</v>
      </c>
      <c r="B162" s="1965"/>
      <c r="C162" s="1396"/>
      <c r="D162" s="1396" t="s">
        <v>1036</v>
      </c>
    </row>
    <row r="163" spans="1:4" s="1407" customFormat="1" ht="9.9499999999999993" customHeight="1">
      <c r="A163" s="1965">
        <v>74</v>
      </c>
      <c r="B163" s="1965"/>
      <c r="C163" s="1396"/>
      <c r="D163" s="1405" t="s">
        <v>1037</v>
      </c>
    </row>
    <row r="164" spans="1:4" s="1407" customFormat="1" ht="9.9499999999999993" customHeight="1">
      <c r="A164" s="1965">
        <v>74</v>
      </c>
      <c r="B164" s="1965"/>
      <c r="C164" s="1396"/>
      <c r="D164" s="1396" t="s">
        <v>1038</v>
      </c>
    </row>
    <row r="165" spans="1:4" s="1407" customFormat="1" ht="9.9499999999999993" customHeight="1">
      <c r="A165" s="1965">
        <v>75</v>
      </c>
      <c r="B165" s="1965"/>
      <c r="C165" s="1396"/>
      <c r="D165" s="1396" t="s">
        <v>1039</v>
      </c>
    </row>
    <row r="166" spans="1:4" s="1407" customFormat="1" ht="9.9499999999999993" customHeight="1">
      <c r="A166" s="1965">
        <v>76</v>
      </c>
      <c r="B166" s="1965"/>
      <c r="C166" s="1396"/>
      <c r="D166" s="1396" t="s">
        <v>1114</v>
      </c>
    </row>
    <row r="167" spans="1:4" s="1407" customFormat="1" ht="9.9499999999999993" customHeight="1">
      <c r="A167" s="1965">
        <v>76</v>
      </c>
      <c r="B167" s="1965"/>
      <c r="C167" s="1396"/>
      <c r="D167" s="1396" t="s">
        <v>1115</v>
      </c>
    </row>
    <row r="168" spans="1:4" s="706" customFormat="1" ht="11.1" customHeight="1">
      <c r="A168" s="1965"/>
      <c r="B168" s="1965"/>
      <c r="C168" s="705" t="s">
        <v>657</v>
      </c>
    </row>
    <row r="169" spans="1:4" s="1406" customFormat="1" ht="9.9499999999999993" customHeight="1">
      <c r="A169" s="1965">
        <v>77</v>
      </c>
      <c r="B169" s="1965"/>
      <c r="C169" s="1405"/>
      <c r="D169" s="1396" t="s">
        <v>1040</v>
      </c>
    </row>
    <row r="170" spans="1:4" s="706" customFormat="1" ht="11.1" customHeight="1">
      <c r="A170" s="1965"/>
      <c r="B170" s="1965"/>
      <c r="C170" s="705" t="s">
        <v>1796</v>
      </c>
    </row>
    <row r="171" spans="1:4" s="1406" customFormat="1" ht="9.9499999999999993" customHeight="1">
      <c r="A171" s="1965">
        <v>78</v>
      </c>
      <c r="B171" s="1965"/>
      <c r="C171" s="1405"/>
      <c r="D171" s="1396" t="s">
        <v>1041</v>
      </c>
    </row>
    <row r="172" spans="1:4" s="622" customFormat="1" ht="20.100000000000001" customHeight="1">
      <c r="A172" s="1939"/>
      <c r="B172" s="1939"/>
      <c r="C172" s="1809"/>
    </row>
    <row r="173" spans="1:4" ht="20.25">
      <c r="A173" s="1938" t="s">
        <v>1007</v>
      </c>
      <c r="B173" s="1938"/>
      <c r="C173" s="301"/>
      <c r="D173" s="285"/>
    </row>
    <row r="174" spans="1:4" s="841" customFormat="1" ht="12" customHeight="1">
      <c r="A174" s="687" t="s">
        <v>1004</v>
      </c>
      <c r="B174" s="687"/>
      <c r="C174" s="1408"/>
    </row>
    <row r="175" spans="1:4" s="676" customFormat="1" ht="11.1" customHeight="1">
      <c r="A175" s="1967"/>
      <c r="B175" s="1967"/>
      <c r="C175" s="698" t="s">
        <v>869</v>
      </c>
      <c r="D175" s="274"/>
    </row>
    <row r="176" spans="1:4" s="1395" customFormat="1" ht="9.9499999999999993" customHeight="1">
      <c r="A176" s="1965">
        <v>80</v>
      </c>
      <c r="B176" s="1965"/>
      <c r="C176" s="1409" t="s">
        <v>394</v>
      </c>
      <c r="D176" s="1403" t="s">
        <v>195</v>
      </c>
    </row>
    <row r="177" spans="1:4" s="1395" customFormat="1" ht="9.9499999999999993" customHeight="1">
      <c r="A177" s="1965">
        <v>80</v>
      </c>
      <c r="B177" s="1965"/>
      <c r="C177" s="1409" t="s">
        <v>395</v>
      </c>
      <c r="D177" s="1403" t="s">
        <v>1797</v>
      </c>
    </row>
    <row r="178" spans="1:4" s="1395" customFormat="1" ht="9.9499999999999993" customHeight="1">
      <c r="A178" s="1965">
        <v>80</v>
      </c>
      <c r="B178" s="1965"/>
      <c r="C178" s="1409" t="s">
        <v>617</v>
      </c>
      <c r="D178" s="1403" t="s">
        <v>870</v>
      </c>
    </row>
    <row r="179" spans="1:4" s="1395" customFormat="1" ht="9.9499999999999993" customHeight="1">
      <c r="A179" s="1965">
        <v>80</v>
      </c>
      <c r="B179" s="1965"/>
      <c r="C179" s="1409" t="s">
        <v>396</v>
      </c>
      <c r="D179" s="1403" t="s">
        <v>871</v>
      </c>
    </row>
    <row r="180" spans="1:4" s="1395" customFormat="1" ht="9.9499999999999993" customHeight="1">
      <c r="A180" s="1965">
        <v>80</v>
      </c>
      <c r="B180" s="1965"/>
      <c r="C180" s="1409" t="s">
        <v>618</v>
      </c>
      <c r="D180" s="1403" t="s">
        <v>1129</v>
      </c>
    </row>
    <row r="181" spans="1:4" s="841" customFormat="1" ht="8.25" customHeight="1">
      <c r="A181" s="1577"/>
      <c r="B181" s="1965"/>
      <c r="C181" s="302"/>
      <c r="D181" s="676"/>
    </row>
    <row r="182" spans="1:4" s="1404" customFormat="1" ht="11.1" customHeight="1">
      <c r="A182" s="1579"/>
      <c r="B182" s="1965"/>
      <c r="C182" s="699" t="s">
        <v>872</v>
      </c>
      <c r="D182" s="700"/>
    </row>
    <row r="183" spans="1:4" s="1395" customFormat="1" ht="9.9499999999999993" customHeight="1">
      <c r="A183" s="1965">
        <v>81</v>
      </c>
      <c r="B183" s="1965"/>
      <c r="C183" s="1409" t="s">
        <v>398</v>
      </c>
      <c r="D183" s="1403" t="s">
        <v>1203</v>
      </c>
    </row>
    <row r="184" spans="1:4" s="1395" customFormat="1" ht="9.9499999999999993" customHeight="1">
      <c r="A184" s="1965">
        <v>82</v>
      </c>
      <c r="B184" s="1965"/>
      <c r="C184" s="1409" t="s">
        <v>399</v>
      </c>
      <c r="D184" s="1403" t="s">
        <v>873</v>
      </c>
    </row>
    <row r="185" spans="1:4" s="1395" customFormat="1" ht="9.9499999999999993" customHeight="1">
      <c r="A185" s="1965">
        <v>82</v>
      </c>
      <c r="B185" s="1965"/>
      <c r="C185" s="1409" t="s">
        <v>400</v>
      </c>
      <c r="D185" s="1403" t="s">
        <v>1130</v>
      </c>
    </row>
    <row r="186" spans="1:4" s="1395" customFormat="1" ht="9.9499999999999993" customHeight="1">
      <c r="A186" s="1965">
        <v>82</v>
      </c>
      <c r="B186" s="1965"/>
      <c r="C186" s="1409" t="s">
        <v>401</v>
      </c>
      <c r="D186" s="1403" t="s">
        <v>874</v>
      </c>
    </row>
    <row r="187" spans="1:4" s="841" customFormat="1" ht="8.25" customHeight="1">
      <c r="A187" s="1577"/>
      <c r="B187" s="1965"/>
      <c r="C187" s="302"/>
      <c r="D187" s="676"/>
    </row>
    <row r="188" spans="1:4" s="1404" customFormat="1" ht="11.1" customHeight="1">
      <c r="A188" s="1579"/>
      <c r="B188" s="1965"/>
      <c r="C188" s="567" t="s">
        <v>875</v>
      </c>
      <c r="D188" s="568"/>
    </row>
    <row r="189" spans="1:4" s="1395" customFormat="1" ht="9.9499999999999993" customHeight="1">
      <c r="A189" s="1965">
        <v>83</v>
      </c>
      <c r="B189" s="1965"/>
      <c r="C189" s="1409" t="s">
        <v>402</v>
      </c>
      <c r="D189" s="1403" t="s">
        <v>876</v>
      </c>
    </row>
    <row r="190" spans="1:4" s="1395" customFormat="1" ht="9.9499999999999993" customHeight="1">
      <c r="A190" s="1965">
        <v>84</v>
      </c>
      <c r="B190" s="1965"/>
      <c r="C190" s="1409" t="s">
        <v>651</v>
      </c>
      <c r="D190" s="1403" t="s">
        <v>877</v>
      </c>
    </row>
    <row r="191" spans="1:4" s="1395" customFormat="1" ht="9.9499999999999993" customHeight="1">
      <c r="A191" s="1965">
        <v>85</v>
      </c>
      <c r="B191" s="1965"/>
      <c r="C191" s="1409" t="s">
        <v>1188</v>
      </c>
      <c r="D191" s="1403" t="s">
        <v>878</v>
      </c>
    </row>
    <row r="192" spans="1:4" s="841" customFormat="1" ht="8.25" customHeight="1">
      <c r="A192" s="1577"/>
      <c r="B192" s="1965"/>
      <c r="C192" s="302"/>
      <c r="D192" s="676"/>
    </row>
    <row r="193" spans="1:4" s="1404" customFormat="1" ht="11.1" customHeight="1">
      <c r="A193" s="1579"/>
      <c r="B193" s="1965"/>
      <c r="C193" s="567" t="s">
        <v>879</v>
      </c>
      <c r="D193" s="568"/>
    </row>
    <row r="194" spans="1:4" s="1395" customFormat="1" ht="9.9499999999999993" customHeight="1">
      <c r="A194" s="1965">
        <v>86</v>
      </c>
      <c r="B194" s="1965"/>
      <c r="C194" s="1409" t="s">
        <v>403</v>
      </c>
      <c r="D194" s="1403" t="s">
        <v>880</v>
      </c>
    </row>
    <row r="195" spans="1:4" s="1395" customFormat="1" ht="9.9499999999999993" customHeight="1">
      <c r="A195" s="1965">
        <v>86</v>
      </c>
      <c r="B195" s="1965"/>
      <c r="C195" s="1409" t="s">
        <v>404</v>
      </c>
      <c r="D195" s="1403" t="s">
        <v>1204</v>
      </c>
    </row>
    <row r="196" spans="1:4" s="622" customFormat="1" ht="20.100000000000001" customHeight="1">
      <c r="A196" s="1939"/>
      <c r="B196" s="1939"/>
      <c r="C196" s="1809"/>
    </row>
    <row r="197" spans="1:4" ht="20.25">
      <c r="A197" s="1938" t="s">
        <v>1008</v>
      </c>
      <c r="B197" s="1938"/>
      <c r="C197" s="301"/>
      <c r="D197" s="285"/>
    </row>
    <row r="198" spans="1:4" ht="12" customHeight="1">
      <c r="A198" s="687" t="s">
        <v>1004</v>
      </c>
      <c r="B198" s="687"/>
      <c r="C198" s="299"/>
      <c r="D198"/>
    </row>
    <row r="199" spans="1:4" s="1395" customFormat="1" ht="9.9499999999999993" customHeight="1">
      <c r="A199" s="1965">
        <v>88</v>
      </c>
      <c r="B199" s="1965"/>
      <c r="C199" s="1410" t="s">
        <v>394</v>
      </c>
      <c r="D199" s="1403" t="s">
        <v>934</v>
      </c>
    </row>
    <row r="200" spans="1:4" s="1395" customFormat="1" ht="9.9499999999999993" customHeight="1">
      <c r="A200" s="1965">
        <v>88</v>
      </c>
      <c r="B200" s="1965"/>
      <c r="C200" s="1410" t="s">
        <v>395</v>
      </c>
      <c r="D200" s="1403" t="s">
        <v>1205</v>
      </c>
    </row>
    <row r="201" spans="1:4" s="1395" customFormat="1" ht="9.9499999999999993" customHeight="1">
      <c r="A201" s="1965">
        <v>89</v>
      </c>
      <c r="B201" s="1965"/>
      <c r="C201" s="1410" t="s">
        <v>617</v>
      </c>
      <c r="D201" s="1403" t="s">
        <v>1206</v>
      </c>
    </row>
    <row r="202" spans="1:4" s="1395" customFormat="1" ht="9.9499999999999993" customHeight="1">
      <c r="A202" s="1965">
        <v>89</v>
      </c>
      <c r="B202" s="1965"/>
      <c r="C202" s="1410" t="s">
        <v>396</v>
      </c>
      <c r="D202" s="1403" t="s">
        <v>935</v>
      </c>
    </row>
    <row r="203" spans="1:4" s="1395" customFormat="1" ht="9.9499999999999993" customHeight="1">
      <c r="A203" s="1965">
        <v>89</v>
      </c>
      <c r="B203" s="1965"/>
      <c r="C203" s="1410" t="s">
        <v>618</v>
      </c>
      <c r="D203" s="1403" t="s">
        <v>1207</v>
      </c>
    </row>
    <row r="204" spans="1:4" s="1395" customFormat="1" ht="9.9499999999999993" customHeight="1">
      <c r="A204" s="1965">
        <v>89</v>
      </c>
      <c r="B204" s="1965"/>
      <c r="C204" s="1410" t="s">
        <v>397</v>
      </c>
      <c r="D204" s="1403" t="s">
        <v>1208</v>
      </c>
    </row>
    <row r="205" spans="1:4" s="1395" customFormat="1" ht="9.9499999999999993" customHeight="1">
      <c r="A205" s="1965">
        <v>90</v>
      </c>
      <c r="B205" s="1965"/>
      <c r="C205" s="1410" t="s">
        <v>619</v>
      </c>
      <c r="D205" s="1403" t="s">
        <v>936</v>
      </c>
    </row>
    <row r="206" spans="1:4" s="1395" customFormat="1" ht="9.9499999999999993" customHeight="1">
      <c r="A206" s="1965">
        <v>90</v>
      </c>
      <c r="B206" s="1965"/>
      <c r="C206" s="1410" t="s">
        <v>937</v>
      </c>
      <c r="D206" s="1403" t="s">
        <v>938</v>
      </c>
    </row>
    <row r="207" spans="1:4" s="1395" customFormat="1" ht="9.9499999999999993" customHeight="1">
      <c r="A207" s="1965">
        <v>91</v>
      </c>
      <c r="B207" s="1965"/>
      <c r="C207" s="1410" t="s">
        <v>939</v>
      </c>
      <c r="D207" s="1403" t="s">
        <v>1209</v>
      </c>
    </row>
    <row r="208" spans="1:4" s="1395" customFormat="1" ht="9.9499999999999993" customHeight="1">
      <c r="A208" s="1965">
        <v>91</v>
      </c>
      <c r="B208" s="1965"/>
      <c r="C208" s="1410" t="s">
        <v>940</v>
      </c>
      <c r="D208" s="1403" t="s">
        <v>1210</v>
      </c>
    </row>
    <row r="209" spans="1:4" s="1395" customFormat="1" ht="9.9499999999999993" customHeight="1">
      <c r="A209" s="1965">
        <v>92</v>
      </c>
      <c r="B209" s="1965"/>
      <c r="C209" s="1410" t="s">
        <v>941</v>
      </c>
      <c r="D209" s="1403" t="s">
        <v>1211</v>
      </c>
    </row>
    <row r="210" spans="1:4" s="1395" customFormat="1" ht="9.9499999999999993" customHeight="1">
      <c r="A210" s="1965">
        <v>92</v>
      </c>
      <c r="B210" s="1965"/>
      <c r="C210" s="1410" t="s">
        <v>942</v>
      </c>
      <c r="D210" s="1403" t="s">
        <v>1212</v>
      </c>
    </row>
    <row r="211" spans="1:4" s="622" customFormat="1" ht="20.100000000000001" customHeight="1">
      <c r="A211" s="1939"/>
      <c r="B211" s="1939"/>
      <c r="C211" s="1809"/>
    </row>
    <row r="212" spans="1:4" ht="20.25">
      <c r="A212" s="1938" t="s">
        <v>1431</v>
      </c>
      <c r="B212" s="1938"/>
      <c r="C212" s="301"/>
      <c r="D212" s="285"/>
    </row>
    <row r="213" spans="1:4" ht="12" customHeight="1">
      <c r="A213" s="687" t="s">
        <v>1004</v>
      </c>
      <c r="B213" s="687"/>
      <c r="C213" s="299"/>
      <c r="D213"/>
    </row>
    <row r="214" spans="1:4" s="1395" customFormat="1" ht="9.9499999999999993" customHeight="1">
      <c r="A214" s="1965" t="s">
        <v>1509</v>
      </c>
      <c r="B214" s="1965"/>
      <c r="C214" s="1410"/>
      <c r="D214" s="1547" t="s">
        <v>1479</v>
      </c>
    </row>
    <row r="215" spans="1:4" s="273" customFormat="1">
      <c r="A215" s="1629"/>
      <c r="B215" s="1629"/>
      <c r="D215" s="303"/>
    </row>
    <row r="216" spans="1:4" s="273" customFormat="1">
      <c r="A216" s="1629"/>
      <c r="B216" s="1629"/>
      <c r="D216" s="303"/>
    </row>
  </sheetData>
  <pageMargins left="0.70866141732283472" right="0.70866141732283472" top="0.6692913385826772" bottom="0.39370078740157483" header="0.51181102362204722" footer="0.51181102362204722"/>
  <pageSetup paperSize="9" scale="95" fitToHeight="0" orientation="portrait" verticalDpi="0" r:id="rId1"/>
  <headerFooter scaleWithDoc="0">
    <oddHeader>&amp;L&amp;8FACT BOOK DNB - 3Q15&amp;R&amp;8CONTENTS</oddHeader>
  </headerFooter>
  <rowBreaks count="2" manualBreakCount="2">
    <brk id="68" max="16383" man="1"/>
    <brk id="143"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35"/>
  <sheetViews>
    <sheetView showGridLines="0" zoomScale="140" zoomScaleNormal="140" zoomScaleSheetLayoutView="90" workbookViewId="0"/>
  </sheetViews>
  <sheetFormatPr baseColWidth="10" defaultColWidth="10.85546875" defaultRowHeight="22.5" customHeight="1"/>
  <cols>
    <col min="1" max="1" width="35.28515625" style="1901" customWidth="1"/>
    <col min="2" max="12" width="6.42578125" style="838" customWidth="1"/>
    <col min="13" max="13" width="13.140625" style="838" bestFit="1" customWidth="1"/>
    <col min="14" max="16384" width="10.85546875" style="838"/>
  </cols>
  <sheetData>
    <row r="1" spans="1:13" s="598" customFormat="1" ht="22.5" customHeight="1">
      <c r="A1" s="2390"/>
      <c r="B1" s="708"/>
      <c r="C1" s="708"/>
      <c r="D1" s="708"/>
      <c r="E1" s="708"/>
      <c r="F1" s="708"/>
      <c r="G1" s="708"/>
      <c r="H1" s="708"/>
      <c r="I1" s="708"/>
      <c r="J1" s="787"/>
    </row>
    <row r="2" spans="1:13" s="585" customFormat="1" ht="18.75" customHeight="1">
      <c r="A2" s="709" t="s">
        <v>1055</v>
      </c>
    </row>
    <row r="3" spans="1:13" s="585" customFormat="1" ht="12" customHeight="1"/>
    <row r="4" spans="1:13" s="822" customFormat="1" ht="13.5" customHeight="1">
      <c r="A4" s="1086" t="s">
        <v>1</v>
      </c>
      <c r="B4" s="1136" t="s">
        <v>1841</v>
      </c>
      <c r="C4" s="304" t="s">
        <v>1745</v>
      </c>
      <c r="D4" s="770" t="s">
        <v>1423</v>
      </c>
      <c r="E4" s="770" t="s">
        <v>1380</v>
      </c>
      <c r="F4" s="770" t="s">
        <v>1297</v>
      </c>
      <c r="G4" s="770" t="s">
        <v>1189</v>
      </c>
      <c r="H4" s="770" t="s">
        <v>1133</v>
      </c>
      <c r="I4" s="770" t="s">
        <v>1002</v>
      </c>
      <c r="J4" s="770" t="s">
        <v>586</v>
      </c>
    </row>
    <row r="5" spans="1:13" s="822" customFormat="1" ht="12" customHeight="1">
      <c r="A5" s="914" t="s">
        <v>739</v>
      </c>
      <c r="B5" s="1334">
        <v>450.59100000000035</v>
      </c>
      <c r="C5" s="907">
        <v>1698.3679999999995</v>
      </c>
      <c r="D5" s="907">
        <v>2472.9830000000002</v>
      </c>
      <c r="E5" s="907">
        <v>2613.5820000000008</v>
      </c>
      <c r="F5" s="907">
        <v>2250.8160000000012</v>
      </c>
      <c r="G5" s="907">
        <v>3558.2649999999994</v>
      </c>
      <c r="H5" s="907">
        <v>2403.5809999999997</v>
      </c>
      <c r="I5" s="907">
        <v>3029.7626391520103</v>
      </c>
      <c r="J5" s="907">
        <v>2584.4594127159698</v>
      </c>
    </row>
    <row r="6" spans="1:13" s="822" customFormat="1" ht="12" customHeight="1">
      <c r="A6" s="1089" t="s">
        <v>740</v>
      </c>
      <c r="B6" s="1335">
        <v>-1547.2660000000003</v>
      </c>
      <c r="C6" s="908">
        <v>-1539.8030000000001</v>
      </c>
      <c r="D6" s="908">
        <v>-1681.2090000000001</v>
      </c>
      <c r="E6" s="908">
        <v>-1378.0529999999999</v>
      </c>
      <c r="F6" s="908">
        <v>-2068.991</v>
      </c>
      <c r="G6" s="908">
        <v>-1638.241</v>
      </c>
      <c r="H6" s="908">
        <v>-1624.473</v>
      </c>
      <c r="I6" s="908">
        <v>-1736.7729467243955</v>
      </c>
      <c r="J6" s="908">
        <v>-1721.51568917963</v>
      </c>
    </row>
    <row r="7" spans="1:13" s="822" customFormat="1" ht="12" customHeight="1">
      <c r="A7" s="914" t="s">
        <v>741</v>
      </c>
      <c r="B7" s="1334">
        <v>-1096.675</v>
      </c>
      <c r="C7" s="907">
        <v>158.56499999999937</v>
      </c>
      <c r="D7" s="907">
        <v>791.77400000000011</v>
      </c>
      <c r="E7" s="907">
        <v>1235.5290000000005</v>
      </c>
      <c r="F7" s="907">
        <v>181.82500000000118</v>
      </c>
      <c r="G7" s="907">
        <v>1920.0239999999994</v>
      </c>
      <c r="H7" s="907">
        <v>779.10799999999972</v>
      </c>
      <c r="I7" s="907">
        <v>1292.9896924276147</v>
      </c>
      <c r="J7" s="907">
        <v>862.9437235363398</v>
      </c>
    </row>
    <row r="8" spans="1:13" s="822" customFormat="1" ht="12" customHeight="1">
      <c r="A8" s="2391" t="s">
        <v>742</v>
      </c>
      <c r="B8" s="1335">
        <v>786.46900000000005</v>
      </c>
      <c r="C8" s="908">
        <v>569.10699999999997</v>
      </c>
      <c r="D8" s="908">
        <v>-908.66700000000003</v>
      </c>
      <c r="E8" s="908">
        <v>-744.57899999999995</v>
      </c>
      <c r="F8" s="908">
        <v>-149.33399999999995</v>
      </c>
      <c r="G8" s="908">
        <v>-247.40000000000009</v>
      </c>
      <c r="H8" s="908">
        <v>906.7</v>
      </c>
      <c r="I8" s="908">
        <v>-396.48352626377516</v>
      </c>
      <c r="J8" s="908">
        <v>-249.8545313372839</v>
      </c>
    </row>
    <row r="9" spans="1:13" s="911" customFormat="1" ht="21" customHeight="1">
      <c r="A9" s="1093" t="s">
        <v>743</v>
      </c>
      <c r="B9" s="1334">
        <v>-310.2059999999999</v>
      </c>
      <c r="C9" s="907">
        <v>727.67199999999934</v>
      </c>
      <c r="D9" s="907">
        <v>-116.89299999999992</v>
      </c>
      <c r="E9" s="907">
        <v>490.9500000000005</v>
      </c>
      <c r="F9" s="907">
        <v>32.491000000001236</v>
      </c>
      <c r="G9" s="907">
        <v>1672.6239999999993</v>
      </c>
      <c r="H9" s="907">
        <v>1685.8079999999998</v>
      </c>
      <c r="I9" s="907">
        <v>896.50616616383957</v>
      </c>
      <c r="J9" s="907">
        <v>613.0891921990559</v>
      </c>
    </row>
    <row r="10" spans="1:13" s="822" customFormat="1" ht="12" customHeight="1">
      <c r="A10" s="2392" t="s">
        <v>744</v>
      </c>
      <c r="B10" s="1336">
        <v>7.2120000000000175</v>
      </c>
      <c r="C10" s="913">
        <v>-185.84300000000002</v>
      </c>
      <c r="D10" s="913">
        <v>187.04900000000001</v>
      </c>
      <c r="E10" s="913">
        <v>-843.99400000000003</v>
      </c>
      <c r="F10" s="913">
        <v>0</v>
      </c>
      <c r="G10" s="913">
        <v>0</v>
      </c>
      <c r="H10" s="913">
        <v>0</v>
      </c>
      <c r="I10" s="913">
        <v>-22.135644788264727</v>
      </c>
      <c r="J10" s="913">
        <v>-142.24553093837477</v>
      </c>
    </row>
    <row r="11" spans="1:13" s="822" customFormat="1" ht="12" customHeight="1">
      <c r="A11" s="914" t="s">
        <v>745</v>
      </c>
      <c r="B11" s="1334">
        <v>-302.99399999999957</v>
      </c>
      <c r="C11" s="2294">
        <v>541.82899999999927</v>
      </c>
      <c r="D11" s="907">
        <v>70.156000000000091</v>
      </c>
      <c r="E11" s="907">
        <v>-353.04399999999964</v>
      </c>
      <c r="F11" s="907">
        <v>32.491000000001236</v>
      </c>
      <c r="G11" s="907">
        <v>1672.6239999999993</v>
      </c>
      <c r="H11" s="907">
        <v>1685.8079999999998</v>
      </c>
      <c r="I11" s="907">
        <v>874.37052137557487</v>
      </c>
      <c r="J11" s="907">
        <v>470.84366126068113</v>
      </c>
    </row>
    <row r="12" spans="1:13" s="917" customFormat="1" ht="12" customHeight="1">
      <c r="A12" s="918" t="s">
        <v>746</v>
      </c>
      <c r="B12" s="1337">
        <v>142.392</v>
      </c>
      <c r="C12" s="916">
        <v>186.416</v>
      </c>
      <c r="D12" s="916">
        <v>104.896</v>
      </c>
      <c r="E12" s="916">
        <v>213.93199999999996</v>
      </c>
      <c r="F12" s="916">
        <v>88.761000000000038</v>
      </c>
      <c r="G12" s="916">
        <v>43.293999999999997</v>
      </c>
      <c r="H12" s="916">
        <v>122.15599999999999</v>
      </c>
      <c r="I12" s="916">
        <v>117.74025152454124</v>
      </c>
      <c r="J12" s="916">
        <v>147.080908676364</v>
      </c>
    </row>
    <row r="13" spans="1:13" s="917" customFormat="1" ht="12" customHeight="1">
      <c r="A13" s="918" t="s">
        <v>747</v>
      </c>
      <c r="B13" s="1337">
        <v>73.796999999999997</v>
      </c>
      <c r="C13" s="916">
        <v>63.045000000000002</v>
      </c>
      <c r="D13" s="916">
        <v>55.231999999999999</v>
      </c>
      <c r="E13" s="916">
        <v>48.821999999999989</v>
      </c>
      <c r="F13" s="916">
        <v>44.001000000000005</v>
      </c>
      <c r="G13" s="916">
        <v>53.196000000000012</v>
      </c>
      <c r="H13" s="916">
        <v>82.303999999999988</v>
      </c>
      <c r="I13" s="916">
        <v>23.098246518533522</v>
      </c>
      <c r="J13" s="916">
        <v>70.547143365202103</v>
      </c>
    </row>
    <row r="14" spans="1:13" s="917" customFormat="1" ht="12" customHeight="1">
      <c r="A14" s="918" t="s">
        <v>711</v>
      </c>
      <c r="B14" s="1337">
        <v>131.34700000000001</v>
      </c>
      <c r="C14" s="916">
        <v>133.00200000000001</v>
      </c>
      <c r="D14" s="916">
        <v>133.46799999999999</v>
      </c>
      <c r="E14" s="916">
        <v>173.20900000000006</v>
      </c>
      <c r="F14" s="916">
        <v>149.24399999999997</v>
      </c>
      <c r="G14" s="916">
        <v>164.74900000000002</v>
      </c>
      <c r="H14" s="916">
        <v>160.19999999999999</v>
      </c>
      <c r="I14" s="916">
        <v>171.70281924749997</v>
      </c>
      <c r="J14" s="916">
        <v>173.81801245650001</v>
      </c>
      <c r="M14" s="911"/>
    </row>
    <row r="15" spans="1:13" s="917" customFormat="1" ht="12" customHeight="1">
      <c r="A15" s="2393" t="s">
        <v>1289</v>
      </c>
      <c r="B15" s="1337">
        <v>162.00600000000003</v>
      </c>
      <c r="C15" s="916">
        <v>-609.86500000000001</v>
      </c>
      <c r="D15" s="916">
        <v>-188.79599999999999</v>
      </c>
      <c r="E15" s="916">
        <v>81.8149999999996</v>
      </c>
      <c r="F15" s="916">
        <v>-901.77799999999979</v>
      </c>
      <c r="G15" s="916">
        <v>-380.16300000000001</v>
      </c>
      <c r="H15" s="916">
        <v>-1708.837</v>
      </c>
      <c r="I15" s="916">
        <v>-783.53354113530531</v>
      </c>
      <c r="J15" s="916">
        <v>-366.99655206630149</v>
      </c>
      <c r="M15" s="911"/>
    </row>
    <row r="16" spans="1:13" s="911" customFormat="1" ht="21" customHeight="1">
      <c r="A16" s="2393" t="s">
        <v>1862</v>
      </c>
      <c r="B16" s="1337">
        <v>-28.425000000000011</v>
      </c>
      <c r="C16" s="916">
        <v>-115.88500000000001</v>
      </c>
      <c r="D16" s="916">
        <v>-202.875</v>
      </c>
      <c r="E16" s="916">
        <v>56.706000000000074</v>
      </c>
      <c r="F16" s="916">
        <v>601.08799999999997</v>
      </c>
      <c r="G16" s="916">
        <v>-1300.913</v>
      </c>
      <c r="H16" s="916">
        <v>-269.41000000000003</v>
      </c>
      <c r="I16" s="916">
        <v>-137.76182660788805</v>
      </c>
      <c r="J16" s="916">
        <v>-133.10872370291</v>
      </c>
    </row>
    <row r="17" spans="1:11" s="911" customFormat="1" ht="12" customHeight="1">
      <c r="A17" s="921" t="s">
        <v>714</v>
      </c>
      <c r="B17" s="1335">
        <v>-20.137</v>
      </c>
      <c r="C17" s="922">
        <v>188.619</v>
      </c>
      <c r="D17" s="922">
        <v>224.03200000000001</v>
      </c>
      <c r="E17" s="922">
        <v>90.978000000000065</v>
      </c>
      <c r="F17" s="922">
        <v>162.49899999999997</v>
      </c>
      <c r="G17" s="922">
        <v>193.334</v>
      </c>
      <c r="H17" s="922">
        <v>205.24</v>
      </c>
      <c r="I17" s="922">
        <v>135.0666680688156</v>
      </c>
      <c r="J17" s="922">
        <v>102.15533193118443</v>
      </c>
      <c r="K17" s="2293"/>
    </row>
    <row r="18" spans="1:11" s="925" customFormat="1" ht="12" customHeight="1">
      <c r="A18" s="923" t="s">
        <v>1324</v>
      </c>
      <c r="B18" s="1338">
        <v>157.98600000000042</v>
      </c>
      <c r="C18" s="2295">
        <v>387.16099999999926</v>
      </c>
      <c r="D18" s="924">
        <v>196.11300000000008</v>
      </c>
      <c r="E18" s="924">
        <v>312.41800000000029</v>
      </c>
      <c r="F18" s="924">
        <v>176.30600000000135</v>
      </c>
      <c r="G18" s="924">
        <v>446.12099999999936</v>
      </c>
      <c r="H18" s="924">
        <v>277.46099999999984</v>
      </c>
      <c r="I18" s="924">
        <v>400.68313899177184</v>
      </c>
      <c r="J18" s="924">
        <v>464.33978192072021</v>
      </c>
    </row>
    <row r="19" spans="1:11" s="911" customFormat="1" ht="12" customHeight="1">
      <c r="A19" s="920" t="s">
        <v>745</v>
      </c>
      <c r="B19" s="1337">
        <v>-8.0310000000000059</v>
      </c>
      <c r="C19" s="926">
        <v>117.12</v>
      </c>
      <c r="D19" s="926">
        <v>91.4</v>
      </c>
      <c r="E19" s="926">
        <v>57.890999999999963</v>
      </c>
      <c r="F19" s="926">
        <v>80.700000000000074</v>
      </c>
      <c r="G19" s="926">
        <v>157.67999999999998</v>
      </c>
      <c r="H19" s="926">
        <v>187.441</v>
      </c>
      <c r="I19" s="926">
        <v>-15.676474049062222</v>
      </c>
      <c r="J19" s="926">
        <v>117.37840466137774</v>
      </c>
    </row>
    <row r="20" spans="1:11" s="911" customFormat="1" ht="12" customHeight="1">
      <c r="A20" s="920" t="s">
        <v>746</v>
      </c>
      <c r="B20" s="1337">
        <v>21.921000000000003</v>
      </c>
      <c r="C20" s="926">
        <v>23.093999999999998</v>
      </c>
      <c r="D20" s="926">
        <v>22.788</v>
      </c>
      <c r="E20" s="926">
        <v>16.692999999999998</v>
      </c>
      <c r="F20" s="926">
        <v>46.92</v>
      </c>
      <c r="G20" s="926">
        <v>13.418999999999999</v>
      </c>
      <c r="H20" s="926">
        <v>15.842000000000001</v>
      </c>
      <c r="I20" s="926">
        <v>18.881941418359716</v>
      </c>
      <c r="J20" s="926">
        <v>-9.7018749404582039</v>
      </c>
    </row>
    <row r="21" spans="1:11" s="911" customFormat="1" ht="12" customHeight="1">
      <c r="A21" s="920" t="s">
        <v>747</v>
      </c>
      <c r="B21" s="1337">
        <v>28.778999999999989</v>
      </c>
      <c r="C21" s="926">
        <v>30.485999999999997</v>
      </c>
      <c r="D21" s="926">
        <v>43.368000000000002</v>
      </c>
      <c r="E21" s="926">
        <v>25.624000000000006</v>
      </c>
      <c r="F21" s="926">
        <v>39.677999999999997</v>
      </c>
      <c r="G21" s="926">
        <v>9.6429999999999971</v>
      </c>
      <c r="H21" s="926">
        <v>18.202000000000002</v>
      </c>
      <c r="I21" s="926">
        <v>34.219371519417699</v>
      </c>
      <c r="J21" s="926">
        <v>40.131761952913401</v>
      </c>
    </row>
    <row r="22" spans="1:11" s="911" customFormat="1" ht="12" customHeight="1">
      <c r="A22" s="918" t="s">
        <v>711</v>
      </c>
      <c r="B22" s="1337">
        <v>31.683</v>
      </c>
      <c r="C22" s="926">
        <v>30.841000000000001</v>
      </c>
      <c r="D22" s="926">
        <v>28.731999999999999</v>
      </c>
      <c r="E22" s="926">
        <v>28.291999999999998</v>
      </c>
      <c r="F22" s="926">
        <v>26.639999999999997</v>
      </c>
      <c r="G22" s="926">
        <v>24.943000000000001</v>
      </c>
      <c r="H22" s="926">
        <v>23.657</v>
      </c>
      <c r="I22" s="926">
        <v>30.528163502500014</v>
      </c>
      <c r="J22" s="926">
        <v>27.923712961499994</v>
      </c>
    </row>
    <row r="23" spans="1:11" s="911" customFormat="1" ht="12" customHeight="1">
      <c r="A23" s="920" t="s">
        <v>749</v>
      </c>
      <c r="B23" s="1337">
        <v>16.037999999999982</v>
      </c>
      <c r="C23" s="926">
        <v>-108.253</v>
      </c>
      <c r="D23" s="926">
        <v>-86.138999999999996</v>
      </c>
      <c r="E23" s="926">
        <v>-25.615999999999985</v>
      </c>
      <c r="F23" s="926">
        <v>-79.609000000000037</v>
      </c>
      <c r="G23" s="926">
        <v>-157.57799999999997</v>
      </c>
      <c r="H23" s="926">
        <v>-177.899</v>
      </c>
      <c r="I23" s="926">
        <v>16.019067644335721</v>
      </c>
      <c r="J23" s="926">
        <v>-107.46929246249913</v>
      </c>
    </row>
    <row r="24" spans="1:11" s="911" customFormat="1" ht="12" customHeight="1">
      <c r="A24" s="920" t="s">
        <v>750</v>
      </c>
      <c r="B24" s="1337">
        <v>-3.7120000000000033</v>
      </c>
      <c r="C24" s="926">
        <v>11.469000000000001</v>
      </c>
      <c r="D24" s="926">
        <v>22.698</v>
      </c>
      <c r="E24" s="926">
        <v>6.6689999999999969</v>
      </c>
      <c r="F24" s="926">
        <v>8.5760000000000005</v>
      </c>
      <c r="G24" s="926">
        <v>17.257000000000001</v>
      </c>
      <c r="H24" s="926">
        <v>10.66</v>
      </c>
      <c r="I24" s="926">
        <v>7.0132577896772901</v>
      </c>
      <c r="J24" s="926">
        <v>5.3037422103227101</v>
      </c>
    </row>
    <row r="25" spans="1:11" s="925" customFormat="1" ht="12" customHeight="1">
      <c r="A25" s="923" t="s">
        <v>1325</v>
      </c>
      <c r="B25" s="1338">
        <v>86.677999999999969</v>
      </c>
      <c r="C25" s="2295">
        <v>104.75700000000001</v>
      </c>
      <c r="D25" s="924">
        <v>122.84700000000001</v>
      </c>
      <c r="E25" s="924">
        <v>109.55300000000003</v>
      </c>
      <c r="F25" s="924">
        <v>122.905</v>
      </c>
      <c r="G25" s="924">
        <v>65.364000000000033</v>
      </c>
      <c r="H25" s="924">
        <v>77.90300000000002</v>
      </c>
      <c r="I25" s="924">
        <v>90.985327825228211</v>
      </c>
      <c r="J25" s="924">
        <v>73.566454383156525</v>
      </c>
    </row>
    <row r="26" spans="1:11" s="911" customFormat="1" ht="12" customHeight="1">
      <c r="A26" s="920" t="s">
        <v>745</v>
      </c>
      <c r="B26" s="1337">
        <v>15.180999999999997</v>
      </c>
      <c r="C26" s="926">
        <v>23.115000000000002</v>
      </c>
      <c r="D26" s="926">
        <v>22.692</v>
      </c>
      <c r="E26" s="926">
        <v>18.738000000000007</v>
      </c>
      <c r="F26" s="926">
        <v>25.21100000000002</v>
      </c>
      <c r="G26" s="926">
        <v>21.955999999999996</v>
      </c>
      <c r="H26" s="926">
        <v>49.506999999999998</v>
      </c>
      <c r="I26" s="926">
        <v>41.710850391321969</v>
      </c>
      <c r="J26" s="926">
        <v>11.461273820545202</v>
      </c>
    </row>
    <row r="27" spans="1:11" s="911" customFormat="1" ht="12" customHeight="1">
      <c r="A27" s="920" t="s">
        <v>746</v>
      </c>
      <c r="B27" s="1337">
        <v>60.462999999999994</v>
      </c>
      <c r="C27" s="926">
        <v>48.358000000000004</v>
      </c>
      <c r="D27" s="926">
        <v>22.957999999999998</v>
      </c>
      <c r="E27" s="926">
        <v>65.658000000000015</v>
      </c>
      <c r="F27" s="926">
        <v>83.690999999999988</v>
      </c>
      <c r="G27" s="926">
        <v>-10.440000000000001</v>
      </c>
      <c r="H27" s="926">
        <v>6.1230000000000002</v>
      </c>
      <c r="I27" s="926">
        <v>49.772688789003631</v>
      </c>
      <c r="J27" s="926">
        <v>5.9948873005979504</v>
      </c>
    </row>
    <row r="28" spans="1:11" s="911" customFormat="1" ht="12" customHeight="1">
      <c r="A28" s="920" t="s">
        <v>747</v>
      </c>
      <c r="B28" s="1337">
        <v>-5.4409999999999989</v>
      </c>
      <c r="C28" s="926">
        <v>-5.2270000000000003</v>
      </c>
      <c r="D28" s="926">
        <v>-3.2490000000000001</v>
      </c>
      <c r="E28" s="926">
        <v>10.330399999999999</v>
      </c>
      <c r="F28" s="926">
        <v>-2.4223999999999992</v>
      </c>
      <c r="G28" s="926">
        <v>-1.302</v>
      </c>
      <c r="H28" s="926">
        <v>-3.5680000000000001</v>
      </c>
      <c r="I28" s="926">
        <v>-2.9066121556593068</v>
      </c>
      <c r="J28" s="926">
        <v>-1.5045396059705602</v>
      </c>
    </row>
    <row r="29" spans="1:11" s="911" customFormat="1" ht="12" customHeight="1">
      <c r="A29" s="920" t="s">
        <v>751</v>
      </c>
      <c r="B29" s="1337">
        <v>-5.0609999999999991</v>
      </c>
      <c r="C29" s="926">
        <v>-12.564</v>
      </c>
      <c r="D29" s="926">
        <v>-1.383</v>
      </c>
      <c r="E29" s="926">
        <v>3.2900000000000027</v>
      </c>
      <c r="F29" s="926">
        <v>3.7970000000000006</v>
      </c>
      <c r="G29" s="926">
        <v>-15.962000000000002</v>
      </c>
      <c r="H29" s="926">
        <v>-8.8970000000000002</v>
      </c>
      <c r="I29" s="926">
        <v>29.276443989999997</v>
      </c>
      <c r="J29" s="926">
        <v>4.1141699999999997</v>
      </c>
    </row>
    <row r="30" spans="1:11" s="911" customFormat="1" ht="12" customHeight="1">
      <c r="A30" s="920" t="s">
        <v>749</v>
      </c>
      <c r="B30" s="1337">
        <v>-0.38899999999999996</v>
      </c>
      <c r="C30" s="926">
        <v>-0.22400000000000003</v>
      </c>
      <c r="D30" s="926">
        <v>-0.41399999999999998</v>
      </c>
      <c r="E30" s="926">
        <v>0.34899999999999998</v>
      </c>
      <c r="F30" s="926">
        <v>-9.6000000000000085E-2</v>
      </c>
      <c r="G30" s="926">
        <v>-1.214</v>
      </c>
      <c r="H30" s="926">
        <v>-0.78600000000000003</v>
      </c>
      <c r="I30" s="926">
        <v>2.2405924171553808</v>
      </c>
      <c r="J30" s="926">
        <v>-2.9750334126199398</v>
      </c>
    </row>
    <row r="31" spans="1:11" s="911" customFormat="1" ht="12" customHeight="1">
      <c r="A31" s="920" t="s">
        <v>750</v>
      </c>
      <c r="B31" s="1337">
        <v>-0.62199999999999989</v>
      </c>
      <c r="C31" s="926">
        <v>2.899</v>
      </c>
      <c r="D31" s="926">
        <v>4.907</v>
      </c>
      <c r="E31" s="926">
        <v>1.5340000000000011</v>
      </c>
      <c r="F31" s="926">
        <v>3.1329999999999996</v>
      </c>
      <c r="G31" s="926">
        <v>3.6300000000000003</v>
      </c>
      <c r="H31" s="926">
        <v>3.82</v>
      </c>
      <c r="I31" s="926">
        <v>2.5161110420697899</v>
      </c>
      <c r="J31" s="926">
        <v>1.9048889579302095</v>
      </c>
    </row>
    <row r="32" spans="1:11" s="925" customFormat="1" ht="12" customHeight="1">
      <c r="A32" s="923" t="s">
        <v>752</v>
      </c>
      <c r="B32" s="1338">
        <v>64.130999999999986</v>
      </c>
      <c r="C32" s="2295">
        <v>56.357000000000014</v>
      </c>
      <c r="D32" s="924">
        <v>45.510999999999996</v>
      </c>
      <c r="E32" s="924">
        <v>99.899400000000028</v>
      </c>
      <c r="F32" s="924">
        <v>113.31360000000001</v>
      </c>
      <c r="G32" s="924">
        <v>-3.3320000000000065</v>
      </c>
      <c r="H32" s="924">
        <v>46.198999999999998</v>
      </c>
      <c r="I32" s="924">
        <v>122.61007447389147</v>
      </c>
      <c r="J32" s="924">
        <v>18.99564706048286</v>
      </c>
    </row>
    <row r="33" spans="1:10" s="911" customFormat="1" ht="12" customHeight="1">
      <c r="A33" s="927" t="s">
        <v>753</v>
      </c>
      <c r="B33" s="1217">
        <v>308.7950000000003</v>
      </c>
      <c r="C33" s="631">
        <v>548.2749999999993</v>
      </c>
      <c r="D33" s="631">
        <v>364.47100000000012</v>
      </c>
      <c r="E33" s="631">
        <v>521.8704000000007</v>
      </c>
      <c r="F33" s="631">
        <v>412.52460000000139</v>
      </c>
      <c r="G33" s="631">
        <v>508.15299999999939</v>
      </c>
      <c r="H33" s="631">
        <v>401.56299999999987</v>
      </c>
      <c r="I33" s="631">
        <v>614.27854129089155</v>
      </c>
      <c r="J33" s="631">
        <v>556.90188336435961</v>
      </c>
    </row>
    <row r="34" spans="1:10" s="911" customFormat="1" ht="12" customHeight="1">
      <c r="A34" s="928" t="s">
        <v>1148</v>
      </c>
      <c r="B34" s="1339">
        <v>58.262999999999998</v>
      </c>
      <c r="C34" s="929">
        <v>-94.417999999999992</v>
      </c>
      <c r="D34" s="929">
        <v>-1.5720000000000001</v>
      </c>
      <c r="E34" s="929">
        <v>64.953999999999994</v>
      </c>
      <c r="F34" s="929">
        <v>-99.546999999999997</v>
      </c>
      <c r="G34" s="929">
        <v>-147.03800000000001</v>
      </c>
      <c r="H34" s="929">
        <v>-70.063999999999993</v>
      </c>
      <c r="I34" s="929">
        <v>-52.405000000000001</v>
      </c>
      <c r="J34" s="929">
        <v>-79.593000000000004</v>
      </c>
    </row>
    <row r="35" spans="1:10" s="911" customFormat="1" ht="12" customHeight="1">
      <c r="A35" s="930" t="s">
        <v>754</v>
      </c>
      <c r="B35" s="1340">
        <v>367.05800000000022</v>
      </c>
      <c r="C35" s="931">
        <v>453.85699999999929</v>
      </c>
      <c r="D35" s="931">
        <v>362.89900000000011</v>
      </c>
      <c r="E35" s="931">
        <v>586.82440000000065</v>
      </c>
      <c r="F35" s="931">
        <v>312.97760000000142</v>
      </c>
      <c r="G35" s="931">
        <v>361.11499999999938</v>
      </c>
      <c r="H35" s="931">
        <v>331.49899999999991</v>
      </c>
      <c r="I35" s="931">
        <v>561.87354129089158</v>
      </c>
      <c r="J35" s="931">
        <v>477.30888336435959</v>
      </c>
    </row>
    <row r="36" spans="1:10" ht="7.5" customHeight="1">
      <c r="A36" s="2389"/>
      <c r="B36" s="2088"/>
      <c r="C36" s="2296"/>
      <c r="D36" s="2296"/>
      <c r="E36" s="2296"/>
      <c r="F36" s="2296"/>
      <c r="G36" s="2296"/>
      <c r="H36" s="2296"/>
      <c r="I36" s="2296"/>
      <c r="J36" s="2296"/>
    </row>
    <row r="37" spans="1:10" ht="18.75" customHeight="1">
      <c r="A37" s="2439" t="s">
        <v>1414</v>
      </c>
      <c r="B37" s="2439"/>
      <c r="C37" s="2439"/>
      <c r="D37" s="2439"/>
      <c r="E37" s="2439"/>
      <c r="F37" s="2439"/>
      <c r="G37" s="2439"/>
      <c r="H37" s="2439"/>
      <c r="I37" s="2439"/>
      <c r="J37" s="2439"/>
    </row>
    <row r="38" spans="1:10" ht="7.5" customHeight="1">
      <c r="A38" s="2389"/>
      <c r="B38" s="2088"/>
      <c r="C38" s="2088"/>
      <c r="D38" s="2088"/>
      <c r="E38" s="2088"/>
      <c r="F38" s="2088"/>
      <c r="G38" s="2088"/>
      <c r="H38" s="2088"/>
      <c r="I38" s="2088"/>
      <c r="J38" s="2088"/>
    </row>
    <row r="39" spans="1:10" ht="12.75" customHeight="1">
      <c r="A39" s="2439" t="s">
        <v>755</v>
      </c>
      <c r="B39" s="2439"/>
      <c r="C39" s="2439"/>
      <c r="D39" s="2439"/>
      <c r="E39" s="2439"/>
      <c r="F39" s="2439"/>
      <c r="G39" s="2439"/>
      <c r="H39" s="2439"/>
      <c r="I39" s="2439"/>
      <c r="J39" s="2439"/>
    </row>
    <row r="40" spans="1:10" ht="36" customHeight="1">
      <c r="A40" s="2438" t="s">
        <v>1290</v>
      </c>
      <c r="B40" s="2438"/>
      <c r="C40" s="2438"/>
      <c r="D40" s="2438"/>
      <c r="E40" s="2438"/>
      <c r="F40" s="2438"/>
      <c r="G40" s="2438"/>
      <c r="H40" s="2438"/>
      <c r="I40" s="2438"/>
      <c r="J40" s="2438"/>
    </row>
    <row r="41" spans="1:10" s="598" customFormat="1" ht="22.5" customHeight="1">
      <c r="A41" s="2390"/>
      <c r="B41" s="708"/>
      <c r="C41" s="708"/>
      <c r="D41" s="708"/>
      <c r="E41" s="708"/>
      <c r="F41" s="708"/>
      <c r="G41" s="708"/>
      <c r="H41" s="708"/>
      <c r="I41" s="708"/>
      <c r="J41" s="787"/>
    </row>
    <row r="42" spans="1:10" s="585" customFormat="1" ht="18.75" customHeight="1">
      <c r="A42" s="709" t="s">
        <v>1221</v>
      </c>
    </row>
    <row r="43" spans="1:10" s="585" customFormat="1" ht="12" customHeight="1"/>
    <row r="44" spans="1:10" s="822" customFormat="1" ht="13.5" customHeight="1">
      <c r="A44" s="1086" t="s">
        <v>1</v>
      </c>
      <c r="B44" s="821"/>
      <c r="C44" s="821"/>
      <c r="D44" s="821"/>
      <c r="E44" s="821"/>
      <c r="F44" s="821"/>
      <c r="G44" s="1136" t="s">
        <v>1792</v>
      </c>
      <c r="H44" s="304" t="s">
        <v>1102</v>
      </c>
      <c r="I44" s="770" t="s">
        <v>214</v>
      </c>
      <c r="J44" s="770" t="s">
        <v>212</v>
      </c>
    </row>
    <row r="45" spans="1:10" s="822" customFormat="1" ht="12" customHeight="1">
      <c r="A45" s="914" t="s">
        <v>739</v>
      </c>
      <c r="B45" s="823"/>
      <c r="C45" s="823"/>
      <c r="D45" s="823"/>
      <c r="E45" s="823"/>
      <c r="F45" s="823"/>
      <c r="G45" s="1325">
        <v>4621.942</v>
      </c>
      <c r="H45" s="876">
        <v>10826.244000000001</v>
      </c>
      <c r="I45" s="907">
        <v>10457.909000000001</v>
      </c>
      <c r="J45" s="907">
        <v>11340.699999999999</v>
      </c>
    </row>
    <row r="46" spans="1:10" s="822" customFormat="1" ht="12" customHeight="1">
      <c r="A46" s="1089" t="s">
        <v>740</v>
      </c>
      <c r="B46" s="825"/>
      <c r="C46" s="825"/>
      <c r="D46" s="825"/>
      <c r="E46" s="825"/>
      <c r="F46" s="825"/>
      <c r="G46" s="1335">
        <v>-4768.2780000000002</v>
      </c>
      <c r="H46" s="922">
        <v>-6709.7579999999998</v>
      </c>
      <c r="I46" s="908">
        <v>-6884.7939999999999</v>
      </c>
      <c r="J46" s="908">
        <v>-6801.4</v>
      </c>
    </row>
    <row r="47" spans="1:10" s="822" customFormat="1" ht="12" customHeight="1">
      <c r="A47" s="914" t="s">
        <v>741</v>
      </c>
      <c r="B47" s="823"/>
      <c r="C47" s="823"/>
      <c r="D47" s="823"/>
      <c r="E47" s="823"/>
      <c r="F47" s="823"/>
      <c r="G47" s="1334">
        <v>-146.33600000000024</v>
      </c>
      <c r="H47" s="2246">
        <v>4116.4860000000008</v>
      </c>
      <c r="I47" s="907">
        <v>3573.1150000000016</v>
      </c>
      <c r="J47" s="907">
        <v>4539.2999999999993</v>
      </c>
    </row>
    <row r="48" spans="1:10" s="822" customFormat="1" ht="12" customHeight="1">
      <c r="A48" s="2391" t="s">
        <v>742</v>
      </c>
      <c r="B48" s="909"/>
      <c r="C48" s="909"/>
      <c r="D48" s="909"/>
      <c r="E48" s="909"/>
      <c r="F48" s="909"/>
      <c r="G48" s="1335">
        <v>446.90899999999999</v>
      </c>
      <c r="H48" s="922">
        <v>-234.613</v>
      </c>
      <c r="I48" s="908">
        <v>-1496.511</v>
      </c>
      <c r="J48" s="908">
        <v>-635.70000000000005</v>
      </c>
    </row>
    <row r="49" spans="1:10" s="911" customFormat="1" ht="12" customHeight="1">
      <c r="A49" s="2594" t="s">
        <v>743</v>
      </c>
      <c r="B49" s="2594"/>
      <c r="C49" s="2594"/>
      <c r="D49" s="2594"/>
      <c r="E49" s="2594"/>
      <c r="F49" s="910"/>
      <c r="G49" s="1334">
        <v>300.57299999999975</v>
      </c>
      <c r="H49" s="2246">
        <v>3881.873000000001</v>
      </c>
      <c r="I49" s="907">
        <v>2076.6040000000012</v>
      </c>
      <c r="J49" s="907">
        <v>3903.5999999999995</v>
      </c>
    </row>
    <row r="50" spans="1:10" s="822" customFormat="1" ht="12" customHeight="1">
      <c r="A50" s="2392" t="s">
        <v>744</v>
      </c>
      <c r="B50" s="912"/>
      <c r="C50" s="912"/>
      <c r="D50" s="912"/>
      <c r="E50" s="912"/>
      <c r="F50" s="912"/>
      <c r="G50" s="1336">
        <v>8.4179999999999993</v>
      </c>
      <c r="H50" s="1716">
        <v>-843.99400000000003</v>
      </c>
      <c r="I50" s="913">
        <v>-10.253999999999991</v>
      </c>
      <c r="J50" s="913">
        <v>0</v>
      </c>
    </row>
    <row r="51" spans="1:10" s="822" customFormat="1" ht="12" customHeight="1">
      <c r="A51" s="914" t="s">
        <v>745</v>
      </c>
      <c r="B51" s="914"/>
      <c r="C51" s="914"/>
      <c r="D51" s="914"/>
      <c r="E51" s="914"/>
      <c r="F51" s="914"/>
      <c r="G51" s="1334">
        <v>308.99099999999976</v>
      </c>
      <c r="H51" s="2246">
        <v>3037.8790000000008</v>
      </c>
      <c r="I51" s="907">
        <v>2066.3500000000013</v>
      </c>
      <c r="J51" s="907">
        <v>3903.5999999999995</v>
      </c>
    </row>
    <row r="52" spans="1:10" s="917" customFormat="1" ht="12" customHeight="1">
      <c r="A52" s="918" t="s">
        <v>746</v>
      </c>
      <c r="B52" s="915"/>
      <c r="C52" s="915"/>
      <c r="D52" s="915"/>
      <c r="E52" s="915"/>
      <c r="F52" s="915"/>
      <c r="G52" s="1337">
        <v>433.70400000000001</v>
      </c>
      <c r="H52" s="926">
        <v>468.14299999999997</v>
      </c>
      <c r="I52" s="916">
        <v>320.98</v>
      </c>
      <c r="J52" s="916">
        <v>-105</v>
      </c>
    </row>
    <row r="53" spans="1:10" s="917" customFormat="1" ht="12" customHeight="1">
      <c r="A53" s="918" t="s">
        <v>747</v>
      </c>
      <c r="B53" s="918"/>
      <c r="C53" s="918"/>
      <c r="D53" s="918"/>
      <c r="E53" s="918"/>
      <c r="F53" s="918"/>
      <c r="G53" s="1337">
        <v>192.07400000000001</v>
      </c>
      <c r="H53" s="926">
        <v>228.32300000000001</v>
      </c>
      <c r="I53" s="916">
        <v>123.709</v>
      </c>
      <c r="J53" s="916">
        <v>18.399999999999999</v>
      </c>
    </row>
    <row r="54" spans="1:10" s="917" customFormat="1" ht="12" customHeight="1">
      <c r="A54" s="918" t="s">
        <v>711</v>
      </c>
      <c r="B54" s="918"/>
      <c r="C54" s="918"/>
      <c r="D54" s="918"/>
      <c r="E54" s="918"/>
      <c r="F54" s="918"/>
      <c r="G54" s="1337">
        <v>397.81700000000001</v>
      </c>
      <c r="H54" s="926">
        <v>647.40200000000004</v>
      </c>
      <c r="I54" s="916">
        <v>681.98400000000015</v>
      </c>
      <c r="J54" s="916">
        <v>499.7</v>
      </c>
    </row>
    <row r="55" spans="1:10" s="917" customFormat="1" ht="12" customHeight="1">
      <c r="A55" s="920" t="s">
        <v>748</v>
      </c>
      <c r="B55" s="919"/>
      <c r="C55" s="919"/>
      <c r="D55" s="919"/>
      <c r="E55" s="919"/>
      <c r="F55" s="919"/>
      <c r="G55" s="1337">
        <v>-636.65499999999997</v>
      </c>
      <c r="H55" s="926">
        <v>-2908.9630000000002</v>
      </c>
      <c r="I55" s="916">
        <v>-1798.1479999999999</v>
      </c>
      <c r="J55" s="916">
        <v>-3322.82</v>
      </c>
    </row>
    <row r="56" spans="1:10" s="911" customFormat="1" ht="12" customHeight="1">
      <c r="A56" s="920" t="s">
        <v>749</v>
      </c>
      <c r="B56" s="920"/>
      <c r="C56" s="920"/>
      <c r="D56" s="920"/>
      <c r="E56" s="920"/>
      <c r="F56" s="920"/>
      <c r="G56" s="1337">
        <v>-347.185</v>
      </c>
      <c r="H56" s="926">
        <v>-912.529</v>
      </c>
      <c r="I56" s="916">
        <v>-354.89499999999998</v>
      </c>
      <c r="J56" s="916">
        <v>-323.83</v>
      </c>
    </row>
    <row r="57" spans="1:10" s="911" customFormat="1" ht="12" customHeight="1">
      <c r="A57" s="921" t="s">
        <v>714</v>
      </c>
      <c r="B57" s="921"/>
      <c r="C57" s="921"/>
      <c r="D57" s="921"/>
      <c r="E57" s="921"/>
      <c r="F57" s="921"/>
      <c r="G57" s="1335">
        <v>392.51400000000001</v>
      </c>
      <c r="H57" s="922">
        <v>652.05100000000004</v>
      </c>
      <c r="I57" s="922">
        <v>559.43200000000002</v>
      </c>
      <c r="J57" s="922">
        <v>511.04611000000006</v>
      </c>
    </row>
    <row r="58" spans="1:10" s="925" customFormat="1" ht="12" customHeight="1">
      <c r="A58" s="923" t="s">
        <v>1324</v>
      </c>
      <c r="B58" s="923"/>
      <c r="C58" s="923"/>
      <c r="D58" s="923"/>
      <c r="E58" s="923"/>
      <c r="F58" s="923"/>
      <c r="G58" s="1338">
        <v>741.25999999999976</v>
      </c>
      <c r="H58" s="924">
        <v>1212.3060000000009</v>
      </c>
      <c r="I58" s="924">
        <v>1599.4120000000012</v>
      </c>
      <c r="J58" s="924">
        <v>1181.0961099999997</v>
      </c>
    </row>
    <row r="59" spans="1:10" s="911" customFormat="1" ht="12" customHeight="1">
      <c r="A59" s="920" t="s">
        <v>745</v>
      </c>
      <c r="B59" s="920"/>
      <c r="C59" s="920"/>
      <c r="D59" s="920"/>
      <c r="E59" s="920"/>
      <c r="F59" s="920"/>
      <c r="G59" s="1337">
        <v>200.489</v>
      </c>
      <c r="H59" s="926">
        <v>483.71199999999999</v>
      </c>
      <c r="I59" s="926">
        <v>253.11799999999999</v>
      </c>
      <c r="J59" s="926">
        <v>366.5</v>
      </c>
    </row>
    <row r="60" spans="1:10" s="911" customFormat="1" ht="12" customHeight="1">
      <c r="A60" s="920" t="s">
        <v>746</v>
      </c>
      <c r="B60" s="920"/>
      <c r="C60" s="920"/>
      <c r="D60" s="920"/>
      <c r="E60" s="920"/>
      <c r="F60" s="920"/>
      <c r="G60" s="1337">
        <v>67.802999999999997</v>
      </c>
      <c r="H60" s="926">
        <v>92.873999999999995</v>
      </c>
      <c r="I60" s="926">
        <v>-23.792999999999999</v>
      </c>
      <c r="J60" s="926">
        <v>40.799999999999997</v>
      </c>
    </row>
    <row r="61" spans="1:10" s="911" customFormat="1" ht="12" customHeight="1">
      <c r="A61" s="920" t="s">
        <v>747</v>
      </c>
      <c r="B61" s="920"/>
      <c r="C61" s="920"/>
      <c r="D61" s="920"/>
      <c r="E61" s="920"/>
      <c r="F61" s="920"/>
      <c r="G61" s="1337">
        <v>102.633</v>
      </c>
      <c r="H61" s="926">
        <v>93.147000000000006</v>
      </c>
      <c r="I61" s="926">
        <v>93.165999999999983</v>
      </c>
      <c r="J61" s="926">
        <v>-38.299999999999997</v>
      </c>
    </row>
    <row r="62" spans="1:10" s="911" customFormat="1" ht="12" customHeight="1">
      <c r="A62" s="918" t="s">
        <v>711</v>
      </c>
      <c r="B62" s="918"/>
      <c r="C62" s="918"/>
      <c r="D62" s="918"/>
      <c r="E62" s="918"/>
      <c r="F62" s="918"/>
      <c r="G62" s="1337">
        <v>91.256</v>
      </c>
      <c r="H62" s="926">
        <v>103.532</v>
      </c>
      <c r="I62" s="926">
        <v>106.41400000000002</v>
      </c>
      <c r="J62" s="926">
        <v>80</v>
      </c>
    </row>
    <row r="63" spans="1:10" s="911" customFormat="1" ht="12" customHeight="1">
      <c r="A63" s="920" t="s">
        <v>749</v>
      </c>
      <c r="B63" s="920"/>
      <c r="C63" s="920"/>
      <c r="D63" s="920"/>
      <c r="E63" s="920"/>
      <c r="F63" s="920"/>
      <c r="G63" s="1337">
        <v>-178.35400000000001</v>
      </c>
      <c r="H63" s="926">
        <v>-440.702</v>
      </c>
      <c r="I63" s="926">
        <v>-230.32</v>
      </c>
      <c r="J63" s="926">
        <v>-335.54</v>
      </c>
    </row>
    <row r="64" spans="1:10" s="911" customFormat="1" ht="12" customHeight="1">
      <c r="A64" s="920" t="s">
        <v>750</v>
      </c>
      <c r="B64" s="920"/>
      <c r="C64" s="920"/>
      <c r="D64" s="920"/>
      <c r="E64" s="920"/>
      <c r="F64" s="920"/>
      <c r="G64" s="1337">
        <v>30.454999999999998</v>
      </c>
      <c r="H64" s="926">
        <v>43.161999999999999</v>
      </c>
      <c r="I64" s="926">
        <v>29.047000000000001</v>
      </c>
      <c r="J64" s="926">
        <v>26.534350000000003</v>
      </c>
    </row>
    <row r="65" spans="1:10" s="925" customFormat="1" ht="12" customHeight="1">
      <c r="A65" s="923" t="s">
        <v>1325</v>
      </c>
      <c r="B65" s="923"/>
      <c r="C65" s="923"/>
      <c r="D65" s="923"/>
      <c r="E65" s="923"/>
      <c r="F65" s="923"/>
      <c r="G65" s="1338">
        <v>314.28199999999998</v>
      </c>
      <c r="H65" s="924">
        <v>375.72500000000008</v>
      </c>
      <c r="I65" s="924">
        <v>227.63200000000001</v>
      </c>
      <c r="J65" s="924">
        <v>139.99435</v>
      </c>
    </row>
    <row r="66" spans="1:10" s="911" customFormat="1" ht="12" customHeight="1">
      <c r="A66" s="920" t="s">
        <v>745</v>
      </c>
      <c r="B66" s="920"/>
      <c r="C66" s="920"/>
      <c r="D66" s="920"/>
      <c r="E66" s="920"/>
      <c r="F66" s="920"/>
      <c r="G66" s="1337">
        <v>60.988</v>
      </c>
      <c r="H66" s="926">
        <v>115.41200000000001</v>
      </c>
      <c r="I66" s="926">
        <v>109.17100000000002</v>
      </c>
      <c r="J66" s="926">
        <v>116.9</v>
      </c>
    </row>
    <row r="67" spans="1:10" s="911" customFormat="1" ht="12" customHeight="1">
      <c r="A67" s="920" t="s">
        <v>746</v>
      </c>
      <c r="B67" s="920"/>
      <c r="C67" s="920"/>
      <c r="D67" s="920"/>
      <c r="E67" s="920"/>
      <c r="F67" s="920"/>
      <c r="G67" s="1337">
        <v>131.779</v>
      </c>
      <c r="H67" s="926">
        <v>145.03200000000001</v>
      </c>
      <c r="I67" s="926">
        <v>154.982</v>
      </c>
      <c r="J67" s="926">
        <v>-235.3</v>
      </c>
    </row>
    <row r="68" spans="1:10" s="911" customFormat="1" ht="12" customHeight="1">
      <c r="A68" s="920" t="s">
        <v>747</v>
      </c>
      <c r="B68" s="920"/>
      <c r="C68" s="920"/>
      <c r="D68" s="920"/>
      <c r="E68" s="920"/>
      <c r="F68" s="920"/>
      <c r="G68" s="1337">
        <v>-13.917</v>
      </c>
      <c r="H68" s="926">
        <v>3.0379999999999998</v>
      </c>
      <c r="I68" s="926">
        <v>18.684000000000001</v>
      </c>
      <c r="J68" s="926">
        <v>44.4</v>
      </c>
    </row>
    <row r="69" spans="1:10" s="911" customFormat="1" ht="12" customHeight="1">
      <c r="A69" s="920" t="s">
        <v>751</v>
      </c>
      <c r="B69" s="920"/>
      <c r="C69" s="920"/>
      <c r="D69" s="920"/>
      <c r="E69" s="920"/>
      <c r="F69" s="920"/>
      <c r="G69" s="1337">
        <v>-19.007999999999999</v>
      </c>
      <c r="H69" s="926">
        <v>-17.771999999999998</v>
      </c>
      <c r="I69" s="926">
        <v>14.356999999999999</v>
      </c>
      <c r="J69" s="926">
        <v>-19.100000000000001</v>
      </c>
    </row>
    <row r="70" spans="1:10" s="911" customFormat="1" ht="12" customHeight="1">
      <c r="A70" s="920" t="s">
        <v>749</v>
      </c>
      <c r="B70" s="920"/>
      <c r="C70" s="920"/>
      <c r="D70" s="920"/>
      <c r="E70" s="920"/>
      <c r="F70" s="920"/>
      <c r="G70" s="1337">
        <v>-1.0269999999999999</v>
      </c>
      <c r="H70" s="926">
        <v>-1.7470000000000001</v>
      </c>
      <c r="I70" s="926">
        <v>-2.351</v>
      </c>
      <c r="J70" s="926">
        <v>41.7</v>
      </c>
    </row>
    <row r="71" spans="1:10" s="911" customFormat="1" ht="12" customHeight="1">
      <c r="A71" s="920" t="s">
        <v>750</v>
      </c>
      <c r="B71" s="920"/>
      <c r="C71" s="920"/>
      <c r="D71" s="920"/>
      <c r="E71" s="920"/>
      <c r="F71" s="920"/>
      <c r="G71" s="1337">
        <v>7.1840000000000002</v>
      </c>
      <c r="H71" s="926">
        <v>12.117000000000001</v>
      </c>
      <c r="I71" s="926">
        <v>10.420999999999999</v>
      </c>
      <c r="J71" s="926">
        <v>9.5195399999999992</v>
      </c>
    </row>
    <row r="72" spans="1:10" s="925" customFormat="1" ht="12" customHeight="1">
      <c r="A72" s="923" t="s">
        <v>752</v>
      </c>
      <c r="B72" s="923"/>
      <c r="C72" s="923"/>
      <c r="D72" s="923"/>
      <c r="E72" s="923"/>
      <c r="F72" s="923"/>
      <c r="G72" s="1338">
        <v>165.999</v>
      </c>
      <c r="H72" s="924">
        <v>256.08000000000004</v>
      </c>
      <c r="I72" s="924">
        <v>305.26400000000001</v>
      </c>
      <c r="J72" s="924">
        <v>-41.880459999999992</v>
      </c>
    </row>
    <row r="73" spans="1:10" s="911" customFormat="1" ht="12" customHeight="1">
      <c r="A73" s="927" t="s">
        <v>753</v>
      </c>
      <c r="B73" s="927"/>
      <c r="C73" s="927"/>
      <c r="D73" s="927"/>
      <c r="E73" s="927"/>
      <c r="F73" s="927"/>
      <c r="G73" s="1217">
        <v>1221.5409999999997</v>
      </c>
      <c r="H73" s="631">
        <v>1844.1110000000012</v>
      </c>
      <c r="I73" s="631">
        <v>2132.3080000000009</v>
      </c>
      <c r="J73" s="631">
        <v>1279.2099999999996</v>
      </c>
    </row>
    <row r="74" spans="1:10" s="911" customFormat="1" ht="12" customHeight="1">
      <c r="A74" s="928" t="s">
        <v>1148</v>
      </c>
      <c r="B74" s="928"/>
      <c r="C74" s="928"/>
      <c r="D74" s="928"/>
      <c r="E74" s="928"/>
      <c r="F74" s="928"/>
      <c r="G74" s="1339">
        <v>-37.726999999999997</v>
      </c>
      <c r="H74" s="929">
        <v>-251.696</v>
      </c>
      <c r="I74" s="929">
        <v>-256.19200000000001</v>
      </c>
      <c r="J74" s="929">
        <v>354.791</v>
      </c>
    </row>
    <row r="75" spans="1:10" s="911" customFormat="1" ht="12" customHeight="1">
      <c r="A75" s="930" t="s">
        <v>754</v>
      </c>
      <c r="B75" s="930"/>
      <c r="C75" s="930"/>
      <c r="D75" s="930"/>
      <c r="E75" s="930"/>
      <c r="F75" s="930"/>
      <c r="G75" s="1340">
        <v>1183.8139999999996</v>
      </c>
      <c r="H75" s="931">
        <v>1592.4150000000013</v>
      </c>
      <c r="I75" s="931">
        <v>1876.1160000000009</v>
      </c>
      <c r="J75" s="931">
        <v>1634.0009999999995</v>
      </c>
    </row>
    <row r="76" spans="1:10" ht="7.5" customHeight="1">
      <c r="A76" s="2389"/>
      <c r="B76" s="2088"/>
      <c r="C76" s="2088"/>
      <c r="D76" s="2088"/>
      <c r="E76" s="2088"/>
      <c r="F76" s="2088"/>
      <c r="G76" s="2088"/>
      <c r="H76" s="2088"/>
      <c r="I76" s="2088"/>
      <c r="J76" s="2088"/>
    </row>
    <row r="77" spans="1:10" ht="18.75" customHeight="1">
      <c r="A77" s="2439" t="s">
        <v>1414</v>
      </c>
      <c r="B77" s="2439"/>
      <c r="C77" s="2439"/>
      <c r="D77" s="2439"/>
      <c r="E77" s="2439"/>
      <c r="F77" s="2439"/>
      <c r="G77" s="2439"/>
      <c r="H77" s="2439"/>
      <c r="I77" s="2439"/>
      <c r="J77" s="2439"/>
    </row>
    <row r="78" spans="1:10" ht="7.5" customHeight="1">
      <c r="A78" s="2389"/>
      <c r="B78" s="2088"/>
      <c r="C78" s="2088"/>
      <c r="D78" s="2088"/>
      <c r="E78" s="2088"/>
      <c r="F78" s="2088"/>
      <c r="G78" s="2088"/>
      <c r="H78" s="2088"/>
      <c r="I78" s="2088"/>
      <c r="J78" s="2088"/>
    </row>
    <row r="79" spans="1:10" ht="12.75" customHeight="1">
      <c r="A79" s="2439" t="s">
        <v>755</v>
      </c>
      <c r="B79" s="2439"/>
      <c r="C79" s="2439"/>
      <c r="D79" s="2439"/>
      <c r="E79" s="2439"/>
      <c r="F79" s="2439"/>
      <c r="G79" s="2439"/>
      <c r="H79" s="2439"/>
      <c r="I79" s="2439"/>
      <c r="J79" s="2439"/>
    </row>
    <row r="80" spans="1:10" s="598" customFormat="1" ht="22.5" customHeight="1">
      <c r="A80" s="2390"/>
      <c r="B80" s="708"/>
      <c r="C80" s="708"/>
      <c r="D80" s="708"/>
      <c r="E80" s="708"/>
      <c r="F80" s="708"/>
      <c r="G80" s="708"/>
      <c r="H80" s="708"/>
      <c r="I80" s="708"/>
      <c r="J80" s="787"/>
    </row>
    <row r="81" spans="1:19" s="585" customFormat="1" ht="33.75" customHeight="1">
      <c r="A81" s="2585" t="s">
        <v>1326</v>
      </c>
      <c r="B81" s="2585"/>
      <c r="C81" s="2585"/>
      <c r="D81" s="2585"/>
      <c r="E81" s="2585"/>
      <c r="F81" s="2585"/>
      <c r="G81" s="2585"/>
      <c r="H81" s="2585"/>
      <c r="I81" s="2585"/>
      <c r="J81" s="2585"/>
    </row>
    <row r="82" spans="1:19" s="585" customFormat="1" ht="12" customHeight="1"/>
    <row r="83" spans="1:19" s="822" customFormat="1" ht="13.5" customHeight="1">
      <c r="A83" s="1086" t="s">
        <v>1</v>
      </c>
      <c r="B83" s="1136" t="s">
        <v>1841</v>
      </c>
      <c r="C83" s="304" t="s">
        <v>1745</v>
      </c>
      <c r="D83" s="770" t="s">
        <v>1423</v>
      </c>
      <c r="E83" s="770" t="s">
        <v>1380</v>
      </c>
      <c r="F83" s="770" t="s">
        <v>1297</v>
      </c>
      <c r="G83" s="770" t="s">
        <v>1189</v>
      </c>
      <c r="H83" s="770" t="s">
        <v>1133</v>
      </c>
      <c r="I83" s="770" t="s">
        <v>1002</v>
      </c>
      <c r="J83" s="770" t="s">
        <v>586</v>
      </c>
    </row>
    <row r="84" spans="1:19" s="836" customFormat="1" ht="18" customHeight="1">
      <c r="A84" s="1595" t="s">
        <v>756</v>
      </c>
      <c r="B84" s="1341"/>
      <c r="C84" s="1717"/>
      <c r="D84" s="932"/>
      <c r="E84" s="932"/>
      <c r="F84" s="932"/>
      <c r="G84" s="932"/>
      <c r="H84" s="932"/>
      <c r="I84" s="932"/>
      <c r="J84" s="932"/>
    </row>
    <row r="85" spans="1:19" s="822" customFormat="1" ht="12" customHeight="1">
      <c r="A85" s="1100" t="s">
        <v>1147</v>
      </c>
      <c r="B85" s="1337">
        <v>-165.65700000000001</v>
      </c>
      <c r="C85" s="926">
        <v>53.117000000000004</v>
      </c>
      <c r="D85" s="916">
        <v>-34.951000000000001</v>
      </c>
      <c r="E85" s="916">
        <v>-56.334215</v>
      </c>
      <c r="F85" s="916">
        <v>-58.203878000000003</v>
      </c>
      <c r="G85" s="916">
        <v>220.83534900000001</v>
      </c>
      <c r="H85" s="916">
        <v>1.4827440000000001</v>
      </c>
      <c r="I85" s="916">
        <v>195.49040700000023</v>
      </c>
      <c r="J85" s="916">
        <v>101.36783399999968</v>
      </c>
      <c r="L85" s="1811"/>
      <c r="M85" s="1811"/>
      <c r="N85" s="1811"/>
      <c r="O85" s="1811"/>
      <c r="P85" s="1811"/>
      <c r="Q85" s="1811"/>
      <c r="R85" s="1811"/>
      <c r="S85" s="1811"/>
    </row>
    <row r="86" spans="1:19" s="911" customFormat="1" ht="12" customHeight="1">
      <c r="A86" s="921" t="s">
        <v>1146</v>
      </c>
      <c r="B86" s="1335">
        <v>219.71500000000006</v>
      </c>
      <c r="C86" s="922">
        <v>245.304</v>
      </c>
      <c r="D86" s="908">
        <v>149.25899999999999</v>
      </c>
      <c r="E86" s="908">
        <v>299.57299999999998</v>
      </c>
      <c r="F86" s="908">
        <v>223.15795299999999</v>
      </c>
      <c r="G86" s="908">
        <v>30.322783999999999</v>
      </c>
      <c r="H86" s="908">
        <v>135.224076</v>
      </c>
      <c r="I86" s="908">
        <v>215.67241599999988</v>
      </c>
      <c r="J86" s="908">
        <v>147.48724900000002</v>
      </c>
    </row>
    <row r="87" spans="1:19" s="836" customFormat="1" ht="12" customHeight="1">
      <c r="A87" s="2394" t="s">
        <v>757</v>
      </c>
      <c r="B87" s="1342">
        <v>54.05800000000005</v>
      </c>
      <c r="C87" s="1718">
        <v>298.42099999999999</v>
      </c>
      <c r="D87" s="933">
        <v>114.30799999999999</v>
      </c>
      <c r="E87" s="933">
        <v>243.23878499999998</v>
      </c>
      <c r="F87" s="933">
        <v>164.95407499999999</v>
      </c>
      <c r="G87" s="933">
        <v>251.15813300000002</v>
      </c>
      <c r="H87" s="933">
        <v>136.70681999999999</v>
      </c>
      <c r="I87" s="933">
        <v>411.16282300000012</v>
      </c>
      <c r="J87" s="933">
        <v>248.85508299999969</v>
      </c>
    </row>
    <row r="88" spans="1:19" s="836" customFormat="1" ht="12" customHeight="1">
      <c r="A88" s="2392" t="s">
        <v>1119</v>
      </c>
      <c r="B88" s="1335">
        <v>9.4589719999999318</v>
      </c>
      <c r="C88" s="1716">
        <v>-140.552267</v>
      </c>
      <c r="D88" s="913">
        <v>-62.72107299999999</v>
      </c>
      <c r="E88" s="913">
        <v>-58.519000000000005</v>
      </c>
      <c r="F88" s="913">
        <v>-28.537500000000001</v>
      </c>
      <c r="G88" s="913">
        <v>-68.463250000000016</v>
      </c>
      <c r="H88" s="913">
        <v>-31.468249999999998</v>
      </c>
      <c r="I88" s="913">
        <v>-46.043000000000291</v>
      </c>
      <c r="J88" s="913">
        <v>-43.409499999999639</v>
      </c>
      <c r="K88" s="1599"/>
      <c r="L88" s="1599"/>
      <c r="M88" s="1599"/>
      <c r="N88" s="1599"/>
    </row>
    <row r="89" spans="1:19" s="836" customFormat="1" ht="12" customHeight="1">
      <c r="A89" s="1598" t="s">
        <v>1120</v>
      </c>
      <c r="B89" s="1593">
        <v>63.516971999999981</v>
      </c>
      <c r="C89" s="1719">
        <v>157.86873299999999</v>
      </c>
      <c r="D89" s="1594">
        <v>51.586927000000003</v>
      </c>
      <c r="E89" s="1594">
        <v>184.71978499999997</v>
      </c>
      <c r="F89" s="1594">
        <v>136.41657499999999</v>
      </c>
      <c r="G89" s="1594">
        <v>182.694883</v>
      </c>
      <c r="H89" s="1594">
        <v>105.23857</v>
      </c>
      <c r="I89" s="1594">
        <v>365.11982299999983</v>
      </c>
      <c r="J89" s="1594">
        <v>205.44558300000006</v>
      </c>
      <c r="K89" s="1599"/>
      <c r="N89" s="1599"/>
    </row>
    <row r="90" spans="1:19" s="836" customFormat="1" ht="18" customHeight="1">
      <c r="A90" s="1595" t="s">
        <v>656</v>
      </c>
      <c r="B90" s="1341"/>
      <c r="C90" s="1717"/>
      <c r="D90" s="932"/>
      <c r="E90" s="932"/>
      <c r="F90" s="932"/>
      <c r="G90" s="932"/>
      <c r="H90" s="932"/>
      <c r="I90" s="932"/>
      <c r="J90" s="932"/>
      <c r="K90" s="1600"/>
      <c r="N90" s="1600"/>
    </row>
    <row r="91" spans="1:19" s="917" customFormat="1" ht="12" customHeight="1">
      <c r="A91" s="918" t="s">
        <v>745</v>
      </c>
      <c r="B91" s="1337">
        <v>-295.8439999999996</v>
      </c>
      <c r="C91" s="916">
        <v>682.06399999999928</v>
      </c>
      <c r="D91" s="916">
        <v>184.2480000000001</v>
      </c>
      <c r="E91" s="916">
        <v>-276.41499999999968</v>
      </c>
      <c r="F91" s="916">
        <v>138.40200000000121</v>
      </c>
      <c r="G91" s="916">
        <v>1852.2599999999993</v>
      </c>
      <c r="H91" s="916">
        <v>1922.7559999999999</v>
      </c>
      <c r="I91" s="916">
        <v>900.40489771783461</v>
      </c>
      <c r="J91" s="916">
        <v>599.68333974260406</v>
      </c>
      <c r="K91" s="1085"/>
      <c r="L91" s="1085"/>
      <c r="M91" s="2083"/>
      <c r="N91" s="1085"/>
    </row>
    <row r="92" spans="1:19" s="917" customFormat="1" ht="12" customHeight="1">
      <c r="A92" s="918" t="s">
        <v>714</v>
      </c>
      <c r="B92" s="1337">
        <v>-24.471000000000004</v>
      </c>
      <c r="C92" s="916">
        <v>202.98699999999999</v>
      </c>
      <c r="D92" s="916">
        <v>251.63700000000003</v>
      </c>
      <c r="E92" s="916">
        <v>99.181000000000068</v>
      </c>
      <c r="F92" s="916">
        <v>174.20799999999997</v>
      </c>
      <c r="G92" s="916">
        <v>214.221</v>
      </c>
      <c r="H92" s="916">
        <v>219.72</v>
      </c>
      <c r="I92" s="916">
        <v>144.59603690056269</v>
      </c>
      <c r="J92" s="916">
        <v>109.36396309943736</v>
      </c>
      <c r="K92" s="1085"/>
      <c r="L92" s="2083"/>
      <c r="M92" s="1085"/>
      <c r="N92" s="1085"/>
    </row>
    <row r="93" spans="1:19" s="917" customFormat="1" ht="12" customHeight="1">
      <c r="A93" s="2299" t="s">
        <v>758</v>
      </c>
      <c r="B93" s="1337">
        <v>3.4760000000003259</v>
      </c>
      <c r="C93" s="2298">
        <v>5.33799999999923</v>
      </c>
      <c r="D93" s="916">
        <v>1.699000000000126</v>
      </c>
      <c r="E93" s="916">
        <v>1.1002150000000768</v>
      </c>
      <c r="F93" s="916">
        <v>1.9250000013107671E-3</v>
      </c>
      <c r="G93" s="916">
        <v>13.517872999999781</v>
      </c>
      <c r="H93" s="916">
        <v>-6.7478200000000754</v>
      </c>
      <c r="I93" s="916">
        <v>-44.225270341400297</v>
      </c>
      <c r="J93" s="916">
        <v>6.0598218698548862</v>
      </c>
      <c r="K93" s="1085"/>
      <c r="L93" s="2300"/>
      <c r="M93" s="1085"/>
      <c r="N93" s="1085"/>
    </row>
    <row r="94" spans="1:19" s="917" customFormat="1" ht="12" customHeight="1">
      <c r="A94" s="2299" t="s">
        <v>1739</v>
      </c>
      <c r="B94" s="1337">
        <v>162.00600000000003</v>
      </c>
      <c r="C94" s="916">
        <v>-609.86500000000001</v>
      </c>
      <c r="D94" s="916">
        <v>-188.79599999999999</v>
      </c>
      <c r="E94" s="916">
        <v>81.8149999999996</v>
      </c>
      <c r="F94" s="916">
        <v>-901.77800000000002</v>
      </c>
      <c r="G94" s="916">
        <v>-380.16300000000001</v>
      </c>
      <c r="H94" s="916">
        <v>-1708.837</v>
      </c>
      <c r="I94" s="916">
        <v>-783.53354113530497</v>
      </c>
      <c r="J94" s="916">
        <v>-366.99655206630098</v>
      </c>
      <c r="K94" s="1085"/>
      <c r="L94" s="1085"/>
      <c r="M94" s="1085"/>
      <c r="N94" s="1085"/>
    </row>
    <row r="95" spans="1:19" s="917" customFormat="1" ht="12" customHeight="1">
      <c r="A95" s="920" t="s">
        <v>749</v>
      </c>
      <c r="B95" s="1337">
        <v>-12.776000000000028</v>
      </c>
      <c r="C95" s="916">
        <v>-224.36199999999999</v>
      </c>
      <c r="D95" s="916">
        <v>-289.428</v>
      </c>
      <c r="E95" s="916">
        <v>31.4390000000001</v>
      </c>
      <c r="F95" s="916">
        <v>521.38300000000004</v>
      </c>
      <c r="G95" s="916">
        <v>-1459.7049999999999</v>
      </c>
      <c r="H95" s="916">
        <v>-448.09500000000003</v>
      </c>
      <c r="I95" s="916">
        <v>-119.50216654639701</v>
      </c>
      <c r="J95" s="916">
        <v>-243.553049578029</v>
      </c>
      <c r="K95" s="1085"/>
      <c r="L95" s="1085"/>
      <c r="M95" s="1085"/>
      <c r="N95" s="1085"/>
    </row>
    <row r="96" spans="1:19" s="917" customFormat="1" ht="12" customHeight="1">
      <c r="A96" s="918" t="s">
        <v>759</v>
      </c>
      <c r="B96" s="1337">
        <v>224.77599999999998</v>
      </c>
      <c r="C96" s="916">
        <v>257.86799999999999</v>
      </c>
      <c r="D96" s="916">
        <v>150.642</v>
      </c>
      <c r="E96" s="916">
        <v>296.28299999999996</v>
      </c>
      <c r="F96" s="916">
        <v>219.37200000000001</v>
      </c>
      <c r="G96" s="916">
        <v>46.272999999999996</v>
      </c>
      <c r="H96" s="916">
        <v>144.12099999999998</v>
      </c>
      <c r="I96" s="916">
        <v>186.39488173190458</v>
      </c>
      <c r="J96" s="916">
        <v>143.37392103650376</v>
      </c>
      <c r="K96" s="1085"/>
      <c r="L96" s="1085"/>
      <c r="M96" s="1085"/>
      <c r="N96" s="1085"/>
    </row>
    <row r="97" spans="1:14" s="917" customFormat="1" ht="12" customHeight="1">
      <c r="A97" s="918" t="s">
        <v>751</v>
      </c>
      <c r="B97" s="1337">
        <v>-5.0609999999999991</v>
      </c>
      <c r="C97" s="916">
        <v>-12.564</v>
      </c>
      <c r="D97" s="916">
        <v>-1.383</v>
      </c>
      <c r="E97" s="916">
        <v>3.2900000000000027</v>
      </c>
      <c r="F97" s="916">
        <v>3.7970000000000006</v>
      </c>
      <c r="G97" s="916">
        <v>-15.962000000000002</v>
      </c>
      <c r="H97" s="916">
        <v>-8.8970000000000002</v>
      </c>
      <c r="I97" s="916">
        <v>29.276443989999997</v>
      </c>
      <c r="J97" s="916">
        <v>4.1141699999999997</v>
      </c>
      <c r="K97" s="1085"/>
      <c r="L97" s="1085"/>
      <c r="M97" s="1085"/>
      <c r="N97" s="1085"/>
    </row>
    <row r="98" spans="1:14" s="917" customFormat="1" ht="21" customHeight="1">
      <c r="A98" s="2395" t="s">
        <v>763</v>
      </c>
      <c r="B98" s="1337">
        <v>-8.9039999999999999</v>
      </c>
      <c r="C98" s="916">
        <v>-7.6310000000000002</v>
      </c>
      <c r="D98" s="916">
        <v>-9.0869999999999997</v>
      </c>
      <c r="E98" s="916">
        <v>-8.7460000000000022</v>
      </c>
      <c r="F98" s="916">
        <v>-9.4120000000000008</v>
      </c>
      <c r="G98" s="916">
        <v>-7.4209999999999976</v>
      </c>
      <c r="H98" s="916">
        <v>-9.1910000000000007</v>
      </c>
      <c r="I98" s="916">
        <v>-9.3010000000000037</v>
      </c>
      <c r="J98" s="916">
        <v>-8.6929999999999996</v>
      </c>
      <c r="K98" s="1085"/>
      <c r="L98" s="1085"/>
      <c r="M98" s="1085"/>
      <c r="N98" s="1085"/>
    </row>
    <row r="99" spans="1:14" s="936" customFormat="1" ht="12" customHeight="1">
      <c r="A99" s="1596" t="s">
        <v>757</v>
      </c>
      <c r="B99" s="1341">
        <v>54.05800000000005</v>
      </c>
      <c r="C99" s="1717">
        <v>298.42099999999999</v>
      </c>
      <c r="D99" s="932">
        <v>114.30799999999999</v>
      </c>
      <c r="E99" s="932">
        <v>243.23878499999998</v>
      </c>
      <c r="F99" s="932">
        <v>164.95407499999999</v>
      </c>
      <c r="G99" s="932">
        <v>250.82712699999962</v>
      </c>
      <c r="H99" s="932">
        <v>136.70681999999968</v>
      </c>
      <c r="I99" s="932">
        <v>411.16282300000012</v>
      </c>
      <c r="J99" s="932">
        <v>248.61897036435974</v>
      </c>
      <c r="K99" s="2297"/>
      <c r="L99" s="1601"/>
      <c r="M99" s="1601"/>
      <c r="N99" s="1601"/>
    </row>
    <row r="100" spans="1:14" s="836" customFormat="1" ht="12" customHeight="1">
      <c r="A100" s="2391" t="s">
        <v>1119</v>
      </c>
      <c r="B100" s="1335">
        <v>9.4589719999999318</v>
      </c>
      <c r="C100" s="1720">
        <v>-140.552267</v>
      </c>
      <c r="D100" s="1597">
        <v>-62.72107299999999</v>
      </c>
      <c r="E100" s="1597">
        <v>-58.519000000000005</v>
      </c>
      <c r="F100" s="1597">
        <v>-28.537500000000001</v>
      </c>
      <c r="G100" s="1597">
        <v>-68.463250000000016</v>
      </c>
      <c r="H100" s="1597">
        <v>-31.468249999999998</v>
      </c>
      <c r="I100" s="1597">
        <v>-46.043000000000291</v>
      </c>
      <c r="J100" s="1597">
        <v>-43.409499999999639</v>
      </c>
      <c r="K100" s="1599"/>
      <c r="L100" s="1599"/>
      <c r="M100" s="1599"/>
      <c r="N100" s="1599"/>
    </row>
    <row r="101" spans="1:14" s="836" customFormat="1" ht="12" customHeight="1">
      <c r="A101" s="1598" t="s">
        <v>1120</v>
      </c>
      <c r="B101" s="1593">
        <v>63.516971999999981</v>
      </c>
      <c r="C101" s="1719">
        <v>157.86873299999999</v>
      </c>
      <c r="D101" s="1594">
        <v>51.586927000000003</v>
      </c>
      <c r="E101" s="1594">
        <v>184.71978499999997</v>
      </c>
      <c r="F101" s="1594">
        <v>136.41657499999999</v>
      </c>
      <c r="G101" s="1594">
        <v>182.694883</v>
      </c>
      <c r="H101" s="1594">
        <v>105.23857</v>
      </c>
      <c r="I101" s="1594">
        <v>365.11982299999983</v>
      </c>
      <c r="J101" s="1594">
        <v>205.2094703643601</v>
      </c>
      <c r="K101" s="1599"/>
      <c r="L101" s="1599"/>
      <c r="M101" s="1599"/>
      <c r="N101" s="1599"/>
    </row>
    <row r="102" spans="1:14" s="925" customFormat="1" ht="12" customHeight="1">
      <c r="A102" s="923"/>
      <c r="B102" s="937"/>
      <c r="C102" s="937"/>
      <c r="D102" s="937"/>
      <c r="E102" s="937"/>
      <c r="F102" s="937"/>
      <c r="G102" s="937"/>
      <c r="H102" s="937"/>
      <c r="I102" s="937"/>
      <c r="J102" s="937"/>
      <c r="K102" s="1602"/>
      <c r="L102" s="1602"/>
      <c r="M102" s="1602"/>
      <c r="N102" s="1602"/>
    </row>
    <row r="103" spans="1:14" s="836" customFormat="1" ht="18" customHeight="1">
      <c r="A103" s="1595" t="s">
        <v>756</v>
      </c>
      <c r="B103" s="1341"/>
      <c r="C103" s="1717"/>
      <c r="D103" s="932"/>
      <c r="E103" s="932"/>
      <c r="F103" s="932"/>
      <c r="G103" s="932"/>
      <c r="H103" s="932"/>
      <c r="I103" s="932"/>
      <c r="J103" s="932"/>
    </row>
    <row r="104" spans="1:14" s="911" customFormat="1" ht="12" customHeight="1">
      <c r="A104" s="920" t="s">
        <v>1373</v>
      </c>
      <c r="B104" s="1337">
        <v>604.59199999999987</v>
      </c>
      <c r="C104" s="926">
        <v>640.05799999999999</v>
      </c>
      <c r="D104" s="916">
        <v>647.51700000000005</v>
      </c>
      <c r="E104" s="916">
        <v>699.43450096479307</v>
      </c>
      <c r="F104" s="916">
        <v>656.51935000000003</v>
      </c>
      <c r="G104" s="916">
        <v>672.85673199999997</v>
      </c>
      <c r="H104" s="916">
        <v>669.56041600000003</v>
      </c>
      <c r="I104" s="916">
        <v>676.62114699999995</v>
      </c>
      <c r="J104" s="916">
        <v>664.64780299999995</v>
      </c>
    </row>
    <row r="105" spans="1:14" s="911" customFormat="1" ht="12" customHeight="1">
      <c r="A105" s="920" t="s">
        <v>1368</v>
      </c>
      <c r="B105" s="1337">
        <v>-80.117000000000019</v>
      </c>
      <c r="C105" s="926">
        <v>-110.28399999999998</v>
      </c>
      <c r="D105" s="916">
        <v>-101.44</v>
      </c>
      <c r="E105" s="916">
        <v>-111.5293628342329</v>
      </c>
      <c r="F105" s="916">
        <v>-107.44253</v>
      </c>
      <c r="G105" s="916">
        <v>-112.135943</v>
      </c>
      <c r="H105" s="916">
        <v>-92.486164000000002</v>
      </c>
      <c r="I105" s="916">
        <v>-87.639004999999997</v>
      </c>
      <c r="J105" s="916">
        <v>-78.664398000000006</v>
      </c>
    </row>
    <row r="106" spans="1:14" s="911" customFormat="1" ht="12" customHeight="1">
      <c r="A106" s="920" t="s">
        <v>16</v>
      </c>
      <c r="B106" s="1337">
        <v>5.819</v>
      </c>
      <c r="C106" s="926">
        <v>6.37</v>
      </c>
      <c r="D106" s="916">
        <v>5.9370000000000003</v>
      </c>
      <c r="E106" s="916">
        <v>4.5683709999999991</v>
      </c>
      <c r="F106" s="916">
        <v>2.9607049999999999</v>
      </c>
      <c r="G106" s="916">
        <v>5.8101180000000001</v>
      </c>
      <c r="H106" s="916">
        <v>3.910806</v>
      </c>
      <c r="I106" s="916">
        <v>4.357361</v>
      </c>
      <c r="J106" s="916">
        <v>13.73038</v>
      </c>
    </row>
    <row r="107" spans="1:14" s="911" customFormat="1" ht="12" customHeight="1">
      <c r="A107" s="920" t="s">
        <v>170</v>
      </c>
      <c r="B107" s="1337">
        <v>-275.19300000000004</v>
      </c>
      <c r="C107" s="926">
        <v>-287.35499999999996</v>
      </c>
      <c r="D107" s="916">
        <v>-301.15199999999999</v>
      </c>
      <c r="E107" s="916">
        <v>-314.02960299999995</v>
      </c>
      <c r="F107" s="916">
        <v>-304.729218</v>
      </c>
      <c r="G107" s="916">
        <v>-309.20503400000001</v>
      </c>
      <c r="H107" s="916">
        <v>-316.13314500000001</v>
      </c>
      <c r="I107" s="916">
        <v>-390.222241</v>
      </c>
      <c r="J107" s="916">
        <v>-291.43087200000002</v>
      </c>
    </row>
    <row r="108" spans="1:14" s="938" customFormat="1" ht="21" customHeight="1">
      <c r="A108" s="934" t="s">
        <v>761</v>
      </c>
      <c r="B108" s="1343">
        <v>255.10099999999983</v>
      </c>
      <c r="C108" s="1721">
        <v>248.78900000000004</v>
      </c>
      <c r="D108" s="935">
        <v>250.86200000000002</v>
      </c>
      <c r="E108" s="935">
        <v>278.44390613056021</v>
      </c>
      <c r="F108" s="935">
        <v>247.30830699999996</v>
      </c>
      <c r="G108" s="935">
        <v>257.32587299999994</v>
      </c>
      <c r="H108" s="935">
        <v>264.85191299999997</v>
      </c>
      <c r="I108" s="935">
        <v>203.11726199999993</v>
      </c>
      <c r="J108" s="935">
        <v>308.28291299999989</v>
      </c>
    </row>
    <row r="109" spans="1:14" s="911" customFormat="1" ht="12" customHeight="1">
      <c r="A109" s="939" t="s">
        <v>656</v>
      </c>
      <c r="B109" s="1217"/>
      <c r="C109" s="631"/>
      <c r="D109" s="631"/>
      <c r="E109" s="631"/>
      <c r="F109" s="631"/>
      <c r="G109" s="631"/>
      <c r="H109" s="631"/>
      <c r="I109" s="631"/>
      <c r="J109" s="631"/>
    </row>
    <row r="110" spans="1:14" s="911" customFormat="1" ht="12" customHeight="1">
      <c r="A110" s="918" t="s">
        <v>711</v>
      </c>
      <c r="B110" s="1344">
        <v>163.03</v>
      </c>
      <c r="C110" s="940">
        <v>163.84300000000005</v>
      </c>
      <c r="D110" s="940">
        <v>162.19999999999999</v>
      </c>
      <c r="E110" s="940">
        <v>201.50100000000006</v>
      </c>
      <c r="F110" s="940">
        <v>175.88399999999996</v>
      </c>
      <c r="G110" s="940">
        <v>189.69200000000004</v>
      </c>
      <c r="H110" s="940">
        <v>183.857</v>
      </c>
      <c r="I110" s="940">
        <v>202.23098274999998</v>
      </c>
      <c r="J110" s="940">
        <v>201.74172541800002</v>
      </c>
    </row>
    <row r="111" spans="1:14" s="911" customFormat="1" ht="12" customHeight="1">
      <c r="A111" s="918" t="s">
        <v>747</v>
      </c>
      <c r="B111" s="1344">
        <v>97.134999999999991</v>
      </c>
      <c r="C111" s="940">
        <v>88.304000000000002</v>
      </c>
      <c r="D111" s="940">
        <v>95.350999999999999</v>
      </c>
      <c r="E111" s="940">
        <v>84.776399999999995</v>
      </c>
      <c r="F111" s="940">
        <v>81.256600000000006</v>
      </c>
      <c r="G111" s="940">
        <v>61.537000000000013</v>
      </c>
      <c r="H111" s="940">
        <v>96.937999999999988</v>
      </c>
      <c r="I111" s="940">
        <v>54.411005882291917</v>
      </c>
      <c r="J111" s="940">
        <v>109.17436571214495</v>
      </c>
    </row>
    <row r="112" spans="1:14" s="917" customFormat="1" ht="12" customHeight="1">
      <c r="A112" s="2299" t="s">
        <v>762</v>
      </c>
      <c r="B112" s="1337">
        <v>3.4760000000003259</v>
      </c>
      <c r="C112" s="926">
        <v>5.3379999999992265</v>
      </c>
      <c r="D112" s="916">
        <v>1.699000000000126</v>
      </c>
      <c r="E112" s="916">
        <v>1.1002150000000768</v>
      </c>
      <c r="F112" s="916">
        <v>1.9250000013107671E-3</v>
      </c>
      <c r="G112" s="916">
        <v>13.517872999999893</v>
      </c>
      <c r="H112" s="916">
        <v>-6.7478199999999902</v>
      </c>
      <c r="I112" s="916">
        <v>-44.225270341400297</v>
      </c>
      <c r="J112" s="916">
        <v>6.0598218698548862</v>
      </c>
    </row>
    <row r="113" spans="1:10" s="911" customFormat="1" ht="21" customHeight="1">
      <c r="A113" s="2396" t="s">
        <v>760</v>
      </c>
      <c r="B113" s="1339">
        <v>-8.9039999999999999</v>
      </c>
      <c r="C113" s="929">
        <v>-7.6310000000000002</v>
      </c>
      <c r="D113" s="929">
        <v>-9.0869999999999997</v>
      </c>
      <c r="E113" s="929">
        <v>-8.7460000000000022</v>
      </c>
      <c r="F113" s="929">
        <v>-9.4120000000000008</v>
      </c>
      <c r="G113" s="929">
        <v>-7.4209999999999976</v>
      </c>
      <c r="H113" s="929">
        <v>-9.1910000000000007</v>
      </c>
      <c r="I113" s="929">
        <v>-9.3010000000000037</v>
      </c>
      <c r="J113" s="929">
        <v>-8.6929999999999996</v>
      </c>
    </row>
    <row r="114" spans="1:10" s="936" customFormat="1" ht="21" customHeight="1">
      <c r="A114" s="941" t="s">
        <v>761</v>
      </c>
      <c r="B114" s="1345">
        <v>254.73700000000031</v>
      </c>
      <c r="C114" s="942">
        <v>249.85399999999927</v>
      </c>
      <c r="D114" s="942">
        <v>250.16300000000012</v>
      </c>
      <c r="E114" s="942">
        <v>278.44390613056021</v>
      </c>
      <c r="F114" s="942">
        <v>247.43052500000127</v>
      </c>
      <c r="G114" s="942">
        <v>257.32587299999994</v>
      </c>
      <c r="H114" s="942">
        <v>264.85617999999999</v>
      </c>
      <c r="I114" s="942">
        <v>203.11571829089158</v>
      </c>
      <c r="J114" s="942">
        <v>308.28291299999989</v>
      </c>
    </row>
    <row r="115" spans="1:10" s="936" customFormat="1" ht="12.75" customHeight="1">
      <c r="A115" s="920"/>
      <c r="B115" s="943"/>
      <c r="C115" s="943"/>
      <c r="D115" s="943"/>
      <c r="E115" s="943"/>
      <c r="F115" s="943"/>
      <c r="G115" s="943"/>
    </row>
    <row r="116" spans="1:10" s="598" customFormat="1" ht="22.5" customHeight="1">
      <c r="A116" s="2390"/>
      <c r="B116" s="708"/>
      <c r="C116" s="708"/>
      <c r="D116" s="708"/>
      <c r="E116" s="708"/>
      <c r="F116" s="708"/>
      <c r="G116" s="708"/>
      <c r="H116" s="708"/>
      <c r="I116" s="708"/>
      <c r="J116" s="787"/>
    </row>
    <row r="117" spans="1:10" s="585" customFormat="1" ht="33.75" customHeight="1">
      <c r="A117" s="2585" t="s">
        <v>1372</v>
      </c>
      <c r="B117" s="2585"/>
      <c r="C117" s="2585"/>
      <c r="D117" s="2585"/>
      <c r="E117" s="2585"/>
      <c r="F117" s="2585"/>
      <c r="G117" s="2585"/>
      <c r="H117" s="2585"/>
      <c r="I117" s="2585"/>
      <c r="J117" s="2585"/>
    </row>
    <row r="118" spans="1:10" s="576" customFormat="1" ht="3.75" customHeight="1">
      <c r="A118" s="782"/>
      <c r="B118" s="2025"/>
      <c r="C118" s="2025"/>
      <c r="D118" s="1061"/>
      <c r="E118" s="1061"/>
      <c r="F118" s="2025"/>
      <c r="G118" s="1061"/>
      <c r="H118" s="1061"/>
      <c r="I118" s="1061"/>
      <c r="J118" s="1061"/>
    </row>
    <row r="119" spans="1:10" s="585" customFormat="1" ht="18" customHeight="1">
      <c r="A119" s="2593" t="s">
        <v>1363</v>
      </c>
      <c r="B119" s="2593"/>
      <c r="C119" s="2593"/>
      <c r="D119" s="2593"/>
      <c r="E119" s="2593"/>
      <c r="F119" s="2593"/>
      <c r="G119" s="2593"/>
      <c r="H119" s="2593"/>
      <c r="I119" s="2593"/>
      <c r="J119" s="2593"/>
    </row>
    <row r="120" spans="1:10" s="576" customFormat="1" ht="3.75" customHeight="1">
      <c r="A120" s="782"/>
      <c r="B120" s="1991"/>
      <c r="C120" s="1991"/>
      <c r="D120" s="1992"/>
      <c r="E120" s="1992"/>
      <c r="F120" s="1991"/>
      <c r="G120" s="1992"/>
      <c r="H120" s="1992"/>
      <c r="I120" s="1992"/>
      <c r="J120" s="1992"/>
    </row>
    <row r="121" spans="1:10" s="822" customFormat="1" ht="13.5" customHeight="1">
      <c r="A121" s="1086" t="s">
        <v>1</v>
      </c>
      <c r="B121" s="1136" t="s">
        <v>1841</v>
      </c>
      <c r="C121" s="304" t="s">
        <v>1745</v>
      </c>
      <c r="D121" s="770" t="s">
        <v>1423</v>
      </c>
      <c r="E121" s="770" t="s">
        <v>1380</v>
      </c>
      <c r="F121" s="770" t="s">
        <v>1297</v>
      </c>
      <c r="G121" s="770" t="s">
        <v>1189</v>
      </c>
      <c r="H121" s="770" t="s">
        <v>1133</v>
      </c>
      <c r="I121" s="770" t="s">
        <v>1002</v>
      </c>
      <c r="J121" s="770" t="s">
        <v>586</v>
      </c>
    </row>
    <row r="122" spans="1:10" s="1018" customFormat="1" ht="12" customHeight="1">
      <c r="A122" s="2397" t="s">
        <v>1328</v>
      </c>
      <c r="B122" s="1988"/>
      <c r="C122" s="1989"/>
      <c r="D122" s="1990"/>
      <c r="E122" s="1990"/>
      <c r="F122" s="1990"/>
      <c r="G122" s="1990"/>
      <c r="H122" s="1990"/>
      <c r="I122" s="1989"/>
      <c r="J122" s="1989"/>
    </row>
    <row r="123" spans="1:10" s="1018" customFormat="1" ht="9.9499999999999993" customHeight="1">
      <c r="A123" s="2398" t="s">
        <v>1357</v>
      </c>
      <c r="B123" s="1369">
        <v>171.07500000000002</v>
      </c>
      <c r="C123" s="1739">
        <v>196.45099999999999</v>
      </c>
      <c r="D123" s="1017">
        <v>198.251</v>
      </c>
      <c r="E123" s="1017">
        <v>190.93757083143282</v>
      </c>
      <c r="F123" s="1017">
        <v>178.67927431051868</v>
      </c>
      <c r="G123" s="1017">
        <v>170.7129750056034</v>
      </c>
      <c r="H123" s="1017">
        <v>171.19017985244506</v>
      </c>
      <c r="I123" s="1739">
        <v>171</v>
      </c>
      <c r="J123" s="1739">
        <v>154</v>
      </c>
    </row>
    <row r="124" spans="1:10" s="1018" customFormat="1" ht="9.9499999999999993" customHeight="1">
      <c r="A124" s="2398" t="s">
        <v>1358</v>
      </c>
      <c r="B124" s="1369">
        <v>31.683</v>
      </c>
      <c r="C124" s="1739">
        <v>30.841000000000001</v>
      </c>
      <c r="D124" s="1017">
        <v>28.731999999999999</v>
      </c>
      <c r="E124" s="1017">
        <v>28.289975625000011</v>
      </c>
      <c r="F124" s="1017">
        <v>26.644986119000002</v>
      </c>
      <c r="G124" s="1017">
        <v>24.937654635999991</v>
      </c>
      <c r="H124" s="1017">
        <v>23.657383620000001</v>
      </c>
      <c r="I124" s="1739">
        <v>30</v>
      </c>
      <c r="J124" s="1739">
        <v>28</v>
      </c>
    </row>
    <row r="125" spans="1:10" s="1018" customFormat="1" ht="15" customHeight="1">
      <c r="A125" s="2399" t="s">
        <v>817</v>
      </c>
      <c r="B125" s="1369"/>
      <c r="C125" s="1739"/>
      <c r="D125" s="1017"/>
      <c r="E125" s="1017"/>
      <c r="F125" s="1017"/>
      <c r="G125" s="1017"/>
      <c r="H125" s="1017"/>
      <c r="I125" s="1739"/>
      <c r="J125" s="1739"/>
    </row>
    <row r="126" spans="1:10" s="1018" customFormat="1" ht="9.9499999999999993" customHeight="1">
      <c r="A126" s="2398" t="s">
        <v>1357</v>
      </c>
      <c r="B126" s="1369">
        <v>44.861999999999988</v>
      </c>
      <c r="C126" s="1739">
        <v>44.009000000000007</v>
      </c>
      <c r="D126" s="1017">
        <v>50.908999999999999</v>
      </c>
      <c r="E126" s="1017">
        <v>45.705797861114405</v>
      </c>
      <c r="F126" s="1017">
        <v>50.238361112435307</v>
      </c>
      <c r="G126" s="1017">
        <v>46.360184803862936</v>
      </c>
      <c r="H126" s="1017">
        <v>48.915656222587373</v>
      </c>
      <c r="I126" s="1739">
        <v>33</v>
      </c>
      <c r="J126" s="1739">
        <v>48</v>
      </c>
    </row>
    <row r="127" spans="1:10" s="1018" customFormat="1" ht="6" customHeight="1">
      <c r="A127" s="2015"/>
      <c r="B127" s="1369"/>
      <c r="C127" s="1739"/>
      <c r="D127" s="1017"/>
      <c r="E127" s="1017"/>
      <c r="F127" s="1017"/>
      <c r="G127" s="1017"/>
      <c r="H127" s="1017"/>
      <c r="I127" s="1739"/>
      <c r="J127" s="1739"/>
    </row>
    <row r="128" spans="1:10" s="1018" customFormat="1" ht="12" customHeight="1">
      <c r="A128" s="2400" t="s">
        <v>653</v>
      </c>
      <c r="B128" s="1369"/>
      <c r="C128" s="1739"/>
      <c r="D128" s="1017"/>
      <c r="E128" s="1017"/>
      <c r="F128" s="1017"/>
      <c r="G128" s="1017"/>
      <c r="H128" s="1017"/>
      <c r="I128" s="1739"/>
      <c r="J128" s="1739"/>
    </row>
    <row r="129" spans="1:14" s="1018" customFormat="1" ht="9.9499999999999993" customHeight="1">
      <c r="A129" s="2016" t="s">
        <v>1359</v>
      </c>
      <c r="B129" s="1369"/>
      <c r="C129" s="1739"/>
      <c r="D129" s="1017"/>
      <c r="E129" s="1017"/>
      <c r="F129" s="1017"/>
      <c r="G129" s="1017"/>
      <c r="H129" s="1017"/>
      <c r="I129" s="1739"/>
      <c r="J129" s="1739"/>
    </row>
    <row r="130" spans="1:14" s="1018" customFormat="1" ht="9.9499999999999993" customHeight="1">
      <c r="A130" s="2401" t="s">
        <v>1357</v>
      </c>
      <c r="B130" s="1369">
        <v>69.628999999999991</v>
      </c>
      <c r="C130" s="1739">
        <v>76.066000000000003</v>
      </c>
      <c r="D130" s="1017">
        <v>84.03</v>
      </c>
      <c r="E130" s="1017">
        <v>86.946008469399999</v>
      </c>
      <c r="F130" s="1017">
        <v>72.194334807999979</v>
      </c>
      <c r="G130" s="1017">
        <v>70.637123803299971</v>
      </c>
      <c r="H130" s="1017">
        <v>86.062532919300011</v>
      </c>
      <c r="I130" s="1739">
        <v>85</v>
      </c>
      <c r="J130" s="1739">
        <v>79.400000000000006</v>
      </c>
    </row>
    <row r="131" spans="1:14" s="1018" customFormat="1" ht="9.9499999999999993" customHeight="1">
      <c r="A131" s="2401" t="s">
        <v>1358</v>
      </c>
      <c r="B131" s="1369">
        <v>130.52600000000001</v>
      </c>
      <c r="C131" s="1739">
        <v>130.38900000000001</v>
      </c>
      <c r="D131" s="1017">
        <v>130.06</v>
      </c>
      <c r="E131" s="1017">
        <v>154.89235183999995</v>
      </c>
      <c r="F131" s="1017">
        <v>126.88432716400006</v>
      </c>
      <c r="G131" s="1017">
        <v>129.64315462599998</v>
      </c>
      <c r="H131" s="1017">
        <v>128.61016636999997</v>
      </c>
      <c r="I131" s="1739">
        <v>132</v>
      </c>
      <c r="J131" s="1739">
        <v>131.4</v>
      </c>
    </row>
    <row r="132" spans="1:14" s="1018" customFormat="1" ht="15" customHeight="1">
      <c r="A132" s="2017" t="s">
        <v>1360</v>
      </c>
      <c r="B132" s="1369"/>
      <c r="C132" s="1739"/>
      <c r="D132" s="1017"/>
      <c r="E132" s="1017"/>
      <c r="F132" s="1017"/>
      <c r="G132" s="1017"/>
      <c r="H132" s="1017"/>
      <c r="I132" s="1739"/>
      <c r="J132" s="1739"/>
    </row>
    <row r="133" spans="1:14" s="1018" customFormat="1" ht="9.9499999999999993" customHeight="1">
      <c r="A133" s="2401" t="s">
        <v>1357</v>
      </c>
      <c r="B133" s="1369">
        <v>63.646000000000001</v>
      </c>
      <c r="C133" s="1739">
        <v>66.366</v>
      </c>
      <c r="D133" s="1017">
        <v>58.350999999999999</v>
      </c>
      <c r="E133" s="1017">
        <v>61.974753272837575</v>
      </c>
      <c r="F133" s="1017">
        <v>59.293057465462454</v>
      </c>
      <c r="G133" s="1017">
        <v>56.030997406962598</v>
      </c>
      <c r="H133" s="1017">
        <v>56.561191854737402</v>
      </c>
      <c r="I133" s="1739">
        <v>53</v>
      </c>
      <c r="J133" s="1739">
        <v>53</v>
      </c>
    </row>
    <row r="134" spans="1:14" s="1018" customFormat="1" ht="15" customHeight="1">
      <c r="A134" s="2017" t="s">
        <v>1361</v>
      </c>
      <c r="B134" s="1369"/>
      <c r="C134" s="1739"/>
      <c r="D134" s="1017"/>
      <c r="E134" s="1017"/>
      <c r="F134" s="1017"/>
      <c r="G134" s="1017"/>
      <c r="H134" s="1017"/>
      <c r="I134" s="1739"/>
      <c r="J134" s="1739"/>
    </row>
    <row r="135" spans="1:14" s="1018" customFormat="1" ht="9.9499999999999993" customHeight="1">
      <c r="A135" s="2401" t="s">
        <v>1357</v>
      </c>
      <c r="B135" s="1369">
        <v>77.121000000000024</v>
      </c>
      <c r="C135" s="1739">
        <v>81.023999999999987</v>
      </c>
      <c r="D135" s="1017">
        <v>76.765000000000001</v>
      </c>
      <c r="E135" s="1017">
        <v>75.085011485008181</v>
      </c>
      <c r="F135" s="1017">
        <v>86.778803451498661</v>
      </c>
      <c r="G135" s="1017">
        <v>83.555711673134937</v>
      </c>
      <c r="H135" s="1017">
        <v>82.940473390358235</v>
      </c>
      <c r="I135" s="1739">
        <v>81</v>
      </c>
      <c r="J135" s="1739">
        <v>87</v>
      </c>
    </row>
    <row r="136" spans="1:14" s="1018" customFormat="1" ht="15" customHeight="1">
      <c r="A136" s="2017" t="s">
        <v>1362</v>
      </c>
      <c r="B136" s="1369"/>
      <c r="C136" s="1739"/>
      <c r="D136" s="1017"/>
      <c r="E136" s="1017"/>
      <c r="F136" s="1017"/>
      <c r="G136" s="1017"/>
      <c r="H136" s="1017"/>
      <c r="I136" s="1739"/>
      <c r="J136" s="1739"/>
    </row>
    <row r="137" spans="1:14" s="1018" customFormat="1" ht="9.9499999999999993" customHeight="1">
      <c r="A137" s="2401" t="s">
        <v>1357</v>
      </c>
      <c r="B137" s="1369">
        <v>6.3280000000000021</v>
      </c>
      <c r="C137" s="1739">
        <v>4.6680000000000001</v>
      </c>
      <c r="D137" s="1017">
        <v>7.9240000000000004</v>
      </c>
      <c r="E137" s="1017">
        <v>28.541865602499982</v>
      </c>
      <c r="F137" s="1017">
        <v>23.862197287500038</v>
      </c>
      <c r="G137" s="1017">
        <v>39.384296994999985</v>
      </c>
      <c r="H137" s="1017">
        <v>40.081640114999999</v>
      </c>
      <c r="I137" s="1739">
        <v>52</v>
      </c>
      <c r="J137" s="1739">
        <v>40</v>
      </c>
      <c r="M137" s="2336"/>
      <c r="N137" s="2336"/>
    </row>
    <row r="138" spans="1:14" s="1020" customFormat="1" ht="9.9499999999999993" customHeight="1">
      <c r="A138" s="2401" t="s">
        <v>1358</v>
      </c>
      <c r="B138" s="1369">
        <v>0.82099999999999929</v>
      </c>
      <c r="C138" s="1739">
        <v>2.613</v>
      </c>
      <c r="D138" s="1017">
        <v>3.4079999999999999</v>
      </c>
      <c r="E138" s="1017">
        <v>18.31458291749999</v>
      </c>
      <c r="F138" s="1017">
        <v>22.359279586500008</v>
      </c>
      <c r="G138" s="1017">
        <v>35.154947001000004</v>
      </c>
      <c r="H138" s="1017">
        <v>31.541190495000002</v>
      </c>
      <c r="I138" s="1739">
        <v>40</v>
      </c>
      <c r="J138" s="1739">
        <v>43</v>
      </c>
    </row>
    <row r="139" spans="1:14" s="1020" customFormat="1" ht="12" customHeight="1">
      <c r="A139" s="2018" t="s">
        <v>1370</v>
      </c>
      <c r="B139" s="1988">
        <v>595.69100000000003</v>
      </c>
      <c r="C139" s="1989">
        <v>632.42700000000002</v>
      </c>
      <c r="D139" s="1989">
        <v>638.43000000000006</v>
      </c>
      <c r="E139" s="1989">
        <v>690.68791790479304</v>
      </c>
      <c r="F139" s="1989">
        <v>646.93462130491525</v>
      </c>
      <c r="G139" s="1989">
        <v>656.41704595086378</v>
      </c>
      <c r="H139" s="1989">
        <v>669.56041483942806</v>
      </c>
      <c r="I139" s="1989">
        <v>677</v>
      </c>
      <c r="J139" s="1989">
        <v>663.8</v>
      </c>
    </row>
    <row r="140" spans="1:14" s="1020" customFormat="1" ht="12" customHeight="1">
      <c r="A140" s="2019" t="s">
        <v>1371</v>
      </c>
      <c r="B140" s="2007">
        <v>8.9039999999999999</v>
      </c>
      <c r="C140" s="2008">
        <v>7.6310000000000002</v>
      </c>
      <c r="D140" s="2009">
        <v>9.0869999999999997</v>
      </c>
      <c r="E140" s="2009">
        <v>8.746583059999999</v>
      </c>
      <c r="F140" s="2009">
        <v>9.5847293600000008</v>
      </c>
      <c r="G140" s="2009">
        <v>16.439687580000001</v>
      </c>
      <c r="H140" s="2009">
        <v>0</v>
      </c>
      <c r="I140" s="2009">
        <v>0</v>
      </c>
      <c r="J140" s="2009">
        <v>0</v>
      </c>
    </row>
    <row r="141" spans="1:14" s="1020" customFormat="1" ht="12" customHeight="1">
      <c r="A141" s="2402" t="s">
        <v>1366</v>
      </c>
      <c r="B141" s="1985">
        <v>604.59500000000003</v>
      </c>
      <c r="C141" s="1986">
        <v>640.05799999999999</v>
      </c>
      <c r="D141" s="1987">
        <v>647.51700000000005</v>
      </c>
      <c r="E141" s="1987">
        <v>699.43450096479307</v>
      </c>
      <c r="F141" s="1987">
        <v>656.51935066491524</v>
      </c>
      <c r="G141" s="1987">
        <v>672.85673353086383</v>
      </c>
      <c r="H141" s="1987">
        <v>669.56041483942806</v>
      </c>
      <c r="I141" s="1986">
        <v>677</v>
      </c>
      <c r="J141" s="1986">
        <v>663.8</v>
      </c>
    </row>
    <row r="142" spans="1:14" s="1020" customFormat="1" ht="5.25" customHeight="1">
      <c r="A142" s="2403"/>
      <c r="B142" s="2011"/>
      <c r="C142" s="2011"/>
      <c r="D142" s="2012"/>
      <c r="E142" s="2012"/>
      <c r="F142" s="2012"/>
      <c r="G142" s="2012"/>
      <c r="H142" s="2012"/>
      <c r="I142" s="2011"/>
      <c r="J142" s="2011"/>
    </row>
    <row r="143" spans="1:14" s="1020" customFormat="1" ht="12" customHeight="1">
      <c r="A143" s="2021" t="s">
        <v>1384</v>
      </c>
      <c r="B143" s="2013"/>
      <c r="C143" s="2013"/>
      <c r="D143" s="2013"/>
      <c r="E143" s="2013"/>
      <c r="F143" s="2013"/>
      <c r="G143" s="2013"/>
      <c r="H143" s="2014"/>
      <c r="I143" s="2013"/>
      <c r="J143" s="2013"/>
    </row>
    <row r="144" spans="1:14" s="1020" customFormat="1" ht="15.75" customHeight="1">
      <c r="A144" s="2021"/>
      <c r="B144" s="2013"/>
      <c r="C144" s="2013"/>
      <c r="D144" s="2014"/>
      <c r="E144" s="2014"/>
      <c r="F144" s="2014"/>
      <c r="G144" s="2014"/>
      <c r="H144" s="2014"/>
      <c r="I144" s="2013"/>
      <c r="J144" s="2013"/>
    </row>
    <row r="145" spans="1:21" s="585" customFormat="1" ht="11.25" customHeight="1">
      <c r="A145" s="2593" t="s">
        <v>1379</v>
      </c>
      <c r="B145" s="2593"/>
      <c r="C145" s="2593"/>
      <c r="D145" s="2593"/>
      <c r="E145" s="2593"/>
      <c r="F145" s="2593"/>
      <c r="G145" s="2593"/>
      <c r="H145" s="2593"/>
      <c r="I145" s="2593"/>
      <c r="J145" s="2593"/>
    </row>
    <row r="146" spans="1:21" s="576" customFormat="1" ht="3.75" customHeight="1">
      <c r="A146" s="782"/>
      <c r="B146" s="1991"/>
      <c r="C146" s="1991"/>
      <c r="D146" s="1992"/>
      <c r="E146" s="1992"/>
      <c r="F146" s="1991"/>
      <c r="G146" s="1992"/>
      <c r="H146" s="1992"/>
      <c r="I146" s="1992"/>
      <c r="J146" s="1992"/>
    </row>
    <row r="147" spans="1:21" s="822" customFormat="1" ht="13.5" customHeight="1">
      <c r="A147" s="1086" t="s">
        <v>1</v>
      </c>
      <c r="B147" s="1136" t="s">
        <v>1841</v>
      </c>
      <c r="C147" s="304" t="s">
        <v>1745</v>
      </c>
      <c r="D147" s="770" t="s">
        <v>1423</v>
      </c>
      <c r="E147" s="770" t="s">
        <v>1380</v>
      </c>
      <c r="F147" s="770" t="s">
        <v>1297</v>
      </c>
      <c r="G147" s="770" t="s">
        <v>1189</v>
      </c>
      <c r="H147" s="770" t="s">
        <v>1133</v>
      </c>
      <c r="I147" s="770" t="s">
        <v>1002</v>
      </c>
      <c r="J147" s="770" t="s">
        <v>586</v>
      </c>
    </row>
    <row r="148" spans="1:21" s="1018" customFormat="1" ht="12" customHeight="1">
      <c r="A148" s="2018" t="s">
        <v>1328</v>
      </c>
      <c r="B148" s="1369">
        <v>-34.468999999999994</v>
      </c>
      <c r="C148" s="1739">
        <v>-50.965999999999994</v>
      </c>
      <c r="D148" s="1017">
        <v>-46.765000000000001</v>
      </c>
      <c r="E148" s="1017">
        <v>-43.311798576637329</v>
      </c>
      <c r="F148" s="1017">
        <v>-33.088148693238999</v>
      </c>
      <c r="G148" s="1017">
        <v>-47.632068070123694</v>
      </c>
      <c r="H148" s="1017">
        <v>-36.844984659999994</v>
      </c>
      <c r="I148" s="1739">
        <v>-28.439310999999989</v>
      </c>
      <c r="J148" s="1739">
        <v>-24.215900000000005</v>
      </c>
      <c r="M148" s="2336"/>
      <c r="N148" s="2336"/>
      <c r="O148" s="2336"/>
      <c r="P148" s="2336"/>
      <c r="Q148" s="2336"/>
      <c r="R148" s="2336"/>
      <c r="S148" s="2336"/>
      <c r="T148" s="2336"/>
      <c r="U148" s="2336"/>
    </row>
    <row r="149" spans="1:21" s="1018" customFormat="1" ht="6" customHeight="1">
      <c r="A149" s="2015"/>
      <c r="B149" s="1369"/>
      <c r="C149" s="1739"/>
      <c r="D149" s="1017"/>
      <c r="E149" s="1017"/>
      <c r="F149" s="1017"/>
      <c r="G149" s="1017"/>
      <c r="H149" s="1017"/>
      <c r="I149" s="1739"/>
      <c r="J149" s="1739"/>
      <c r="M149" s="2336"/>
      <c r="N149" s="2336"/>
      <c r="O149" s="2336"/>
      <c r="P149" s="2336"/>
      <c r="Q149" s="2336"/>
      <c r="R149" s="2336"/>
      <c r="S149" s="2336"/>
      <c r="T149" s="2336"/>
      <c r="U149" s="2336"/>
    </row>
    <row r="150" spans="1:21" s="1018" customFormat="1" ht="12" customHeight="1">
      <c r="A150" s="2015" t="s">
        <v>817</v>
      </c>
      <c r="B150" s="1369">
        <v>-8.879999999999999</v>
      </c>
      <c r="C150" s="1739">
        <v>-8.6700000000000017</v>
      </c>
      <c r="D150" s="1017">
        <v>-8.02</v>
      </c>
      <c r="E150" s="1017">
        <v>-10.399238350463175</v>
      </c>
      <c r="F150" s="1017">
        <v>-8.3911886899044319</v>
      </c>
      <c r="G150" s="1017">
        <v>-9.843756969632393</v>
      </c>
      <c r="H150" s="1017">
        <v>-6.892815989999999</v>
      </c>
      <c r="I150" s="1739">
        <v>-9.540578</v>
      </c>
      <c r="J150" s="1739">
        <v>-5.9142729999999997</v>
      </c>
      <c r="M150" s="2336"/>
      <c r="N150" s="2336"/>
      <c r="O150" s="2336"/>
      <c r="P150" s="2336"/>
      <c r="Q150" s="2336"/>
      <c r="R150" s="2336"/>
      <c r="S150" s="2336"/>
      <c r="T150" s="2336"/>
      <c r="U150" s="2336"/>
    </row>
    <row r="151" spans="1:21" s="1018" customFormat="1" ht="6" customHeight="1">
      <c r="A151" s="2015"/>
      <c r="B151" s="1369"/>
      <c r="C151" s="1739"/>
      <c r="D151" s="1017"/>
      <c r="E151" s="1017"/>
      <c r="F151" s="1017"/>
      <c r="G151" s="1017"/>
      <c r="H151" s="1017"/>
      <c r="I151" s="1739"/>
      <c r="J151" s="1739"/>
      <c r="M151" s="2336"/>
      <c r="N151" s="2336"/>
      <c r="O151" s="2336"/>
      <c r="P151" s="2336"/>
      <c r="Q151" s="2336"/>
      <c r="R151" s="2336"/>
      <c r="S151" s="2336"/>
      <c r="T151" s="2336"/>
      <c r="U151" s="2336"/>
    </row>
    <row r="152" spans="1:21" s="1018" customFormat="1" ht="12" customHeight="1">
      <c r="A152" s="2015" t="s">
        <v>653</v>
      </c>
      <c r="B152" s="1369"/>
      <c r="C152" s="1739"/>
      <c r="D152" s="1017"/>
      <c r="E152" s="1017"/>
      <c r="F152" s="1017"/>
      <c r="G152" s="1017"/>
      <c r="H152" s="1017"/>
      <c r="I152" s="1739"/>
      <c r="J152" s="1739"/>
      <c r="M152" s="2336"/>
      <c r="N152" s="2336"/>
      <c r="O152" s="2336"/>
      <c r="P152" s="2336"/>
      <c r="Q152" s="2336"/>
      <c r="R152" s="2336"/>
      <c r="S152" s="2336"/>
      <c r="T152" s="2336"/>
      <c r="U152" s="2336"/>
    </row>
    <row r="153" spans="1:21" s="1018" customFormat="1" ht="12" customHeight="1">
      <c r="A153" s="2016" t="s">
        <v>1376</v>
      </c>
      <c r="B153" s="1369">
        <v>-7.3979999999999979</v>
      </c>
      <c r="C153" s="1739">
        <v>-11.69</v>
      </c>
      <c r="D153" s="1017">
        <v>-10.542</v>
      </c>
      <c r="E153" s="1017">
        <v>-13.108272732101881</v>
      </c>
      <c r="F153" s="1017">
        <v>-17.676424257380301</v>
      </c>
      <c r="G153" s="1017">
        <v>-8.5857818205178233</v>
      </c>
      <c r="H153" s="1017">
        <v>-10.15952119</v>
      </c>
      <c r="I153" s="1739">
        <v>-8.3824229999999993</v>
      </c>
      <c r="J153" s="1739">
        <v>-8.307027999999999</v>
      </c>
      <c r="M153" s="2336"/>
      <c r="N153" s="2336"/>
      <c r="O153" s="2336"/>
      <c r="P153" s="2336"/>
      <c r="Q153" s="2336"/>
      <c r="R153" s="2336"/>
      <c r="S153" s="2336"/>
      <c r="T153" s="2336"/>
      <c r="U153" s="2336"/>
    </row>
    <row r="154" spans="1:21" s="1018" customFormat="1" ht="12" customHeight="1">
      <c r="A154" s="2017" t="s">
        <v>779</v>
      </c>
      <c r="B154" s="1369">
        <v>-8.4239999999999977</v>
      </c>
      <c r="C154" s="1739">
        <v>-13.456999999999999</v>
      </c>
      <c r="D154" s="1017">
        <v>-11.699</v>
      </c>
      <c r="E154" s="1017">
        <v>-12.208621380621253</v>
      </c>
      <c r="F154" s="1017">
        <v>-11.838793591390559</v>
      </c>
      <c r="G154" s="1017">
        <v>-12.735110237988188</v>
      </c>
      <c r="H154" s="1017">
        <v>-9.5074747899999998</v>
      </c>
      <c r="I154" s="1739">
        <v>-7.6292179999999981</v>
      </c>
      <c r="J154" s="1739">
        <v>-6.9419510000000013</v>
      </c>
      <c r="M154" s="2336"/>
      <c r="N154" s="2336"/>
      <c r="O154" s="2336"/>
      <c r="P154" s="2336"/>
      <c r="Q154" s="2336"/>
      <c r="R154" s="2336"/>
      <c r="S154" s="2336"/>
      <c r="T154" s="2336"/>
      <c r="U154" s="2336"/>
    </row>
    <row r="155" spans="1:21" s="1018" customFormat="1" ht="12" customHeight="1">
      <c r="A155" s="2017" t="s">
        <v>778</v>
      </c>
      <c r="B155" s="1369">
        <v>-17.026999999999994</v>
      </c>
      <c r="C155" s="1739">
        <v>-20.743000000000002</v>
      </c>
      <c r="D155" s="1017">
        <v>-19.78</v>
      </c>
      <c r="E155" s="1017">
        <v>-20.32223127145167</v>
      </c>
      <c r="F155" s="1017">
        <v>-26.996633258325726</v>
      </c>
      <c r="G155" s="1017">
        <v>-18.395066340222584</v>
      </c>
      <c r="H155" s="1017">
        <v>-19.666069130000004</v>
      </c>
      <c r="I155" s="1739">
        <v>-26.598219999999998</v>
      </c>
      <c r="J155" s="1739">
        <v>-26.46182000000001</v>
      </c>
      <c r="M155" s="2336"/>
      <c r="N155" s="2336"/>
      <c r="O155" s="2336"/>
      <c r="P155" s="2336"/>
      <c r="Q155" s="2336"/>
      <c r="R155" s="2336"/>
      <c r="S155" s="2336"/>
      <c r="T155" s="2336"/>
      <c r="U155" s="2336"/>
    </row>
    <row r="156" spans="1:21" s="1018" customFormat="1" ht="12" customHeight="1">
      <c r="A156" s="2017" t="s">
        <v>787</v>
      </c>
      <c r="B156" s="1369">
        <v>-1.018</v>
      </c>
      <c r="C156" s="1739">
        <v>-1.6460000000000001</v>
      </c>
      <c r="D156" s="1017">
        <v>-1.4259999999999999</v>
      </c>
      <c r="E156" s="1017">
        <v>-8.3222630829575834</v>
      </c>
      <c r="F156" s="1017">
        <v>-4.1401540202886302</v>
      </c>
      <c r="G156" s="1017">
        <v>-12.525552676753788</v>
      </c>
      <c r="H156" s="1017">
        <v>-6.4320302199999997</v>
      </c>
      <c r="I156" s="1739">
        <v>-4.7251550000000009</v>
      </c>
      <c r="J156" s="1739">
        <v>-4.551718000000001</v>
      </c>
      <c r="M156" s="2336"/>
      <c r="N156" s="2336"/>
      <c r="O156" s="2336"/>
      <c r="P156" s="2336"/>
      <c r="Q156" s="2336"/>
      <c r="R156" s="2336"/>
      <c r="S156" s="2336"/>
      <c r="T156" s="2336"/>
      <c r="U156" s="2336"/>
    </row>
    <row r="157" spans="1:21" s="1018" customFormat="1" ht="12" customHeight="1">
      <c r="A157" s="2017" t="s">
        <v>806</v>
      </c>
      <c r="B157" s="1369">
        <v>-2.3699999999999997</v>
      </c>
      <c r="C157" s="1739">
        <v>-3.1120000000000001</v>
      </c>
      <c r="D157" s="1017">
        <v>-3.2080000000000002</v>
      </c>
      <c r="E157" s="1017">
        <v>-3.8569374400000012</v>
      </c>
      <c r="F157" s="1017">
        <v>-5.3111874800000001</v>
      </c>
      <c r="G157" s="1017">
        <v>-2.4186069799999994</v>
      </c>
      <c r="H157" s="1017">
        <v>-2.9832681000000005</v>
      </c>
      <c r="I157" s="1739">
        <v>-2.3785620000000005</v>
      </c>
      <c r="J157" s="1739">
        <v>-2.291258</v>
      </c>
      <c r="M157" s="2336"/>
      <c r="N157" s="2336"/>
      <c r="O157" s="2336"/>
      <c r="P157" s="2336"/>
      <c r="Q157" s="2336"/>
      <c r="R157" s="2336"/>
      <c r="S157" s="2336"/>
      <c r="T157" s="2336"/>
      <c r="U157" s="2336"/>
    </row>
    <row r="158" spans="1:21" s="1020" customFormat="1" ht="12" customHeight="1">
      <c r="A158" s="2402" t="s">
        <v>1369</v>
      </c>
      <c r="B158" s="1985">
        <v>-79.585999999999984</v>
      </c>
      <c r="C158" s="1986">
        <v>-110.28399999999998</v>
      </c>
      <c r="D158" s="1986">
        <v>-101.44</v>
      </c>
      <c r="E158" s="1986">
        <v>-111.5293628342329</v>
      </c>
      <c r="F158" s="1986">
        <v>-107.44252999052866</v>
      </c>
      <c r="G158" s="1986">
        <v>-112.13594309523846</v>
      </c>
      <c r="H158" s="1986">
        <v>-92.486164080000009</v>
      </c>
      <c r="I158" s="1986">
        <v>-87.693466999999984</v>
      </c>
      <c r="J158" s="1986">
        <v>-78.683948000000015</v>
      </c>
      <c r="M158" s="2336"/>
      <c r="N158" s="2336"/>
      <c r="O158" s="2336"/>
      <c r="P158" s="2336"/>
      <c r="Q158" s="2336"/>
      <c r="R158" s="2336"/>
      <c r="S158" s="2336"/>
      <c r="T158" s="2336"/>
      <c r="U158" s="2336"/>
    </row>
    <row r="159" spans="1:21" s="598" customFormat="1" ht="22.5" customHeight="1">
      <c r="A159" s="2390"/>
      <c r="B159" s="708"/>
      <c r="C159" s="708"/>
      <c r="D159" s="708"/>
      <c r="E159" s="708"/>
      <c r="F159" s="708"/>
      <c r="G159" s="708"/>
      <c r="H159" s="708"/>
      <c r="I159" s="708"/>
      <c r="J159" s="787"/>
    </row>
    <row r="160" spans="1:21" s="585" customFormat="1" ht="18.75" customHeight="1">
      <c r="A160" s="709" t="s">
        <v>1056</v>
      </c>
    </row>
    <row r="161" spans="1:10" s="585" customFormat="1" ht="12" customHeight="1">
      <c r="A161" s="709"/>
    </row>
    <row r="162" spans="1:10" s="822" customFormat="1" ht="13.5" customHeight="1">
      <c r="A162" s="2404" t="s">
        <v>50</v>
      </c>
      <c r="B162" s="1136" t="s">
        <v>1841</v>
      </c>
      <c r="C162" s="304" t="s">
        <v>1745</v>
      </c>
      <c r="D162" s="770" t="s">
        <v>1423</v>
      </c>
      <c r="E162" s="770" t="s">
        <v>1380</v>
      </c>
      <c r="F162" s="770" t="s">
        <v>1297</v>
      </c>
      <c r="G162" s="770" t="s">
        <v>1189</v>
      </c>
      <c r="H162" s="770" t="s">
        <v>1133</v>
      </c>
      <c r="I162" s="770" t="s">
        <v>1002</v>
      </c>
      <c r="J162" s="770" t="s">
        <v>586</v>
      </c>
    </row>
    <row r="163" spans="1:10" s="945" customFormat="1" ht="12" customHeight="1">
      <c r="A163" s="2405" t="s">
        <v>764</v>
      </c>
      <c r="B163" s="1346"/>
      <c r="C163" s="954"/>
      <c r="D163" s="944"/>
      <c r="E163" s="944"/>
      <c r="F163" s="944"/>
      <c r="G163" s="944"/>
      <c r="H163" s="944"/>
      <c r="I163" s="944"/>
      <c r="J163" s="944"/>
    </row>
    <row r="164" spans="1:10" s="945" customFormat="1" ht="12" customHeight="1">
      <c r="A164" s="879" t="s">
        <v>765</v>
      </c>
      <c r="B164" s="1346"/>
      <c r="C164" s="954"/>
      <c r="D164" s="944"/>
      <c r="E164" s="944"/>
      <c r="F164" s="944"/>
      <c r="G164" s="944"/>
      <c r="H164" s="944"/>
      <c r="I164" s="944"/>
      <c r="J164" s="944"/>
    </row>
    <row r="165" spans="1:10" s="945" customFormat="1" ht="12" customHeight="1">
      <c r="A165" s="879" t="s">
        <v>766</v>
      </c>
      <c r="B165" s="1346">
        <v>-8.26</v>
      </c>
      <c r="C165" s="954">
        <v>5.36</v>
      </c>
      <c r="D165" s="944">
        <v>3.02</v>
      </c>
      <c r="E165" s="944">
        <v>-4.82</v>
      </c>
      <c r="F165" s="944">
        <v>-2.25</v>
      </c>
      <c r="G165" s="944">
        <v>8.9700000000000006</v>
      </c>
      <c r="H165" s="944">
        <v>1.51</v>
      </c>
      <c r="I165" s="944">
        <v>8.4</v>
      </c>
      <c r="J165" s="944">
        <v>7.5</v>
      </c>
    </row>
    <row r="166" spans="1:10" s="945" customFormat="1" ht="12" customHeight="1">
      <c r="A166" s="879" t="s">
        <v>767</v>
      </c>
      <c r="B166" s="1346">
        <v>-9.11</v>
      </c>
      <c r="C166" s="954">
        <v>-0.26</v>
      </c>
      <c r="D166" s="944">
        <v>4.0599999999999996</v>
      </c>
      <c r="E166" s="944">
        <v>1.39</v>
      </c>
      <c r="F166" s="944">
        <v>-0.2</v>
      </c>
      <c r="G166" s="944">
        <v>4.0599999999999996</v>
      </c>
      <c r="H166" s="944">
        <v>0.21</v>
      </c>
      <c r="I166" s="944">
        <v>8.24</v>
      </c>
      <c r="J166" s="944">
        <v>5.83</v>
      </c>
    </row>
    <row r="167" spans="1:10" s="899" customFormat="1" ht="12" customHeight="1">
      <c r="A167" s="879" t="s">
        <v>768</v>
      </c>
      <c r="B167" s="1346">
        <v>0.88</v>
      </c>
      <c r="C167" s="954">
        <v>-0.57999999999999996</v>
      </c>
      <c r="D167" s="944">
        <v>0.15</v>
      </c>
      <c r="E167" s="944">
        <v>2.74</v>
      </c>
      <c r="F167" s="944">
        <v>1.22</v>
      </c>
      <c r="G167" s="944">
        <v>2.35</v>
      </c>
      <c r="H167" s="944">
        <v>1.71</v>
      </c>
      <c r="I167" s="944">
        <v>1.32</v>
      </c>
      <c r="J167" s="944">
        <v>0.65</v>
      </c>
    </row>
    <row r="168" spans="1:10" s="899" customFormat="1" ht="12" customHeight="1">
      <c r="A168" s="879" t="s">
        <v>769</v>
      </c>
      <c r="B168" s="1346">
        <v>0.56999999999999995</v>
      </c>
      <c r="C168" s="954">
        <v>-1.48</v>
      </c>
      <c r="D168" s="944">
        <v>1.64</v>
      </c>
      <c r="E168" s="944">
        <v>1.7</v>
      </c>
      <c r="F168" s="944">
        <v>1.24</v>
      </c>
      <c r="G168" s="944">
        <v>1.9</v>
      </c>
      <c r="H168" s="944">
        <v>1.7</v>
      </c>
      <c r="I168" s="944">
        <v>0.67</v>
      </c>
      <c r="J168" s="944">
        <v>1.36</v>
      </c>
    </row>
    <row r="169" spans="1:10" s="899" customFormat="1" ht="12" customHeight="1">
      <c r="A169" s="879" t="s">
        <v>770</v>
      </c>
      <c r="B169" s="1346">
        <v>-0.03</v>
      </c>
      <c r="C169" s="954">
        <v>0.39</v>
      </c>
      <c r="D169" s="944">
        <v>0.37</v>
      </c>
      <c r="E169" s="944">
        <v>0.46</v>
      </c>
      <c r="F169" s="944">
        <v>0.53</v>
      </c>
      <c r="G169" s="944">
        <v>0.53</v>
      </c>
      <c r="H169" s="944">
        <v>0.52</v>
      </c>
      <c r="I169" s="944">
        <v>0.49</v>
      </c>
      <c r="J169" s="944">
        <v>0.51</v>
      </c>
    </row>
    <row r="170" spans="1:10" s="899" customFormat="1" ht="12" customHeight="1">
      <c r="A170" s="879" t="s">
        <v>771</v>
      </c>
      <c r="B170" s="1346">
        <v>1.1800000000000002</v>
      </c>
      <c r="C170" s="954">
        <v>1.1299999999999999</v>
      </c>
      <c r="D170" s="944">
        <v>1.17</v>
      </c>
      <c r="E170" s="944">
        <v>1.1900000000000004</v>
      </c>
      <c r="F170" s="944">
        <v>1.2399999999999998</v>
      </c>
      <c r="G170" s="944">
        <v>1.19</v>
      </c>
      <c r="H170" s="944">
        <v>1.1200000000000001</v>
      </c>
      <c r="I170" s="944">
        <v>1.26</v>
      </c>
      <c r="J170" s="944">
        <v>1.1999999999999995</v>
      </c>
    </row>
    <row r="171" spans="1:10" s="899" customFormat="1" ht="12" customHeight="1">
      <c r="A171" s="888" t="s">
        <v>772</v>
      </c>
      <c r="B171" s="1346">
        <v>2.9</v>
      </c>
      <c r="C171" s="954">
        <v>2.5</v>
      </c>
      <c r="D171" s="944">
        <v>1.4</v>
      </c>
      <c r="E171" s="944">
        <v>2.6000000000000005</v>
      </c>
      <c r="F171" s="944">
        <v>1.8999999999999997</v>
      </c>
      <c r="G171" s="944">
        <v>1.7</v>
      </c>
      <c r="H171" s="946">
        <v>1.2</v>
      </c>
      <c r="I171" s="946">
        <v>1.4999999999999996</v>
      </c>
      <c r="J171" s="946">
        <v>1.1999999999999997</v>
      </c>
    </row>
    <row r="172" spans="1:10" s="899" customFormat="1" ht="12" customHeight="1">
      <c r="A172" s="2406" t="s">
        <v>773</v>
      </c>
      <c r="B172" s="1347">
        <v>0.21</v>
      </c>
      <c r="C172" s="1722">
        <v>0.89</v>
      </c>
      <c r="D172" s="947">
        <v>1.31</v>
      </c>
      <c r="E172" s="947">
        <v>1.31</v>
      </c>
      <c r="F172" s="947">
        <v>1.1200000000000001</v>
      </c>
      <c r="G172" s="947">
        <v>1.73</v>
      </c>
      <c r="H172" s="947">
        <v>1.18</v>
      </c>
      <c r="I172" s="947">
        <v>1.46</v>
      </c>
      <c r="J172" s="947">
        <v>1.24</v>
      </c>
    </row>
    <row r="173" spans="1:10" s="899" customFormat="1" ht="12" customHeight="1">
      <c r="A173" s="879" t="s">
        <v>1162</v>
      </c>
      <c r="B173" s="1346">
        <v>0.64</v>
      </c>
      <c r="C173" s="954">
        <v>1.2</v>
      </c>
      <c r="D173" s="944">
        <v>0.86</v>
      </c>
      <c r="E173" s="944">
        <v>0.97</v>
      </c>
      <c r="F173" s="944">
        <v>1.06</v>
      </c>
      <c r="G173" s="944">
        <v>1.61</v>
      </c>
      <c r="H173" s="944">
        <v>1.66</v>
      </c>
      <c r="I173" s="944">
        <v>1.26</v>
      </c>
      <c r="J173" s="944">
        <v>1.1399999999999999</v>
      </c>
    </row>
    <row r="174" spans="1:10" s="899" customFormat="1" ht="12" customHeight="1">
      <c r="A174" s="879" t="s">
        <v>774</v>
      </c>
      <c r="B174" s="1346">
        <v>0.83</v>
      </c>
      <c r="C174" s="954">
        <v>3.6</v>
      </c>
      <c r="D174" s="944">
        <v>5.4</v>
      </c>
      <c r="E174" s="944">
        <v>5.4</v>
      </c>
      <c r="F174" s="944">
        <v>4.5999999999999996</v>
      </c>
      <c r="G174" s="944">
        <v>7.2</v>
      </c>
      <c r="H174" s="944">
        <v>4.8</v>
      </c>
      <c r="I174" s="944">
        <v>6.03</v>
      </c>
      <c r="J174" s="944">
        <v>5.09</v>
      </c>
    </row>
    <row r="175" spans="1:10" s="899" customFormat="1" ht="5.25" customHeight="1">
      <c r="A175" s="2407"/>
      <c r="B175" s="1348"/>
      <c r="C175" s="1723"/>
      <c r="D175" s="948"/>
      <c r="E175" s="948"/>
      <c r="F175" s="948"/>
      <c r="G175" s="948"/>
      <c r="H175" s="948"/>
      <c r="I175" s="948"/>
      <c r="J175" s="948"/>
    </row>
    <row r="176" spans="1:10" s="899" customFormat="1" ht="12" customHeight="1">
      <c r="A176" s="2408" t="s">
        <v>775</v>
      </c>
      <c r="B176" s="1346"/>
      <c r="C176" s="954"/>
      <c r="D176" s="944"/>
      <c r="E176" s="944"/>
      <c r="F176" s="944"/>
      <c r="G176" s="944"/>
      <c r="H176" s="944"/>
      <c r="I176" s="944"/>
      <c r="J176" s="944"/>
    </row>
    <row r="177" spans="1:10" s="899" customFormat="1" ht="12" customHeight="1">
      <c r="A177" s="888" t="s">
        <v>776</v>
      </c>
      <c r="B177" s="1349">
        <v>-0.04</v>
      </c>
      <c r="C177" s="1724">
        <v>0.91</v>
      </c>
      <c r="D177" s="946">
        <v>1.1499999999999999</v>
      </c>
      <c r="E177" s="946">
        <v>0.37</v>
      </c>
      <c r="F177" s="946">
        <v>0.87</v>
      </c>
      <c r="G177" s="946">
        <v>1.04</v>
      </c>
      <c r="H177" s="946">
        <v>1.04</v>
      </c>
      <c r="I177" s="946">
        <v>0.93</v>
      </c>
      <c r="J177" s="946">
        <v>0.49</v>
      </c>
    </row>
    <row r="178" spans="1:10" s="952" customFormat="1" ht="9" customHeight="1">
      <c r="A178" s="949"/>
      <c r="B178" s="950"/>
      <c r="C178" s="950"/>
      <c r="D178" s="950"/>
      <c r="E178" s="950"/>
      <c r="F178" s="950"/>
      <c r="G178" s="950"/>
      <c r="H178" s="951"/>
      <c r="I178" s="950"/>
      <c r="J178" s="950"/>
    </row>
    <row r="179" spans="1:10" s="899" customFormat="1" ht="12" customHeight="1">
      <c r="A179" s="893" t="s">
        <v>777</v>
      </c>
      <c r="B179" s="953"/>
      <c r="C179" s="953"/>
      <c r="D179" s="953"/>
      <c r="E179" s="953"/>
      <c r="F179" s="953"/>
      <c r="G179" s="953"/>
      <c r="H179" s="953"/>
      <c r="I179" s="953"/>
      <c r="J179" s="953"/>
    </row>
    <row r="180" spans="1:10" s="899" customFormat="1" ht="12" customHeight="1">
      <c r="A180" s="2407" t="s">
        <v>778</v>
      </c>
      <c r="B180" s="1348">
        <v>0.49</v>
      </c>
      <c r="C180" s="1723">
        <v>1.1499999999999999</v>
      </c>
      <c r="D180" s="948">
        <v>1</v>
      </c>
      <c r="E180" s="948">
        <v>1.06</v>
      </c>
      <c r="F180" s="948">
        <v>0.97</v>
      </c>
      <c r="G180" s="948">
        <v>1.55</v>
      </c>
      <c r="H180" s="948">
        <v>1.6</v>
      </c>
      <c r="I180" s="948">
        <v>1.34</v>
      </c>
      <c r="J180" s="948">
        <v>1.19</v>
      </c>
    </row>
    <row r="181" spans="1:10" s="899" customFormat="1" ht="5.25" customHeight="1">
      <c r="A181" s="879"/>
      <c r="B181" s="1346"/>
      <c r="C181" s="954"/>
      <c r="D181" s="944"/>
      <c r="E181" s="944"/>
      <c r="F181" s="944"/>
      <c r="G181" s="944"/>
      <c r="H181" s="944"/>
      <c r="I181" s="944"/>
      <c r="J181" s="944"/>
    </row>
    <row r="182" spans="1:10" s="899" customFormat="1" ht="12" customHeight="1">
      <c r="A182" s="879" t="s">
        <v>779</v>
      </c>
      <c r="B182" s="1346"/>
      <c r="C182" s="954"/>
      <c r="D182" s="944"/>
      <c r="E182" s="944"/>
      <c r="F182" s="954"/>
      <c r="G182" s="954">
        <v>1.8</v>
      </c>
      <c r="H182" s="954">
        <v>1.69</v>
      </c>
      <c r="I182" s="954"/>
      <c r="J182" s="954"/>
    </row>
    <row r="183" spans="1:10" s="899" customFormat="1" ht="12" customHeight="1">
      <c r="A183" s="879" t="s">
        <v>1377</v>
      </c>
      <c r="B183" s="1346">
        <v>0.83</v>
      </c>
      <c r="C183" s="954">
        <v>1.21</v>
      </c>
      <c r="D183" s="954">
        <v>0.7</v>
      </c>
      <c r="E183" s="954">
        <v>0.75</v>
      </c>
      <c r="F183" s="954">
        <v>1.1200000000000001</v>
      </c>
      <c r="G183" s="954"/>
      <c r="H183" s="954"/>
      <c r="I183" s="954"/>
      <c r="J183" s="954"/>
    </row>
    <row r="184" spans="1:10" s="899" customFormat="1" ht="12" customHeight="1">
      <c r="A184" s="879" t="s">
        <v>1378</v>
      </c>
      <c r="B184" s="1346">
        <v>0.75</v>
      </c>
      <c r="C184" s="954">
        <v>1.33</v>
      </c>
      <c r="D184" s="954">
        <v>0.91</v>
      </c>
      <c r="E184" s="954">
        <v>0.93</v>
      </c>
      <c r="F184" s="954">
        <v>1.17</v>
      </c>
      <c r="G184" s="954"/>
      <c r="H184" s="954"/>
      <c r="I184" s="954"/>
      <c r="J184" s="954"/>
    </row>
    <row r="185" spans="1:10" s="899" customFormat="1" ht="12" customHeight="1">
      <c r="A185" s="2409" t="s">
        <v>780</v>
      </c>
      <c r="B185" s="1346"/>
      <c r="C185" s="954"/>
      <c r="D185" s="944"/>
      <c r="E185" s="944"/>
      <c r="F185" s="944"/>
      <c r="G185" s="944"/>
      <c r="H185" s="944"/>
      <c r="I185" s="944">
        <v>0.82</v>
      </c>
      <c r="J185" s="944">
        <v>1.03</v>
      </c>
    </row>
    <row r="186" spans="1:10" s="899" customFormat="1" ht="12" customHeight="1">
      <c r="A186" s="2409" t="s">
        <v>781</v>
      </c>
      <c r="B186" s="1346"/>
      <c r="C186" s="954"/>
      <c r="D186" s="944"/>
      <c r="E186" s="944"/>
      <c r="F186" s="944"/>
      <c r="G186" s="944"/>
      <c r="H186" s="944"/>
      <c r="I186" s="944">
        <v>0.9</v>
      </c>
      <c r="J186" s="944">
        <v>1.0900000000000001</v>
      </c>
    </row>
    <row r="187" spans="1:10" s="899" customFormat="1" ht="12" customHeight="1">
      <c r="A187" s="2409" t="s">
        <v>782</v>
      </c>
      <c r="B187" s="1346"/>
      <c r="C187" s="954"/>
      <c r="D187" s="944"/>
      <c r="E187" s="944"/>
      <c r="F187" s="944"/>
      <c r="G187" s="944"/>
      <c r="H187" s="944"/>
      <c r="I187" s="944">
        <v>0.97</v>
      </c>
      <c r="J187" s="944">
        <v>1.1399999999999999</v>
      </c>
    </row>
    <row r="188" spans="1:10" s="899" customFormat="1" ht="5.25" customHeight="1">
      <c r="A188" s="879"/>
      <c r="B188" s="1346"/>
      <c r="C188" s="954"/>
      <c r="D188" s="944"/>
      <c r="E188" s="944"/>
      <c r="F188" s="944"/>
      <c r="G188" s="944"/>
      <c r="H188" s="944"/>
      <c r="I188" s="944"/>
      <c r="J188" s="944"/>
    </row>
    <row r="189" spans="1:10" s="899" customFormat="1" ht="12" customHeight="1">
      <c r="A189" s="879" t="s">
        <v>783</v>
      </c>
      <c r="B189" s="1346"/>
      <c r="C189" s="954"/>
      <c r="D189" s="944"/>
      <c r="E189" s="944"/>
      <c r="F189" s="944"/>
      <c r="G189" s="944"/>
      <c r="H189" s="944"/>
      <c r="I189" s="944"/>
      <c r="J189" s="944"/>
    </row>
    <row r="190" spans="1:10" s="899" customFormat="1" ht="12" customHeight="1">
      <c r="A190" s="2410" t="s">
        <v>784</v>
      </c>
      <c r="B190" s="1346">
        <v>0.76</v>
      </c>
      <c r="C190" s="954">
        <v>1.17</v>
      </c>
      <c r="D190" s="944">
        <v>0.65</v>
      </c>
      <c r="E190" s="944">
        <v>0.86</v>
      </c>
      <c r="F190" s="944">
        <v>1.08</v>
      </c>
      <c r="G190" s="944">
        <v>1.69</v>
      </c>
      <c r="H190" s="944">
        <v>1.52</v>
      </c>
      <c r="I190" s="944">
        <v>0.89</v>
      </c>
      <c r="J190" s="944">
        <v>1.08</v>
      </c>
    </row>
    <row r="191" spans="1:10" s="899" customFormat="1" ht="12" customHeight="1">
      <c r="A191" s="2410" t="s">
        <v>785</v>
      </c>
      <c r="B191" s="1346">
        <v>0.62</v>
      </c>
      <c r="C191" s="954">
        <v>1.1599999999999999</v>
      </c>
      <c r="D191" s="944">
        <v>0.69</v>
      </c>
      <c r="E191" s="944">
        <v>0.86</v>
      </c>
      <c r="F191" s="944">
        <v>1.06</v>
      </c>
      <c r="G191" s="944">
        <v>1.73</v>
      </c>
      <c r="H191" s="944">
        <v>1.55</v>
      </c>
      <c r="I191" s="944">
        <v>0.98</v>
      </c>
      <c r="J191" s="944">
        <v>1.1499999999999999</v>
      </c>
    </row>
    <row r="192" spans="1:10" s="899" customFormat="1" ht="5.25" customHeight="1">
      <c r="A192" s="879"/>
      <c r="B192" s="1346"/>
      <c r="C192" s="954"/>
      <c r="D192" s="944"/>
      <c r="E192" s="944"/>
      <c r="F192" s="944"/>
      <c r="G192" s="944"/>
      <c r="H192" s="944"/>
      <c r="I192" s="944"/>
      <c r="J192" s="944"/>
    </row>
    <row r="193" spans="1:11" s="899" customFormat="1" ht="12" customHeight="1">
      <c r="A193" s="879" t="s">
        <v>786</v>
      </c>
      <c r="B193" s="1346">
        <v>0.28000000000000003</v>
      </c>
      <c r="C193" s="954">
        <v>1.06</v>
      </c>
      <c r="D193" s="944">
        <v>1.05</v>
      </c>
      <c r="E193" s="944">
        <v>1.23</v>
      </c>
      <c r="F193" s="944">
        <v>1.01</v>
      </c>
      <c r="G193" s="954">
        <v>1.73</v>
      </c>
      <c r="H193" s="954">
        <v>1.82</v>
      </c>
      <c r="I193" s="954">
        <v>1.37</v>
      </c>
      <c r="J193" s="954">
        <v>1.48</v>
      </c>
    </row>
    <row r="194" spans="1:11" s="899" customFormat="1" ht="5.25" customHeight="1">
      <c r="A194" s="879"/>
      <c r="B194" s="1346"/>
      <c r="C194" s="954"/>
      <c r="D194" s="944"/>
      <c r="E194" s="944"/>
      <c r="F194" s="944"/>
      <c r="G194" s="944"/>
      <c r="H194" s="944"/>
      <c r="I194" s="944"/>
      <c r="J194" s="944"/>
    </row>
    <row r="195" spans="1:11" s="899" customFormat="1" ht="12" customHeight="1">
      <c r="A195" s="879" t="s">
        <v>1176</v>
      </c>
      <c r="B195" s="1346">
        <v>1.03</v>
      </c>
      <c r="C195" s="954">
        <v>1.0900000000000001</v>
      </c>
      <c r="D195" s="954">
        <v>0.81</v>
      </c>
      <c r="E195" s="954">
        <v>1.01</v>
      </c>
      <c r="F195" s="954">
        <v>0.99</v>
      </c>
      <c r="G195" s="954">
        <v>1.25</v>
      </c>
      <c r="H195" s="954">
        <v>1.83</v>
      </c>
      <c r="I195" s="954"/>
      <c r="J195" s="954"/>
    </row>
    <row r="196" spans="1:11" s="899" customFormat="1" ht="12" customHeight="1">
      <c r="A196" s="879" t="s">
        <v>817</v>
      </c>
      <c r="B196" s="1346">
        <v>0.73</v>
      </c>
      <c r="C196" s="954">
        <v>0.68</v>
      </c>
      <c r="D196" s="954">
        <v>0.7</v>
      </c>
      <c r="E196" s="954">
        <v>0.84</v>
      </c>
      <c r="F196" s="954">
        <v>0.83</v>
      </c>
      <c r="G196" s="954">
        <v>0.79</v>
      </c>
      <c r="H196" s="954">
        <v>2.1</v>
      </c>
      <c r="I196" s="954"/>
      <c r="J196" s="954"/>
    </row>
    <row r="197" spans="1:11" s="899" customFormat="1" ht="12" customHeight="1">
      <c r="A197" s="879" t="s">
        <v>787</v>
      </c>
      <c r="B197" s="1346">
        <v>0.94</v>
      </c>
      <c r="C197" s="954">
        <v>0.79</v>
      </c>
      <c r="D197" s="944">
        <v>1.1499999999999999</v>
      </c>
      <c r="E197" s="944">
        <v>1.28</v>
      </c>
      <c r="F197" s="944">
        <v>0.86</v>
      </c>
      <c r="G197" s="944">
        <v>1.03</v>
      </c>
      <c r="H197" s="944">
        <v>1.79</v>
      </c>
      <c r="I197" s="944">
        <v>2.2799999999999998</v>
      </c>
      <c r="J197" s="944">
        <v>1.1100000000000001</v>
      </c>
    </row>
    <row r="198" spans="1:11" s="899" customFormat="1" ht="12" customHeight="1">
      <c r="A198" s="2411" t="s">
        <v>788</v>
      </c>
      <c r="B198" s="1350">
        <v>0.64</v>
      </c>
      <c r="C198" s="1725">
        <v>1.2</v>
      </c>
      <c r="D198" s="955">
        <v>0.86</v>
      </c>
      <c r="E198" s="955">
        <v>0.97</v>
      </c>
      <c r="F198" s="955">
        <v>1.06</v>
      </c>
      <c r="G198" s="955">
        <v>1.61</v>
      </c>
      <c r="H198" s="955">
        <v>1.66</v>
      </c>
      <c r="I198" s="955">
        <v>1.26</v>
      </c>
      <c r="J198" s="955">
        <v>1.1399999999999999</v>
      </c>
    </row>
    <row r="199" spans="1:11" s="899" customFormat="1" ht="7.5" customHeight="1">
      <c r="A199" s="952"/>
      <c r="B199" s="900"/>
      <c r="E199" s="900"/>
      <c r="H199" s="900"/>
    </row>
    <row r="200" spans="1:11" ht="12.75">
      <c r="A200" s="2439" t="s">
        <v>789</v>
      </c>
      <c r="B200" s="2439"/>
      <c r="C200" s="2439"/>
      <c r="D200" s="2439"/>
      <c r="E200" s="2439"/>
      <c r="F200" s="2439"/>
      <c r="G200" s="2439"/>
      <c r="H200" s="2439"/>
      <c r="I200" s="2439"/>
      <c r="J200" s="2439"/>
    </row>
    <row r="201" spans="1:11" ht="12.75" customHeight="1">
      <c r="A201" s="2439" t="s">
        <v>790</v>
      </c>
      <c r="B201" s="2439"/>
      <c r="C201" s="2439"/>
      <c r="D201" s="2439"/>
      <c r="E201" s="2439"/>
      <c r="F201" s="2439"/>
      <c r="G201" s="2439"/>
      <c r="H201" s="2439"/>
      <c r="I201" s="2439"/>
      <c r="J201" s="2439"/>
    </row>
    <row r="202" spans="1:11" ht="12.75" customHeight="1">
      <c r="A202" s="2439" t="s">
        <v>791</v>
      </c>
      <c r="B202" s="2439"/>
      <c r="C202" s="2439"/>
      <c r="D202" s="2439"/>
      <c r="E202" s="2439"/>
      <c r="F202" s="2439"/>
      <c r="G202" s="2439"/>
      <c r="H202" s="2439"/>
      <c r="I202" s="2439"/>
      <c r="J202" s="2439"/>
    </row>
    <row r="203" spans="1:11" s="844" customFormat="1" ht="12.75">
      <c r="A203" s="2595" t="s">
        <v>1163</v>
      </c>
      <c r="B203" s="2595"/>
      <c r="C203" s="2595"/>
      <c r="D203" s="2595"/>
      <c r="E203" s="2595"/>
      <c r="F203" s="2595"/>
      <c r="G203" s="2595"/>
      <c r="H203" s="2595"/>
      <c r="I203" s="2595"/>
      <c r="J203" s="2595"/>
    </row>
    <row r="204" spans="1:11" s="2023" customFormat="1" ht="22.5" customHeight="1">
      <c r="A204" s="2412"/>
      <c r="J204" s="2024"/>
    </row>
    <row r="205" spans="1:11" s="586" customFormat="1" ht="33.75" customHeight="1">
      <c r="A205" s="2583" t="s">
        <v>1860</v>
      </c>
      <c r="B205" s="2583"/>
      <c r="C205" s="2583"/>
      <c r="D205" s="2583"/>
      <c r="E205" s="2583"/>
      <c r="F205" s="2583"/>
      <c r="G205" s="2583"/>
      <c r="H205" s="2583"/>
      <c r="I205" s="2583"/>
      <c r="J205" s="2583"/>
    </row>
    <row r="206" spans="1:11" s="585" customFormat="1" ht="12" customHeight="1"/>
    <row r="207" spans="1:11" s="959" customFormat="1" ht="9" customHeight="1">
      <c r="A207" s="2413"/>
      <c r="B207" s="956"/>
      <c r="C207" s="956" t="s">
        <v>792</v>
      </c>
      <c r="D207" s="957"/>
      <c r="E207" s="957" t="s">
        <v>793</v>
      </c>
      <c r="F207" s="956" t="s">
        <v>794</v>
      </c>
      <c r="G207" s="956" t="s">
        <v>795</v>
      </c>
      <c r="H207" s="956"/>
      <c r="I207" s="956"/>
      <c r="J207" s="956"/>
      <c r="K207" s="958"/>
    </row>
    <row r="208" spans="1:11" s="959" customFormat="1" ht="9" customHeight="1">
      <c r="A208" s="2413"/>
      <c r="B208" s="960" t="s">
        <v>792</v>
      </c>
      <c r="C208" s="960" t="s">
        <v>796</v>
      </c>
      <c r="D208" s="961" t="s">
        <v>793</v>
      </c>
      <c r="E208" s="960" t="s">
        <v>796</v>
      </c>
      <c r="F208" s="960" t="s">
        <v>797</v>
      </c>
      <c r="G208" s="960" t="s">
        <v>798</v>
      </c>
      <c r="H208" s="960" t="s">
        <v>799</v>
      </c>
      <c r="I208" s="960"/>
      <c r="J208" s="960"/>
      <c r="K208" s="958"/>
    </row>
    <row r="209" spans="1:12" s="964" customFormat="1" ht="9" customHeight="1">
      <c r="A209" s="2414" t="s">
        <v>1</v>
      </c>
      <c r="B209" s="962" t="s">
        <v>800</v>
      </c>
      <c r="C209" s="962" t="s">
        <v>801</v>
      </c>
      <c r="D209" s="962" t="s">
        <v>800</v>
      </c>
      <c r="E209" s="962" t="s">
        <v>330</v>
      </c>
      <c r="F209" s="962" t="s">
        <v>802</v>
      </c>
      <c r="G209" s="962" t="s">
        <v>803</v>
      </c>
      <c r="H209" s="962" t="s">
        <v>804</v>
      </c>
      <c r="I209" s="962" t="s">
        <v>15</v>
      </c>
      <c r="J209" s="962" t="s">
        <v>274</v>
      </c>
      <c r="K209" s="963"/>
    </row>
    <row r="210" spans="1:12" s="968" customFormat="1" ht="12" customHeight="1">
      <c r="A210" s="965" t="s">
        <v>1327</v>
      </c>
      <c r="B210" s="966"/>
      <c r="C210" s="966"/>
      <c r="D210" s="966"/>
      <c r="E210" s="966"/>
      <c r="F210" s="966"/>
      <c r="G210" s="966"/>
      <c r="H210" s="966"/>
      <c r="I210" s="966"/>
      <c r="J210" s="966"/>
      <c r="K210" s="967"/>
    </row>
    <row r="211" spans="1:12" s="968" customFormat="1" ht="12" customHeight="1">
      <c r="A211" s="2415" t="s">
        <v>780</v>
      </c>
      <c r="B211" s="969">
        <v>16</v>
      </c>
      <c r="C211" s="969">
        <v>319</v>
      </c>
      <c r="D211" s="969">
        <v>336</v>
      </c>
      <c r="E211" s="969">
        <v>169</v>
      </c>
      <c r="F211" s="969">
        <v>968</v>
      </c>
      <c r="G211" s="969">
        <v>1254</v>
      </c>
      <c r="H211" s="969">
        <v>546</v>
      </c>
      <c r="I211" s="969">
        <v>95</v>
      </c>
      <c r="J211" s="969">
        <v>3703</v>
      </c>
      <c r="K211" s="967"/>
      <c r="L211" s="1531"/>
    </row>
    <row r="212" spans="1:12" s="968" customFormat="1" ht="12" customHeight="1">
      <c r="A212" s="2415" t="s">
        <v>781</v>
      </c>
      <c r="B212" s="969">
        <v>287</v>
      </c>
      <c r="C212" s="969">
        <v>5298</v>
      </c>
      <c r="D212" s="969">
        <v>5012</v>
      </c>
      <c r="E212" s="969">
        <v>2515</v>
      </c>
      <c r="F212" s="969">
        <v>13888</v>
      </c>
      <c r="G212" s="969">
        <v>18694</v>
      </c>
      <c r="H212" s="969">
        <v>8098</v>
      </c>
      <c r="I212" s="969">
        <v>1414</v>
      </c>
      <c r="J212" s="969">
        <v>55206</v>
      </c>
      <c r="K212" s="967"/>
      <c r="L212" s="1531"/>
    </row>
    <row r="213" spans="1:12" s="968" customFormat="1" ht="12" customHeight="1">
      <c r="A213" s="920" t="s">
        <v>786</v>
      </c>
      <c r="B213" s="969">
        <v>158</v>
      </c>
      <c r="C213" s="969">
        <v>2216</v>
      </c>
      <c r="D213" s="969">
        <v>1860</v>
      </c>
      <c r="E213" s="969">
        <v>536</v>
      </c>
      <c r="F213" s="969">
        <v>3662</v>
      </c>
      <c r="G213" s="969">
        <v>4851</v>
      </c>
      <c r="H213" s="969">
        <v>2288</v>
      </c>
      <c r="I213" s="969">
        <v>373</v>
      </c>
      <c r="J213" s="969">
        <v>15944</v>
      </c>
      <c r="K213" s="967"/>
      <c r="L213" s="1531"/>
    </row>
    <row r="214" spans="1:12" s="968" customFormat="1" ht="12" customHeight="1">
      <c r="A214" s="920" t="s">
        <v>787</v>
      </c>
      <c r="B214" s="969">
        <v>0</v>
      </c>
      <c r="C214" s="969">
        <v>0</v>
      </c>
      <c r="D214" s="969">
        <v>267</v>
      </c>
      <c r="E214" s="969">
        <v>142</v>
      </c>
      <c r="F214" s="969">
        <v>1388</v>
      </c>
      <c r="G214" s="969">
        <v>641</v>
      </c>
      <c r="H214" s="969">
        <v>238</v>
      </c>
      <c r="I214" s="969">
        <v>39</v>
      </c>
      <c r="J214" s="969">
        <v>2715</v>
      </c>
      <c r="K214" s="967"/>
      <c r="L214" s="1531"/>
    </row>
    <row r="215" spans="1:12" s="968" customFormat="1" ht="12" customHeight="1">
      <c r="A215" s="920" t="s">
        <v>1377</v>
      </c>
      <c r="B215" s="969">
        <v>61</v>
      </c>
      <c r="C215" s="969">
        <v>1155</v>
      </c>
      <c r="D215" s="969">
        <v>1251</v>
      </c>
      <c r="E215" s="969">
        <v>628</v>
      </c>
      <c r="F215" s="969">
        <v>1947</v>
      </c>
      <c r="G215" s="969">
        <v>7075</v>
      </c>
      <c r="H215" s="969">
        <v>1310</v>
      </c>
      <c r="I215" s="969">
        <v>353</v>
      </c>
      <c r="J215" s="969">
        <v>13780</v>
      </c>
      <c r="K215" s="967"/>
      <c r="L215" s="1531"/>
    </row>
    <row r="216" spans="1:12" s="968" customFormat="1" ht="12" customHeight="1">
      <c r="A216" s="920" t="s">
        <v>1378</v>
      </c>
      <c r="B216" s="969">
        <v>528</v>
      </c>
      <c r="C216" s="969">
        <v>8042</v>
      </c>
      <c r="D216" s="969">
        <v>6850</v>
      </c>
      <c r="E216" s="969">
        <v>3436</v>
      </c>
      <c r="F216" s="969">
        <v>3777</v>
      </c>
      <c r="G216" s="969">
        <v>38737</v>
      </c>
      <c r="H216" s="969">
        <v>12142</v>
      </c>
      <c r="I216" s="969">
        <v>1933</v>
      </c>
      <c r="J216" s="969">
        <v>75445</v>
      </c>
      <c r="K216" s="967"/>
      <c r="L216" s="1531"/>
    </row>
    <row r="217" spans="1:12" s="968" customFormat="1" ht="12" customHeight="1">
      <c r="A217" s="920" t="s">
        <v>1176</v>
      </c>
      <c r="B217" s="969">
        <v>6</v>
      </c>
      <c r="C217" s="969">
        <v>161</v>
      </c>
      <c r="D217" s="969">
        <v>363</v>
      </c>
      <c r="E217" s="969">
        <v>121</v>
      </c>
      <c r="F217" s="969">
        <v>1397</v>
      </c>
      <c r="G217" s="969">
        <v>888</v>
      </c>
      <c r="H217" s="969">
        <v>385</v>
      </c>
      <c r="I217" s="969">
        <v>63</v>
      </c>
      <c r="J217" s="969">
        <v>3384</v>
      </c>
      <c r="K217" s="967"/>
      <c r="L217" s="1531"/>
    </row>
    <row r="218" spans="1:12" s="968" customFormat="1" ht="12" customHeight="1">
      <c r="A218" s="920" t="s">
        <v>817</v>
      </c>
      <c r="B218" s="969">
        <v>0</v>
      </c>
      <c r="C218" s="969">
        <v>0</v>
      </c>
      <c r="D218" s="969">
        <v>0</v>
      </c>
      <c r="E218" s="969">
        <v>0</v>
      </c>
      <c r="F218" s="969">
        <v>1991</v>
      </c>
      <c r="G218" s="969">
        <v>1073</v>
      </c>
      <c r="H218" s="969">
        <v>168</v>
      </c>
      <c r="I218" s="969">
        <v>27</v>
      </c>
      <c r="J218" s="969">
        <v>3259</v>
      </c>
      <c r="K218" s="967"/>
      <c r="L218" s="1531"/>
    </row>
    <row r="219" spans="1:12" s="968" customFormat="1" ht="12" customHeight="1">
      <c r="A219" s="920" t="s">
        <v>778</v>
      </c>
      <c r="B219" s="969">
        <v>300</v>
      </c>
      <c r="C219" s="969">
        <v>4487</v>
      </c>
      <c r="D219" s="969">
        <v>4908</v>
      </c>
      <c r="E219" s="969">
        <v>2161</v>
      </c>
      <c r="F219" s="969">
        <v>6164</v>
      </c>
      <c r="G219" s="969">
        <v>13440</v>
      </c>
      <c r="H219" s="969">
        <v>5108</v>
      </c>
      <c r="I219" s="969">
        <v>833</v>
      </c>
      <c r="J219" s="969">
        <v>37401</v>
      </c>
      <c r="K219" s="967"/>
      <c r="L219" s="1531"/>
    </row>
    <row r="220" spans="1:12" s="968" customFormat="1" ht="12" customHeight="1">
      <c r="A220" s="1093" t="s">
        <v>805</v>
      </c>
      <c r="B220" s="966">
        <v>1356</v>
      </c>
      <c r="C220" s="966">
        <v>21678</v>
      </c>
      <c r="D220" s="966">
        <v>20847</v>
      </c>
      <c r="E220" s="966">
        <v>9708</v>
      </c>
      <c r="F220" s="966">
        <v>35182</v>
      </c>
      <c r="G220" s="966">
        <v>86653</v>
      </c>
      <c r="H220" s="966">
        <v>30283</v>
      </c>
      <c r="I220" s="966">
        <v>5130</v>
      </c>
      <c r="J220" s="966">
        <v>210837</v>
      </c>
      <c r="K220" s="967"/>
      <c r="L220" s="1531"/>
    </row>
    <row r="221" spans="1:12" s="968" customFormat="1" ht="12" customHeight="1">
      <c r="A221" s="920" t="s">
        <v>806</v>
      </c>
      <c r="B221" s="969">
        <v>956</v>
      </c>
      <c r="C221" s="969">
        <v>4</v>
      </c>
      <c r="D221" s="969">
        <v>0</v>
      </c>
      <c r="E221" s="969">
        <v>0</v>
      </c>
      <c r="F221" s="969">
        <v>23905</v>
      </c>
      <c r="G221" s="969">
        <v>2086</v>
      </c>
      <c r="H221" s="969">
        <v>6</v>
      </c>
      <c r="I221" s="969">
        <v>1570</v>
      </c>
      <c r="J221" s="969">
        <v>28527</v>
      </c>
      <c r="K221" s="967"/>
      <c r="L221" s="1531"/>
    </row>
    <row r="222" spans="1:12" s="971" customFormat="1" ht="12" customHeight="1">
      <c r="A222" s="934" t="s">
        <v>51</v>
      </c>
      <c r="B222" s="970">
        <v>2312</v>
      </c>
      <c r="C222" s="970">
        <v>21682</v>
      </c>
      <c r="D222" s="970">
        <v>20847</v>
      </c>
      <c r="E222" s="970">
        <v>9708</v>
      </c>
      <c r="F222" s="970">
        <v>59087</v>
      </c>
      <c r="G222" s="970">
        <v>88739</v>
      </c>
      <c r="H222" s="970">
        <v>30289</v>
      </c>
      <c r="I222" s="970">
        <v>6700</v>
      </c>
      <c r="J222" s="970">
        <v>239364</v>
      </c>
      <c r="K222" s="967"/>
      <c r="L222" s="1531"/>
    </row>
    <row r="223" spans="1:12" s="518" customFormat="1" ht="7.5" customHeight="1">
      <c r="A223" s="1729"/>
    </row>
    <row r="224" spans="1:12" s="598" customFormat="1" ht="22.5" customHeight="1">
      <c r="A224" s="2346"/>
      <c r="B224" s="1810"/>
      <c r="C224" s="1810"/>
      <c r="D224" s="1810"/>
      <c r="E224" s="1810"/>
      <c r="F224" s="1810"/>
      <c r="G224" s="1810"/>
      <c r="H224" s="1810"/>
      <c r="I224" s="1810"/>
      <c r="J224" s="1810"/>
    </row>
    <row r="225" spans="1:10" s="585" customFormat="1" ht="18.75" customHeight="1">
      <c r="A225" s="709" t="s">
        <v>1057</v>
      </c>
    </row>
    <row r="226" spans="1:10" s="585" customFormat="1" ht="12" customHeight="1"/>
    <row r="227" spans="1:10" s="585" customFormat="1" ht="12.75" customHeight="1">
      <c r="B227" s="1224" t="s">
        <v>6</v>
      </c>
      <c r="C227" s="552" t="s">
        <v>2</v>
      </c>
      <c r="D227" s="552" t="s">
        <v>5</v>
      </c>
      <c r="E227" s="551" t="s">
        <v>3</v>
      </c>
      <c r="F227" s="551" t="s">
        <v>6</v>
      </c>
      <c r="G227" s="551" t="s">
        <v>2</v>
      </c>
      <c r="H227" s="552" t="s">
        <v>5</v>
      </c>
      <c r="I227" s="551" t="s">
        <v>3</v>
      </c>
      <c r="J227" s="551" t="s">
        <v>6</v>
      </c>
    </row>
    <row r="228" spans="1:10" s="576" customFormat="1" ht="13.5" customHeight="1">
      <c r="A228" s="782" t="s">
        <v>1</v>
      </c>
      <c r="B228" s="1225" t="s">
        <v>1424</v>
      </c>
      <c r="C228" s="807" t="s">
        <v>1424</v>
      </c>
      <c r="D228" s="581" t="s">
        <v>1424</v>
      </c>
      <c r="E228" s="581" t="s">
        <v>1102</v>
      </c>
      <c r="F228" s="807" t="s">
        <v>1102</v>
      </c>
      <c r="G228" s="581" t="s">
        <v>1102</v>
      </c>
      <c r="H228" s="581" t="s">
        <v>1102</v>
      </c>
      <c r="I228" s="581" t="s">
        <v>214</v>
      </c>
      <c r="J228" s="581" t="s">
        <v>214</v>
      </c>
    </row>
    <row r="229" spans="1:10" s="519" customFormat="1" ht="12" customHeight="1">
      <c r="A229" s="863" t="s">
        <v>807</v>
      </c>
      <c r="B229" s="1351">
        <v>1356</v>
      </c>
      <c r="C229" s="1726">
        <v>1479</v>
      </c>
      <c r="D229" s="972">
        <v>1406</v>
      </c>
      <c r="E229" s="972">
        <v>2737.54</v>
      </c>
      <c r="F229" s="972">
        <v>2762</v>
      </c>
      <c r="G229" s="972">
        <v>2791.38</v>
      </c>
      <c r="H229" s="972">
        <v>3437.21</v>
      </c>
      <c r="I229" s="972">
        <v>1812.402</v>
      </c>
      <c r="J229" s="972">
        <v>2336</v>
      </c>
    </row>
    <row r="230" spans="1:10" s="519" customFormat="1" ht="12" customHeight="1">
      <c r="A230" s="2416" t="s">
        <v>808</v>
      </c>
      <c r="B230" s="1352">
        <v>21678</v>
      </c>
      <c r="C230" s="1727">
        <v>22589</v>
      </c>
      <c r="D230" s="973">
        <v>23003</v>
      </c>
      <c r="E230" s="973">
        <v>21024.379999999997</v>
      </c>
      <c r="F230" s="974">
        <v>19466</v>
      </c>
      <c r="G230" s="974">
        <v>21178.12</v>
      </c>
      <c r="H230" s="973">
        <v>20099.349999999999</v>
      </c>
      <c r="I230" s="973">
        <v>15900.57</v>
      </c>
      <c r="J230" s="974">
        <v>17421</v>
      </c>
    </row>
    <row r="231" spans="1:10" s="519" customFormat="1" ht="12" customHeight="1">
      <c r="A231" s="2416" t="s">
        <v>809</v>
      </c>
      <c r="B231" s="1352">
        <v>20847</v>
      </c>
      <c r="C231" s="1727">
        <v>20645</v>
      </c>
      <c r="D231" s="973">
        <v>20881</v>
      </c>
      <c r="E231" s="973">
        <v>21000.86</v>
      </c>
      <c r="F231" s="974">
        <v>23552</v>
      </c>
      <c r="G231" s="974">
        <v>20860.580000000002</v>
      </c>
      <c r="H231" s="973">
        <v>21373.1</v>
      </c>
      <c r="I231" s="973">
        <v>22799.439999999999</v>
      </c>
      <c r="J231" s="974">
        <v>24197</v>
      </c>
    </row>
    <row r="232" spans="1:10" s="519" customFormat="1" ht="12" customHeight="1">
      <c r="A232" s="2416" t="s">
        <v>810</v>
      </c>
      <c r="B232" s="1352">
        <v>9708</v>
      </c>
      <c r="C232" s="1727">
        <v>9640</v>
      </c>
      <c r="D232" s="973">
        <v>9789.8799999999992</v>
      </c>
      <c r="E232" s="973">
        <v>9636.91</v>
      </c>
      <c r="F232" s="974">
        <v>10314</v>
      </c>
      <c r="G232" s="974">
        <v>10185.92</v>
      </c>
      <c r="H232" s="973">
        <v>10507.33</v>
      </c>
      <c r="I232" s="973">
        <v>12346.01</v>
      </c>
      <c r="J232" s="974">
        <v>13175</v>
      </c>
    </row>
    <row r="233" spans="1:10" s="519" customFormat="1" ht="12" customHeight="1">
      <c r="A233" s="2416" t="s">
        <v>811</v>
      </c>
      <c r="B233" s="1352">
        <v>35182</v>
      </c>
      <c r="C233" s="1727">
        <v>36690</v>
      </c>
      <c r="D233" s="973">
        <v>33753</v>
      </c>
      <c r="E233" s="973">
        <v>43371.08</v>
      </c>
      <c r="F233" s="974">
        <v>38183</v>
      </c>
      <c r="G233" s="974">
        <v>47042.67</v>
      </c>
      <c r="H233" s="973">
        <v>42128.74</v>
      </c>
      <c r="I233" s="973">
        <v>51209.1</v>
      </c>
      <c r="J233" s="974">
        <v>42036</v>
      </c>
    </row>
    <row r="234" spans="1:10" s="519" customFormat="1" ht="12" customHeight="1">
      <c r="A234" s="2416" t="s">
        <v>812</v>
      </c>
      <c r="B234" s="1352">
        <v>86653</v>
      </c>
      <c r="C234" s="1727">
        <v>87064</v>
      </c>
      <c r="D234" s="973">
        <v>86899</v>
      </c>
      <c r="E234" s="973">
        <v>86721.51</v>
      </c>
      <c r="F234" s="974">
        <v>87018</v>
      </c>
      <c r="G234" s="974">
        <v>88141.75</v>
      </c>
      <c r="H234" s="973">
        <v>89758.1</v>
      </c>
      <c r="I234" s="973">
        <v>92494.3</v>
      </c>
      <c r="J234" s="974">
        <v>93980</v>
      </c>
    </row>
    <row r="235" spans="1:10" s="519" customFormat="1" ht="12" customHeight="1">
      <c r="A235" s="2416" t="s">
        <v>70</v>
      </c>
      <c r="B235" s="1352">
        <v>30283</v>
      </c>
      <c r="C235" s="1727">
        <v>28827</v>
      </c>
      <c r="D235" s="973">
        <v>29128</v>
      </c>
      <c r="E235" s="973">
        <v>31176.019999999997</v>
      </c>
      <c r="F235" s="974">
        <v>30019</v>
      </c>
      <c r="G235" s="974">
        <v>31481</v>
      </c>
      <c r="H235" s="973">
        <v>31938</v>
      </c>
      <c r="I235" s="973">
        <v>32352.06</v>
      </c>
      <c r="J235" s="974">
        <v>32513</v>
      </c>
    </row>
    <row r="236" spans="1:10" s="519" customFormat="1" ht="12" customHeight="1">
      <c r="A236" s="2416" t="s">
        <v>15</v>
      </c>
      <c r="B236" s="1352">
        <v>5130</v>
      </c>
      <c r="C236" s="1727">
        <v>6687</v>
      </c>
      <c r="D236" s="973">
        <v>6113.7</v>
      </c>
      <c r="E236" s="973">
        <v>4516.7</v>
      </c>
      <c r="F236" s="974">
        <v>6019</v>
      </c>
      <c r="G236" s="974">
        <v>3999</v>
      </c>
      <c r="H236" s="973">
        <v>3736.1</v>
      </c>
      <c r="I236" s="973">
        <v>2205.4</v>
      </c>
      <c r="J236" s="974">
        <v>2265</v>
      </c>
    </row>
    <row r="237" spans="1:10" s="519" customFormat="1" ht="12" customHeight="1">
      <c r="A237" s="2171" t="s">
        <v>51</v>
      </c>
      <c r="B237" s="1353">
        <v>210837</v>
      </c>
      <c r="C237" s="1728">
        <v>213621</v>
      </c>
      <c r="D237" s="975">
        <v>210973.58000000002</v>
      </c>
      <c r="E237" s="975">
        <v>220185</v>
      </c>
      <c r="F237" s="975">
        <v>217333</v>
      </c>
      <c r="G237" s="975">
        <v>225680.41999999998</v>
      </c>
      <c r="H237" s="975">
        <v>222977.93000000002</v>
      </c>
      <c r="I237" s="975">
        <v>231119.28199999998</v>
      </c>
      <c r="J237" s="975">
        <v>227923</v>
      </c>
    </row>
    <row r="238" spans="1:10" s="518" customFormat="1" ht="6.75" customHeight="1">
      <c r="A238" s="1729"/>
      <c r="C238" s="1729"/>
    </row>
    <row r="239" spans="1:10" s="519" customFormat="1" ht="12" customHeight="1">
      <c r="A239" s="2417" t="s">
        <v>50</v>
      </c>
      <c r="B239" s="976"/>
      <c r="C239" s="1730"/>
      <c r="D239" s="976"/>
      <c r="E239" s="976"/>
      <c r="F239" s="977"/>
      <c r="G239" s="977"/>
      <c r="H239" s="976"/>
      <c r="I239" s="976"/>
      <c r="J239" s="977"/>
    </row>
    <row r="240" spans="1:10" s="519" customFormat="1" ht="12" customHeight="1">
      <c r="A240" s="863" t="s">
        <v>807</v>
      </c>
      <c r="B240" s="1287">
        <v>0.64315087010344485</v>
      </c>
      <c r="C240" s="1692">
        <v>0.69234766244891655</v>
      </c>
      <c r="D240" s="773">
        <v>0.66643415730064393</v>
      </c>
      <c r="E240" s="773">
        <v>1.243290869041942</v>
      </c>
      <c r="F240" s="773">
        <v>1.2708608448785965</v>
      </c>
      <c r="G240" s="773">
        <v>1.2368729196799617</v>
      </c>
      <c r="H240" s="773">
        <v>1.54</v>
      </c>
      <c r="I240" s="773">
        <v>0.82099999999999995</v>
      </c>
      <c r="J240" s="773">
        <v>1.024907534562111</v>
      </c>
    </row>
    <row r="241" spans="1:10" s="519" customFormat="1" ht="12" customHeight="1">
      <c r="A241" s="2416" t="s">
        <v>808</v>
      </c>
      <c r="B241" s="1288">
        <v>10.281876520724541</v>
      </c>
      <c r="C241" s="1693">
        <v>10.574334920255968</v>
      </c>
      <c r="D241" s="774">
        <v>10.903260967558118</v>
      </c>
      <c r="E241" s="774">
        <v>9.5485069373481384</v>
      </c>
      <c r="F241" s="774">
        <v>8.9567622036230112</v>
      </c>
      <c r="G241" s="774">
        <v>9.3841193666690277</v>
      </c>
      <c r="H241" s="774">
        <v>9.02</v>
      </c>
      <c r="I241" s="774">
        <v>6.9</v>
      </c>
      <c r="J241" s="774">
        <v>7.6433707875027972</v>
      </c>
    </row>
    <row r="242" spans="1:10" s="519" customFormat="1" ht="12" customHeight="1">
      <c r="A242" s="2416" t="s">
        <v>809</v>
      </c>
      <c r="B242" s="1288">
        <v>9.8877331777629163</v>
      </c>
      <c r="C242" s="1693">
        <v>9.6643120292480607</v>
      </c>
      <c r="D242" s="774">
        <v>9.8974478226136178</v>
      </c>
      <c r="E242" s="774">
        <v>9.5378250107863849</v>
      </c>
      <c r="F242" s="774">
        <v>10.836826436850364</v>
      </c>
      <c r="G242" s="774">
        <v>9.2434159773364488</v>
      </c>
      <c r="H242" s="774">
        <v>9.59</v>
      </c>
      <c r="I242" s="774">
        <v>9.8759999999999994</v>
      </c>
      <c r="J242" s="774">
        <v>10.616304629194948</v>
      </c>
    </row>
    <row r="243" spans="1:10" s="519" customFormat="1" ht="12" customHeight="1">
      <c r="A243" s="2416" t="s">
        <v>810</v>
      </c>
      <c r="B243" s="1288">
        <v>4.6045049018910342</v>
      </c>
      <c r="C243" s="1693">
        <v>4.5126649533519645</v>
      </c>
      <c r="D243" s="774">
        <v>4.6403345859704324</v>
      </c>
      <c r="E243" s="774">
        <v>4.376733201625906</v>
      </c>
      <c r="F243" s="774">
        <v>4.7457128001730062</v>
      </c>
      <c r="G243" s="774">
        <v>4.5134265524674237</v>
      </c>
      <c r="H243" s="774">
        <v>4.71</v>
      </c>
      <c r="I243" s="774">
        <v>5.3</v>
      </c>
      <c r="J243" s="774">
        <v>5.780460945143755</v>
      </c>
    </row>
    <row r="244" spans="1:10" s="519" customFormat="1" ht="12" customHeight="1">
      <c r="A244" s="2416" t="s">
        <v>811</v>
      </c>
      <c r="B244" s="1288">
        <v>16.686824418863861</v>
      </c>
      <c r="C244" s="1693">
        <v>17.17527771146095</v>
      </c>
      <c r="D244" s="774">
        <v>15.998685712210978</v>
      </c>
      <c r="E244" s="774">
        <v>19.697563412584874</v>
      </c>
      <c r="F244" s="774">
        <v>17.568891976828187</v>
      </c>
      <c r="G244" s="774">
        <v>20.844816754594838</v>
      </c>
      <c r="H244" s="774">
        <v>18.89</v>
      </c>
      <c r="I244" s="774">
        <v>22.2</v>
      </c>
      <c r="J244" s="774">
        <v>18.44307068615278</v>
      </c>
    </row>
    <row r="245" spans="1:10" s="519" customFormat="1" ht="12" customHeight="1">
      <c r="A245" s="2416" t="s">
        <v>812</v>
      </c>
      <c r="B245" s="1288">
        <v>41.09952237984794</v>
      </c>
      <c r="C245" s="1693">
        <v>40.756292686580437</v>
      </c>
      <c r="D245" s="774">
        <v>41.189517663775717</v>
      </c>
      <c r="E245" s="774">
        <v>39.385748347980105</v>
      </c>
      <c r="F245" s="774">
        <v>40.039018464752246</v>
      </c>
      <c r="G245" s="774">
        <v>39.056002288545905</v>
      </c>
      <c r="H245" s="774">
        <v>40.25</v>
      </c>
      <c r="I245" s="774">
        <v>40</v>
      </c>
      <c r="J245" s="774">
        <v>41.233223500919166</v>
      </c>
    </row>
    <row r="246" spans="1:10" s="519" customFormat="1" ht="12" customHeight="1">
      <c r="A246" s="2416" t="s">
        <v>70</v>
      </c>
      <c r="B246" s="1288">
        <v>14.363228465591904</v>
      </c>
      <c r="C246" s="1693">
        <v>13.494459814344095</v>
      </c>
      <c r="D246" s="774">
        <v>13.806468089511492</v>
      </c>
      <c r="E246" s="774">
        <v>14.159011740127619</v>
      </c>
      <c r="F246" s="774">
        <v>13.81244449761426</v>
      </c>
      <c r="G246" s="774">
        <v>13.949371416448091</v>
      </c>
      <c r="H246" s="774">
        <v>14.32</v>
      </c>
      <c r="I246" s="774">
        <v>14</v>
      </c>
      <c r="J246" s="774">
        <v>14.264905253089861</v>
      </c>
    </row>
    <row r="247" spans="1:10" s="519" customFormat="1" ht="12" customHeight="1">
      <c r="A247" s="2416" t="s">
        <v>15</v>
      </c>
      <c r="B247" s="1288">
        <v>2.4331592652143597</v>
      </c>
      <c r="C247" s="1693">
        <v>3.1303102223096042</v>
      </c>
      <c r="D247" s="774">
        <v>2.8978510010589948</v>
      </c>
      <c r="E247" s="774">
        <v>2.0513204805050296</v>
      </c>
      <c r="F247" s="774">
        <v>2.7694827752803302</v>
      </c>
      <c r="G247" s="774">
        <v>1.7719747242583117</v>
      </c>
      <c r="H247" s="774">
        <v>1.68</v>
      </c>
      <c r="I247" s="774">
        <v>0.95199999999999996</v>
      </c>
      <c r="J247" s="774">
        <v>0.99375666343458102</v>
      </c>
    </row>
    <row r="248" spans="1:10" s="519" customFormat="1" ht="12" customHeight="1">
      <c r="A248" s="2171" t="s">
        <v>51</v>
      </c>
      <c r="B248" s="1354">
        <v>100</v>
      </c>
      <c r="C248" s="1731">
        <v>100</v>
      </c>
      <c r="D248" s="978">
        <v>100</v>
      </c>
      <c r="E248" s="978">
        <v>100</v>
      </c>
      <c r="F248" s="978">
        <v>100</v>
      </c>
      <c r="G248" s="978">
        <v>100</v>
      </c>
      <c r="H248" s="978">
        <v>100</v>
      </c>
      <c r="I248" s="978">
        <v>100.04900000000001</v>
      </c>
      <c r="J248" s="978">
        <v>100</v>
      </c>
    </row>
    <row r="249" spans="1:10" s="518" customFormat="1" ht="7.5" customHeight="1">
      <c r="A249" s="1729"/>
    </row>
    <row r="250" spans="1:10" s="518" customFormat="1" ht="12.75" customHeight="1">
      <c r="A250" s="2439" t="s">
        <v>813</v>
      </c>
      <c r="B250" s="2439"/>
      <c r="C250" s="2439"/>
      <c r="D250" s="2439"/>
      <c r="E250" s="2439"/>
      <c r="F250" s="2439"/>
      <c r="G250" s="2439"/>
      <c r="H250" s="2439"/>
      <c r="I250" s="2439"/>
      <c r="J250" s="2439"/>
    </row>
    <row r="251" spans="1:10" s="518" customFormat="1" ht="12.75" customHeight="1">
      <c r="A251" s="2439" t="s">
        <v>790</v>
      </c>
      <c r="B251" s="2439"/>
      <c r="C251" s="2439"/>
      <c r="D251" s="2439"/>
      <c r="E251" s="2439"/>
      <c r="F251" s="2439"/>
      <c r="G251" s="2439"/>
      <c r="H251" s="2439"/>
      <c r="I251" s="2439"/>
      <c r="J251" s="2439"/>
    </row>
    <row r="252" spans="1:10" s="598" customFormat="1" ht="12.75" customHeight="1">
      <c r="A252" s="2595" t="s">
        <v>814</v>
      </c>
      <c r="B252" s="2595"/>
      <c r="C252" s="2595"/>
      <c r="D252" s="2595"/>
      <c r="E252" s="2595"/>
      <c r="F252" s="2595"/>
      <c r="G252" s="2595"/>
      <c r="H252" s="2595"/>
      <c r="I252" s="2595"/>
      <c r="J252" s="2595"/>
    </row>
    <row r="253" spans="1:10" s="598" customFormat="1" ht="22.5" customHeight="1">
      <c r="A253" s="2412"/>
      <c r="B253" s="2023"/>
      <c r="C253" s="2023"/>
      <c r="D253" s="2023"/>
      <c r="E253" s="2023"/>
      <c r="F253" s="2023"/>
      <c r="G253" s="2023"/>
      <c r="H253" s="2023"/>
      <c r="I253" s="2023"/>
      <c r="J253" s="2024"/>
    </row>
    <row r="254" spans="1:10" s="585" customFormat="1" ht="18.75" customHeight="1">
      <c r="A254" s="709" t="s">
        <v>1058</v>
      </c>
    </row>
    <row r="255" spans="1:10" s="585" customFormat="1" ht="12" customHeight="1"/>
    <row r="256" spans="1:10" s="585" customFormat="1" ht="12.75" customHeight="1">
      <c r="B256" s="1224" t="s">
        <v>6</v>
      </c>
      <c r="C256" s="552" t="s">
        <v>2</v>
      </c>
      <c r="D256" s="551" t="s">
        <v>5</v>
      </c>
      <c r="E256" s="551" t="s">
        <v>3</v>
      </c>
      <c r="F256" s="551" t="s">
        <v>6</v>
      </c>
      <c r="G256" s="551" t="s">
        <v>2</v>
      </c>
      <c r="H256" s="551" t="s">
        <v>5</v>
      </c>
      <c r="I256" s="551" t="s">
        <v>3</v>
      </c>
      <c r="J256" s="552" t="s">
        <v>6</v>
      </c>
    </row>
    <row r="257" spans="1:10" s="576" customFormat="1" ht="13.5" customHeight="1">
      <c r="A257" s="782" t="s">
        <v>1</v>
      </c>
      <c r="B257" s="1225" t="s">
        <v>1424</v>
      </c>
      <c r="C257" s="807" t="s">
        <v>1424</v>
      </c>
      <c r="D257" s="581" t="s">
        <v>1424</v>
      </c>
      <c r="E257" s="581" t="s">
        <v>1102</v>
      </c>
      <c r="F257" s="807" t="s">
        <v>1102</v>
      </c>
      <c r="G257" s="807" t="s">
        <v>1102</v>
      </c>
      <c r="H257" s="807" t="s">
        <v>1102</v>
      </c>
      <c r="I257" s="807" t="s">
        <v>214</v>
      </c>
      <c r="J257" s="807" t="s">
        <v>214</v>
      </c>
    </row>
    <row r="258" spans="1:10" s="79" customFormat="1" ht="12" customHeight="1">
      <c r="A258" s="979" t="s">
        <v>254</v>
      </c>
      <c r="B258" s="1355">
        <v>4945.8503470000005</v>
      </c>
      <c r="C258" s="980">
        <v>5221.948582</v>
      </c>
      <c r="D258" s="980">
        <v>5270.8977640000003</v>
      </c>
      <c r="E258" s="980">
        <v>21703.491354000002</v>
      </c>
      <c r="F258" s="980">
        <v>7180.100434</v>
      </c>
      <c r="G258" s="980">
        <v>15644.976995000001</v>
      </c>
      <c r="H258" s="981">
        <v>6525.2554380000001</v>
      </c>
      <c r="I258" s="980">
        <v>20495.735349999999</v>
      </c>
      <c r="J258" s="980">
        <v>5942.1604710000001</v>
      </c>
    </row>
    <row r="259" spans="1:10" s="79" customFormat="1" ht="12" customHeight="1">
      <c r="A259" s="982" t="s">
        <v>255</v>
      </c>
      <c r="B259" s="1356">
        <v>4245.3960990000005</v>
      </c>
      <c r="C259" s="983">
        <v>4060.5931270000001</v>
      </c>
      <c r="D259" s="983">
        <v>3536.4724139999998</v>
      </c>
      <c r="E259" s="983">
        <v>2557.7014549999999</v>
      </c>
      <c r="F259" s="983">
        <v>2323.7954399999999</v>
      </c>
      <c r="G259" s="983">
        <v>2261.4018390000001</v>
      </c>
      <c r="H259" s="984">
        <v>2136.4953230000001</v>
      </c>
      <c r="I259" s="983">
        <v>2183.7219140000002</v>
      </c>
      <c r="J259" s="983">
        <v>2198.792598</v>
      </c>
    </row>
    <row r="260" spans="1:10" s="79" customFormat="1" ht="12" customHeight="1">
      <c r="A260" s="985" t="s">
        <v>1182</v>
      </c>
      <c r="B260" s="1356">
        <v>91488.543754999992</v>
      </c>
      <c r="C260" s="983">
        <v>86344.641134000005</v>
      </c>
      <c r="D260" s="983">
        <v>85294.900697000005</v>
      </c>
      <c r="E260" s="983">
        <v>78781.138749000005</v>
      </c>
      <c r="F260" s="983">
        <v>91135.185887</v>
      </c>
      <c r="G260" s="983">
        <v>87175.458253000004</v>
      </c>
      <c r="H260" s="984">
        <v>90955.487014999992</v>
      </c>
      <c r="I260" s="983">
        <v>69256.798116000005</v>
      </c>
      <c r="J260" s="983">
        <v>82226.162320999996</v>
      </c>
    </row>
    <row r="261" spans="1:10" s="79" customFormat="1" ht="12" customHeight="1">
      <c r="A261" s="982" t="s">
        <v>1181</v>
      </c>
      <c r="B261" s="1356">
        <v>16002.828082</v>
      </c>
      <c r="C261" s="983">
        <v>17719.420904999999</v>
      </c>
      <c r="D261" s="983">
        <v>17929.505853999999</v>
      </c>
      <c r="E261" s="983">
        <v>16992.102887000001</v>
      </c>
      <c r="F261" s="983">
        <v>17803.166114</v>
      </c>
      <c r="G261" s="983">
        <v>17902.085942999998</v>
      </c>
      <c r="H261" s="984">
        <v>18102.143465000001</v>
      </c>
      <c r="I261" s="983">
        <v>33466.697172</v>
      </c>
      <c r="J261" s="983">
        <v>33155.276773999998</v>
      </c>
    </row>
    <row r="262" spans="1:10" s="79" customFormat="1" ht="12" customHeight="1">
      <c r="A262" s="982" t="s">
        <v>64</v>
      </c>
      <c r="B262" s="1356">
        <v>46343.616199000004</v>
      </c>
      <c r="C262" s="983">
        <v>47511.577934000001</v>
      </c>
      <c r="D262" s="983">
        <v>45606.542814</v>
      </c>
      <c r="E262" s="983">
        <v>42866.368349999997</v>
      </c>
      <c r="F262" s="983">
        <v>40779.816645999999</v>
      </c>
      <c r="G262" s="983">
        <v>39457.941962999997</v>
      </c>
      <c r="H262" s="984">
        <v>36602.435236999998</v>
      </c>
      <c r="I262" s="983">
        <v>35512.056342999997</v>
      </c>
      <c r="J262" s="983">
        <v>33197.226240999997</v>
      </c>
    </row>
    <row r="263" spans="1:10" s="79" customFormat="1" ht="12" customHeight="1">
      <c r="A263" s="982" t="s">
        <v>65</v>
      </c>
      <c r="B263" s="1356">
        <v>523.46017300000005</v>
      </c>
      <c r="C263" s="983">
        <v>444.97554100000002</v>
      </c>
      <c r="D263" s="983">
        <v>684.40058999999997</v>
      </c>
      <c r="E263" s="983">
        <v>656.06571699999995</v>
      </c>
      <c r="F263" s="983">
        <v>956.58025399999997</v>
      </c>
      <c r="G263" s="983">
        <v>742.23594600000001</v>
      </c>
      <c r="H263" s="984">
        <v>776.82369800000004</v>
      </c>
      <c r="I263" s="983">
        <v>868.70410900000002</v>
      </c>
      <c r="J263" s="983">
        <v>941.32688099999996</v>
      </c>
    </row>
    <row r="264" spans="1:10" s="79" customFormat="1" ht="12" customHeight="1">
      <c r="A264" s="982" t="s">
        <v>66</v>
      </c>
      <c r="B264" s="1356">
        <v>87397.919167</v>
      </c>
      <c r="C264" s="983">
        <v>87850.753171000004</v>
      </c>
      <c r="D264" s="983">
        <v>87657.467441999994</v>
      </c>
      <c r="E264" s="983">
        <v>88329.947610000003</v>
      </c>
      <c r="F264" s="983">
        <v>88274.811098999999</v>
      </c>
      <c r="G264" s="983">
        <v>89756.604118999996</v>
      </c>
      <c r="H264" s="984">
        <v>91139.430695000003</v>
      </c>
      <c r="I264" s="983">
        <v>92421.402375999998</v>
      </c>
      <c r="J264" s="983">
        <v>93980.225978999995</v>
      </c>
    </row>
    <row r="265" spans="1:10" s="79" customFormat="1" ht="12" customHeight="1">
      <c r="A265" s="982" t="s">
        <v>1183</v>
      </c>
      <c r="B265" s="1356">
        <v>25242.099839000002</v>
      </c>
      <c r="C265" s="983">
        <v>29173.050661000001</v>
      </c>
      <c r="D265" s="983">
        <v>29651.477619000001</v>
      </c>
      <c r="E265" s="983">
        <v>31414.048585</v>
      </c>
      <c r="F265" s="983">
        <v>31407.496752000003</v>
      </c>
      <c r="G265" s="983">
        <v>32059.740296</v>
      </c>
      <c r="H265" s="984">
        <v>32483.893826</v>
      </c>
      <c r="I265" s="983">
        <v>33658.242688999999</v>
      </c>
      <c r="J265" s="983">
        <v>32718.029164</v>
      </c>
    </row>
    <row r="266" spans="1:10" s="79" customFormat="1" ht="12" customHeight="1">
      <c r="A266" s="982" t="s">
        <v>1184</v>
      </c>
      <c r="B266" s="1356">
        <v>5218.8794349999998</v>
      </c>
      <c r="C266" s="983">
        <v>2716.6352820000002</v>
      </c>
      <c r="D266" s="983">
        <v>2635.81754</v>
      </c>
      <c r="E266" s="983">
        <v>2591.0847079999999</v>
      </c>
      <c r="F266" s="983">
        <v>2571.523404</v>
      </c>
      <c r="G266" s="984">
        <v>2725.336941</v>
      </c>
      <c r="H266" s="984">
        <v>2707.9010480000002</v>
      </c>
      <c r="I266" s="983">
        <v>16.577484999999999</v>
      </c>
      <c r="J266" s="983">
        <v>17.439086</v>
      </c>
    </row>
    <row r="267" spans="1:10" s="79" customFormat="1" ht="12" customHeight="1">
      <c r="A267" s="982" t="s">
        <v>18</v>
      </c>
      <c r="B267" s="1356">
        <v>111.405879</v>
      </c>
      <c r="C267" s="983">
        <v>119.595529</v>
      </c>
      <c r="D267" s="983">
        <v>125.613629</v>
      </c>
      <c r="E267" s="983">
        <v>131.474694</v>
      </c>
      <c r="F267" s="983">
        <v>145.21200300000001</v>
      </c>
      <c r="G267" s="983">
        <v>156.33888300000001</v>
      </c>
      <c r="H267" s="984">
        <v>161.949882</v>
      </c>
      <c r="I267" s="983">
        <v>175.469067</v>
      </c>
      <c r="J267" s="983">
        <v>170.26747700000001</v>
      </c>
    </row>
    <row r="268" spans="1:10" s="79" customFormat="1" ht="12" customHeight="1">
      <c r="A268" s="982" t="s">
        <v>19</v>
      </c>
      <c r="B268" s="1357">
        <v>0</v>
      </c>
      <c r="C268" s="984">
        <v>0</v>
      </c>
      <c r="D268" s="984">
        <v>0</v>
      </c>
      <c r="E268" s="984">
        <v>0</v>
      </c>
      <c r="F268" s="984">
        <v>0</v>
      </c>
      <c r="G268" s="984">
        <v>0</v>
      </c>
      <c r="H268" s="984">
        <v>0</v>
      </c>
      <c r="I268" s="986">
        <v>0</v>
      </c>
      <c r="J268" s="986">
        <v>0</v>
      </c>
    </row>
    <row r="269" spans="1:10" s="79" customFormat="1" ht="12" customHeight="1">
      <c r="A269" s="982" t="s">
        <v>20</v>
      </c>
      <c r="B269" s="1356">
        <v>6.05489899999999</v>
      </c>
      <c r="C269" s="983">
        <v>6.37643</v>
      </c>
      <c r="D269" s="983">
        <v>6.7472099999999999</v>
      </c>
      <c r="E269" s="983">
        <v>6.886774</v>
      </c>
      <c r="F269" s="983">
        <v>13.19511</v>
      </c>
      <c r="G269" s="983">
        <v>13.673374000000001</v>
      </c>
      <c r="H269" s="984">
        <v>8.2627629999999996</v>
      </c>
      <c r="I269" s="983">
        <v>5.1234359999999999</v>
      </c>
      <c r="J269" s="983">
        <v>3.45865</v>
      </c>
    </row>
    <row r="270" spans="1:10" s="79" customFormat="1" ht="12" customHeight="1">
      <c r="A270" s="987" t="s">
        <v>21</v>
      </c>
      <c r="B270" s="1356">
        <v>927.49172599999997</v>
      </c>
      <c r="C270" s="983">
        <v>1522.718498</v>
      </c>
      <c r="D270" s="983">
        <v>1251.940521</v>
      </c>
      <c r="E270" s="983">
        <v>931.45319500000005</v>
      </c>
      <c r="F270" s="988">
        <v>4573.5588589999998</v>
      </c>
      <c r="G270" s="988">
        <v>1504.4201230000001</v>
      </c>
      <c r="H270" s="988">
        <v>2041.1866640000001</v>
      </c>
      <c r="I270" s="988">
        <v>993.68022499999995</v>
      </c>
      <c r="J270" s="988">
        <v>1585.9595469999999</v>
      </c>
    </row>
    <row r="271" spans="1:10" s="79" customFormat="1" ht="12" customHeight="1">
      <c r="A271" s="989" t="s">
        <v>22</v>
      </c>
      <c r="B271" s="1358">
        <v>282453.54560000001</v>
      </c>
      <c r="C271" s="990">
        <v>282692.28679400001</v>
      </c>
      <c r="D271" s="990">
        <v>279651.78409400006</v>
      </c>
      <c r="E271" s="990">
        <v>286961.76407799998</v>
      </c>
      <c r="F271" s="990">
        <v>287164.44200199994</v>
      </c>
      <c r="G271" s="990">
        <v>289400.214675</v>
      </c>
      <c r="H271" s="990">
        <v>283641.26505399996</v>
      </c>
      <c r="I271" s="990">
        <v>289054.20828200009</v>
      </c>
      <c r="J271" s="990">
        <v>286136.325189</v>
      </c>
    </row>
    <row r="272" spans="1:10" s="79" customFormat="1" ht="12" customHeight="1">
      <c r="A272" s="982" t="s">
        <v>65</v>
      </c>
      <c r="B272" s="1356">
        <v>1277.8935120000001</v>
      </c>
      <c r="C272" s="983">
        <v>703.73922200000004</v>
      </c>
      <c r="D272" s="983">
        <v>641.21846500000004</v>
      </c>
      <c r="E272" s="983">
        <v>1519.80566</v>
      </c>
      <c r="F272" s="983">
        <v>521.069568</v>
      </c>
      <c r="G272" s="983">
        <v>562.45620199999996</v>
      </c>
      <c r="H272" s="984">
        <v>358.508306</v>
      </c>
      <c r="I272" s="983">
        <v>910.97859000000005</v>
      </c>
      <c r="J272" s="983">
        <v>1180.123122</v>
      </c>
    </row>
    <row r="273" spans="1:10" s="79" customFormat="1" ht="12" customHeight="1">
      <c r="A273" s="982" t="s">
        <v>67</v>
      </c>
      <c r="B273" s="1356">
        <v>46343.616199000004</v>
      </c>
      <c r="C273" s="983">
        <v>47511.577934000001</v>
      </c>
      <c r="D273" s="983">
        <v>45606.542814</v>
      </c>
      <c r="E273" s="983">
        <v>42866.368349999997</v>
      </c>
      <c r="F273" s="983">
        <v>40779.816645999999</v>
      </c>
      <c r="G273" s="983">
        <v>39457.941962999997</v>
      </c>
      <c r="H273" s="984">
        <v>36602.435236999998</v>
      </c>
      <c r="I273" s="983">
        <v>35512.056342999997</v>
      </c>
      <c r="J273" s="983">
        <v>33197.226240999997</v>
      </c>
    </row>
    <row r="274" spans="1:10" s="79" customFormat="1" ht="12" customHeight="1">
      <c r="A274" s="982" t="s">
        <v>815</v>
      </c>
      <c r="B274" s="1356">
        <v>205498.27538400001</v>
      </c>
      <c r="C274" s="983">
        <v>207259.94414800001</v>
      </c>
      <c r="D274" s="983">
        <v>207103.92603500001</v>
      </c>
      <c r="E274" s="983">
        <v>216799.23043600001</v>
      </c>
      <c r="F274" s="983">
        <v>217624.50016600001</v>
      </c>
      <c r="G274" s="983">
        <v>224093.255829</v>
      </c>
      <c r="H274" s="984">
        <v>221564.28851799999</v>
      </c>
      <c r="I274" s="983">
        <v>230905.62040399999</v>
      </c>
      <c r="J274" s="983">
        <v>228880.80025199999</v>
      </c>
    </row>
    <row r="275" spans="1:10" s="79" customFormat="1" ht="12" customHeight="1">
      <c r="A275" s="982" t="s">
        <v>68</v>
      </c>
      <c r="B275" s="1356">
        <v>26.868245999999999</v>
      </c>
      <c r="C275" s="983">
        <v>6.5845269999999996</v>
      </c>
      <c r="D275" s="983">
        <v>8.9385709999999996</v>
      </c>
      <c r="E275" s="983">
        <v>10.208102999999999</v>
      </c>
      <c r="F275" s="983">
        <v>7.0229999999999997</v>
      </c>
      <c r="G275" s="983">
        <v>17.168551000000001</v>
      </c>
      <c r="H275" s="984">
        <v>7.4790000000000001</v>
      </c>
      <c r="I275" s="983">
        <v>6.3029999999999999</v>
      </c>
      <c r="J275" s="983">
        <v>3.1259999999999999</v>
      </c>
    </row>
    <row r="276" spans="1:10" s="79" customFormat="1" ht="12" customHeight="1">
      <c r="A276" s="982" t="s">
        <v>69</v>
      </c>
      <c r="B276" s="1357">
        <v>1622.6653880000001</v>
      </c>
      <c r="C276" s="984">
        <v>1711.0207989999999</v>
      </c>
      <c r="D276" s="984">
        <v>1292.8376949999999</v>
      </c>
      <c r="E276" s="984">
        <v>1285.9248789999999</v>
      </c>
      <c r="F276" s="984">
        <v>1482.2048049999999</v>
      </c>
      <c r="G276" s="984">
        <v>1395.487611</v>
      </c>
      <c r="H276" s="984">
        <v>1286.093488</v>
      </c>
      <c r="I276" s="984">
        <v>431.21199999999999</v>
      </c>
      <c r="J276" s="984">
        <v>358.73899999999998</v>
      </c>
    </row>
    <row r="277" spans="1:10" s="79" customFormat="1" ht="12" customHeight="1">
      <c r="A277" s="982" t="s">
        <v>24</v>
      </c>
      <c r="B277" s="1356">
        <v>1661.004203</v>
      </c>
      <c r="C277" s="983">
        <v>3898.500129</v>
      </c>
      <c r="D277" s="983">
        <v>3822.5732130000001</v>
      </c>
      <c r="E277" s="983">
        <v>3638.8462850000001</v>
      </c>
      <c r="F277" s="983">
        <v>6607.0360549999996</v>
      </c>
      <c r="G277" s="983">
        <v>4086.0512239999998</v>
      </c>
      <c r="H277" s="984">
        <v>4881.821261</v>
      </c>
      <c r="I277" s="983">
        <v>2158.8613740000001</v>
      </c>
      <c r="J277" s="983">
        <v>3951.0761870000001</v>
      </c>
    </row>
    <row r="278" spans="1:10" s="79" customFormat="1" ht="12" customHeight="1">
      <c r="A278" s="982" t="s">
        <v>174</v>
      </c>
      <c r="B278" s="1356">
        <v>283.41337599999997</v>
      </c>
      <c r="C278" s="983">
        <v>247.457471</v>
      </c>
      <c r="D278" s="983">
        <v>359.36392799999999</v>
      </c>
      <c r="E278" s="983">
        <v>418.05407200000002</v>
      </c>
      <c r="F278" s="983">
        <v>304.836658</v>
      </c>
      <c r="G278" s="983">
        <v>230.97307900000001</v>
      </c>
      <c r="H278" s="983">
        <v>205.11431300000001</v>
      </c>
      <c r="I278" s="983">
        <v>222.56129799999999</v>
      </c>
      <c r="J278" s="983">
        <v>231.92344</v>
      </c>
    </row>
    <row r="279" spans="1:10" s="79" customFormat="1" ht="12" customHeight="1">
      <c r="A279" s="982" t="s">
        <v>26</v>
      </c>
      <c r="B279" s="1356">
        <v>5505.4777779999995</v>
      </c>
      <c r="C279" s="983">
        <v>1464.446087</v>
      </c>
      <c r="D279" s="983">
        <v>1468.6443959999999</v>
      </c>
      <c r="E279" s="983">
        <v>1438.5117290000001</v>
      </c>
      <c r="F279" s="983">
        <v>1362.6124520000001</v>
      </c>
      <c r="G279" s="983">
        <v>1342.295946</v>
      </c>
      <c r="H279" s="984">
        <v>1336.3172099999999</v>
      </c>
      <c r="I279" s="983">
        <v>1341.1213680000001</v>
      </c>
      <c r="J279" s="983">
        <v>1342.471419</v>
      </c>
    </row>
    <row r="280" spans="1:10" s="81" customFormat="1" ht="12" customHeight="1">
      <c r="A280" s="991" t="s">
        <v>27</v>
      </c>
      <c r="B280" s="1359">
        <v>262219.21408599999</v>
      </c>
      <c r="C280" s="992">
        <v>262803.27031699999</v>
      </c>
      <c r="D280" s="992">
        <v>260304.045117</v>
      </c>
      <c r="E280" s="992">
        <v>267976.94951400004</v>
      </c>
      <c r="F280" s="992">
        <v>268689.09934999997</v>
      </c>
      <c r="G280" s="992">
        <v>271185.63040500006</v>
      </c>
      <c r="H280" s="992">
        <v>266242.057333</v>
      </c>
      <c r="I280" s="992">
        <v>271488.714377</v>
      </c>
      <c r="J280" s="992">
        <v>269145.48566100001</v>
      </c>
    </row>
    <row r="281" spans="1:10" s="79" customFormat="1" ht="12" customHeight="1">
      <c r="A281" s="982"/>
      <c r="B281" s="1356"/>
      <c r="C281" s="983"/>
      <c r="D281" s="983"/>
      <c r="E281" s="983"/>
      <c r="F281" s="983"/>
      <c r="G281" s="983"/>
      <c r="H281" s="984"/>
      <c r="I281" s="983"/>
      <c r="J281" s="983"/>
    </row>
    <row r="282" spans="1:10" s="79" customFormat="1" ht="12" customHeight="1">
      <c r="A282" s="982" t="s">
        <v>32</v>
      </c>
      <c r="B282" s="1356">
        <v>1750.3367800000001</v>
      </c>
      <c r="C282" s="983">
        <v>1750.336777</v>
      </c>
      <c r="D282" s="983">
        <v>1685.5094879999999</v>
      </c>
      <c r="E282" s="983">
        <v>1620.6821990000001</v>
      </c>
      <c r="F282" s="983">
        <v>1620.682198</v>
      </c>
      <c r="G282" s="983">
        <v>1685.5092010000001</v>
      </c>
      <c r="H282" s="984">
        <v>1620.6822010000001</v>
      </c>
      <c r="I282" s="983">
        <v>1620.6822</v>
      </c>
      <c r="J282" s="983">
        <v>1620.6822</v>
      </c>
    </row>
    <row r="283" spans="1:10" s="79" customFormat="1" ht="12" customHeight="1">
      <c r="A283" s="982" t="s">
        <v>140</v>
      </c>
      <c r="B283" s="1356">
        <v>6015.5873200000005</v>
      </c>
      <c r="C283" s="983">
        <v>6015.5876120000003</v>
      </c>
      <c r="D283" s="983">
        <v>3875.2419</v>
      </c>
      <c r="E283" s="983">
        <v>3875.2418990000001</v>
      </c>
      <c r="F283" s="983">
        <v>3875.2419</v>
      </c>
      <c r="G283" s="983">
        <v>4280.4148999999998</v>
      </c>
      <c r="H283" s="984">
        <v>3875.2418990000001</v>
      </c>
      <c r="I283" s="983">
        <v>3875.2419</v>
      </c>
      <c r="J283" s="983">
        <v>3875.2419</v>
      </c>
    </row>
    <row r="284" spans="1:10" s="79" customFormat="1" ht="12" customHeight="1">
      <c r="A284" s="982" t="s">
        <v>141</v>
      </c>
      <c r="B284" s="1356">
        <v>12468.407151000001</v>
      </c>
      <c r="C284" s="983">
        <v>12123.092087999999</v>
      </c>
      <c r="D284" s="983">
        <v>13786.987585000001</v>
      </c>
      <c r="E284" s="983">
        <v>13488.889461999999</v>
      </c>
      <c r="F284" s="983">
        <v>12979.418554</v>
      </c>
      <c r="G284" s="983">
        <v>12248.660169000001</v>
      </c>
      <c r="H284" s="983">
        <v>11903.283662</v>
      </c>
      <c r="I284" s="983">
        <v>12069.613222</v>
      </c>
      <c r="J284" s="983">
        <v>11494.916518</v>
      </c>
    </row>
    <row r="285" spans="1:10" s="81" customFormat="1" ht="12" customHeight="1">
      <c r="A285" s="993" t="s">
        <v>28</v>
      </c>
      <c r="B285" s="1360">
        <v>20234.331251000003</v>
      </c>
      <c r="C285" s="994">
        <v>19889.016477000001</v>
      </c>
      <c r="D285" s="994">
        <v>19347.738973</v>
      </c>
      <c r="E285" s="994">
        <v>18984.813559999999</v>
      </c>
      <c r="F285" s="994">
        <v>18475.342651999999</v>
      </c>
      <c r="G285" s="994">
        <v>18214.584269999999</v>
      </c>
      <c r="H285" s="994">
        <v>17399.207761999998</v>
      </c>
      <c r="I285" s="994">
        <v>17565.537322</v>
      </c>
      <c r="J285" s="994">
        <v>16990.840618000002</v>
      </c>
    </row>
    <row r="286" spans="1:10" s="79" customFormat="1" ht="12" customHeight="1">
      <c r="A286" s="989" t="s">
        <v>29</v>
      </c>
      <c r="B286" s="1358">
        <v>282453.54533699999</v>
      </c>
      <c r="C286" s="990">
        <v>282692.28679400001</v>
      </c>
      <c r="D286" s="990">
        <v>279651.78408999997</v>
      </c>
      <c r="E286" s="990">
        <v>286961.76307400002</v>
      </c>
      <c r="F286" s="990">
        <v>287164.442002</v>
      </c>
      <c r="G286" s="990">
        <v>289400.21467500005</v>
      </c>
      <c r="H286" s="990">
        <v>283641.26509499998</v>
      </c>
      <c r="I286" s="990">
        <v>289054.25169900001</v>
      </c>
      <c r="J286" s="990">
        <v>286136.32627900003</v>
      </c>
    </row>
    <row r="287" spans="1:10" s="79" customFormat="1" ht="12" customHeight="1">
      <c r="A287" s="995"/>
      <c r="B287" s="996"/>
      <c r="C287" s="996"/>
      <c r="D287" s="996"/>
      <c r="E287" s="996"/>
      <c r="F287" s="996"/>
      <c r="G287" s="996"/>
      <c r="H287" s="995"/>
      <c r="I287" s="995"/>
      <c r="J287" s="995"/>
    </row>
    <row r="288" spans="1:10" s="79" customFormat="1" ht="12" customHeight="1">
      <c r="A288" s="997" t="s">
        <v>816</v>
      </c>
      <c r="B288" s="1355"/>
      <c r="C288" s="980"/>
      <c r="D288" s="980"/>
      <c r="E288" s="980"/>
      <c r="F288" s="980"/>
      <c r="G288" s="980"/>
      <c r="H288" s="981"/>
      <c r="I288" s="980"/>
      <c r="J288" s="980"/>
    </row>
    <row r="289" spans="1:14" s="79" customFormat="1" ht="12" customHeight="1">
      <c r="A289" s="998" t="s">
        <v>1328</v>
      </c>
      <c r="B289" s="1356">
        <v>65808.053731000007</v>
      </c>
      <c r="C289" s="983">
        <v>66918.054701999994</v>
      </c>
      <c r="D289" s="983">
        <v>63570.432352999997</v>
      </c>
      <c r="E289" s="983">
        <v>59800.553476000001</v>
      </c>
      <c r="F289" s="983">
        <v>56983.007734999999</v>
      </c>
      <c r="G289" s="983">
        <v>54764.804905999998</v>
      </c>
      <c r="H289" s="984">
        <v>51169.485999999997</v>
      </c>
      <c r="I289" s="983">
        <v>49378.437366999999</v>
      </c>
      <c r="J289" s="983">
        <v>45721.548588999998</v>
      </c>
      <c r="N289" s="999"/>
    </row>
    <row r="290" spans="1:14" s="79" customFormat="1" ht="12" customHeight="1">
      <c r="A290" s="998" t="s">
        <v>817</v>
      </c>
      <c r="B290" s="1356">
        <v>2334.317321</v>
      </c>
      <c r="C290" s="983">
        <v>2370.8571780000002</v>
      </c>
      <c r="D290" s="983">
        <v>2398.3276129999999</v>
      </c>
      <c r="E290" s="983">
        <v>2379.8553470000002</v>
      </c>
      <c r="F290" s="983">
        <v>2352.8201640000002</v>
      </c>
      <c r="G290" s="983">
        <v>2354.8805929999999</v>
      </c>
      <c r="H290" s="984">
        <v>2392.3200000000002</v>
      </c>
      <c r="I290" s="983">
        <v>742.34423300000003</v>
      </c>
      <c r="J290" s="983">
        <v>813.89302399999997</v>
      </c>
    </row>
    <row r="291" spans="1:14" s="79" customFormat="1" ht="12" customHeight="1">
      <c r="A291" s="998" t="s">
        <v>653</v>
      </c>
      <c r="B291" s="1356">
        <v>183699.520532</v>
      </c>
      <c r="C291" s="983">
        <v>185482.61020200001</v>
      </c>
      <c r="D291" s="983">
        <v>186741.70882999999</v>
      </c>
      <c r="E291" s="983">
        <v>197485.18996300001</v>
      </c>
      <c r="F291" s="983">
        <v>199068.488912</v>
      </c>
      <c r="G291" s="983">
        <v>206431.51229300001</v>
      </c>
      <c r="H291" s="984">
        <v>204604.91800000001</v>
      </c>
      <c r="I291" s="983">
        <v>216685.21384700001</v>
      </c>
      <c r="J291" s="983">
        <v>215542.58488000001</v>
      </c>
    </row>
    <row r="292" spans="1:14" s="79" customFormat="1" ht="12" customHeight="1">
      <c r="A292" s="1000" t="s">
        <v>818</v>
      </c>
      <c r="B292" s="1361">
        <v>251841.891584</v>
      </c>
      <c r="C292" s="1001">
        <v>254771.52208200001</v>
      </c>
      <c r="D292" s="1001">
        <v>252710.468796</v>
      </c>
      <c r="E292" s="1001">
        <v>259665.59878600002</v>
      </c>
      <c r="F292" s="1001">
        <v>258404.316811</v>
      </c>
      <c r="G292" s="1001">
        <v>263551.19779200002</v>
      </c>
      <c r="H292" s="1001">
        <v>258166.72399999999</v>
      </c>
      <c r="I292" s="1001">
        <v>266805.99544700002</v>
      </c>
      <c r="J292" s="1001">
        <v>262078.02649300001</v>
      </c>
    </row>
    <row r="293" spans="1:14" s="79" customFormat="1" ht="7.5" customHeight="1">
      <c r="A293" s="80"/>
      <c r="B293" s="1002"/>
      <c r="C293" s="1002"/>
      <c r="D293" s="1002"/>
    </row>
    <row r="294" spans="1:14" s="841" customFormat="1" ht="21.75" customHeight="1">
      <c r="A294" s="2439" t="s">
        <v>1481</v>
      </c>
      <c r="B294" s="2439"/>
      <c r="C294" s="2439"/>
      <c r="D294" s="2439"/>
      <c r="E294" s="2439"/>
      <c r="F294" s="2439"/>
      <c r="G294" s="2439"/>
      <c r="H294" s="2439"/>
      <c r="I294" s="2439"/>
      <c r="J294" s="2439"/>
    </row>
    <row r="295" spans="1:14" s="841" customFormat="1" ht="12.75" customHeight="1">
      <c r="A295" s="2439" t="s">
        <v>1508</v>
      </c>
      <c r="B295" s="2439"/>
      <c r="C295" s="2439"/>
      <c r="D295" s="2439"/>
      <c r="E295" s="2439"/>
      <c r="F295" s="2439"/>
      <c r="G295" s="2439"/>
      <c r="H295" s="2439"/>
      <c r="I295" s="2439"/>
      <c r="J295" s="2439"/>
    </row>
    <row r="296" spans="1:14" s="598" customFormat="1" ht="22.5" customHeight="1">
      <c r="A296" s="2412"/>
      <c r="B296" s="2023"/>
      <c r="C296" s="2023"/>
      <c r="D296" s="2023"/>
      <c r="E296" s="2023"/>
      <c r="F296" s="2023"/>
      <c r="G296" s="2023"/>
      <c r="H296" s="2023"/>
      <c r="I296" s="2023"/>
      <c r="J296" s="2024"/>
    </row>
    <row r="297" spans="1:14" s="585" customFormat="1" ht="18.75" customHeight="1">
      <c r="A297" s="709" t="s">
        <v>1059</v>
      </c>
    </row>
    <row r="298" spans="1:14" s="585" customFormat="1" ht="12" customHeight="1"/>
    <row r="299" spans="1:14" s="585" customFormat="1" ht="12.75" customHeight="1">
      <c r="A299" s="1003"/>
      <c r="B299" s="1224" t="s">
        <v>6</v>
      </c>
      <c r="C299" s="552" t="s">
        <v>2</v>
      </c>
      <c r="D299" s="552" t="s">
        <v>5</v>
      </c>
      <c r="E299" s="551" t="s">
        <v>3</v>
      </c>
      <c r="F299" s="551" t="s">
        <v>6</v>
      </c>
      <c r="G299" s="551" t="s">
        <v>2</v>
      </c>
      <c r="H299" s="552" t="s">
        <v>5</v>
      </c>
      <c r="I299" s="551" t="s">
        <v>3</v>
      </c>
      <c r="J299" s="551" t="s">
        <v>6</v>
      </c>
    </row>
    <row r="300" spans="1:14" s="576" customFormat="1" ht="13.5" customHeight="1">
      <c r="A300" s="782" t="s">
        <v>1</v>
      </c>
      <c r="B300" s="1225" t="s">
        <v>1424</v>
      </c>
      <c r="C300" s="807" t="s">
        <v>1424</v>
      </c>
      <c r="D300" s="581" t="s">
        <v>1424</v>
      </c>
      <c r="E300" s="581" t="s">
        <v>1102</v>
      </c>
      <c r="F300" s="807" t="s">
        <v>1102</v>
      </c>
      <c r="G300" s="581" t="s">
        <v>1102</v>
      </c>
      <c r="H300" s="581" t="s">
        <v>1102</v>
      </c>
      <c r="I300" s="581" t="s">
        <v>214</v>
      </c>
      <c r="J300" s="581" t="s">
        <v>214</v>
      </c>
    </row>
    <row r="301" spans="1:14" s="1005" customFormat="1" ht="12" customHeight="1">
      <c r="A301" s="2018" t="s">
        <v>819</v>
      </c>
      <c r="B301" s="1362">
        <v>2384.7620000000002</v>
      </c>
      <c r="C301" s="1732">
        <v>2225.1959999999999</v>
      </c>
      <c r="D301" s="1004">
        <v>842.7</v>
      </c>
      <c r="E301" s="1004">
        <v>0</v>
      </c>
      <c r="F301" s="1004">
        <v>5699.5</v>
      </c>
      <c r="G301" s="1004">
        <v>4906.4989999999998</v>
      </c>
      <c r="H301" s="1004">
        <v>2558.5</v>
      </c>
      <c r="I301" s="1004">
        <v>0</v>
      </c>
      <c r="J301" s="1004">
        <v>3000.9479999999999</v>
      </c>
    </row>
    <row r="302" spans="1:14" s="1005" customFormat="1" ht="12" customHeight="1">
      <c r="A302" s="2015" t="s">
        <v>820</v>
      </c>
      <c r="B302" s="1363">
        <v>2393.3209999999999</v>
      </c>
      <c r="C302" s="1733">
        <v>3292.4430000000002</v>
      </c>
      <c r="D302" s="1006">
        <v>3903.4075737199996</v>
      </c>
      <c r="E302" s="1006">
        <v>2929.6439999999998</v>
      </c>
      <c r="F302" s="1006">
        <v>2167.4490000000001</v>
      </c>
      <c r="G302" s="1006">
        <v>2004.0039999999999</v>
      </c>
      <c r="H302" s="1006">
        <v>1708.365</v>
      </c>
      <c r="I302" s="1006">
        <v>2734.799</v>
      </c>
      <c r="J302" s="1006">
        <v>2241.1379999999999</v>
      </c>
    </row>
    <row r="303" spans="1:14" s="1005" customFormat="1" ht="12" customHeight="1">
      <c r="A303" s="2015" t="s">
        <v>821</v>
      </c>
      <c r="B303" s="1363">
        <v>5128.4939999999997</v>
      </c>
      <c r="C303" s="1733">
        <v>5146.4470000000001</v>
      </c>
      <c r="D303" s="1006">
        <v>4935.22</v>
      </c>
      <c r="E303" s="1006">
        <v>5413.2160000000003</v>
      </c>
      <c r="F303" s="1006">
        <v>4341.0820000000003</v>
      </c>
      <c r="G303" s="1006">
        <v>4924.3959999999997</v>
      </c>
      <c r="H303" s="1006">
        <v>4911.3639999999996</v>
      </c>
      <c r="I303" s="1006">
        <v>4916.4690000000001</v>
      </c>
      <c r="J303" s="1006">
        <v>4920.3836000000001</v>
      </c>
    </row>
    <row r="304" spans="1:14" s="1005" customFormat="1" ht="12" customHeight="1">
      <c r="A304" s="2015" t="s">
        <v>822</v>
      </c>
      <c r="B304" s="1363">
        <v>236.90600000000001</v>
      </c>
      <c r="C304" s="1733">
        <v>231.846</v>
      </c>
      <c r="D304" s="1006">
        <v>219.55865192000002</v>
      </c>
      <c r="E304" s="1006">
        <v>222.48599999999999</v>
      </c>
      <c r="F304" s="1006">
        <v>221.18799999999999</v>
      </c>
      <c r="G304" s="1006">
        <v>224.98599999999999</v>
      </c>
      <c r="H304" s="1006">
        <v>209.30099999999999</v>
      </c>
      <c r="I304" s="1006">
        <v>204.714</v>
      </c>
      <c r="J304" s="1006">
        <v>229.40350000000001</v>
      </c>
    </row>
    <row r="305" spans="1:10" s="1005" customFormat="1" ht="12" customHeight="1">
      <c r="A305" s="2015" t="s">
        <v>823</v>
      </c>
      <c r="B305" s="1363">
        <v>1165.7809999999999</v>
      </c>
      <c r="C305" s="1733">
        <v>1165.7809999999999</v>
      </c>
      <c r="D305" s="1006">
        <v>1252.7807469500001</v>
      </c>
      <c r="E305" s="1006">
        <v>1252.7809999999999</v>
      </c>
      <c r="F305" s="1006">
        <v>1012.896</v>
      </c>
      <c r="G305" s="1006">
        <v>1012.896</v>
      </c>
      <c r="H305" s="1006">
        <v>1012.896</v>
      </c>
      <c r="I305" s="1006">
        <v>1012.896</v>
      </c>
      <c r="J305" s="1006">
        <v>899.63</v>
      </c>
    </row>
    <row r="306" spans="1:10" s="1005" customFormat="1" ht="12" customHeight="1">
      <c r="A306" s="2015" t="s">
        <v>824</v>
      </c>
      <c r="B306" s="1363">
        <v>18484.387999999999</v>
      </c>
      <c r="C306" s="1733">
        <v>18506.132000000001</v>
      </c>
      <c r="D306" s="1006">
        <v>18331.685000000001</v>
      </c>
      <c r="E306" s="1006">
        <v>18331.685000000001</v>
      </c>
      <c r="F306" s="1006">
        <v>16740.198</v>
      </c>
      <c r="G306" s="1006">
        <v>16792.153999999999</v>
      </c>
      <c r="H306" s="1006">
        <v>16338.222</v>
      </c>
      <c r="I306" s="1006">
        <v>16835.803</v>
      </c>
      <c r="J306" s="1006">
        <v>15064.162</v>
      </c>
    </row>
    <row r="307" spans="1:10" s="1008" customFormat="1" ht="21" customHeight="1">
      <c r="A307" s="2418" t="s">
        <v>825</v>
      </c>
      <c r="B307" s="1364">
        <v>5500</v>
      </c>
      <c r="C307" s="1734">
        <v>1460.7249999999999</v>
      </c>
      <c r="D307" s="1007">
        <v>1461.758</v>
      </c>
      <c r="E307" s="1007">
        <v>1434.829</v>
      </c>
      <c r="F307" s="1007">
        <v>1359.596</v>
      </c>
      <c r="G307" s="1007">
        <v>1339.5409999999999</v>
      </c>
      <c r="H307" s="1007">
        <v>1333.2339999999999</v>
      </c>
      <c r="I307" s="1007">
        <v>1334.68</v>
      </c>
      <c r="J307" s="1007">
        <v>1331</v>
      </c>
    </row>
    <row r="308" spans="1:10" s="1008" customFormat="1" ht="12" customHeight="1">
      <c r="A308" s="2019" t="s">
        <v>826</v>
      </c>
      <c r="B308" s="1365">
        <v>10855.748</v>
      </c>
      <c r="C308" s="1735">
        <v>9426.6370000000006</v>
      </c>
      <c r="D308" s="1009">
        <v>12078.144329999999</v>
      </c>
      <c r="E308" s="1009">
        <v>12568.277</v>
      </c>
      <c r="F308" s="1009">
        <v>9419.3529999999992</v>
      </c>
      <c r="G308" s="1009">
        <v>8521.5830000000005</v>
      </c>
      <c r="H308" s="1009">
        <v>6589.4040000000005</v>
      </c>
      <c r="I308" s="1009">
        <v>5369.3069999999998</v>
      </c>
      <c r="J308" s="1009">
        <v>4533.6819999999998</v>
      </c>
    </row>
    <row r="309" spans="1:10" s="1011" customFormat="1" ht="12" customHeight="1">
      <c r="A309" s="2419" t="s">
        <v>827</v>
      </c>
      <c r="B309" s="1366">
        <v>46149.4</v>
      </c>
      <c r="C309" s="1736">
        <v>41455.207000000002</v>
      </c>
      <c r="D309" s="1010">
        <v>43025.254302590009</v>
      </c>
      <c r="E309" s="1010">
        <v>42152.918000000005</v>
      </c>
      <c r="F309" s="1010">
        <v>40961.262000000002</v>
      </c>
      <c r="G309" s="1010">
        <v>39726.059000000001</v>
      </c>
      <c r="H309" s="1010">
        <v>34661.286</v>
      </c>
      <c r="I309" s="1010">
        <v>32408.668000000001</v>
      </c>
      <c r="J309" s="1010">
        <v>32220.345000000001</v>
      </c>
    </row>
    <row r="310" spans="1:10" s="1013" customFormat="1" ht="12" customHeight="1">
      <c r="A310" s="2420" t="s">
        <v>828</v>
      </c>
      <c r="B310" s="1367">
        <v>23985.866000000002</v>
      </c>
      <c r="C310" s="1737">
        <v>20976.017</v>
      </c>
      <c r="D310" s="1012">
        <v>19964.572839979999</v>
      </c>
      <c r="E310" s="1012">
        <v>19114.388999999999</v>
      </c>
      <c r="F310" s="1012">
        <v>20244.519</v>
      </c>
      <c r="G310" s="1012">
        <v>19708.505000000001</v>
      </c>
      <c r="H310" s="1012">
        <v>16836.625</v>
      </c>
      <c r="I310" s="1012">
        <v>15947.221</v>
      </c>
      <c r="J310" s="1012">
        <v>16270.017</v>
      </c>
    </row>
    <row r="311" spans="1:10" s="79" customFormat="1" ht="7.5" customHeight="1">
      <c r="A311" s="80"/>
      <c r="B311" s="1002"/>
      <c r="C311" s="1002"/>
      <c r="D311" s="1002"/>
    </row>
    <row r="312" spans="1:10" s="841" customFormat="1" ht="12.75" customHeight="1">
      <c r="A312" s="2439" t="s">
        <v>829</v>
      </c>
      <c r="B312" s="2439"/>
      <c r="C312" s="2439"/>
      <c r="D312" s="2439"/>
      <c r="E312" s="2439"/>
      <c r="F312" s="2439"/>
      <c r="G312" s="2439"/>
      <c r="H312" s="2439"/>
      <c r="I312" s="2439"/>
      <c r="J312" s="2439"/>
    </row>
    <row r="313" spans="1:10" s="841" customFormat="1" ht="21.75" customHeight="1">
      <c r="A313" s="2439" t="s">
        <v>830</v>
      </c>
      <c r="B313" s="2439"/>
      <c r="C313" s="2439"/>
      <c r="D313" s="2439"/>
      <c r="E313" s="2439"/>
      <c r="F313" s="2439"/>
      <c r="G313" s="2439"/>
      <c r="H313" s="2439"/>
      <c r="I313" s="2439"/>
      <c r="J313" s="2439"/>
    </row>
    <row r="314" spans="1:10" s="841" customFormat="1" ht="21.75" customHeight="1">
      <c r="A314" s="2439" t="s">
        <v>831</v>
      </c>
      <c r="B314" s="2439"/>
      <c r="C314" s="2439"/>
      <c r="D314" s="2439"/>
      <c r="E314" s="2439"/>
      <c r="F314" s="2439"/>
      <c r="G314" s="2439"/>
      <c r="H314" s="2439"/>
      <c r="I314" s="2439"/>
      <c r="J314" s="2439"/>
    </row>
    <row r="315" spans="1:10" s="1013" customFormat="1" ht="22.5" customHeight="1">
      <c r="A315" s="2421"/>
      <c r="D315" s="1014"/>
      <c r="F315" s="1014"/>
    </row>
    <row r="316" spans="1:10" s="585" customFormat="1" ht="18.75" customHeight="1">
      <c r="A316" s="2585" t="s">
        <v>1060</v>
      </c>
      <c r="B316" s="2585"/>
      <c r="C316" s="2585"/>
      <c r="D316" s="2585"/>
      <c r="E316" s="2585"/>
      <c r="F316" s="2585"/>
      <c r="G316" s="2585"/>
      <c r="H316" s="2585"/>
      <c r="I316" s="2585"/>
      <c r="J316" s="2585"/>
    </row>
    <row r="317" spans="1:10" s="585" customFormat="1" ht="12" customHeight="1"/>
    <row r="318" spans="1:10" s="585" customFormat="1" ht="12.75" customHeight="1">
      <c r="A318" s="1003"/>
      <c r="B318" s="1224" t="s">
        <v>6</v>
      </c>
      <c r="C318" s="552" t="s">
        <v>2</v>
      </c>
      <c r="D318" s="552" t="s">
        <v>5</v>
      </c>
      <c r="E318" s="551" t="s">
        <v>3</v>
      </c>
      <c r="F318" s="551" t="s">
        <v>6</v>
      </c>
      <c r="G318" s="551" t="s">
        <v>2</v>
      </c>
      <c r="H318" s="552" t="s">
        <v>5</v>
      </c>
      <c r="I318" s="551" t="s">
        <v>3</v>
      </c>
      <c r="J318" s="551" t="s">
        <v>6</v>
      </c>
    </row>
    <row r="319" spans="1:10" s="576" customFormat="1" ht="12.75" customHeight="1">
      <c r="A319" s="782" t="s">
        <v>1</v>
      </c>
      <c r="B319" s="1225" t="s">
        <v>1424</v>
      </c>
      <c r="C319" s="807" t="s">
        <v>1424</v>
      </c>
      <c r="D319" s="581" t="s">
        <v>1424</v>
      </c>
      <c r="E319" s="581" t="s">
        <v>1102</v>
      </c>
      <c r="F319" s="807" t="s">
        <v>1102</v>
      </c>
      <c r="G319" s="581" t="s">
        <v>1102</v>
      </c>
      <c r="H319" s="581" t="s">
        <v>1102</v>
      </c>
      <c r="I319" s="581" t="s">
        <v>214</v>
      </c>
      <c r="J319" s="581" t="s">
        <v>214</v>
      </c>
    </row>
    <row r="320" spans="1:10" s="1016" customFormat="1" ht="12" customHeight="1">
      <c r="A320" s="2419" t="s">
        <v>832</v>
      </c>
      <c r="B320" s="1368"/>
      <c r="C320" s="1738"/>
      <c r="D320" s="1015"/>
      <c r="E320" s="1015"/>
      <c r="F320" s="1015"/>
      <c r="G320" s="1015"/>
      <c r="H320" s="1015"/>
      <c r="I320" s="1015"/>
      <c r="J320" s="1015"/>
    </row>
    <row r="321" spans="1:10" s="1018" customFormat="1" ht="12" customHeight="1">
      <c r="A321" s="2015" t="s">
        <v>833</v>
      </c>
      <c r="B321" s="1369">
        <v>23526.965</v>
      </c>
      <c r="C321" s="1739">
        <v>19830.643</v>
      </c>
      <c r="D321" s="1017">
        <v>19654.451000000001</v>
      </c>
      <c r="E321" s="1017">
        <v>19498.165000000001</v>
      </c>
      <c r="F321" s="1017">
        <v>17836.919999999998</v>
      </c>
      <c r="G321" s="1017">
        <v>17879.699000000001</v>
      </c>
      <c r="H321" s="1017">
        <v>17415.127</v>
      </c>
      <c r="I321" s="1017">
        <v>17889.263999999999</v>
      </c>
      <c r="J321" s="1017">
        <v>16047.5</v>
      </c>
    </row>
    <row r="322" spans="1:10" s="1018" customFormat="1" ht="12" customHeight="1">
      <c r="A322" s="2015" t="s">
        <v>834</v>
      </c>
      <c r="B322" s="1370">
        <v>25.9</v>
      </c>
      <c r="C322" s="1740">
        <v>21.3</v>
      </c>
      <c r="D322" s="1019">
        <v>21.673308408093501</v>
      </c>
      <c r="E322" s="1019">
        <v>21.89</v>
      </c>
      <c r="F322" s="1019">
        <v>19.170000000000002</v>
      </c>
      <c r="G322" s="1019">
        <v>19.239999999999998</v>
      </c>
      <c r="H322" s="1019">
        <v>18.93</v>
      </c>
      <c r="I322" s="1019">
        <v>18.809999999999999</v>
      </c>
      <c r="J322" s="1019">
        <v>17.399999999999999</v>
      </c>
    </row>
    <row r="323" spans="1:10" s="1018" customFormat="1" ht="12" customHeight="1">
      <c r="A323" s="2015" t="s">
        <v>835</v>
      </c>
      <c r="B323" s="1369">
        <v>18026.965</v>
      </c>
      <c r="C323" s="1739">
        <v>18594.918000000001</v>
      </c>
      <c r="D323" s="1017">
        <v>18417.692999999999</v>
      </c>
      <c r="E323" s="1017">
        <v>18288.335999999999</v>
      </c>
      <c r="F323" s="1017">
        <v>16702.324000000001</v>
      </c>
      <c r="G323" s="1017">
        <v>16765.157999999999</v>
      </c>
      <c r="H323" s="1017">
        <v>16306.893</v>
      </c>
      <c r="I323" s="1017">
        <v>16779.583999999999</v>
      </c>
      <c r="J323" s="1017">
        <v>14941.5</v>
      </c>
    </row>
    <row r="324" spans="1:10" s="1018" customFormat="1" ht="12" customHeight="1">
      <c r="A324" s="2015" t="s">
        <v>836</v>
      </c>
      <c r="B324" s="1370">
        <v>19.850000000000001</v>
      </c>
      <c r="C324" s="1740">
        <v>19.97</v>
      </c>
      <c r="D324" s="1019">
        <v>20.309513634066175</v>
      </c>
      <c r="E324" s="1019">
        <v>20.53</v>
      </c>
      <c r="F324" s="1019">
        <v>17.952999999999999</v>
      </c>
      <c r="G324" s="1019">
        <v>18.042999999999999</v>
      </c>
      <c r="H324" s="1019">
        <v>17.728000000000002</v>
      </c>
      <c r="I324" s="1019">
        <v>17.640999999999998</v>
      </c>
      <c r="J324" s="1019">
        <v>16.2</v>
      </c>
    </row>
    <row r="325" spans="1:10" s="1018" customFormat="1" ht="12" customHeight="1">
      <c r="A325" s="2015" t="s">
        <v>837</v>
      </c>
      <c r="B325" s="1369">
        <v>90832.569000000003</v>
      </c>
      <c r="C325" s="1739">
        <v>93092</v>
      </c>
      <c r="D325" s="1017">
        <v>90685.051999999996</v>
      </c>
      <c r="E325" s="1017">
        <v>89085.266000000003</v>
      </c>
      <c r="F325" s="1017">
        <v>93035.62</v>
      </c>
      <c r="G325" s="1017">
        <v>92917.217000000004</v>
      </c>
      <c r="H325" s="1017">
        <v>91986</v>
      </c>
      <c r="I325" s="1017">
        <v>95118.69</v>
      </c>
      <c r="J325" s="1017">
        <v>92224.9</v>
      </c>
    </row>
    <row r="326" spans="1:10" s="1018" customFormat="1" ht="6" customHeight="1">
      <c r="A326" s="2015"/>
      <c r="B326" s="1369"/>
      <c r="C326" s="1739"/>
      <c r="D326" s="1017"/>
      <c r="E326" s="1017"/>
      <c r="F326" s="1017"/>
      <c r="G326" s="1017"/>
      <c r="H326" s="1017"/>
      <c r="I326" s="1017"/>
      <c r="J326" s="1017"/>
    </row>
    <row r="327" spans="1:10" s="1018" customFormat="1" ht="12" customHeight="1">
      <c r="A327" s="2400" t="s">
        <v>838</v>
      </c>
      <c r="B327" s="1369"/>
      <c r="C327" s="1739"/>
      <c r="D327" s="1017"/>
      <c r="E327" s="1017"/>
      <c r="F327" s="1017"/>
      <c r="G327" s="1017"/>
      <c r="H327" s="1017"/>
      <c r="I327" s="1017"/>
      <c r="J327" s="1017"/>
    </row>
    <row r="328" spans="1:10" s="1020" customFormat="1" ht="12" customHeight="1">
      <c r="A328" s="2015" t="s">
        <v>839</v>
      </c>
      <c r="B328" s="1369">
        <v>26784.919000000002</v>
      </c>
      <c r="C328" s="1739">
        <v>23091.69</v>
      </c>
      <c r="D328" s="1017">
        <v>22940.753000000001</v>
      </c>
      <c r="E328" s="1017">
        <v>22931.281999999999</v>
      </c>
      <c r="F328" s="1017">
        <v>20613.444</v>
      </c>
      <c r="G328" s="1017">
        <v>20949.588</v>
      </c>
      <c r="H328" s="1017">
        <v>20471.441999999999</v>
      </c>
      <c r="I328" s="1017">
        <v>20946.067999999999</v>
      </c>
      <c r="J328" s="1017">
        <v>19066.7</v>
      </c>
    </row>
    <row r="329" spans="1:10" s="1020" customFormat="1" ht="12" customHeight="1">
      <c r="A329" s="2015" t="s">
        <v>1329</v>
      </c>
      <c r="B329" s="1369">
        <v>16754.352999999999</v>
      </c>
      <c r="C329" s="1739">
        <v>12990.088</v>
      </c>
      <c r="D329" s="1017">
        <v>12943.156899968999</v>
      </c>
      <c r="E329" s="1017">
        <v>13578.254999999999</v>
      </c>
      <c r="F329" s="1017">
        <v>10306.842000000001</v>
      </c>
      <c r="G329" s="1017">
        <v>10437.047</v>
      </c>
      <c r="H329" s="1017">
        <v>10208.264999999999</v>
      </c>
      <c r="I329" s="1017">
        <v>10846.308999999999</v>
      </c>
      <c r="J329" s="1017">
        <v>8676.9</v>
      </c>
    </row>
    <row r="330" spans="1:10" s="1022" customFormat="1" ht="21" customHeight="1">
      <c r="A330" s="2422" t="s">
        <v>1330</v>
      </c>
      <c r="B330" s="1371">
        <v>267</v>
      </c>
      <c r="C330" s="1741">
        <v>228.5943</v>
      </c>
      <c r="D330" s="1021">
        <v>229.46269183080599</v>
      </c>
      <c r="E330" s="1021">
        <v>245.2</v>
      </c>
      <c r="F330" s="1021">
        <v>199.99799999999999</v>
      </c>
      <c r="G330" s="1021">
        <v>199.28200000000001</v>
      </c>
      <c r="H330" s="1021">
        <v>199.46</v>
      </c>
      <c r="I330" s="1021">
        <v>207.4</v>
      </c>
      <c r="J330" s="1021">
        <v>183.5</v>
      </c>
    </row>
    <row r="331" spans="1:10" s="79" customFormat="1" ht="7.5" customHeight="1">
      <c r="A331" s="80"/>
      <c r="B331" s="1002"/>
      <c r="C331" s="1002"/>
      <c r="D331" s="1002"/>
    </row>
    <row r="332" spans="1:10" s="841" customFormat="1" ht="12.75" customHeight="1">
      <c r="A332" s="2439" t="s">
        <v>840</v>
      </c>
      <c r="B332" s="2439"/>
      <c r="C332" s="2439"/>
      <c r="D332" s="2439"/>
      <c r="E332" s="2439"/>
      <c r="F332" s="2439"/>
      <c r="G332" s="2439"/>
      <c r="H332" s="2439"/>
      <c r="I332" s="2439"/>
      <c r="J332" s="2439"/>
    </row>
    <row r="333" spans="1:10" s="841" customFormat="1" ht="21.75" customHeight="1">
      <c r="A333" s="2439" t="s">
        <v>841</v>
      </c>
      <c r="B333" s="2439"/>
      <c r="C333" s="2439"/>
      <c r="D333" s="2439"/>
      <c r="E333" s="2439"/>
      <c r="F333" s="2439"/>
      <c r="G333" s="2439"/>
      <c r="H333" s="2439"/>
      <c r="I333" s="2439"/>
      <c r="J333" s="2439"/>
    </row>
    <row r="334" spans="1:10" s="841" customFormat="1" ht="29.25" customHeight="1">
      <c r="A334" s="2439" t="s">
        <v>842</v>
      </c>
      <c r="B334" s="2439"/>
      <c r="C334" s="2439"/>
      <c r="D334" s="2439"/>
      <c r="E334" s="2439"/>
      <c r="F334" s="2439"/>
      <c r="G334" s="2439"/>
      <c r="H334" s="2439"/>
      <c r="I334" s="2439"/>
      <c r="J334" s="2439"/>
    </row>
    <row r="335" spans="1:10" s="79" customFormat="1" ht="7.5" customHeight="1">
      <c r="A335" s="80"/>
      <c r="B335" s="1002"/>
      <c r="C335" s="1002"/>
      <c r="D335" s="1002"/>
    </row>
  </sheetData>
  <mergeCells count="27">
    <mergeCell ref="A37:J37"/>
    <mergeCell ref="A77:J77"/>
    <mergeCell ref="A332:J332"/>
    <mergeCell ref="A333:J333"/>
    <mergeCell ref="A250:J250"/>
    <mergeCell ref="A251:J251"/>
    <mergeCell ref="A252:J252"/>
    <mergeCell ref="A294:J294"/>
    <mergeCell ref="A202:J202"/>
    <mergeCell ref="A203:J203"/>
    <mergeCell ref="A201:J201"/>
    <mergeCell ref="A200:J200"/>
    <mergeCell ref="A205:J205"/>
    <mergeCell ref="A39:J39"/>
    <mergeCell ref="A40:J40"/>
    <mergeCell ref="A81:J81"/>
    <mergeCell ref="A334:J334"/>
    <mergeCell ref="A295:J295"/>
    <mergeCell ref="A312:J312"/>
    <mergeCell ref="A313:J313"/>
    <mergeCell ref="A314:J314"/>
    <mergeCell ref="A316:J316"/>
    <mergeCell ref="A79:J79"/>
    <mergeCell ref="A145:J145"/>
    <mergeCell ref="A117:J117"/>
    <mergeCell ref="A119:J119"/>
    <mergeCell ref="A49:E4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REPORTING&amp;R&amp;8Main subsidiaries and product units </oddHeader>
  </headerFooter>
  <rowBreaks count="7" manualBreakCount="7">
    <brk id="40" max="9" man="1"/>
    <brk id="79" max="16383" man="1"/>
    <brk id="115" max="16383" man="1"/>
    <brk id="158" max="16383" man="1"/>
    <brk id="203" max="9" man="1"/>
    <brk id="252" max="16383" man="1"/>
    <brk id="295"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002" customWidth="1"/>
    <col min="5" max="12" width="6.42578125" style="79" customWidth="1"/>
    <col min="13"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98" customFormat="1" ht="22.5" customHeight="1">
      <c r="A1" s="707"/>
      <c r="B1" s="708"/>
      <c r="C1" s="708"/>
      <c r="D1" s="708"/>
      <c r="E1" s="708"/>
      <c r="F1" s="708"/>
      <c r="G1" s="708"/>
      <c r="H1" s="708"/>
      <c r="I1" s="708"/>
      <c r="J1" s="787"/>
    </row>
    <row r="2" spans="1:10" s="585" customFormat="1" ht="18.75" customHeight="1">
      <c r="A2" s="709" t="s">
        <v>1061</v>
      </c>
    </row>
    <row r="3" spans="1:10" s="585" customFormat="1" ht="12" customHeight="1"/>
    <row r="4" spans="1:10" s="822" customFormat="1" ht="13.5" customHeight="1">
      <c r="A4" s="821" t="s">
        <v>1</v>
      </c>
      <c r="B4" s="1136" t="s">
        <v>1841</v>
      </c>
      <c r="C4" s="304" t="s">
        <v>1745</v>
      </c>
      <c r="D4" s="770" t="s">
        <v>1423</v>
      </c>
      <c r="E4" s="770" t="s">
        <v>1380</v>
      </c>
      <c r="F4" s="770" t="s">
        <v>1297</v>
      </c>
      <c r="G4" s="770" t="s">
        <v>1189</v>
      </c>
      <c r="H4" s="770" t="s">
        <v>1133</v>
      </c>
      <c r="I4" s="770" t="s">
        <v>1002</v>
      </c>
      <c r="J4" s="770" t="s">
        <v>586</v>
      </c>
    </row>
    <row r="5" spans="1:10" s="822" customFormat="1" ht="12" customHeight="1">
      <c r="A5" s="823" t="s">
        <v>13</v>
      </c>
      <c r="B5" s="1304">
        <v>-9.0061053638272313</v>
      </c>
      <c r="C5" s="827">
        <v>-4.8497411826055137</v>
      </c>
      <c r="D5" s="827">
        <v>-4.7211864477101697</v>
      </c>
      <c r="E5" s="827">
        <v>-1.8631904197032592</v>
      </c>
      <c r="F5" s="827">
        <v>-1.4035060555035259</v>
      </c>
      <c r="G5" s="827">
        <v>-1.6394754283373114</v>
      </c>
      <c r="H5" s="827">
        <v>-1.0013660838529241</v>
      </c>
      <c r="I5" s="827">
        <v>3.3627449011656578</v>
      </c>
      <c r="J5" s="827">
        <v>3.6424092681701343</v>
      </c>
    </row>
    <row r="6" spans="1:10" s="822" customFormat="1" ht="12" customHeight="1">
      <c r="A6" s="1100" t="s">
        <v>843</v>
      </c>
      <c r="B6" s="1308"/>
      <c r="C6" s="833"/>
      <c r="D6" s="833"/>
      <c r="E6" s="833"/>
      <c r="F6" s="833"/>
      <c r="G6" s="833"/>
      <c r="H6" s="833"/>
      <c r="I6" s="833"/>
      <c r="J6" s="833"/>
    </row>
    <row r="7" spans="1:10" s="822" customFormat="1" ht="12" customHeight="1">
      <c r="A7" s="2318" t="s">
        <v>844</v>
      </c>
      <c r="B7" s="1307">
        <v>78.238728930000008</v>
      </c>
      <c r="C7" s="832">
        <v>82.552712370000023</v>
      </c>
      <c r="D7" s="1024">
        <v>83.642045999999993</v>
      </c>
      <c r="E7" s="1024">
        <v>79.515998682500012</v>
      </c>
      <c r="F7" s="1024">
        <v>82.580305440833328</v>
      </c>
      <c r="G7" s="1024">
        <v>80.317544150833342</v>
      </c>
      <c r="H7" s="1024">
        <v>72.919613724596772</v>
      </c>
      <c r="I7" s="1024">
        <v>73.762738910483861</v>
      </c>
      <c r="J7" s="1024">
        <v>68.806051206666666</v>
      </c>
    </row>
    <row r="8" spans="1:10" s="822" customFormat="1" ht="12" customHeight="1">
      <c r="A8" s="2318" t="s">
        <v>845</v>
      </c>
      <c r="B8" s="1307">
        <v>130.80889627999989</v>
      </c>
      <c r="C8" s="832">
        <v>148.28816997299998</v>
      </c>
      <c r="D8" s="1024">
        <v>131.67276806400002</v>
      </c>
      <c r="E8" s="1024">
        <v>171.27677299949983</v>
      </c>
      <c r="F8" s="1024">
        <v>143.04487451516661</v>
      </c>
      <c r="G8" s="1024">
        <v>135.79711044416666</v>
      </c>
      <c r="H8" s="1024">
        <v>132.12529188740325</v>
      </c>
      <c r="I8" s="1024">
        <v>132.34633080951619</v>
      </c>
      <c r="J8" s="1024">
        <v>134.34531820533334</v>
      </c>
    </row>
    <row r="9" spans="1:10" s="822" customFormat="1" ht="12" customHeight="1">
      <c r="A9" s="1089" t="s">
        <v>16</v>
      </c>
      <c r="B9" s="1303">
        <v>1.9619299999999562E-2</v>
      </c>
      <c r="C9" s="826">
        <v>2.14365074</v>
      </c>
      <c r="D9" s="1023">
        <v>2.6072527619999999</v>
      </c>
      <c r="E9" s="1023">
        <v>5.4862731319999085</v>
      </c>
      <c r="F9" s="1023">
        <v>-23.163442572000001</v>
      </c>
      <c r="G9" s="1023">
        <v>4.4134532900000067</v>
      </c>
      <c r="H9" s="1023">
        <v>-44.693787335000003</v>
      </c>
      <c r="I9" s="1023">
        <v>4.0478088999999997</v>
      </c>
      <c r="J9" s="1023">
        <v>2.889555659</v>
      </c>
    </row>
    <row r="10" spans="1:10" s="822" customFormat="1" ht="12" customHeight="1">
      <c r="A10" s="914" t="s">
        <v>120</v>
      </c>
      <c r="B10" s="1304">
        <v>200.06113914617265</v>
      </c>
      <c r="C10" s="827">
        <v>228.13479190039448</v>
      </c>
      <c r="D10" s="827">
        <v>213.20088037828984</v>
      </c>
      <c r="E10" s="827">
        <v>254.4158543942965</v>
      </c>
      <c r="F10" s="827">
        <v>201.05823132849639</v>
      </c>
      <c r="G10" s="827">
        <v>218.88863245666272</v>
      </c>
      <c r="H10" s="827">
        <v>159.34975219314711</v>
      </c>
      <c r="I10" s="827">
        <v>213.51962352116573</v>
      </c>
      <c r="J10" s="827">
        <v>209.68333433917013</v>
      </c>
    </row>
    <row r="11" spans="1:10" s="822" customFormat="1" ht="12" customHeight="1">
      <c r="A11" s="1089" t="s">
        <v>170</v>
      </c>
      <c r="B11" s="1303">
        <v>-129.63586411</v>
      </c>
      <c r="C11" s="826">
        <v>-128.65496416000002</v>
      </c>
      <c r="D11" s="1023">
        <v>-127.877557864</v>
      </c>
      <c r="E11" s="1023">
        <v>-129.37007753099977</v>
      </c>
      <c r="F11" s="1023">
        <v>-136.03061510200007</v>
      </c>
      <c r="G11" s="1023">
        <v>-134.36820340399998</v>
      </c>
      <c r="H11" s="1023">
        <v>-116.863105836</v>
      </c>
      <c r="I11" s="1023">
        <v>-142.39308887699997</v>
      </c>
      <c r="J11" s="1023">
        <v>-134.75530460000004</v>
      </c>
    </row>
    <row r="12" spans="1:10" s="822" customFormat="1" ht="12" customHeight="1">
      <c r="A12" s="914" t="s">
        <v>9</v>
      </c>
      <c r="B12" s="1304">
        <v>70.425275036172707</v>
      </c>
      <c r="C12" s="827">
        <v>99.479827740394455</v>
      </c>
      <c r="D12" s="827">
        <v>85.323322514289842</v>
      </c>
      <c r="E12" s="827">
        <v>125.04577686329674</v>
      </c>
      <c r="F12" s="827">
        <v>65.02761622649632</v>
      </c>
      <c r="G12" s="827">
        <v>84.520429052662735</v>
      </c>
      <c r="H12" s="827">
        <v>42.486646357147109</v>
      </c>
      <c r="I12" s="827">
        <v>71.126534644165758</v>
      </c>
      <c r="J12" s="827">
        <v>74.928029739170086</v>
      </c>
    </row>
    <row r="13" spans="1:10" s="822" customFormat="1" ht="12" customHeight="1">
      <c r="A13" s="1100" t="s">
        <v>1148</v>
      </c>
      <c r="B13" s="1308">
        <v>-19.014824259766598</v>
      </c>
      <c r="C13" s="833">
        <v>-26.859553489906503</v>
      </c>
      <c r="D13" s="833">
        <v>-23.037297078858259</v>
      </c>
      <c r="E13" s="833">
        <v>-33.762359753090124</v>
      </c>
      <c r="F13" s="833">
        <v>-17.557456381154008</v>
      </c>
      <c r="G13" s="833">
        <v>-22.820515844218939</v>
      </c>
      <c r="H13" s="833">
        <v>-11.47139451642972</v>
      </c>
      <c r="I13" s="833">
        <v>-19.915429700366413</v>
      </c>
      <c r="J13" s="833">
        <v>-20.979848326967627</v>
      </c>
    </row>
    <row r="14" spans="1:10" s="836" customFormat="1" ht="12" customHeight="1">
      <c r="A14" s="1101" t="s">
        <v>10</v>
      </c>
      <c r="B14" s="1309">
        <v>51.41045077640608</v>
      </c>
      <c r="C14" s="835">
        <v>72.620274250487952</v>
      </c>
      <c r="D14" s="835">
        <v>62.286025435431583</v>
      </c>
      <c r="E14" s="835">
        <v>91.283417110206614</v>
      </c>
      <c r="F14" s="835">
        <v>47.470159845342309</v>
      </c>
      <c r="G14" s="835">
        <v>61.699913208443796</v>
      </c>
      <c r="H14" s="835">
        <v>31.01525184071739</v>
      </c>
      <c r="I14" s="835">
        <v>51.211104943799342</v>
      </c>
      <c r="J14" s="835">
        <v>53.948181412202459</v>
      </c>
    </row>
    <row r="15" spans="1:10" s="838" customFormat="1" ht="12" customHeight="1">
      <c r="A15" s="2319"/>
      <c r="B15" s="1025"/>
      <c r="C15" s="1025"/>
      <c r="D15" s="1025"/>
      <c r="E15" s="1025"/>
      <c r="F15" s="1025"/>
      <c r="G15" s="1025"/>
      <c r="H15" s="1025"/>
      <c r="I15" s="1025"/>
      <c r="J15" s="1025"/>
    </row>
    <row r="16" spans="1:10" s="838" customFormat="1" ht="12" customHeight="1">
      <c r="A16" s="1026" t="s">
        <v>1410</v>
      </c>
      <c r="B16" s="1304"/>
      <c r="C16" s="827"/>
      <c r="D16" s="827"/>
      <c r="E16" s="827"/>
      <c r="F16" s="827"/>
      <c r="G16" s="827"/>
      <c r="H16" s="827"/>
      <c r="I16" s="827"/>
      <c r="J16" s="827"/>
    </row>
    <row r="17" spans="1:13" s="1027" customFormat="1" ht="12" customHeight="1">
      <c r="A17" s="839" t="s">
        <v>846</v>
      </c>
      <c r="B17" s="1308">
        <v>486.21176010149003</v>
      </c>
      <c r="C17" s="833">
        <v>487.50331932426997</v>
      </c>
      <c r="D17" s="833">
        <v>491.15569236900006</v>
      </c>
      <c r="E17" s="833">
        <v>488.96055553093998</v>
      </c>
      <c r="F17" s="833">
        <v>465.91086322922945</v>
      </c>
      <c r="G17" s="833">
        <v>458.16311080357002</v>
      </c>
      <c r="H17" s="833">
        <v>456.12331949520001</v>
      </c>
      <c r="I17" s="833">
        <v>442.20539984069057</v>
      </c>
      <c r="J17" s="833">
        <v>441.06236643662993</v>
      </c>
    </row>
    <row r="18" spans="1:13" s="1027" customFormat="1" ht="12" customHeight="1">
      <c r="A18" s="1028" t="s">
        <v>1411</v>
      </c>
      <c r="B18" s="1372">
        <v>251.67992741922001</v>
      </c>
      <c r="C18" s="1029">
        <v>247.98423126498</v>
      </c>
      <c r="D18" s="1029">
        <v>248.98548795838002</v>
      </c>
      <c r="E18" s="1029">
        <v>252.77630952452995</v>
      </c>
      <c r="F18" s="1029">
        <v>246.36901319744001</v>
      </c>
      <c r="G18" s="1029">
        <v>242.36066962948001</v>
      </c>
      <c r="H18" s="1029">
        <v>243.45664304594001</v>
      </c>
      <c r="I18" s="1029">
        <v>234.38353846062995</v>
      </c>
      <c r="J18" s="1029">
        <v>244.65909166025006</v>
      </c>
    </row>
    <row r="19" spans="1:13" s="1027" customFormat="1" ht="12" customHeight="1">
      <c r="A19" s="842" t="s">
        <v>847</v>
      </c>
      <c r="B19" s="1308">
        <v>56.796011033860012</v>
      </c>
      <c r="C19" s="833">
        <v>59.695922045129997</v>
      </c>
      <c r="D19" s="833">
        <v>59.559727561999999</v>
      </c>
      <c r="E19" s="833">
        <v>52.94575768899</v>
      </c>
      <c r="F19" s="833">
        <v>50.408170336020007</v>
      </c>
      <c r="G19" s="833">
        <v>50.56571232049</v>
      </c>
      <c r="H19" s="833">
        <v>46.708332919220005</v>
      </c>
      <c r="I19" s="833">
        <v>44.443205241940007</v>
      </c>
      <c r="J19" s="833">
        <v>41.583094078119984</v>
      </c>
    </row>
    <row r="20" spans="1:13" s="822" customFormat="1" ht="12" customHeight="1">
      <c r="A20" s="828" t="s">
        <v>51</v>
      </c>
      <c r="B20" s="1305">
        <v>543.00777113535003</v>
      </c>
      <c r="C20" s="829">
        <v>547.19924136939994</v>
      </c>
      <c r="D20" s="829">
        <v>550.71541993100004</v>
      </c>
      <c r="E20" s="829">
        <v>541.90631321992998</v>
      </c>
      <c r="F20" s="829">
        <v>516.31903356524947</v>
      </c>
      <c r="G20" s="829">
        <v>508.72882312406</v>
      </c>
      <c r="H20" s="829">
        <v>502.83165241442003</v>
      </c>
      <c r="I20" s="829">
        <v>486.64860508263058</v>
      </c>
      <c r="J20" s="829">
        <v>482.64546051474991</v>
      </c>
    </row>
    <row r="21" spans="1:13" s="838" customFormat="1" ht="12" customHeight="1">
      <c r="A21" s="837"/>
      <c r="B21" s="1025"/>
      <c r="C21" s="1025"/>
      <c r="D21" s="1025"/>
      <c r="E21" s="1025"/>
      <c r="F21" s="1025"/>
      <c r="G21" s="1025"/>
      <c r="H21" s="1025"/>
      <c r="I21" s="1025"/>
      <c r="J21" s="1025"/>
    </row>
    <row r="22" spans="1:13" s="838" customFormat="1" ht="12" customHeight="1">
      <c r="A22" s="1026" t="s">
        <v>621</v>
      </c>
      <c r="B22" s="1373"/>
      <c r="C22" s="1742"/>
      <c r="D22" s="849"/>
      <c r="E22" s="849"/>
      <c r="F22" s="849"/>
      <c r="G22" s="827"/>
      <c r="H22" s="827"/>
      <c r="I22" s="849"/>
      <c r="J22" s="827"/>
    </row>
    <row r="23" spans="1:13" s="1027" customFormat="1" ht="12" customHeight="1">
      <c r="A23" s="842" t="s">
        <v>38</v>
      </c>
      <c r="B23" s="1374">
        <v>64.798123545264232</v>
      </c>
      <c r="C23" s="1031">
        <v>56.394275984073417</v>
      </c>
      <c r="D23" s="1031">
        <v>59.979845128736017</v>
      </c>
      <c r="E23" s="1031">
        <v>50.849848897585048</v>
      </c>
      <c r="F23" s="1031">
        <v>67.657322061959363</v>
      </c>
      <c r="G23" s="1031">
        <v>61.386560780219256</v>
      </c>
      <c r="H23" s="1031">
        <v>73.337488278206294</v>
      </c>
      <c r="I23" s="1031">
        <v>66.688525639370496</v>
      </c>
      <c r="J23" s="1031">
        <v>64.266101559615905</v>
      </c>
    </row>
    <row r="24" spans="1:13" s="838" customFormat="1" ht="12" customHeight="1">
      <c r="A24" s="875"/>
      <c r="B24" s="875"/>
      <c r="C24" s="1710"/>
      <c r="D24" s="875"/>
      <c r="E24" s="875"/>
      <c r="F24" s="875"/>
      <c r="G24" s="875"/>
      <c r="H24" s="875"/>
      <c r="I24" s="875"/>
      <c r="J24" s="875"/>
    </row>
    <row r="25" spans="1:13" s="838" customFormat="1" ht="19.5" customHeight="1">
      <c r="A25" s="1924" t="s">
        <v>1331</v>
      </c>
      <c r="B25" s="1304"/>
      <c r="C25" s="827"/>
      <c r="D25" s="827"/>
      <c r="E25" s="827"/>
      <c r="F25" s="827"/>
      <c r="G25" s="827"/>
      <c r="H25" s="827"/>
      <c r="I25" s="827"/>
      <c r="J25" s="827"/>
      <c r="K25" s="1948"/>
      <c r="L25" s="1949"/>
      <c r="M25" s="1949"/>
    </row>
    <row r="26" spans="1:13" s="1027" customFormat="1" ht="12" customHeight="1">
      <c r="A26" s="839" t="s">
        <v>848</v>
      </c>
      <c r="B26" s="1308">
        <v>-483.68647570999974</v>
      </c>
      <c r="C26" s="833">
        <v>-147.6411409100001</v>
      </c>
      <c r="D26" s="833">
        <v>3267.0918969999998</v>
      </c>
      <c r="E26" s="833">
        <v>522.19021501000088</v>
      </c>
      <c r="F26" s="833">
        <v>-192.39616949000083</v>
      </c>
      <c r="G26" s="833">
        <v>1957.6063138600002</v>
      </c>
      <c r="H26" s="833">
        <v>715.31978830999969</v>
      </c>
      <c r="I26" s="833">
        <v>820.05146726000078</v>
      </c>
      <c r="J26" s="833">
        <v>460.96864547999951</v>
      </c>
      <c r="K26" s="1948"/>
      <c r="L26" s="1950"/>
      <c r="M26" s="1950"/>
    </row>
    <row r="27" spans="1:13" s="1027" customFormat="1" ht="12" customHeight="1">
      <c r="A27" s="842" t="s">
        <v>849</v>
      </c>
      <c r="B27" s="1308">
        <v>4388.0968172599969</v>
      </c>
      <c r="C27" s="833">
        <v>824.74135716000092</v>
      </c>
      <c r="D27" s="833">
        <v>-16228.814648</v>
      </c>
      <c r="E27" s="833">
        <v>2402.5980732399871</v>
      </c>
      <c r="F27" s="833">
        <v>4622.0937242500413</v>
      </c>
      <c r="G27" s="833">
        <v>-11423.32047635002</v>
      </c>
      <c r="H27" s="833">
        <v>7505.4954338499965</v>
      </c>
      <c r="I27" s="833">
        <v>-14757.932618849994</v>
      </c>
      <c r="J27" s="833">
        <v>-765.38849793000372</v>
      </c>
      <c r="K27" s="1950"/>
      <c r="L27" s="1951"/>
      <c r="M27" s="1951"/>
    </row>
    <row r="28" spans="1:13" s="822" customFormat="1" ht="12" customHeight="1">
      <c r="A28" s="828" t="s">
        <v>51</v>
      </c>
      <c r="B28" s="1305">
        <v>3904.4103415499972</v>
      </c>
      <c r="C28" s="829">
        <v>677.10021625000081</v>
      </c>
      <c r="D28" s="829">
        <v>-12961.722750999999</v>
      </c>
      <c r="E28" s="829">
        <v>2924.788288249988</v>
      </c>
      <c r="F28" s="829">
        <v>4429.6975547600405</v>
      </c>
      <c r="G28" s="829">
        <v>-9465.7141624900196</v>
      </c>
      <c r="H28" s="829">
        <v>8220.8152221599958</v>
      </c>
      <c r="I28" s="829">
        <v>-13937.881151589994</v>
      </c>
      <c r="J28" s="829">
        <v>-304.41985245000421</v>
      </c>
      <c r="K28" s="1948"/>
      <c r="L28" s="1952"/>
      <c r="M28" s="1952"/>
    </row>
    <row r="29" spans="1:13" s="838" customFormat="1" ht="12" customHeight="1">
      <c r="A29" s="927" t="s">
        <v>1001</v>
      </c>
      <c r="B29" s="1304"/>
      <c r="C29" s="827"/>
      <c r="D29" s="827"/>
      <c r="E29" s="827"/>
      <c r="F29" s="827"/>
      <c r="G29" s="827"/>
      <c r="H29" s="827"/>
      <c r="I29" s="827"/>
      <c r="J29" s="827"/>
      <c r="K29" s="1950"/>
      <c r="L29" s="1901"/>
      <c r="M29" s="1901"/>
    </row>
    <row r="30" spans="1:13" s="1027" customFormat="1" ht="12" customHeight="1">
      <c r="A30" s="1032" t="s">
        <v>848</v>
      </c>
      <c r="B30" s="1375">
        <v>0</v>
      </c>
      <c r="C30" s="1033">
        <v>0</v>
      </c>
      <c r="D30" s="1033">
        <v>295.27699999999999</v>
      </c>
      <c r="E30" s="1033">
        <v>0</v>
      </c>
      <c r="F30" s="1033">
        <v>0</v>
      </c>
      <c r="G30" s="1033" t="s">
        <v>1286</v>
      </c>
      <c r="H30" s="1033">
        <v>294.75599999999997</v>
      </c>
      <c r="I30" s="1033">
        <v>0</v>
      </c>
      <c r="J30" s="1033" t="s">
        <v>850</v>
      </c>
      <c r="K30" s="1948"/>
      <c r="L30" s="1951"/>
      <c r="M30" s="1951"/>
    </row>
    <row r="31" spans="1:13" s="1027" customFormat="1" ht="12" customHeight="1">
      <c r="A31" s="1034" t="s">
        <v>849</v>
      </c>
      <c r="B31" s="1375">
        <v>0</v>
      </c>
      <c r="C31" s="1033">
        <v>0</v>
      </c>
      <c r="D31" s="1033">
        <v>2896.76</v>
      </c>
      <c r="E31" s="1033">
        <v>0</v>
      </c>
      <c r="F31" s="1033">
        <v>0</v>
      </c>
      <c r="G31" s="1033" t="s">
        <v>1286</v>
      </c>
      <c r="H31" s="1033">
        <v>1255.8</v>
      </c>
      <c r="I31" s="1033">
        <v>0</v>
      </c>
      <c r="J31" s="1033" t="s">
        <v>850</v>
      </c>
      <c r="K31" s="1950"/>
      <c r="L31" s="1951"/>
      <c r="M31" s="1951"/>
    </row>
    <row r="32" spans="1:13" s="822" customFormat="1" ht="12" customHeight="1">
      <c r="A32" s="1035" t="s">
        <v>51</v>
      </c>
      <c r="B32" s="1376">
        <v>0</v>
      </c>
      <c r="C32" s="1036">
        <v>0</v>
      </c>
      <c r="D32" s="1036">
        <v>3192.0370000000003</v>
      </c>
      <c r="E32" s="1036">
        <v>0</v>
      </c>
      <c r="F32" s="1036">
        <v>0</v>
      </c>
      <c r="G32" s="1036" t="s">
        <v>1286</v>
      </c>
      <c r="H32" s="1036">
        <v>1550.556</v>
      </c>
      <c r="I32" s="1036">
        <v>0</v>
      </c>
      <c r="J32" s="1036" t="s">
        <v>850</v>
      </c>
      <c r="K32" s="1948"/>
      <c r="L32" s="1952"/>
      <c r="M32" s="1952"/>
    </row>
    <row r="33" spans="1:13" s="838" customFormat="1" ht="7.5" customHeight="1">
      <c r="A33" s="837"/>
      <c r="B33" s="1025"/>
      <c r="C33" s="1025"/>
      <c r="D33" s="1025"/>
      <c r="E33" s="1025"/>
      <c r="F33" s="1025"/>
      <c r="G33" s="1025"/>
      <c r="H33" s="1025"/>
      <c r="I33" s="1025"/>
      <c r="J33" s="1025"/>
      <c r="K33" s="1901"/>
      <c r="L33" s="1901"/>
      <c r="M33" s="1901"/>
    </row>
    <row r="34" spans="1:13" s="838" customFormat="1" ht="12.75" customHeight="1">
      <c r="A34" s="2462" t="s">
        <v>1412</v>
      </c>
      <c r="B34" s="2462"/>
      <c r="C34" s="2462"/>
      <c r="D34" s="2462"/>
      <c r="E34" s="2462"/>
      <c r="F34" s="2462"/>
      <c r="G34" s="2462"/>
      <c r="H34" s="2462"/>
      <c r="I34" s="2462"/>
      <c r="J34" s="2462"/>
    </row>
    <row r="35" spans="1:13" s="838" customFormat="1" ht="12.75" customHeight="1">
      <c r="A35" s="2462" t="s">
        <v>1413</v>
      </c>
      <c r="B35" s="2462"/>
      <c r="C35" s="2462"/>
      <c r="D35" s="2462"/>
      <c r="E35" s="2462"/>
      <c r="F35" s="2462"/>
      <c r="G35" s="2462"/>
      <c r="H35" s="2462"/>
      <c r="I35" s="2462"/>
      <c r="J35" s="2462"/>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002" customWidth="1"/>
    <col min="5" max="11" width="6.42578125" style="79" customWidth="1"/>
    <col min="12"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98" customFormat="1" ht="22.5" customHeight="1">
      <c r="A1" s="707"/>
      <c r="B1" s="708"/>
      <c r="C1" s="708"/>
      <c r="D1" s="708"/>
      <c r="E1" s="708"/>
      <c r="F1" s="708"/>
      <c r="G1" s="708"/>
      <c r="H1" s="708"/>
      <c r="I1" s="708"/>
      <c r="J1" s="708"/>
    </row>
    <row r="2" spans="1:10" s="585" customFormat="1" ht="18.75" customHeight="1">
      <c r="A2" s="709" t="s">
        <v>1765</v>
      </c>
    </row>
    <row r="3" spans="1:10" s="585" customFormat="1" ht="12" customHeight="1">
      <c r="C3" s="2301"/>
      <c r="D3" s="2301"/>
      <c r="E3" s="2301"/>
      <c r="F3" s="2301"/>
      <c r="G3" s="2301"/>
      <c r="H3" s="2301"/>
      <c r="I3" s="2301"/>
      <c r="J3" s="2301"/>
    </row>
    <row r="4" spans="1:10" s="576" customFormat="1" ht="13.5" customHeight="1">
      <c r="A4" s="1037" t="s">
        <v>1</v>
      </c>
      <c r="B4" s="1136" t="s">
        <v>1841</v>
      </c>
      <c r="C4" s="304" t="s">
        <v>1745</v>
      </c>
      <c r="D4" s="770" t="s">
        <v>1423</v>
      </c>
      <c r="E4" s="770" t="s">
        <v>1380</v>
      </c>
      <c r="F4" s="770" t="s">
        <v>1297</v>
      </c>
      <c r="G4" s="770" t="s">
        <v>1189</v>
      </c>
      <c r="H4" s="770" t="s">
        <v>1133</v>
      </c>
      <c r="I4" s="770" t="s">
        <v>1002</v>
      </c>
      <c r="J4" s="770" t="s">
        <v>586</v>
      </c>
    </row>
    <row r="5" spans="1:10" s="576" customFormat="1" ht="12" customHeight="1">
      <c r="A5" s="1038" t="s">
        <v>851</v>
      </c>
      <c r="B5" s="1377">
        <v>484.01900000000001</v>
      </c>
      <c r="C5" s="1039">
        <v>470.61834128999999</v>
      </c>
      <c r="D5" s="1039">
        <v>459.42739933999997</v>
      </c>
      <c r="E5" s="1039">
        <v>492.23399999999992</v>
      </c>
      <c r="F5" s="1039">
        <v>469.79999999999995</v>
      </c>
      <c r="G5" s="1039">
        <v>462.21010595000007</v>
      </c>
      <c r="H5" s="1039">
        <v>441.98989404999998</v>
      </c>
      <c r="I5" s="1039">
        <v>365.14000000000016</v>
      </c>
      <c r="J5" s="1039">
        <v>355.59999999999997</v>
      </c>
    </row>
    <row r="6" spans="1:10" s="576" customFormat="1" ht="12" customHeight="1">
      <c r="A6" s="1038" t="s">
        <v>852</v>
      </c>
      <c r="B6" s="1377">
        <v>-353.06799999999998</v>
      </c>
      <c r="C6" s="1039">
        <v>-312.65926235000001</v>
      </c>
      <c r="D6" s="1039">
        <v>-361.07855656999999</v>
      </c>
      <c r="E6" s="1039">
        <v>-346.09499999999986</v>
      </c>
      <c r="F6" s="1039">
        <v>-347.00000000000006</v>
      </c>
      <c r="G6" s="1040">
        <v>-317.65914644000003</v>
      </c>
      <c r="H6" s="1039">
        <v>-340.94085355999999</v>
      </c>
      <c r="I6" s="1040">
        <v>-256.96399999999994</v>
      </c>
      <c r="J6" s="1040">
        <v>-254.899</v>
      </c>
    </row>
    <row r="7" spans="1:10" s="576" customFormat="1" ht="12" customHeight="1">
      <c r="A7" s="2320" t="s">
        <v>853</v>
      </c>
      <c r="B7" s="1378">
        <v>-84.046000000000006</v>
      </c>
      <c r="C7" s="1041">
        <v>-84.127203870000002</v>
      </c>
      <c r="D7" s="1041">
        <v>-84.928735970000005</v>
      </c>
      <c r="E7" s="1041">
        <v>-82.685533610000022</v>
      </c>
      <c r="F7" s="1041">
        <v>-80.150000000000006</v>
      </c>
      <c r="G7" s="1042">
        <v>-72.092884190000021</v>
      </c>
      <c r="H7" s="1041">
        <v>-80.807115809999999</v>
      </c>
      <c r="I7" s="1042">
        <v>-64.88</v>
      </c>
      <c r="J7" s="1042">
        <v>-49.152000000000001</v>
      </c>
    </row>
    <row r="8" spans="1:10" s="576" customFormat="1" ht="12" customHeight="1">
      <c r="A8" s="1043" t="s">
        <v>854</v>
      </c>
      <c r="B8" s="1379">
        <v>46.905999999999999</v>
      </c>
      <c r="C8" s="1044">
        <v>73.831875069999967</v>
      </c>
      <c r="D8" s="1044">
        <v>13.420106799999882</v>
      </c>
      <c r="E8" s="1044">
        <v>63.453466390000045</v>
      </c>
      <c r="F8" s="1044">
        <v>42.649999999999892</v>
      </c>
      <c r="G8" s="1044">
        <v>72.458075320000006</v>
      </c>
      <c r="H8" s="1044">
        <v>20.241924679999983</v>
      </c>
      <c r="I8" s="1044">
        <v>43.3</v>
      </c>
      <c r="J8" s="1044">
        <v>51.548999999999999</v>
      </c>
    </row>
    <row r="9" spans="1:10" s="576" customFormat="1" ht="12" customHeight="1">
      <c r="A9" s="1038" t="s">
        <v>855</v>
      </c>
      <c r="B9" s="1377">
        <v>5.5869999999999997</v>
      </c>
      <c r="C9" s="1039">
        <v>8.0277568799999983</v>
      </c>
      <c r="D9" s="1039">
        <v>9.5167550899999984</v>
      </c>
      <c r="E9" s="1039">
        <v>19.33078605</v>
      </c>
      <c r="F9" s="1039">
        <v>14.329999999999997</v>
      </c>
      <c r="G9" s="1040">
        <v>15.68707322</v>
      </c>
      <c r="H9" s="1039">
        <v>14.782926779999999</v>
      </c>
      <c r="I9" s="1040">
        <v>13.599999999999998</v>
      </c>
      <c r="J9" s="1040">
        <v>12.170999999999996</v>
      </c>
    </row>
    <row r="10" spans="1:10" s="576" customFormat="1" ht="12" customHeight="1">
      <c r="A10" s="1038" t="s">
        <v>822</v>
      </c>
      <c r="B10" s="1377">
        <v>-4</v>
      </c>
      <c r="C10" s="1039">
        <v>-13.725</v>
      </c>
      <c r="D10" s="1039">
        <v>-4.2750000000000004</v>
      </c>
      <c r="E10" s="1039">
        <v>-21.968999999999998</v>
      </c>
      <c r="F10" s="1039">
        <v>-6</v>
      </c>
      <c r="G10" s="1040">
        <v>-10.55</v>
      </c>
      <c r="H10" s="1039">
        <v>-3.75</v>
      </c>
      <c r="I10" s="1040">
        <v>9.4699999999999989</v>
      </c>
      <c r="J10" s="1040">
        <v>-7.4960000000000004</v>
      </c>
    </row>
    <row r="11" spans="1:10" s="576" customFormat="1" ht="12" customHeight="1">
      <c r="A11" s="1045" t="s">
        <v>856</v>
      </c>
      <c r="B11" s="1378">
        <v>-20.396000000000001</v>
      </c>
      <c r="C11" s="1041">
        <v>3.5967916300000002</v>
      </c>
      <c r="D11" s="1041">
        <v>3.5390360200000006</v>
      </c>
      <c r="E11" s="1041">
        <v>10.10305726</v>
      </c>
      <c r="F11" s="1041">
        <v>6.6</v>
      </c>
      <c r="G11" s="1041">
        <v>3.8442595399999782</v>
      </c>
      <c r="H11" s="1041">
        <v>1.0557404600000222</v>
      </c>
      <c r="I11" s="1041">
        <v>2.2999999999999998</v>
      </c>
      <c r="J11" s="1041">
        <v>2</v>
      </c>
    </row>
    <row r="12" spans="1:10" s="576" customFormat="1" ht="12" customHeight="1">
      <c r="A12" s="1043" t="s">
        <v>857</v>
      </c>
      <c r="B12" s="1379">
        <v>28.096</v>
      </c>
      <c r="C12" s="1044">
        <v>71.731423579999955</v>
      </c>
      <c r="D12" s="1044">
        <v>22.200897909999885</v>
      </c>
      <c r="E12" s="1044">
        <v>70.918309700000052</v>
      </c>
      <c r="F12" s="1044">
        <v>57.579999999999892</v>
      </c>
      <c r="G12" s="1044">
        <v>81.439408080000007</v>
      </c>
      <c r="H12" s="1044">
        <v>32.330591920000003</v>
      </c>
      <c r="I12" s="1044">
        <v>68.669999999999987</v>
      </c>
      <c r="J12" s="1044">
        <v>58.223999999999997</v>
      </c>
    </row>
    <row r="13" spans="1:10" s="576" customFormat="1" ht="12" customHeight="1">
      <c r="A13" s="1045" t="s">
        <v>1148</v>
      </c>
      <c r="B13" s="1378">
        <v>-7.5860000000000003</v>
      </c>
      <c r="C13" s="1041">
        <v>-19.367484359999999</v>
      </c>
      <c r="D13" s="1042">
        <v>-5.9942424399999998</v>
      </c>
      <c r="E13" s="1042">
        <v>-13.900000000000007</v>
      </c>
      <c r="F13" s="1042">
        <v>-15.599999999999996</v>
      </c>
      <c r="G13" s="1042">
        <v>-21.97074018</v>
      </c>
      <c r="H13" s="1042">
        <v>-8.7292598200000011</v>
      </c>
      <c r="I13" s="1042">
        <v>-12.300000000000002</v>
      </c>
      <c r="J13" s="1042">
        <v>-16.225000000000001</v>
      </c>
    </row>
    <row r="14" spans="1:10" s="570" customFormat="1" ht="12" customHeight="1">
      <c r="A14" s="1046" t="s">
        <v>10</v>
      </c>
      <c r="B14" s="1380">
        <v>20.51</v>
      </c>
      <c r="C14" s="1743">
        <v>52.363939219999956</v>
      </c>
      <c r="D14" s="1743">
        <v>16.206655469999884</v>
      </c>
      <c r="E14" s="1743">
        <v>57.018309700000046</v>
      </c>
      <c r="F14" s="1743">
        <v>41.979999999999897</v>
      </c>
      <c r="G14" s="1743">
        <v>59.468667900000007</v>
      </c>
      <c r="H14" s="1743">
        <v>23.6013321</v>
      </c>
      <c r="I14" s="1743">
        <v>56.369999999999983</v>
      </c>
      <c r="J14" s="1743">
        <v>41.998999999999953</v>
      </c>
    </row>
    <row r="15" spans="1:10" s="799" customFormat="1" ht="12" customHeight="1">
      <c r="A15" s="1047"/>
      <c r="B15" s="1048"/>
      <c r="C15" s="1048"/>
      <c r="D15" s="1048"/>
      <c r="E15" s="1048"/>
      <c r="F15" s="1048"/>
      <c r="G15" s="1048"/>
    </row>
    <row r="16" spans="1:10" s="799" customFormat="1" ht="12" customHeight="1">
      <c r="A16" s="1049" t="s">
        <v>858</v>
      </c>
      <c r="B16" s="1381"/>
      <c r="C16" s="1744"/>
      <c r="D16" s="1050"/>
      <c r="E16" s="1050"/>
      <c r="F16" s="1050"/>
      <c r="G16" s="1050"/>
      <c r="H16" s="1050"/>
      <c r="I16" s="1050"/>
      <c r="J16" s="1050"/>
    </row>
    <row r="17" spans="1:10" s="576" customFormat="1" ht="12" customHeight="1">
      <c r="A17" s="1038" t="s">
        <v>765</v>
      </c>
      <c r="B17" s="1377">
        <v>2167.7579999999998</v>
      </c>
      <c r="C17" s="1039">
        <v>2071.1888838300001</v>
      </c>
      <c r="D17" s="1039">
        <v>2234.1970512300004</v>
      </c>
      <c r="E17" s="1039">
        <v>2124</v>
      </c>
      <c r="F17" s="1039">
        <v>2053</v>
      </c>
      <c r="G17" s="1039">
        <v>1960.3</v>
      </c>
      <c r="H17" s="1039">
        <v>1902.569</v>
      </c>
      <c r="I17" s="1039">
        <v>1769.46</v>
      </c>
      <c r="J17" s="1039">
        <v>1785.3</v>
      </c>
    </row>
    <row r="18" spans="1:10" s="576" customFormat="1" ht="12" customHeight="1">
      <c r="A18" s="1038" t="s">
        <v>859</v>
      </c>
      <c r="B18" s="1377">
        <v>56.844999999999999</v>
      </c>
      <c r="C18" s="1039">
        <v>57.466731639999999</v>
      </c>
      <c r="D18" s="1039">
        <v>79.428885660000006</v>
      </c>
      <c r="E18" s="1039">
        <v>69.58</v>
      </c>
      <c r="F18" s="1039">
        <v>88.2</v>
      </c>
      <c r="G18" s="1040">
        <v>111.7</v>
      </c>
      <c r="H18" s="1039">
        <v>147.59700000000001</v>
      </c>
      <c r="I18" s="1040">
        <v>280.14999999999998</v>
      </c>
      <c r="J18" s="1040">
        <v>312.10000000000002</v>
      </c>
    </row>
    <row r="19" spans="1:10" s="576" customFormat="1" ht="12" customHeight="1">
      <c r="A19" s="1038" t="s">
        <v>860</v>
      </c>
      <c r="B19" s="1377">
        <v>806.22500000000002</v>
      </c>
      <c r="C19" s="1039">
        <v>920.75632635000011</v>
      </c>
      <c r="D19" s="1039">
        <v>868.80529769000009</v>
      </c>
      <c r="E19" s="1039">
        <v>724.27699999999993</v>
      </c>
      <c r="F19" s="1039">
        <v>798.60000000000014</v>
      </c>
      <c r="G19" s="1040">
        <v>827.50000000000011</v>
      </c>
      <c r="H19" s="1039">
        <v>792.43700000000024</v>
      </c>
      <c r="I19" s="1040">
        <v>597.38000000000011</v>
      </c>
      <c r="J19" s="1040">
        <v>626.09999999999991</v>
      </c>
    </row>
    <row r="20" spans="1:10" s="576" customFormat="1" ht="12" customHeight="1">
      <c r="A20" s="1045" t="s">
        <v>861</v>
      </c>
      <c r="B20" s="1378">
        <v>42.670999999999999</v>
      </c>
      <c r="C20" s="1041">
        <v>32.234071229999998</v>
      </c>
      <c r="D20" s="1041">
        <v>27.668195230000002</v>
      </c>
      <c r="E20" s="1041">
        <v>37.520000000000003</v>
      </c>
      <c r="F20" s="1041">
        <v>28</v>
      </c>
      <c r="G20" s="1041">
        <v>38.9</v>
      </c>
      <c r="H20" s="1041">
        <v>69.331000000000003</v>
      </c>
      <c r="I20" s="1041">
        <v>100.39</v>
      </c>
      <c r="J20" s="1041">
        <v>95.1</v>
      </c>
    </row>
    <row r="21" spans="1:10" s="576" customFormat="1" ht="12" customHeight="1">
      <c r="A21" s="1051" t="s">
        <v>22</v>
      </c>
      <c r="B21" s="1382">
        <v>3073.5</v>
      </c>
      <c r="C21" s="1052">
        <v>3081.6460130499995</v>
      </c>
      <c r="D21" s="1052">
        <v>3210.0994298100004</v>
      </c>
      <c r="E21" s="1052">
        <v>2955.377</v>
      </c>
      <c r="F21" s="1052">
        <v>2967.8</v>
      </c>
      <c r="G21" s="1052">
        <v>2938.4</v>
      </c>
      <c r="H21" s="1052">
        <v>2911.9340000000002</v>
      </c>
      <c r="I21" s="1052">
        <v>2747.38</v>
      </c>
      <c r="J21" s="1052">
        <v>2818.6</v>
      </c>
    </row>
    <row r="22" spans="1:10" s="576" customFormat="1" ht="12" customHeight="1">
      <c r="A22" s="1038" t="s">
        <v>862</v>
      </c>
      <c r="B22" s="1377">
        <v>727.20899999999995</v>
      </c>
      <c r="C22" s="1039">
        <v>706.69930324999984</v>
      </c>
      <c r="D22" s="1039">
        <v>654.33536403000005</v>
      </c>
      <c r="E22" s="1039">
        <v>638.12900000000002</v>
      </c>
      <c r="F22" s="1039">
        <v>745.5</v>
      </c>
      <c r="G22" s="1039">
        <v>703.49</v>
      </c>
      <c r="H22" s="1039">
        <v>644.03300000000002</v>
      </c>
      <c r="I22" s="1039">
        <v>620.42999999999995</v>
      </c>
      <c r="J22" s="1039">
        <v>566.5</v>
      </c>
    </row>
    <row r="23" spans="1:10" s="576" customFormat="1" ht="12" customHeight="1">
      <c r="A23" s="1038" t="s">
        <v>1332</v>
      </c>
      <c r="B23" s="1377">
        <v>926.62</v>
      </c>
      <c r="C23" s="1039">
        <v>1018.2359243200001</v>
      </c>
      <c r="D23" s="1039">
        <v>1035.5032809500001</v>
      </c>
      <c r="E23" s="1039">
        <v>821.38</v>
      </c>
      <c r="F23" s="1039">
        <v>925.1</v>
      </c>
      <c r="G23" s="1039">
        <v>1001.6</v>
      </c>
      <c r="H23" s="1039">
        <v>1012.525</v>
      </c>
      <c r="I23" s="1039">
        <v>757.63</v>
      </c>
      <c r="J23" s="1039">
        <v>833.2</v>
      </c>
    </row>
    <row r="24" spans="1:10" s="576" customFormat="1" ht="12" customHeight="1">
      <c r="A24" s="1038" t="s">
        <v>1333</v>
      </c>
      <c r="B24" s="1377">
        <v>958.06299999999999</v>
      </c>
      <c r="C24" s="1039">
        <v>899.83130004999998</v>
      </c>
      <c r="D24" s="1039">
        <v>907.20707954</v>
      </c>
      <c r="E24" s="1039">
        <v>882.85400000000004</v>
      </c>
      <c r="F24" s="1039">
        <v>872.1</v>
      </c>
      <c r="G24" s="1039">
        <v>837.1</v>
      </c>
      <c r="H24" s="1039">
        <v>827.20799999999997</v>
      </c>
      <c r="I24" s="1039">
        <v>812.49</v>
      </c>
      <c r="J24" s="1039">
        <v>816</v>
      </c>
    </row>
    <row r="25" spans="1:10" s="576" customFormat="1" ht="12" customHeight="1">
      <c r="A25" s="1038" t="s">
        <v>822</v>
      </c>
      <c r="B25" s="1377">
        <v>242</v>
      </c>
      <c r="C25" s="1039">
        <v>238</v>
      </c>
      <c r="D25" s="1039">
        <v>224.27500000000001</v>
      </c>
      <c r="E25" s="1039">
        <v>220</v>
      </c>
      <c r="F25" s="1039">
        <v>198</v>
      </c>
      <c r="G25" s="1039">
        <v>192</v>
      </c>
      <c r="H25" s="1039">
        <v>181.48099999999999</v>
      </c>
      <c r="I25" s="1039">
        <v>177.73099999999999</v>
      </c>
      <c r="J25" s="1039">
        <v>187.2</v>
      </c>
    </row>
    <row r="26" spans="1:10" s="576" customFormat="1" ht="12" customHeight="1">
      <c r="A26" s="1038" t="s">
        <v>863</v>
      </c>
      <c r="B26" s="1377">
        <v>1.851</v>
      </c>
      <c r="C26" s="1039">
        <v>14.283838770000001</v>
      </c>
      <c r="D26" s="1039">
        <v>7.7326217699999997</v>
      </c>
      <c r="E26" s="1039">
        <v>6.4480000000000004</v>
      </c>
      <c r="F26" s="1039">
        <v>6</v>
      </c>
      <c r="G26" s="1039">
        <v>16.5</v>
      </c>
      <c r="H26" s="1039">
        <v>21.143999999999998</v>
      </c>
      <c r="I26" s="1039">
        <v>189.19</v>
      </c>
      <c r="J26" s="1039">
        <v>196.2</v>
      </c>
    </row>
    <row r="27" spans="1:10" s="576" customFormat="1" ht="12" customHeight="1">
      <c r="A27" s="1045" t="s">
        <v>24</v>
      </c>
      <c r="B27" s="1378">
        <v>217.75700000000001</v>
      </c>
      <c r="C27" s="1041">
        <v>204.59564666</v>
      </c>
      <c r="D27" s="1042">
        <v>381.04608351999997</v>
      </c>
      <c r="E27" s="1042">
        <v>386.56600000000014</v>
      </c>
      <c r="F27" s="1042">
        <v>221.10000000000025</v>
      </c>
      <c r="G27" s="1042">
        <v>187.70999999999992</v>
      </c>
      <c r="H27" s="1042">
        <v>225.54300000000012</v>
      </c>
      <c r="I27" s="1042">
        <v>189.90900000000016</v>
      </c>
      <c r="J27" s="1042">
        <v>219.5</v>
      </c>
    </row>
    <row r="28" spans="1:10" s="576" customFormat="1" ht="12" customHeight="1">
      <c r="A28" s="1051" t="s">
        <v>864</v>
      </c>
      <c r="B28" s="1378">
        <v>3073.5</v>
      </c>
      <c r="C28" s="1041">
        <v>3081.6460130499995</v>
      </c>
      <c r="D28" s="1042">
        <v>3210.0994298099995</v>
      </c>
      <c r="E28" s="1042">
        <v>2955.377</v>
      </c>
      <c r="F28" s="1042">
        <v>2967.8</v>
      </c>
      <c r="G28" s="1042">
        <v>2938.4</v>
      </c>
      <c r="H28" s="1042">
        <v>2911.9340000000002</v>
      </c>
      <c r="I28" s="1042">
        <v>2747.38</v>
      </c>
      <c r="J28" s="1042">
        <v>2818.5999999999995</v>
      </c>
    </row>
    <row r="29" spans="1:10" s="799" customFormat="1" ht="12" customHeight="1">
      <c r="A29" s="1047"/>
      <c r="B29" s="1048"/>
      <c r="C29" s="1047"/>
      <c r="D29" s="1048"/>
      <c r="E29" s="1048"/>
      <c r="F29" s="1048"/>
      <c r="G29" s="1048"/>
      <c r="H29" s="1048"/>
      <c r="I29" s="1048"/>
      <c r="J29" s="1048"/>
    </row>
    <row r="30" spans="1:10" s="799" customFormat="1" ht="12" customHeight="1">
      <c r="A30" s="1053" t="s">
        <v>621</v>
      </c>
      <c r="B30" s="1381"/>
      <c r="C30" s="1744"/>
      <c r="D30" s="1050"/>
      <c r="E30" s="1050"/>
      <c r="F30" s="1050"/>
      <c r="G30" s="1050"/>
      <c r="H30" s="1050"/>
      <c r="I30" s="1050"/>
      <c r="J30" s="1050"/>
    </row>
    <row r="31" spans="1:10" s="1056" customFormat="1" ht="12" customHeight="1">
      <c r="A31" s="1054" t="s">
        <v>865</v>
      </c>
      <c r="B31" s="1383">
        <v>72.945070338147872</v>
      </c>
      <c r="C31" s="1745">
        <v>66.435843000291413</v>
      </c>
      <c r="D31" s="1055">
        <v>78.59316990861123</v>
      </c>
      <c r="E31" s="1055">
        <v>70.311071563524649</v>
      </c>
      <c r="F31" s="1055">
        <v>73.861217539378472</v>
      </c>
      <c r="G31" s="1055">
        <v>68.726136090664156</v>
      </c>
      <c r="H31" s="1055">
        <v>77.137703406727937</v>
      </c>
      <c r="I31" s="1055">
        <v>70.374103083748651</v>
      </c>
      <c r="J31" s="1055">
        <v>71.681383577052898</v>
      </c>
    </row>
    <row r="32" spans="1:10" s="1056" customFormat="1" ht="12" customHeight="1">
      <c r="A32" s="1054" t="s">
        <v>866</v>
      </c>
      <c r="B32" s="1383">
        <v>17.364194380799102</v>
      </c>
      <c r="C32" s="1745">
        <v>17.875887208178302</v>
      </c>
      <c r="D32" s="1055">
        <v>18.485779492473927</v>
      </c>
      <c r="E32" s="1055">
        <v>16.798013467172122</v>
      </c>
      <c r="F32" s="1055">
        <v>17.060451255853557</v>
      </c>
      <c r="G32" s="1055">
        <v>15.597427070925777</v>
      </c>
      <c r="H32" s="1055">
        <v>18.282570913455935</v>
      </c>
      <c r="I32" s="1055">
        <v>17.768527140274955</v>
      </c>
      <c r="J32" s="1055">
        <v>13.822272215973005</v>
      </c>
    </row>
    <row r="33" spans="1:11" s="1056" customFormat="1" ht="12" customHeight="1">
      <c r="A33" s="1057" t="s">
        <v>867</v>
      </c>
      <c r="B33" s="1384">
        <v>90.309264718946977</v>
      </c>
      <c r="C33" s="1746">
        <v>84.311730208469712</v>
      </c>
      <c r="D33" s="1058">
        <v>97.078949401085154</v>
      </c>
      <c r="E33" s="1058">
        <v>87.109085030696775</v>
      </c>
      <c r="F33" s="1058">
        <v>90.921668795232023</v>
      </c>
      <c r="G33" s="1058">
        <v>84.323563161589931</v>
      </c>
      <c r="H33" s="1058">
        <v>95.420274320183864</v>
      </c>
      <c r="I33" s="1058">
        <v>88.142630224023605</v>
      </c>
      <c r="J33" s="1058">
        <v>85.503655793025899</v>
      </c>
    </row>
    <row r="35" spans="1:11" ht="18">
      <c r="A35" s="2302"/>
    </row>
    <row r="36" spans="1:11" s="576" customFormat="1" ht="13.5" customHeight="1">
      <c r="A36" s="2302"/>
      <c r="B36" s="1002"/>
      <c r="C36" s="1002"/>
      <c r="D36" s="1002"/>
      <c r="E36" s="79"/>
      <c r="F36" s="79"/>
      <c r="G36" s="79"/>
      <c r="H36" s="79"/>
      <c r="I36" s="79"/>
      <c r="J36" s="79"/>
      <c r="K36" s="79"/>
    </row>
    <row r="37" spans="1:11" s="576" customFormat="1" ht="12" customHeight="1">
      <c r="A37" s="2302"/>
      <c r="B37" s="1002"/>
      <c r="C37" s="1002"/>
      <c r="D37" s="1002"/>
      <c r="E37" s="79"/>
      <c r="F37" s="79"/>
      <c r="G37" s="79"/>
      <c r="H37" s="79"/>
      <c r="I37" s="79"/>
      <c r="J37" s="79"/>
      <c r="K37" s="79"/>
    </row>
    <row r="38" spans="1:11" s="576" customFormat="1" ht="12" customHeight="1">
      <c r="A38" s="2302"/>
      <c r="B38" s="1002"/>
      <c r="C38" s="1002"/>
      <c r="D38" s="1002"/>
      <c r="E38" s="79"/>
      <c r="F38" s="79"/>
      <c r="G38" s="79"/>
      <c r="H38" s="79"/>
      <c r="I38" s="79"/>
      <c r="J38" s="79"/>
      <c r="K38" s="79"/>
    </row>
    <row r="39" spans="1:11" s="576" customFormat="1" ht="12" customHeight="1">
      <c r="A39" s="2302"/>
      <c r="B39" s="1002"/>
      <c r="C39" s="1002"/>
      <c r="D39" s="1002"/>
      <c r="E39" s="79"/>
      <c r="F39" s="79"/>
      <c r="G39" s="79"/>
      <c r="H39" s="79"/>
      <c r="I39" s="79"/>
      <c r="J39" s="79"/>
      <c r="K39" s="79"/>
    </row>
    <row r="40" spans="1:11" s="576" customFormat="1" ht="12" customHeight="1">
      <c r="A40" s="2302"/>
      <c r="B40" s="1002"/>
      <c r="C40" s="1002"/>
      <c r="D40" s="1002"/>
      <c r="E40" s="79"/>
      <c r="F40" s="79"/>
      <c r="G40" s="79"/>
      <c r="H40" s="79"/>
      <c r="I40" s="79"/>
      <c r="J40" s="79"/>
      <c r="K40" s="79"/>
    </row>
    <row r="41" spans="1:11" s="576" customFormat="1" ht="12" customHeight="1">
      <c r="A41" s="2302"/>
      <c r="B41" s="1002"/>
      <c r="C41" s="1002"/>
      <c r="D41" s="1002"/>
      <c r="E41" s="79"/>
      <c r="F41" s="79"/>
      <c r="G41" s="79"/>
      <c r="H41" s="79"/>
      <c r="I41" s="79"/>
      <c r="J41" s="79"/>
      <c r="K41" s="79"/>
    </row>
    <row r="42" spans="1:11" s="576" customFormat="1" ht="12" customHeight="1">
      <c r="A42" s="2302"/>
      <c r="B42" s="1002"/>
      <c r="C42" s="1002"/>
      <c r="D42" s="1002"/>
      <c r="E42" s="79"/>
      <c r="F42" s="79"/>
      <c r="G42" s="79"/>
      <c r="H42" s="79"/>
      <c r="I42" s="79"/>
      <c r="J42" s="79"/>
      <c r="K42" s="79"/>
    </row>
    <row r="43" spans="1:11" s="576" customFormat="1" ht="12" customHeight="1">
      <c r="A43" s="2302"/>
      <c r="B43" s="1002"/>
      <c r="C43" s="1002"/>
      <c r="D43" s="1002"/>
      <c r="E43" s="79"/>
      <c r="F43" s="79"/>
      <c r="G43" s="79"/>
      <c r="H43" s="79"/>
      <c r="I43" s="79"/>
      <c r="J43" s="79"/>
      <c r="K43" s="79"/>
    </row>
    <row r="44" spans="1:11" s="576" customFormat="1" ht="12" customHeight="1">
      <c r="A44" s="2302"/>
      <c r="B44" s="1002"/>
      <c r="C44" s="1002"/>
      <c r="D44" s="1002"/>
      <c r="E44" s="79"/>
      <c r="F44" s="79"/>
      <c r="G44" s="79"/>
      <c r="H44" s="79"/>
      <c r="I44" s="79"/>
      <c r="J44" s="79"/>
      <c r="K44" s="79"/>
    </row>
    <row r="45" spans="1:11" s="576" customFormat="1" ht="12" customHeight="1">
      <c r="A45" s="2302"/>
      <c r="B45" s="1002"/>
      <c r="C45" s="1002"/>
      <c r="D45" s="1002"/>
      <c r="E45" s="79"/>
      <c r="F45" s="79"/>
      <c r="G45" s="79"/>
      <c r="H45" s="79"/>
      <c r="I45" s="79"/>
      <c r="J45" s="79"/>
      <c r="K45" s="79"/>
    </row>
    <row r="46" spans="1:11" s="570" customFormat="1" ht="12" customHeight="1">
      <c r="A46" s="2302"/>
      <c r="B46" s="1002"/>
      <c r="C46" s="1002"/>
      <c r="D46" s="1002"/>
      <c r="E46" s="79"/>
      <c r="F46" s="79"/>
      <c r="G46" s="79"/>
      <c r="H46" s="79"/>
      <c r="I46" s="79"/>
      <c r="J46" s="79"/>
      <c r="K46" s="79"/>
    </row>
    <row r="47" spans="1:11" s="799" customFormat="1" ht="12" customHeight="1">
      <c r="A47" s="2302"/>
      <c r="B47" s="1002"/>
      <c r="C47" s="1002"/>
      <c r="D47" s="1002"/>
      <c r="E47" s="79"/>
      <c r="F47" s="79"/>
      <c r="G47" s="79"/>
      <c r="H47" s="79"/>
      <c r="I47" s="79"/>
      <c r="J47" s="79"/>
      <c r="K47" s="79"/>
    </row>
    <row r="48" spans="1:11" ht="18">
      <c r="A48" s="2302"/>
    </row>
    <row r="49" spans="1:1" ht="18">
      <c r="A49" s="2302"/>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18"/>
      <c r="B1" s="1418"/>
      <c r="C1" s="1418"/>
    </row>
    <row r="8" spans="1:3">
      <c r="B8" s="1398"/>
    </row>
    <row r="9" spans="1:3" ht="26.25">
      <c r="B9" s="1399" t="s">
        <v>868</v>
      </c>
    </row>
    <row r="10" spans="1:3">
      <c r="B10" s="1400"/>
    </row>
    <row r="11" spans="1:3" s="273" customFormat="1" ht="11.1" customHeight="1">
      <c r="A11" s="1392"/>
      <c r="B11" s="1419" t="s">
        <v>869</v>
      </c>
      <c r="C11" s="274"/>
    </row>
    <row r="12" spans="1:3" ht="8.25" customHeight="1">
      <c r="A12" s="1391"/>
      <c r="B12" s="1419"/>
      <c r="C12" s="676"/>
    </row>
    <row r="13" spans="1:3" s="701" customFormat="1" ht="11.1" customHeight="1">
      <c r="A13" s="1392"/>
      <c r="B13" s="1420" t="s">
        <v>872</v>
      </c>
      <c r="C13" s="700"/>
    </row>
    <row r="14" spans="1:3" ht="8.25" customHeight="1">
      <c r="A14" s="1391"/>
      <c r="B14" s="1419"/>
      <c r="C14" s="676"/>
    </row>
    <row r="15" spans="1:3" s="701" customFormat="1" ht="11.1" customHeight="1">
      <c r="A15" s="1393"/>
      <c r="B15" s="1421" t="s">
        <v>1009</v>
      </c>
      <c r="C15" s="568"/>
    </row>
    <row r="16" spans="1:3" ht="8.25" customHeight="1">
      <c r="A16" s="1391"/>
      <c r="B16" s="1419"/>
      <c r="C16" s="676"/>
    </row>
    <row r="17" spans="1:3" s="701" customFormat="1" ht="11.1" customHeight="1">
      <c r="A17" s="1393"/>
      <c r="B17" s="1421" t="s">
        <v>879</v>
      </c>
      <c r="C17" s="568"/>
    </row>
    <row r="18" spans="1:3">
      <c r="B18" s="1422"/>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- 3Q15</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114" customWidth="1"/>
    <col min="2" max="8" width="9.42578125" style="114" customWidth="1"/>
    <col min="9" max="16384" width="11.42578125" style="114"/>
  </cols>
  <sheetData>
    <row r="1" spans="1:12" s="598" customFormat="1" ht="22.5" customHeight="1">
      <c r="A1" s="707"/>
      <c r="B1" s="708"/>
      <c r="C1" s="2239"/>
      <c r="D1" s="708"/>
      <c r="E1" s="708"/>
      <c r="F1" s="708"/>
      <c r="G1" s="708"/>
      <c r="H1" s="708"/>
    </row>
    <row r="2" spans="1:12" s="585" customFormat="1" ht="18.75" customHeight="1">
      <c r="A2" s="709" t="s">
        <v>881</v>
      </c>
    </row>
    <row r="3" spans="1:12" s="1003" customFormat="1" ht="12.75" customHeight="1">
      <c r="B3" s="1059"/>
      <c r="C3" s="1059"/>
      <c r="D3" s="1846" t="s">
        <v>6</v>
      </c>
      <c r="E3" s="1973" t="s">
        <v>2</v>
      </c>
      <c r="F3" s="1973" t="s">
        <v>5</v>
      </c>
      <c r="G3" s="1875" t="s">
        <v>3</v>
      </c>
      <c r="H3" s="1875" t="s">
        <v>6</v>
      </c>
      <c r="I3" s="1060"/>
    </row>
    <row r="4" spans="1:12" s="1062" customFormat="1" ht="13.5" customHeight="1">
      <c r="A4" s="582" t="s">
        <v>11</v>
      </c>
      <c r="B4" s="1061"/>
      <c r="C4" s="1061"/>
      <c r="D4" s="1843" t="s">
        <v>1424</v>
      </c>
      <c r="E4" s="1974" t="s">
        <v>1424</v>
      </c>
      <c r="F4" s="1974" t="s">
        <v>1424</v>
      </c>
      <c r="G4" s="1876" t="s">
        <v>1102</v>
      </c>
      <c r="H4" s="1876" t="s">
        <v>1102</v>
      </c>
      <c r="I4" s="1061"/>
      <c r="K4" s="1063"/>
    </row>
    <row r="5" spans="1:12" s="69" customFormat="1" ht="12" customHeight="1">
      <c r="A5" s="2031" t="s">
        <v>882</v>
      </c>
      <c r="B5" s="2031"/>
      <c r="C5" s="2240"/>
      <c r="D5" s="1874">
        <v>2743.7172198978201</v>
      </c>
      <c r="E5" s="1975">
        <v>2641.7390133639997</v>
      </c>
      <c r="F5" s="1975">
        <v>2789.8795074149998</v>
      </c>
      <c r="G5" s="1783">
        <v>2649.3413430849996</v>
      </c>
      <c r="H5" s="1783">
        <v>2422.9010174599998</v>
      </c>
    </row>
    <row r="6" spans="1:12" s="69" customFormat="1" ht="12" customHeight="1">
      <c r="A6" s="2032" t="s">
        <v>255</v>
      </c>
      <c r="B6" s="2032"/>
      <c r="C6" s="2032"/>
      <c r="D6" s="1844">
        <v>1531.2365068900001</v>
      </c>
      <c r="E6" s="1976">
        <v>1491.3039834439999</v>
      </c>
      <c r="F6" s="1976">
        <v>1476.1856048239999</v>
      </c>
      <c r="G6" s="1785">
        <v>1438.839237439</v>
      </c>
      <c r="H6" s="1785">
        <v>1387.742129773</v>
      </c>
    </row>
    <row r="7" spans="1:12" s="69" customFormat="1" ht="12" customHeight="1">
      <c r="A7" s="2032" t="s">
        <v>23</v>
      </c>
      <c r="B7" s="2032"/>
      <c r="C7" s="2032"/>
      <c r="D7" s="1844">
        <v>970.02288848588898</v>
      </c>
      <c r="E7" s="1976">
        <v>969.96959885199999</v>
      </c>
      <c r="F7" s="1976">
        <v>963.10194828200008</v>
      </c>
      <c r="G7" s="1785">
        <v>941.53405895100002</v>
      </c>
      <c r="H7" s="1785">
        <v>887.81257085100003</v>
      </c>
    </row>
    <row r="8" spans="1:12" s="69" customFormat="1" ht="12" customHeight="1">
      <c r="A8" s="2033" t="s">
        <v>883</v>
      </c>
      <c r="B8" s="2033"/>
      <c r="C8" s="2033"/>
      <c r="D8" s="1845">
        <v>180.30803391270004</v>
      </c>
      <c r="E8" s="1977">
        <v>213.04689101880004</v>
      </c>
      <c r="F8" s="1977">
        <v>211.25521227170003</v>
      </c>
      <c r="G8" s="368">
        <v>180.30803391270004</v>
      </c>
      <c r="H8" s="368">
        <v>195.94450297830002</v>
      </c>
    </row>
    <row r="9" spans="1:12" s="72" customFormat="1" ht="7.5" customHeight="1">
      <c r="A9" s="300"/>
      <c r="B9" s="76"/>
      <c r="C9" s="76"/>
      <c r="D9" s="77"/>
      <c r="E9" s="77"/>
      <c r="F9" s="77"/>
      <c r="G9" s="77"/>
      <c r="H9" s="77"/>
    </row>
    <row r="10" spans="1:12" s="298" customFormat="1" ht="12.75" customHeight="1">
      <c r="A10" s="2438" t="s">
        <v>1505</v>
      </c>
      <c r="B10" s="2438"/>
      <c r="C10" s="2438"/>
      <c r="D10" s="2438"/>
      <c r="E10" s="2438"/>
      <c r="F10" s="2438"/>
      <c r="G10" s="2438"/>
      <c r="H10" s="2438"/>
      <c r="I10" s="1882"/>
      <c r="J10" s="1882"/>
      <c r="K10" s="1882"/>
      <c r="L10" s="1882"/>
    </row>
    <row r="11" spans="1:12" s="131" customFormat="1" ht="15" customHeight="1">
      <c r="A11" s="719"/>
      <c r="B11" s="145"/>
      <c r="C11" s="145"/>
      <c r="D11" s="145"/>
      <c r="E11" s="145"/>
      <c r="G11" s="210"/>
      <c r="H11" s="210"/>
    </row>
    <row r="12" spans="1:12" s="585" customFormat="1" ht="34.5" customHeight="1">
      <c r="A12" s="2585" t="s">
        <v>1767</v>
      </c>
      <c r="B12" s="2585"/>
      <c r="C12" s="2585"/>
      <c r="D12" s="2585"/>
      <c r="E12" s="2585"/>
      <c r="F12" s="2585"/>
      <c r="G12" s="2585"/>
      <c r="H12" s="2585"/>
    </row>
    <row r="13" spans="1:12" s="1003" customFormat="1" ht="12.75" customHeight="1">
      <c r="B13" s="1059"/>
      <c r="C13" s="1059"/>
      <c r="D13" s="1846" t="s">
        <v>6</v>
      </c>
      <c r="E13" s="1973" t="s">
        <v>2</v>
      </c>
      <c r="F13" s="1973" t="s">
        <v>5</v>
      </c>
      <c r="G13" s="1875" t="s">
        <v>3</v>
      </c>
      <c r="H13" s="1875" t="s">
        <v>6</v>
      </c>
      <c r="I13" s="1060"/>
    </row>
    <row r="14" spans="1:12" s="1062" customFormat="1" ht="13.5" customHeight="1">
      <c r="A14" s="582" t="s">
        <v>11</v>
      </c>
      <c r="B14" s="1061"/>
      <c r="C14" s="1061"/>
      <c r="D14" s="1843" t="s">
        <v>1424</v>
      </c>
      <c r="E14" s="1974" t="s">
        <v>1424</v>
      </c>
      <c r="F14" s="1974" t="s">
        <v>1424</v>
      </c>
      <c r="G14" s="1876" t="s">
        <v>1102</v>
      </c>
      <c r="H14" s="1876" t="s">
        <v>1102</v>
      </c>
      <c r="I14" s="1061"/>
      <c r="K14" s="1063"/>
    </row>
    <row r="15" spans="1:12" s="69" customFormat="1" ht="12" customHeight="1">
      <c r="A15" s="2031" t="s">
        <v>884</v>
      </c>
      <c r="B15" s="2031"/>
      <c r="C15" s="2240"/>
      <c r="D15" s="1978">
        <v>574.66823657125008</v>
      </c>
      <c r="E15" s="1878">
        <v>582.9076953573699</v>
      </c>
      <c r="F15" s="1878">
        <v>582.70274012843993</v>
      </c>
      <c r="G15" s="1877">
        <v>576.94483677210007</v>
      </c>
      <c r="H15" s="1877">
        <v>557.84924247719994</v>
      </c>
    </row>
    <row r="16" spans="1:12" s="69" customFormat="1" ht="12" customHeight="1">
      <c r="A16" s="2030" t="s">
        <v>885</v>
      </c>
      <c r="B16" s="2030"/>
      <c r="C16" s="2030"/>
      <c r="D16" s="1979"/>
      <c r="E16" s="1878"/>
      <c r="F16" s="1878"/>
      <c r="G16" s="1842"/>
      <c r="H16" s="1842"/>
    </row>
    <row r="17" spans="1:10" s="69" customFormat="1" ht="12" customHeight="1">
      <c r="A17" s="1064" t="s">
        <v>886</v>
      </c>
      <c r="B17" s="1064"/>
      <c r="C17" s="1064"/>
      <c r="D17" s="1979">
        <v>289.14823657124998</v>
      </c>
      <c r="E17" s="1878">
        <v>297.13404835736998</v>
      </c>
      <c r="F17" s="1878">
        <v>299.49274012843995</v>
      </c>
      <c r="G17" s="1842">
        <v>286.98983677210003</v>
      </c>
      <c r="H17" s="1842">
        <v>267.88124247719998</v>
      </c>
    </row>
    <row r="18" spans="1:10" s="69" customFormat="1" ht="12" customHeight="1">
      <c r="A18" s="2028" t="s">
        <v>887</v>
      </c>
      <c r="B18" s="1064"/>
      <c r="C18" s="1064"/>
      <c r="D18" s="1979">
        <v>97.937420244679998</v>
      </c>
      <c r="E18" s="1878">
        <v>102.11606456918999</v>
      </c>
      <c r="F18" s="1878">
        <v>101.53819017698001</v>
      </c>
      <c r="G18" s="1842">
        <v>92.870999273790034</v>
      </c>
      <c r="H18" s="1842">
        <v>85.910052735990021</v>
      </c>
    </row>
    <row r="19" spans="1:10" s="69" customFormat="1" ht="12" customHeight="1">
      <c r="A19" s="2028" t="s">
        <v>888</v>
      </c>
      <c r="B19" s="1064"/>
      <c r="C19" s="1064"/>
      <c r="D19" s="1979">
        <v>191.21081632657001</v>
      </c>
      <c r="E19" s="1878">
        <v>195.01798378818</v>
      </c>
      <c r="F19" s="1878">
        <v>197.95454995145994</v>
      </c>
      <c r="G19" s="1842">
        <v>194.11883749831</v>
      </c>
      <c r="H19" s="1842">
        <v>181.97118974120997</v>
      </c>
    </row>
    <row r="20" spans="1:10" s="69" customFormat="1" ht="12" customHeight="1">
      <c r="A20" s="1064" t="s">
        <v>889</v>
      </c>
      <c r="B20" s="1064"/>
      <c r="C20" s="1064"/>
      <c r="D20" s="1979">
        <v>282.45</v>
      </c>
      <c r="E20" s="1878">
        <v>282.69200000000001</v>
      </c>
      <c r="F20" s="1878">
        <v>280</v>
      </c>
      <c r="G20" s="1842">
        <v>287</v>
      </c>
      <c r="H20" s="1842">
        <v>287</v>
      </c>
    </row>
    <row r="21" spans="1:10" s="69" customFormat="1" ht="12" customHeight="1">
      <c r="A21" s="2028" t="s">
        <v>1334</v>
      </c>
      <c r="B21" s="2028"/>
      <c r="C21" s="2028"/>
      <c r="D21" s="1979">
        <v>46.34</v>
      </c>
      <c r="E21" s="1878">
        <v>47.512</v>
      </c>
      <c r="F21" s="1878">
        <v>46</v>
      </c>
      <c r="G21" s="1842">
        <v>43</v>
      </c>
      <c r="H21" s="1842">
        <v>41</v>
      </c>
    </row>
    <row r="22" spans="1:10" s="69" customFormat="1" ht="12" customHeight="1">
      <c r="A22" s="2029" t="s">
        <v>1766</v>
      </c>
      <c r="B22" s="2029"/>
      <c r="C22" s="2029"/>
      <c r="D22" s="1980">
        <v>3.07</v>
      </c>
      <c r="E22" s="1879">
        <v>3.0816469999999998</v>
      </c>
      <c r="F22" s="1879">
        <v>3.21</v>
      </c>
      <c r="G22" s="1065">
        <v>2.9550000000000001</v>
      </c>
      <c r="H22" s="1065">
        <v>2.968</v>
      </c>
    </row>
    <row r="23" spans="1:10" s="131" customFormat="1" ht="15" customHeight="1">
      <c r="A23" s="720"/>
      <c r="B23" s="721"/>
      <c r="C23" s="721"/>
      <c r="D23" s="721"/>
      <c r="E23" s="153"/>
    </row>
    <row r="24" spans="1:10" s="585" customFormat="1" ht="18.75" customHeight="1">
      <c r="A24" s="709" t="s">
        <v>890</v>
      </c>
    </row>
    <row r="25" spans="1:10" s="50" customFormat="1" ht="6" customHeight="1">
      <c r="A25" s="710"/>
      <c r="B25" s="711"/>
      <c r="C25" s="711"/>
      <c r="D25" s="711"/>
      <c r="E25" s="711"/>
    </row>
    <row r="26" spans="1:10" s="69" customFormat="1" ht="21" customHeight="1">
      <c r="A26" s="2618" t="s">
        <v>1793</v>
      </c>
      <c r="B26" s="2618"/>
      <c r="C26" s="2619"/>
      <c r="D26" s="2618"/>
      <c r="E26" s="2618"/>
      <c r="F26" s="2618"/>
      <c r="G26" s="2618"/>
      <c r="H26" s="2620"/>
      <c r="I26"/>
      <c r="J26" s="1747"/>
    </row>
    <row r="27" spans="1:10" s="69" customFormat="1" ht="12" customHeight="1">
      <c r="A27" s="2615" t="s">
        <v>1387</v>
      </c>
      <c r="B27" s="2615"/>
      <c r="C27" s="2616"/>
      <c r="D27" s="2615"/>
      <c r="E27" s="2615"/>
      <c r="F27" s="2615"/>
      <c r="G27" s="2615"/>
      <c r="H27" s="2617"/>
    </row>
    <row r="28" spans="1:10" s="69" customFormat="1" ht="12" customHeight="1">
      <c r="A28" s="2618" t="s">
        <v>1389</v>
      </c>
      <c r="B28" s="2618"/>
      <c r="C28" s="2619"/>
      <c r="D28" s="2618"/>
      <c r="E28" s="2618"/>
      <c r="F28" s="2618"/>
      <c r="G28" s="2618"/>
      <c r="H28" s="2620"/>
    </row>
    <row r="29" spans="1:10" s="69" customFormat="1" ht="12" customHeight="1">
      <c r="A29" s="2615" t="s">
        <v>1884</v>
      </c>
      <c r="B29" s="2615"/>
      <c r="C29" s="2616"/>
      <c r="D29" s="2615"/>
      <c r="E29" s="2615"/>
      <c r="F29" s="2615"/>
      <c r="G29" s="2615"/>
      <c r="H29" s="2617"/>
    </row>
    <row r="30" spans="1:10" s="131" customFormat="1" ht="15" customHeight="1">
      <c r="A30" s="720"/>
      <c r="B30" s="721"/>
      <c r="C30" s="721"/>
      <c r="D30" s="721"/>
      <c r="E30" s="153"/>
    </row>
    <row r="31" spans="1:10" s="585" customFormat="1" ht="18.75" customHeight="1">
      <c r="A31" s="709" t="s">
        <v>891</v>
      </c>
    </row>
    <row r="32" spans="1:10" s="50" customFormat="1" ht="6" customHeight="1">
      <c r="A32" s="710"/>
      <c r="B32" s="711"/>
      <c r="C32" s="711"/>
      <c r="D32" s="711"/>
      <c r="E32" s="711"/>
    </row>
    <row r="33" spans="1:9" s="69" customFormat="1" ht="12" customHeight="1">
      <c r="A33" s="2606" t="s">
        <v>1881</v>
      </c>
      <c r="B33" s="2621"/>
      <c r="C33" s="2621"/>
      <c r="D33" s="2622" t="s">
        <v>897</v>
      </c>
      <c r="E33" s="2622"/>
      <c r="F33" s="2622"/>
      <c r="G33" s="2622"/>
      <c r="H33" s="2622"/>
    </row>
    <row r="34" spans="1:9" s="69" customFormat="1" ht="12" customHeight="1">
      <c r="A34" s="2602" t="s">
        <v>893</v>
      </c>
      <c r="B34" s="2602"/>
      <c r="C34" s="2603"/>
      <c r="D34" s="2604" t="s">
        <v>898</v>
      </c>
      <c r="E34" s="2605"/>
      <c r="F34" s="2605"/>
      <c r="G34" s="2605"/>
      <c r="H34" s="2606"/>
    </row>
    <row r="35" spans="1:9" s="69" customFormat="1" ht="12" customHeight="1">
      <c r="A35" s="2602" t="s">
        <v>1349</v>
      </c>
      <c r="B35" s="2602"/>
      <c r="C35" s="2603"/>
      <c r="D35" s="2623" t="s">
        <v>892</v>
      </c>
      <c r="E35" s="2624"/>
      <c r="F35" s="2624"/>
      <c r="G35" s="2624"/>
      <c r="H35" s="2625"/>
    </row>
    <row r="36" spans="1:9" s="69" customFormat="1" ht="12" customHeight="1">
      <c r="A36" s="2602" t="s">
        <v>1885</v>
      </c>
      <c r="B36" s="2602"/>
      <c r="C36" s="2603"/>
      <c r="D36" s="2607" t="s">
        <v>1778</v>
      </c>
      <c r="E36" s="2608"/>
      <c r="F36" s="2608"/>
      <c r="G36" s="2608"/>
      <c r="H36" s="2609"/>
    </row>
    <row r="37" spans="1:9" s="69" customFormat="1" ht="12" customHeight="1">
      <c r="A37" s="2602" t="s">
        <v>1779</v>
      </c>
      <c r="B37" s="2602"/>
      <c r="C37" s="2603"/>
      <c r="D37" s="2607" t="s">
        <v>1388</v>
      </c>
      <c r="E37" s="2608"/>
      <c r="F37" s="2608"/>
      <c r="G37" s="2608"/>
      <c r="H37" s="2609"/>
    </row>
    <row r="38" spans="1:9" s="69" customFormat="1" ht="12" customHeight="1">
      <c r="A38" s="2602" t="s">
        <v>894</v>
      </c>
      <c r="B38" s="2602"/>
      <c r="C38" s="2603"/>
      <c r="D38" s="2610" t="s">
        <v>1159</v>
      </c>
      <c r="E38" s="2611"/>
      <c r="F38" s="2611"/>
      <c r="G38" s="2611"/>
      <c r="H38" s="2612"/>
    </row>
    <row r="39" spans="1:9" s="69" customFormat="1" ht="12" customHeight="1">
      <c r="A39" s="2602" t="s">
        <v>895</v>
      </c>
      <c r="B39" s="2602"/>
      <c r="C39" s="2603"/>
      <c r="D39" s="2604" t="s">
        <v>1882</v>
      </c>
      <c r="E39" s="2605"/>
      <c r="F39" s="2605"/>
      <c r="G39" s="2605"/>
      <c r="H39" s="2606"/>
      <c r="I39" s="2107"/>
    </row>
    <row r="40" spans="1:9" s="69" customFormat="1" ht="12" customHeight="1">
      <c r="A40" s="2602" t="s">
        <v>1335</v>
      </c>
      <c r="B40" s="2602"/>
      <c r="C40" s="2603"/>
      <c r="D40" s="2604" t="s">
        <v>1883</v>
      </c>
      <c r="E40" s="2605"/>
      <c r="F40" s="2605"/>
      <c r="G40" s="2605"/>
      <c r="H40" s="2606"/>
    </row>
    <row r="41" spans="1:9" s="69" customFormat="1" ht="12" customHeight="1">
      <c r="A41" s="2602" t="s">
        <v>896</v>
      </c>
      <c r="B41" s="2602"/>
      <c r="C41" s="2603"/>
      <c r="D41" s="2604" t="s">
        <v>1436</v>
      </c>
      <c r="E41" s="2605"/>
      <c r="F41" s="2605"/>
      <c r="G41" s="2605"/>
      <c r="H41" s="2606"/>
    </row>
    <row r="42" spans="1:9" s="69" customFormat="1" ht="12" customHeight="1">
      <c r="A42" s="2243"/>
      <c r="B42" s="2243"/>
      <c r="C42" s="2243"/>
      <c r="D42" s="2604" t="s">
        <v>1438</v>
      </c>
      <c r="E42" s="2605"/>
      <c r="F42" s="2605"/>
      <c r="G42" s="2605"/>
      <c r="H42" s="2606"/>
    </row>
    <row r="43" spans="1:9" ht="15" customHeight="1">
      <c r="A43" s="2228"/>
      <c r="B43" s="2228"/>
      <c r="C43" s="2228"/>
      <c r="D43" s="2228"/>
      <c r="E43" s="2601"/>
      <c r="F43" s="2601"/>
      <c r="G43" s="2601"/>
      <c r="H43" s="2601"/>
    </row>
    <row r="44" spans="1:9" s="585" customFormat="1" ht="18.75" customHeight="1">
      <c r="A44" s="709" t="s">
        <v>899</v>
      </c>
      <c r="E44" s="1066"/>
      <c r="F44" s="1067"/>
      <c r="G44" s="1067"/>
      <c r="H44" s="1067"/>
    </row>
    <row r="45" spans="1:9" s="50" customFormat="1" ht="6" customHeight="1">
      <c r="A45" s="710"/>
      <c r="B45" s="711"/>
      <c r="C45" s="711"/>
      <c r="D45" s="711"/>
      <c r="E45" s="114"/>
      <c r="F45" s="114"/>
      <c r="G45" s="114"/>
      <c r="H45" s="114"/>
    </row>
    <row r="46" spans="1:9" s="69" customFormat="1" ht="12" customHeight="1">
      <c r="A46"/>
      <c r="B46" s="2596" t="s">
        <v>900</v>
      </c>
      <c r="C46" s="2597"/>
      <c r="D46" s="2598"/>
      <c r="E46" s="2599" t="s">
        <v>109</v>
      </c>
      <c r="F46" s="2600"/>
      <c r="G46" s="2596" t="s">
        <v>901</v>
      </c>
      <c r="H46" s="2598"/>
    </row>
    <row r="47" spans="1:9" s="69" customFormat="1" ht="12" customHeight="1">
      <c r="A47" s="1068"/>
      <c r="B47" s="2613" t="s">
        <v>902</v>
      </c>
      <c r="C47" s="2614"/>
      <c r="D47" s="1981" t="s">
        <v>903</v>
      </c>
      <c r="E47" s="1981" t="s">
        <v>902</v>
      </c>
      <c r="F47" s="1981" t="s">
        <v>903</v>
      </c>
      <c r="G47" s="1981" t="s">
        <v>902</v>
      </c>
      <c r="H47" s="1981" t="s">
        <v>903</v>
      </c>
    </row>
    <row r="48" spans="1:9" s="69" customFormat="1" ht="16.5" customHeight="1">
      <c r="A48" s="1068"/>
      <c r="B48" s="2244" t="s">
        <v>1818</v>
      </c>
      <c r="C48" s="2245" t="s">
        <v>1819</v>
      </c>
      <c r="D48" s="2241"/>
      <c r="E48" s="2241"/>
      <c r="F48" s="2241"/>
      <c r="G48" s="2241"/>
      <c r="H48" s="2241"/>
    </row>
    <row r="49" spans="1:8" s="69" customFormat="1" ht="12" customHeight="1">
      <c r="A49" s="2157" t="s">
        <v>1853</v>
      </c>
      <c r="B49" s="2349" t="s">
        <v>1902</v>
      </c>
      <c r="C49" s="2349" t="s">
        <v>1902</v>
      </c>
      <c r="D49" s="2349" t="s">
        <v>905</v>
      </c>
      <c r="E49" s="2349" t="s">
        <v>1820</v>
      </c>
      <c r="F49" s="2349" t="s">
        <v>906</v>
      </c>
      <c r="G49" s="2349" t="s">
        <v>1903</v>
      </c>
      <c r="H49" s="2349" t="s">
        <v>1904</v>
      </c>
    </row>
    <row r="50" spans="1:8" s="69" customFormat="1" ht="12" customHeight="1">
      <c r="A50" s="1068" t="s">
        <v>1749</v>
      </c>
      <c r="B50" s="2248" t="s">
        <v>1902</v>
      </c>
      <c r="C50" s="2248" t="s">
        <v>1905</v>
      </c>
      <c r="D50" s="1069" t="s">
        <v>905</v>
      </c>
      <c r="E50" s="1069" t="s">
        <v>1820</v>
      </c>
      <c r="F50" s="1069" t="s">
        <v>906</v>
      </c>
      <c r="G50" s="1069" t="s">
        <v>1906</v>
      </c>
      <c r="H50" s="1069" t="s">
        <v>907</v>
      </c>
    </row>
    <row r="51" spans="1:8" s="69" customFormat="1" ht="12" customHeight="1">
      <c r="A51" s="1068" t="s">
        <v>1422</v>
      </c>
      <c r="B51" s="2248" t="s">
        <v>1751</v>
      </c>
      <c r="C51" s="2248" t="s">
        <v>1751</v>
      </c>
      <c r="D51" s="1069" t="s">
        <v>905</v>
      </c>
      <c r="E51" s="1069" t="s">
        <v>1821</v>
      </c>
      <c r="F51" s="1069" t="s">
        <v>906</v>
      </c>
      <c r="G51" s="1069" t="s">
        <v>1754</v>
      </c>
      <c r="H51" s="1069" t="s">
        <v>907</v>
      </c>
    </row>
    <row r="52" spans="1:8" s="1748" customFormat="1" ht="12" customHeight="1">
      <c r="A52" s="1068" t="s">
        <v>1383</v>
      </c>
      <c r="B52" s="2248" t="s">
        <v>1752</v>
      </c>
      <c r="C52" s="2248" t="s">
        <v>1752</v>
      </c>
      <c r="D52" s="1069" t="s">
        <v>905</v>
      </c>
      <c r="E52" s="1069" t="s">
        <v>1821</v>
      </c>
      <c r="F52" s="1069" t="s">
        <v>906</v>
      </c>
      <c r="G52" s="1069" t="s">
        <v>1754</v>
      </c>
      <c r="H52" s="1069" t="s">
        <v>907</v>
      </c>
    </row>
    <row r="53" spans="1:8" s="1748" customFormat="1" ht="12" customHeight="1">
      <c r="A53" s="1068" t="s">
        <v>1301</v>
      </c>
      <c r="B53" s="2248" t="s">
        <v>1752</v>
      </c>
      <c r="C53" s="2248" t="s">
        <v>1752</v>
      </c>
      <c r="D53" s="1069" t="s">
        <v>905</v>
      </c>
      <c r="E53" s="1069" t="s">
        <v>1821</v>
      </c>
      <c r="F53" s="1069" t="s">
        <v>906</v>
      </c>
      <c r="G53" s="1069" t="s">
        <v>1754</v>
      </c>
      <c r="H53" s="1069" t="s">
        <v>907</v>
      </c>
    </row>
    <row r="54" spans="1:8" s="1747" customFormat="1" ht="12" customHeight="1">
      <c r="A54" s="1068" t="s">
        <v>1192</v>
      </c>
      <c r="B54" s="2248" t="s">
        <v>1752</v>
      </c>
      <c r="C54" s="2248" t="s">
        <v>1752</v>
      </c>
      <c r="D54" s="1069" t="s">
        <v>905</v>
      </c>
      <c r="E54" s="1749" t="s">
        <v>1822</v>
      </c>
      <c r="F54" s="1749" t="s">
        <v>906</v>
      </c>
      <c r="G54" s="1069" t="s">
        <v>1754</v>
      </c>
      <c r="H54" s="1069" t="s">
        <v>907</v>
      </c>
    </row>
    <row r="55" spans="1:8" s="1747" customFormat="1" ht="12" customHeight="1">
      <c r="A55" s="1068" t="s">
        <v>1135</v>
      </c>
      <c r="B55" s="2248" t="s">
        <v>1753</v>
      </c>
      <c r="C55" s="2248" t="s">
        <v>1753</v>
      </c>
      <c r="D55" s="1069" t="s">
        <v>905</v>
      </c>
      <c r="E55" s="1749" t="s">
        <v>1822</v>
      </c>
      <c r="F55" s="1749" t="s">
        <v>906</v>
      </c>
      <c r="G55" s="1069" t="s">
        <v>1754</v>
      </c>
      <c r="H55" s="1069" t="s">
        <v>907</v>
      </c>
    </row>
    <row r="56" spans="1:8" s="69" customFormat="1" ht="12" customHeight="1">
      <c r="A56" s="1068" t="s">
        <v>1003</v>
      </c>
      <c r="B56" s="2248" t="s">
        <v>1753</v>
      </c>
      <c r="C56" s="2248" t="s">
        <v>1753</v>
      </c>
      <c r="D56" s="1069" t="s">
        <v>905</v>
      </c>
      <c r="E56" s="1749" t="s">
        <v>1822</v>
      </c>
      <c r="F56" s="1070" t="s">
        <v>906</v>
      </c>
      <c r="G56" s="1069" t="s">
        <v>1754</v>
      </c>
      <c r="H56" s="1069" t="s">
        <v>907</v>
      </c>
    </row>
    <row r="57" spans="1:8" s="69" customFormat="1" ht="12" customHeight="1">
      <c r="A57" s="1071" t="s">
        <v>904</v>
      </c>
      <c r="B57" s="2248" t="s">
        <v>1753</v>
      </c>
      <c r="C57" s="2248" t="s">
        <v>1753</v>
      </c>
      <c r="D57" s="1069" t="s">
        <v>905</v>
      </c>
      <c r="E57" s="1749" t="s">
        <v>1822</v>
      </c>
      <c r="F57" s="1070" t="s">
        <v>906</v>
      </c>
      <c r="G57" s="1069" t="s">
        <v>1754</v>
      </c>
      <c r="H57" s="1069" t="s">
        <v>907</v>
      </c>
    </row>
    <row r="58" spans="1:8" ht="7.5" customHeight="1">
      <c r="B58" s="1072"/>
      <c r="C58" s="2242"/>
      <c r="D58" s="1073"/>
      <c r="E58" s="1072"/>
      <c r="F58" s="1073"/>
      <c r="G58" s="1072"/>
      <c r="H58" s="1073"/>
    </row>
    <row r="59" spans="1:8" ht="12.75" customHeight="1">
      <c r="A59" s="1074" t="s">
        <v>1725</v>
      </c>
    </row>
    <row r="60" spans="1:8" ht="12.75" customHeight="1">
      <c r="A60" s="1074" t="s">
        <v>1285</v>
      </c>
    </row>
    <row r="61" spans="1:8" ht="12.75" customHeight="1">
      <c r="A61" s="1074" t="s">
        <v>1724</v>
      </c>
    </row>
  </sheetData>
  <mergeCells count="30">
    <mergeCell ref="B47:C47"/>
    <mergeCell ref="A10:H10"/>
    <mergeCell ref="A29:H29"/>
    <mergeCell ref="A26:H26"/>
    <mergeCell ref="A27:H27"/>
    <mergeCell ref="A28:H28"/>
    <mergeCell ref="A12:H12"/>
    <mergeCell ref="A33:C33"/>
    <mergeCell ref="D33:H33"/>
    <mergeCell ref="A34:C34"/>
    <mergeCell ref="A35:C35"/>
    <mergeCell ref="A36:C36"/>
    <mergeCell ref="D34:H34"/>
    <mergeCell ref="D35:H35"/>
    <mergeCell ref="D36:H36"/>
    <mergeCell ref="A37:C37"/>
    <mergeCell ref="A38:C38"/>
    <mergeCell ref="A39:C39"/>
    <mergeCell ref="A40:C40"/>
    <mergeCell ref="D37:H37"/>
    <mergeCell ref="D38:H38"/>
    <mergeCell ref="D39:H39"/>
    <mergeCell ref="D40:H40"/>
    <mergeCell ref="B46:D46"/>
    <mergeCell ref="E46:F46"/>
    <mergeCell ref="G46:H46"/>
    <mergeCell ref="E43:H43"/>
    <mergeCell ref="A41:C41"/>
    <mergeCell ref="D41:H41"/>
    <mergeCell ref="D42:H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537" customWidth="1"/>
    <col min="2" max="10" width="6.28515625" style="537" customWidth="1"/>
    <col min="11" max="11" width="5" style="537" customWidth="1"/>
    <col min="12" max="12" width="10.85546875" style="537" customWidth="1"/>
    <col min="13" max="19" width="10.42578125" style="537" customWidth="1"/>
    <col min="20" max="16384" width="10.85546875" style="537"/>
  </cols>
  <sheetData>
    <row r="1" spans="1:10" s="598" customFormat="1" ht="22.5" customHeight="1">
      <c r="A1" s="707"/>
      <c r="B1" s="708"/>
      <c r="C1" s="708"/>
      <c r="D1" s="708"/>
      <c r="E1" s="708"/>
      <c r="F1" s="708"/>
      <c r="G1" s="708"/>
      <c r="H1" s="708"/>
      <c r="I1" s="708"/>
      <c r="J1" s="708"/>
    </row>
    <row r="2" spans="1:10" s="585" customFormat="1" ht="18.75" customHeight="1">
      <c r="A2" s="709" t="s">
        <v>1888</v>
      </c>
    </row>
    <row r="3" spans="1:10" s="585" customFormat="1" ht="21.75" customHeight="1"/>
    <row r="4" spans="1:10" s="1075" customFormat="1" ht="23.25" customHeight="1"/>
    <row r="5" spans="1:10" ht="124.5" customHeight="1"/>
    <row r="6" spans="1:10" ht="29.25" customHeight="1"/>
    <row r="7" spans="1:10" s="1075" customFormat="1" ht="23.25" customHeight="1"/>
    <row r="8" spans="1:10" ht="124.5" customHeight="1"/>
    <row r="9" spans="1:10" ht="17.25" customHeight="1"/>
    <row r="10" spans="1:10" s="1077" customFormat="1" ht="16.5" customHeight="1">
      <c r="A10" s="1076"/>
    </row>
    <row r="11" spans="1:10" s="1079" customFormat="1" ht="21.75" customHeight="1">
      <c r="A11" s="1078"/>
    </row>
    <row r="12" spans="1:10" s="1081" customFormat="1" ht="18" customHeight="1">
      <c r="A12" s="1080"/>
    </row>
    <row r="13" spans="1:10" s="598" customFormat="1" ht="22.5" customHeight="1">
      <c r="A13" s="707"/>
      <c r="B13" s="708"/>
      <c r="C13" s="708"/>
      <c r="D13" s="708"/>
      <c r="E13" s="708"/>
      <c r="F13" s="708"/>
      <c r="G13" s="708"/>
      <c r="H13" s="708"/>
      <c r="I13" s="708"/>
      <c r="J13" s="708"/>
    </row>
    <row r="14" spans="1:10" s="585" customFormat="1" ht="18.75" customHeight="1">
      <c r="A14" s="709" t="s">
        <v>1111</v>
      </c>
    </row>
    <row r="15" spans="1:10" s="585" customFormat="1" ht="12" customHeight="1"/>
    <row r="16" spans="1:10" s="617" customFormat="1" ht="15" customHeight="1">
      <c r="A16" s="2223" t="s">
        <v>1763</v>
      </c>
    </row>
    <row r="17" spans="1:10" s="1085" customFormat="1" ht="12.75" customHeight="1">
      <c r="A17" s="1082"/>
      <c r="B17" s="2233" t="s">
        <v>1894</v>
      </c>
      <c r="C17" s="1084" t="s">
        <v>2</v>
      </c>
      <c r="D17" s="1084" t="s">
        <v>5</v>
      </c>
      <c r="E17" s="1084" t="s">
        <v>3</v>
      </c>
      <c r="F17" s="1084" t="s">
        <v>6</v>
      </c>
      <c r="G17" s="1084" t="s">
        <v>2</v>
      </c>
      <c r="H17" s="1084" t="s">
        <v>5</v>
      </c>
      <c r="I17" s="1084" t="s">
        <v>3</v>
      </c>
      <c r="J17" s="1084" t="s">
        <v>6</v>
      </c>
    </row>
    <row r="18" spans="1:10" s="1085" customFormat="1" ht="12.75" customHeight="1">
      <c r="A18" s="1086" t="s">
        <v>50</v>
      </c>
      <c r="B18" s="1385">
        <v>2015</v>
      </c>
      <c r="C18" s="1087">
        <v>2015</v>
      </c>
      <c r="D18" s="1087">
        <v>2015</v>
      </c>
      <c r="E18" s="1087">
        <v>2014</v>
      </c>
      <c r="F18" s="1087">
        <v>2014</v>
      </c>
      <c r="G18" s="1087">
        <v>2014</v>
      </c>
      <c r="H18" s="1087">
        <v>2014</v>
      </c>
      <c r="I18" s="1087">
        <v>2013</v>
      </c>
      <c r="J18" s="1087">
        <v>2013</v>
      </c>
    </row>
    <row r="19" spans="1:10" s="1085" customFormat="1" ht="12" customHeight="1">
      <c r="A19" s="914" t="s">
        <v>908</v>
      </c>
      <c r="B19" s="1825">
        <v>25.639871742385719</v>
      </c>
      <c r="C19" s="1088">
        <v>25.8</v>
      </c>
      <c r="D19" s="1088">
        <v>25.9</v>
      </c>
      <c r="E19" s="1088">
        <v>26</v>
      </c>
      <c r="F19" s="1088">
        <v>26.2</v>
      </c>
      <c r="G19" s="1088">
        <v>26.3</v>
      </c>
      <c r="H19" s="1088">
        <v>26.4</v>
      </c>
      <c r="I19" s="1088">
        <v>26.5</v>
      </c>
      <c r="J19" s="1088">
        <v>27</v>
      </c>
    </row>
    <row r="20" spans="1:10" s="1085" customFormat="1" ht="12" customHeight="1">
      <c r="A20" s="1089" t="s">
        <v>909</v>
      </c>
      <c r="B20" s="1826">
        <v>30.729413205822002</v>
      </c>
      <c r="C20" s="1090">
        <v>30.9</v>
      </c>
      <c r="D20" s="1090">
        <v>30.7</v>
      </c>
      <c r="E20" s="1090">
        <v>30.9</v>
      </c>
      <c r="F20" s="1090">
        <v>31</v>
      </c>
      <c r="G20" s="1090">
        <v>31.2</v>
      </c>
      <c r="H20" s="1090">
        <v>31.9</v>
      </c>
      <c r="I20" s="1090">
        <v>31.9</v>
      </c>
      <c r="J20" s="1090">
        <v>32.200000000000003</v>
      </c>
    </row>
    <row r="21" spans="1:10" s="585" customFormat="1" ht="12" customHeight="1"/>
    <row r="22" spans="1:10" s="617" customFormat="1" ht="15" customHeight="1">
      <c r="A22" s="2223" t="s">
        <v>1764</v>
      </c>
      <c r="C22" s="1750"/>
    </row>
    <row r="23" spans="1:10" s="1085" customFormat="1" ht="12.75" customHeight="1">
      <c r="A23" s="1082"/>
      <c r="B23" s="2233" t="s">
        <v>1894</v>
      </c>
      <c r="C23" s="1084" t="s">
        <v>2</v>
      </c>
      <c r="D23" s="1083" t="s">
        <v>5</v>
      </c>
      <c r="E23" s="1084" t="s">
        <v>3</v>
      </c>
      <c r="F23" s="1083" t="s">
        <v>6</v>
      </c>
      <c r="G23" s="1083" t="s">
        <v>2</v>
      </c>
      <c r="H23" s="1083" t="s">
        <v>5</v>
      </c>
      <c r="I23" s="1083" t="s">
        <v>3</v>
      </c>
      <c r="J23" s="1083" t="s">
        <v>6</v>
      </c>
    </row>
    <row r="24" spans="1:10" s="1085" customFormat="1" ht="12.75" customHeight="1">
      <c r="A24" s="1086" t="s">
        <v>50</v>
      </c>
      <c r="B24" s="1385">
        <v>2015</v>
      </c>
      <c r="C24" s="1087">
        <v>2015</v>
      </c>
      <c r="D24" s="1087">
        <v>2015</v>
      </c>
      <c r="E24" s="1087">
        <v>2014</v>
      </c>
      <c r="F24" s="1087">
        <v>2014</v>
      </c>
      <c r="G24" s="1087">
        <v>2014</v>
      </c>
      <c r="H24" s="1087">
        <v>2014</v>
      </c>
      <c r="I24" s="1087">
        <v>2013</v>
      </c>
      <c r="J24" s="1087">
        <v>2013</v>
      </c>
    </row>
    <row r="25" spans="1:10" s="1085" customFormat="1" ht="12" customHeight="1">
      <c r="A25" s="914" t="s">
        <v>910</v>
      </c>
      <c r="B25" s="1825">
        <v>11.050436508446538</v>
      </c>
      <c r="C25" s="1088">
        <v>11</v>
      </c>
      <c r="D25" s="1088">
        <v>11.2</v>
      </c>
      <c r="E25" s="1088">
        <v>11.3</v>
      </c>
      <c r="F25" s="1088">
        <v>11.4</v>
      </c>
      <c r="G25" s="1088">
        <v>11.3</v>
      </c>
      <c r="H25" s="1088">
        <v>11.2</v>
      </c>
      <c r="I25" s="1088">
        <v>11.3</v>
      </c>
      <c r="J25" s="1088">
        <v>11.3</v>
      </c>
    </row>
    <row r="26" spans="1:10" s="1091" customFormat="1" ht="12" customHeight="1">
      <c r="A26" s="1089" t="s">
        <v>911</v>
      </c>
      <c r="B26" s="1826">
        <v>38.843809658488297</v>
      </c>
      <c r="C26" s="1090">
        <v>39.4</v>
      </c>
      <c r="D26" s="1090">
        <v>38.5</v>
      </c>
      <c r="E26" s="1090">
        <v>38.1</v>
      </c>
      <c r="F26" s="1090">
        <v>37.9</v>
      </c>
      <c r="G26" s="1090">
        <v>37.200000000000003</v>
      </c>
      <c r="H26" s="1090">
        <v>36.9</v>
      </c>
      <c r="I26" s="1090">
        <v>36.6</v>
      </c>
      <c r="J26" s="1090">
        <v>37.200000000000003</v>
      </c>
    </row>
    <row r="27" spans="1:10" ht="7.5" customHeight="1"/>
    <row r="28" spans="1:10" s="294" customFormat="1" ht="12.75" customHeight="1">
      <c r="A28" s="2462" t="s">
        <v>912</v>
      </c>
      <c r="B28" s="2462"/>
      <c r="C28" s="2462"/>
      <c r="D28" s="2462"/>
      <c r="E28" s="2462"/>
      <c r="F28" s="2462"/>
      <c r="G28" s="2462"/>
      <c r="H28" s="2462"/>
      <c r="I28" s="2462"/>
      <c r="J28" s="2462"/>
    </row>
    <row r="29" spans="1:10" s="294" customFormat="1" ht="19.5" customHeight="1">
      <c r="A29" s="2462" t="s">
        <v>913</v>
      </c>
      <c r="B29" s="2462"/>
      <c r="C29" s="2462"/>
      <c r="D29" s="2462"/>
      <c r="E29" s="2462"/>
      <c r="F29" s="2462"/>
      <c r="G29" s="2462"/>
      <c r="H29" s="2462"/>
      <c r="I29" s="2462"/>
      <c r="J29" s="2462"/>
    </row>
    <row r="30" spans="1:10" s="294" customFormat="1" ht="19.5" customHeight="1">
      <c r="A30" s="2462" t="s">
        <v>1113</v>
      </c>
      <c r="B30" s="2462"/>
      <c r="C30" s="2462"/>
      <c r="D30" s="2462"/>
      <c r="E30" s="2462"/>
      <c r="F30" s="2462"/>
      <c r="G30" s="2462"/>
      <c r="H30" s="2462"/>
      <c r="I30" s="2462"/>
      <c r="J30" s="2462"/>
    </row>
    <row r="31" spans="1:10" s="294" customFormat="1" ht="12.75" customHeight="1">
      <c r="A31" s="2462" t="s">
        <v>914</v>
      </c>
      <c r="B31" s="2462"/>
      <c r="C31" s="2462"/>
      <c r="D31" s="2462"/>
      <c r="E31" s="2462"/>
      <c r="F31" s="2462"/>
      <c r="G31" s="2462"/>
      <c r="H31" s="2462"/>
      <c r="I31" s="2462"/>
      <c r="J31" s="2462"/>
    </row>
    <row r="32" spans="1:10" s="294" customFormat="1" ht="30" customHeight="1">
      <c r="A32" s="2462" t="s">
        <v>1916</v>
      </c>
      <c r="B32" s="2462"/>
      <c r="C32" s="2462"/>
      <c r="D32" s="2462"/>
      <c r="E32" s="2462"/>
      <c r="F32" s="2462"/>
      <c r="G32" s="2462"/>
      <c r="H32" s="2462"/>
      <c r="I32" s="2462"/>
      <c r="J32" s="2462"/>
    </row>
    <row r="33" spans="1:10" s="294" customFormat="1" ht="12.75" customHeight="1">
      <c r="A33" s="2462" t="s">
        <v>915</v>
      </c>
      <c r="B33" s="2462"/>
      <c r="C33" s="2462"/>
      <c r="D33" s="2462"/>
      <c r="E33" s="2462"/>
      <c r="F33" s="2462"/>
      <c r="G33" s="2462"/>
      <c r="H33" s="2462"/>
      <c r="I33" s="2462"/>
      <c r="J33" s="2462"/>
    </row>
    <row r="34" spans="1:10" ht="7.5" customHeight="1"/>
    <row r="35" spans="1:10" s="1074" customFormat="1" ht="12.75" customHeight="1">
      <c r="A35" s="1092" t="s">
        <v>916</v>
      </c>
    </row>
    <row r="36" spans="1:10" s="598" customFormat="1" ht="22.5" customHeight="1">
      <c r="A36" s="646"/>
    </row>
    <row r="37" spans="1:10" s="585" customFormat="1" ht="18.75" customHeight="1">
      <c r="A37" s="709" t="s">
        <v>1112</v>
      </c>
    </row>
    <row r="38" spans="1:10" s="585" customFormat="1" ht="12" customHeight="1"/>
    <row r="39" spans="1:10" s="1085" customFormat="1" ht="12.75" customHeight="1">
      <c r="A39" s="1082"/>
      <c r="B39" s="1386" t="s">
        <v>2</v>
      </c>
      <c r="C39" s="1084" t="s">
        <v>5</v>
      </c>
      <c r="D39" s="1084" t="s">
        <v>3</v>
      </c>
      <c r="E39" s="1084" t="s">
        <v>6</v>
      </c>
      <c r="F39" s="1084" t="s">
        <v>2</v>
      </c>
      <c r="G39" s="1084" t="s">
        <v>5</v>
      </c>
      <c r="H39" s="1084" t="s">
        <v>3</v>
      </c>
      <c r="I39" s="1084" t="s">
        <v>6</v>
      </c>
      <c r="J39" s="1084" t="s">
        <v>2</v>
      </c>
    </row>
    <row r="40" spans="1:10" s="1085" customFormat="1" ht="12.75" customHeight="1">
      <c r="A40" s="1086" t="s">
        <v>50</v>
      </c>
      <c r="B40" s="1385">
        <v>2015</v>
      </c>
      <c r="C40" s="1087">
        <v>2015</v>
      </c>
      <c r="D40" s="1087">
        <v>2014</v>
      </c>
      <c r="E40" s="1087">
        <v>2014</v>
      </c>
      <c r="F40" s="1087">
        <v>2014</v>
      </c>
      <c r="G40" s="1087">
        <v>2014</v>
      </c>
      <c r="H40" s="1087">
        <v>2013</v>
      </c>
      <c r="I40" s="1087">
        <v>2013</v>
      </c>
      <c r="J40" s="1087">
        <v>2013</v>
      </c>
    </row>
    <row r="41" spans="1:10" s="1085" customFormat="1" ht="21" customHeight="1">
      <c r="A41" s="1093" t="s">
        <v>917</v>
      </c>
      <c r="B41" s="1284">
        <v>23.1</v>
      </c>
      <c r="C41" s="762">
        <v>23.3</v>
      </c>
      <c r="D41" s="762">
        <v>24.5</v>
      </c>
      <c r="E41" s="762">
        <v>24.9</v>
      </c>
      <c r="F41" s="762">
        <v>25.9</v>
      </c>
      <c r="G41" s="762">
        <v>26</v>
      </c>
      <c r="H41" s="762">
        <v>27.3</v>
      </c>
      <c r="I41" s="762">
        <v>27.6</v>
      </c>
      <c r="J41" s="762">
        <v>27.6</v>
      </c>
    </row>
    <row r="42" spans="1:10" s="1085" customFormat="1" ht="12" customHeight="1">
      <c r="A42" s="1094" t="s">
        <v>918</v>
      </c>
      <c r="B42" s="1387">
        <v>40.1</v>
      </c>
      <c r="C42" s="1095">
        <v>40.200000000000003</v>
      </c>
      <c r="D42" s="1095">
        <v>40.200000000000003</v>
      </c>
      <c r="E42" s="1095">
        <v>40</v>
      </c>
      <c r="F42" s="1095">
        <v>40.1</v>
      </c>
      <c r="G42" s="1095">
        <v>40.1</v>
      </c>
      <c r="H42" s="1095">
        <v>40.1</v>
      </c>
      <c r="I42" s="1095">
        <v>40</v>
      </c>
      <c r="J42" s="1095">
        <v>40</v>
      </c>
    </row>
    <row r="43" spans="1:10" s="1085" customFormat="1" ht="12" customHeight="1">
      <c r="A43" s="1094" t="s">
        <v>919</v>
      </c>
      <c r="B43" s="1387">
        <v>27.5</v>
      </c>
      <c r="C43" s="1095">
        <v>27.3</v>
      </c>
      <c r="D43" s="1095">
        <v>27.9</v>
      </c>
      <c r="E43" s="1095">
        <v>28.4</v>
      </c>
      <c r="F43" s="1095">
        <v>28.2</v>
      </c>
      <c r="G43" s="1095">
        <v>28</v>
      </c>
      <c r="H43" s="1095">
        <v>28.1</v>
      </c>
      <c r="I43" s="1095">
        <v>28.1</v>
      </c>
      <c r="J43" s="1095">
        <v>27.8</v>
      </c>
    </row>
    <row r="44" spans="1:10" s="1085" customFormat="1" ht="12" customHeight="1">
      <c r="A44" s="1094" t="s">
        <v>787</v>
      </c>
      <c r="B44" s="1387">
        <v>0.6</v>
      </c>
      <c r="C44" s="1095">
        <v>0.7</v>
      </c>
      <c r="D44" s="1095">
        <v>3.9</v>
      </c>
      <c r="E44" s="1095">
        <v>4.5</v>
      </c>
      <c r="F44" s="1095">
        <v>6.5</v>
      </c>
      <c r="G44" s="1095">
        <v>6.7</v>
      </c>
      <c r="H44" s="1095">
        <v>10.1</v>
      </c>
      <c r="I44" s="1095">
        <v>10</v>
      </c>
      <c r="J44" s="1095">
        <v>10</v>
      </c>
    </row>
    <row r="45" spans="1:10" s="1085" customFormat="1" ht="12" customHeight="1">
      <c r="A45" s="1096" t="s">
        <v>848</v>
      </c>
      <c r="B45" s="1388">
        <v>50.1</v>
      </c>
      <c r="C45" s="1097">
        <v>50</v>
      </c>
      <c r="D45" s="1097">
        <v>50.1</v>
      </c>
      <c r="E45" s="1097">
        <v>52.1</v>
      </c>
      <c r="F45" s="1097">
        <v>51.9</v>
      </c>
      <c r="G45" s="1097">
        <v>51.7</v>
      </c>
      <c r="H45" s="1097">
        <v>51.1</v>
      </c>
      <c r="I45" s="1097">
        <v>52.6</v>
      </c>
      <c r="J45" s="1097">
        <v>52.5</v>
      </c>
    </row>
    <row r="46" spans="1:10" ht="7.5" customHeight="1"/>
    <row r="47" spans="1:10" s="1074" customFormat="1" ht="12.75" customHeight="1">
      <c r="A47" s="1092" t="s">
        <v>920</v>
      </c>
    </row>
    <row r="48" spans="1:10" s="598" customFormat="1" ht="22.5" customHeight="1">
      <c r="A48" s="646"/>
    </row>
    <row r="49" spans="1:10" s="585" customFormat="1" ht="18.75" customHeight="1">
      <c r="A49" s="709" t="s">
        <v>921</v>
      </c>
    </row>
    <row r="50" spans="1:10" s="585" customFormat="1" ht="12" customHeight="1"/>
    <row r="51" spans="1:10" s="1085" customFormat="1" ht="12.75" customHeight="1">
      <c r="A51" s="1082"/>
      <c r="B51" s="1386" t="s">
        <v>6</v>
      </c>
      <c r="C51" s="1084" t="s">
        <v>1880</v>
      </c>
      <c r="D51" s="1084" t="s">
        <v>5</v>
      </c>
      <c r="E51" s="1084" t="s">
        <v>3</v>
      </c>
      <c r="F51" s="1084" t="s">
        <v>6</v>
      </c>
      <c r="G51" s="1084" t="s">
        <v>2</v>
      </c>
      <c r="H51" s="1084" t="s">
        <v>5</v>
      </c>
      <c r="I51" s="1084" t="s">
        <v>3</v>
      </c>
      <c r="J51" s="1084" t="s">
        <v>6</v>
      </c>
    </row>
    <row r="52" spans="1:10" s="1085" customFormat="1" ht="12.75" customHeight="1">
      <c r="A52" s="1086" t="s">
        <v>50</v>
      </c>
      <c r="B52" s="1385">
        <v>2015</v>
      </c>
      <c r="C52" s="1087">
        <v>2015</v>
      </c>
      <c r="D52" s="1087">
        <v>2015</v>
      </c>
      <c r="E52" s="1087">
        <v>2014</v>
      </c>
      <c r="F52" s="1087">
        <v>2014</v>
      </c>
      <c r="G52" s="1087">
        <v>2014</v>
      </c>
      <c r="H52" s="1087">
        <v>2014</v>
      </c>
      <c r="I52" s="1087">
        <v>2013</v>
      </c>
      <c r="J52" s="1087">
        <v>2013</v>
      </c>
    </row>
    <row r="53" spans="1:10" s="1085" customFormat="1" ht="12" customHeight="1">
      <c r="A53" s="1098" t="s">
        <v>922</v>
      </c>
      <c r="B53" s="1389">
        <v>27.176738074000934</v>
      </c>
      <c r="C53" s="1099">
        <v>27.583959151063986</v>
      </c>
      <c r="D53" s="1099">
        <v>25.845491995266947</v>
      </c>
      <c r="E53" s="1099">
        <v>25.50339655949082</v>
      </c>
      <c r="F53" s="1099">
        <v>25.764211882312345</v>
      </c>
      <c r="G53" s="1099">
        <v>25.388490680573067</v>
      </c>
      <c r="H53" s="1099">
        <v>25.8</v>
      </c>
      <c r="I53" s="1099">
        <v>25.765920301363245</v>
      </c>
      <c r="J53" s="1099">
        <v>26.085533596808595</v>
      </c>
    </row>
    <row r="54" spans="1:10" s="1085" customFormat="1" ht="12" customHeight="1">
      <c r="A54" s="1100" t="s">
        <v>923</v>
      </c>
      <c r="B54" s="1389">
        <v>40.475867887236049</v>
      </c>
      <c r="C54" s="1099">
        <v>39.170070014688854</v>
      </c>
      <c r="D54" s="1099">
        <v>40.48132387059092</v>
      </c>
      <c r="E54" s="1099">
        <v>42.870421293848054</v>
      </c>
      <c r="F54" s="1099">
        <v>44.053600080712918</v>
      </c>
      <c r="G54" s="1099">
        <v>44.950203221130941</v>
      </c>
      <c r="H54" s="1099">
        <v>46.2</v>
      </c>
      <c r="I54" s="1099">
        <v>49.173966697471599</v>
      </c>
      <c r="J54" s="1099">
        <v>51.446037741356875</v>
      </c>
    </row>
    <row r="55" spans="1:10" s="1085" customFormat="1" ht="12" customHeight="1">
      <c r="A55" s="1100" t="s">
        <v>924</v>
      </c>
      <c r="B55" s="1389">
        <v>22.013819249278065</v>
      </c>
      <c r="C55" s="1099">
        <v>19.656314482298363</v>
      </c>
      <c r="D55" s="1099">
        <v>19.437009505600543</v>
      </c>
      <c r="E55" s="1099">
        <v>20.668039349579775</v>
      </c>
      <c r="F55" s="1099">
        <v>20.850695409847617</v>
      </c>
      <c r="G55" s="1099">
        <v>21.240964349559516</v>
      </c>
      <c r="H55" s="1099">
        <v>21.6</v>
      </c>
      <c r="I55" s="1099">
        <v>22.064372923300578</v>
      </c>
      <c r="J55" s="1099">
        <v>22.160133617864396</v>
      </c>
    </row>
    <row r="56" spans="1:10" s="1085" customFormat="1" ht="12" customHeight="1">
      <c r="A56" s="1101" t="s">
        <v>925</v>
      </c>
      <c r="B56" s="1390">
        <v>27.584640686487649</v>
      </c>
      <c r="C56" s="1102">
        <v>26.97028133568535</v>
      </c>
      <c r="D56" s="1102">
        <v>25.992065232081092</v>
      </c>
      <c r="E56" s="1102">
        <v>26.202935189781009</v>
      </c>
      <c r="F56" s="1102">
        <v>26.433286824011581</v>
      </c>
      <c r="G56" s="1102">
        <v>26.3577193098936</v>
      </c>
      <c r="H56" s="1102">
        <v>26.8</v>
      </c>
      <c r="I56" s="1102">
        <v>27.108624389510499</v>
      </c>
      <c r="J56" s="1102">
        <v>27.458355154191686</v>
      </c>
    </row>
    <row r="57" spans="1:10" ht="7.5" customHeight="1"/>
    <row r="58" spans="1:10" s="1074" customFormat="1" ht="12.75" customHeight="1">
      <c r="A58" s="1092" t="s">
        <v>926</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- 3Q15&amp;C&amp;8CHAPTER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8"/>
  <sheetViews>
    <sheetView showGridLines="0" zoomScale="140" zoomScaleNormal="140" zoomScaleSheetLayoutView="90" workbookViewId="0"/>
  </sheetViews>
  <sheetFormatPr baseColWidth="10" defaultColWidth="10.85546875" defaultRowHeight="22.5" customHeight="1"/>
  <cols>
    <col min="1" max="1" width="93.140625" style="537" customWidth="1"/>
    <col min="2" max="7" width="10.42578125" style="537" customWidth="1"/>
    <col min="8" max="8" width="10.85546875" style="537" customWidth="1"/>
    <col min="9" max="9" width="49" style="537" customWidth="1"/>
    <col min="10" max="16" width="10.42578125" style="537" customWidth="1"/>
    <col min="17" max="16384" width="10.85546875" style="537"/>
  </cols>
  <sheetData>
    <row r="1" spans="1:2" s="738" customFormat="1" ht="22.5" customHeight="1">
      <c r="A1" s="1103"/>
    </row>
    <row r="2" spans="1:2" s="487" customFormat="1" ht="18.75" customHeight="1">
      <c r="A2" s="488" t="s">
        <v>927</v>
      </c>
    </row>
    <row r="3" spans="1:2" s="50" customFormat="1" ht="12" customHeight="1"/>
    <row r="4" spans="1:2" s="841" customFormat="1" ht="12" customHeight="1">
      <c r="A4" s="1104"/>
    </row>
    <row r="5" spans="1:2" s="841" customFormat="1" ht="12" customHeight="1"/>
    <row r="6" spans="1:2" s="841" customFormat="1" ht="12" customHeight="1"/>
    <row r="7" spans="1:2" s="841" customFormat="1" ht="12" customHeight="1"/>
    <row r="8" spans="1:2" s="841" customFormat="1" ht="12" customHeight="1"/>
    <row r="9" spans="1:2" s="841" customFormat="1" ht="12" customHeight="1">
      <c r="B9" s="537"/>
    </row>
    <row r="10" spans="1:2" s="841" customFormat="1" ht="12" customHeight="1">
      <c r="B10" s="537"/>
    </row>
    <row r="11" spans="1:2" ht="12" customHeight="1">
      <c r="A11" s="52"/>
    </row>
    <row r="12" spans="1:2" ht="12" customHeight="1"/>
    <row r="13" spans="1:2" ht="12" customHeight="1"/>
    <row r="14" spans="1:2" ht="12" customHeight="1"/>
    <row r="15" spans="1:2" ht="12" customHeight="1"/>
    <row r="16" spans="1:2"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25.5" customHeight="1"/>
    <row r="30" spans="1:1" s="738" customFormat="1" ht="22.5" customHeight="1">
      <c r="A30" s="1103"/>
    </row>
    <row r="31" spans="1:1" s="487" customFormat="1" ht="18.75" customHeight="1">
      <c r="A31" s="488" t="s">
        <v>1097</v>
      </c>
    </row>
    <row r="32" spans="1:1" s="50" customFormat="1" ht="12" customHeight="1"/>
    <row r="33" spans="1:2" s="841" customFormat="1" ht="12" customHeight="1">
      <c r="A33" s="1104"/>
    </row>
    <row r="34" spans="1:2" s="841" customFormat="1" ht="12" customHeight="1"/>
    <row r="35" spans="1:2" s="841" customFormat="1" ht="12" customHeight="1"/>
    <row r="36" spans="1:2" s="841" customFormat="1" ht="12" customHeight="1"/>
    <row r="37" spans="1:2" s="841" customFormat="1" ht="12" customHeight="1"/>
    <row r="38" spans="1:2" s="841" customFormat="1" ht="12" customHeight="1">
      <c r="B38" s="537"/>
    </row>
    <row r="39" spans="1:2" s="841" customFormat="1" ht="12" customHeight="1">
      <c r="B39" s="537"/>
    </row>
    <row r="40" spans="1:2" ht="12" customHeight="1">
      <c r="A40" s="52"/>
    </row>
    <row r="41" spans="1:2" ht="12" customHeight="1"/>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s="738" customFormat="1" ht="22.5" customHeight="1">
      <c r="A86" s="1103"/>
    </row>
    <row r="87" spans="1:2" s="487" customFormat="1" ht="18.75" customHeight="1">
      <c r="A87" s="488" t="s">
        <v>928</v>
      </c>
    </row>
    <row r="88" spans="1:2" s="50" customFormat="1" ht="12" customHeight="1"/>
    <row r="89" spans="1:2" s="841" customFormat="1" ht="12" customHeight="1">
      <c r="A89" s="1104"/>
    </row>
    <row r="90" spans="1:2" s="841" customFormat="1" ht="12" customHeight="1"/>
    <row r="91" spans="1:2" s="841" customFormat="1" ht="12" customHeight="1"/>
    <row r="92" spans="1:2" s="841" customFormat="1" ht="12" customHeight="1"/>
    <row r="93" spans="1:2" s="841" customFormat="1" ht="12" customHeight="1"/>
    <row r="94" spans="1:2" s="841" customFormat="1" ht="12" customHeight="1">
      <c r="B94" s="537"/>
    </row>
    <row r="95" spans="1:2" s="841" customFormat="1" ht="12" customHeight="1">
      <c r="B95" s="537"/>
    </row>
    <row r="96" spans="1:2" ht="12" customHeight="1">
      <c r="A96" s="52"/>
    </row>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3&amp;R&amp;8ABOUT DNB  </oddHeader>
  </headerFooter>
  <rowBreaks count="2" manualBreakCount="2">
    <brk id="29" max="16383" man="1"/>
    <brk id="8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zoomScale="140" zoomScaleNormal="140" zoomScaleSheetLayoutView="90" workbookViewId="0"/>
  </sheetViews>
  <sheetFormatPr baseColWidth="10" defaultColWidth="11.42578125" defaultRowHeight="22.5" customHeight="1"/>
  <cols>
    <col min="1" max="1" width="46.85546875" style="114" customWidth="1"/>
    <col min="2" max="3" width="23.140625" style="114" customWidth="1"/>
    <col min="4" max="16384" width="11.42578125" style="114"/>
  </cols>
  <sheetData>
    <row r="1" spans="1:6" s="598" customFormat="1" ht="22.5" customHeight="1">
      <c r="A1" s="707"/>
      <c r="B1" s="708"/>
      <c r="C1" s="708"/>
    </row>
    <row r="2" spans="1:6" s="585" customFormat="1" ht="18.75" customHeight="1">
      <c r="A2" s="709" t="s">
        <v>1965</v>
      </c>
      <c r="B2" s="2096"/>
    </row>
    <row r="3" spans="1:6" s="585" customFormat="1" ht="12" customHeight="1"/>
    <row r="4" spans="1:6" s="1062" customFormat="1" ht="13.5" customHeight="1">
      <c r="A4" s="582"/>
      <c r="B4" s="1105" t="s">
        <v>929</v>
      </c>
      <c r="C4" s="1106" t="s">
        <v>930</v>
      </c>
      <c r="D4" s="1061"/>
      <c r="F4" s="1063"/>
    </row>
    <row r="5" spans="1:6" s="69" customFormat="1" ht="12" customHeight="1">
      <c r="A5" s="2005" t="s">
        <v>1098</v>
      </c>
      <c r="B5" s="2006">
        <v>553791.61300000001</v>
      </c>
      <c r="C5" s="1107">
        <v>34.000000015962684</v>
      </c>
    </row>
    <row r="6" spans="1:6" s="69" customFormat="1" ht="12" customHeight="1">
      <c r="A6" s="1964" t="s">
        <v>1336</v>
      </c>
      <c r="B6" s="2006">
        <v>152564.27499999999</v>
      </c>
      <c r="C6" s="1108">
        <v>9.3666737282916106</v>
      </c>
    </row>
    <row r="7" spans="1:6" s="69" customFormat="1" ht="12" customHeight="1">
      <c r="A7" s="1964" t="s">
        <v>931</v>
      </c>
      <c r="B7" s="2006">
        <v>98988</v>
      </c>
      <c r="C7" s="1108">
        <v>6.0773618136757772</v>
      </c>
    </row>
    <row r="8" spans="1:6" s="69" customFormat="1" ht="12" customHeight="1">
      <c r="A8" s="1964" t="s">
        <v>1525</v>
      </c>
      <c r="B8" s="2006">
        <v>40527.800000000003</v>
      </c>
      <c r="C8" s="1108">
        <v>2.4882016417372732</v>
      </c>
    </row>
    <row r="9" spans="1:6" s="69" customFormat="1" ht="12" customHeight="1">
      <c r="A9" s="1964" t="s">
        <v>1527</v>
      </c>
      <c r="B9" s="2006">
        <v>32206.004000000001</v>
      </c>
      <c r="C9" s="1108">
        <v>1.9772855182515994</v>
      </c>
    </row>
    <row r="10" spans="1:6" s="69" customFormat="1" ht="12" customHeight="1">
      <c r="A10" s="1964" t="s">
        <v>1528</v>
      </c>
      <c r="B10" s="2006">
        <v>29505.603999999999</v>
      </c>
      <c r="C10" s="1108">
        <v>1.8114946361078035</v>
      </c>
    </row>
    <row r="11" spans="1:6" s="69" customFormat="1" ht="12" customHeight="1">
      <c r="A11" s="1964" t="s">
        <v>1526</v>
      </c>
      <c r="B11" s="2006">
        <v>26825.951000000001</v>
      </c>
      <c r="C11" s="1108">
        <v>1.6469775146779158</v>
      </c>
    </row>
    <row r="12" spans="1:6" s="69" customFormat="1" ht="12" customHeight="1">
      <c r="A12" s="1964" t="s">
        <v>1530</v>
      </c>
      <c r="B12" s="2006">
        <v>24571.418000000001</v>
      </c>
      <c r="C12" s="1108">
        <v>1.5085606079632445</v>
      </c>
    </row>
    <row r="13" spans="1:6" s="69" customFormat="1" ht="12" customHeight="1">
      <c r="A13" s="1964" t="s">
        <v>1529</v>
      </c>
      <c r="B13" s="2006">
        <v>22073.435000000001</v>
      </c>
      <c r="C13" s="1108">
        <v>1.3551971043525921</v>
      </c>
    </row>
    <row r="14" spans="1:6" s="69" customFormat="1" ht="12" customHeight="1">
      <c r="A14" s="1964" t="s">
        <v>1532</v>
      </c>
      <c r="B14" s="2006">
        <v>20163.147000000001</v>
      </c>
      <c r="C14" s="1108">
        <v>1.2379150969949015</v>
      </c>
    </row>
    <row r="15" spans="1:6" s="69" customFormat="1" ht="12" customHeight="1">
      <c r="A15" s="1964" t="s">
        <v>1536</v>
      </c>
      <c r="B15" s="2006">
        <v>18212.968000000001</v>
      </c>
      <c r="C15" s="1108">
        <v>1.1181839842900037</v>
      </c>
    </row>
    <row r="16" spans="1:6" s="69" customFormat="1" ht="12" customHeight="1">
      <c r="A16" s="1964" t="s">
        <v>1535</v>
      </c>
      <c r="B16" s="2006">
        <v>16834.273000000001</v>
      </c>
      <c r="C16" s="1108">
        <v>1.0335390945487652</v>
      </c>
    </row>
    <row r="17" spans="1:3" s="69" customFormat="1" ht="12" customHeight="1">
      <c r="A17" s="1964" t="s">
        <v>1966</v>
      </c>
      <c r="B17" s="2006">
        <v>16658.309000000001</v>
      </c>
      <c r="C17" s="1108">
        <v>1.022735796227942</v>
      </c>
    </row>
    <row r="18" spans="1:3" s="69" customFormat="1" ht="12" customHeight="1">
      <c r="A18" s="1964" t="s">
        <v>1534</v>
      </c>
      <c r="B18" s="2006">
        <v>15363.664000000001</v>
      </c>
      <c r="C18" s="1108">
        <v>0.94325115076317589</v>
      </c>
    </row>
    <row r="19" spans="1:3" s="69" customFormat="1" ht="12" customHeight="1">
      <c r="A19" s="1964" t="s">
        <v>1533</v>
      </c>
      <c r="B19" s="2006">
        <v>15151.338</v>
      </c>
      <c r="C19" s="1108">
        <v>0.93021540982032891</v>
      </c>
    </row>
    <row r="20" spans="1:3" s="69" customFormat="1" ht="12" customHeight="1">
      <c r="A20" s="1964" t="s">
        <v>1531</v>
      </c>
      <c r="B20" s="2006">
        <v>14934.891</v>
      </c>
      <c r="C20" s="1108">
        <v>0.91692666035085091</v>
      </c>
    </row>
    <row r="21" spans="1:3" s="69" customFormat="1" ht="12" customHeight="1">
      <c r="A21" s="1964" t="s">
        <v>1538</v>
      </c>
      <c r="B21" s="2006">
        <v>14816.913</v>
      </c>
      <c r="C21" s="1108">
        <v>0.90968340872384734</v>
      </c>
    </row>
    <row r="22" spans="1:3" s="69" customFormat="1" ht="12" customHeight="1">
      <c r="A22" s="1964" t="s">
        <v>1537</v>
      </c>
      <c r="B22" s="2006">
        <v>13910.597</v>
      </c>
      <c r="C22" s="1108">
        <v>0.85404019692521138</v>
      </c>
    </row>
    <row r="23" spans="1:3" s="69" customFormat="1" ht="12" customHeight="1">
      <c r="A23" s="1964" t="s">
        <v>1838</v>
      </c>
      <c r="B23" s="2006">
        <v>13768.325999999999</v>
      </c>
      <c r="C23" s="1108">
        <v>0.84530547814522305</v>
      </c>
    </row>
    <row r="24" spans="1:3" s="69" customFormat="1" ht="12" customHeight="1">
      <c r="A24" s="1964" t="s">
        <v>1539</v>
      </c>
      <c r="B24" s="2006">
        <v>12323.119000000001</v>
      </c>
      <c r="C24" s="1109">
        <v>0.75657708849539773</v>
      </c>
    </row>
    <row r="25" spans="1:3" s="69" customFormat="1" ht="12" customHeight="1">
      <c r="A25" s="1110" t="s">
        <v>932</v>
      </c>
      <c r="B25" s="391">
        <v>1153191.645</v>
      </c>
      <c r="C25" s="1562">
        <v>70.800125946306153</v>
      </c>
    </row>
    <row r="26" spans="1:3" s="69" customFormat="1" ht="12" customHeight="1">
      <c r="A26" s="1111" t="s">
        <v>1099</v>
      </c>
      <c r="B26" s="368">
        <v>475607.21600000001</v>
      </c>
      <c r="C26" s="1109">
        <v>29.199874053693847</v>
      </c>
    </row>
    <row r="27" spans="1:3" s="69" customFormat="1" ht="12" customHeight="1">
      <c r="A27" s="1112" t="s">
        <v>51</v>
      </c>
      <c r="B27" s="425">
        <v>1628798.861</v>
      </c>
      <c r="C27" s="1563">
        <v>100</v>
      </c>
    </row>
    <row r="28" spans="1:3" s="131" customFormat="1" ht="22.5" customHeight="1">
      <c r="A28" s="719"/>
      <c r="B28" s="145"/>
      <c r="C28" s="210"/>
    </row>
    <row r="29" spans="1:3" s="585" customFormat="1" ht="18.75" customHeight="1">
      <c r="A29" s="709" t="s">
        <v>1861</v>
      </c>
    </row>
    <row r="30" spans="1:3" s="50" customFormat="1" ht="12.75" customHeight="1">
      <c r="A30" s="710"/>
      <c r="B30" s="711"/>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18"/>
      <c r="B1" s="1418"/>
      <c r="C1" s="1418"/>
    </row>
    <row r="8" spans="1:3">
      <c r="B8" s="1398"/>
    </row>
    <row r="9" spans="1:3" ht="26.25">
      <c r="B9" s="1423" t="s">
        <v>933</v>
      </c>
    </row>
    <row r="10" spans="1:3">
      <c r="B10" s="1401"/>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- 3Q15</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4" customWidth="1"/>
    <col min="2" max="6" width="8.7109375" style="114" customWidth="1"/>
    <col min="7" max="7" width="9.140625" style="114" customWidth="1"/>
    <col min="8" max="16384" width="11.42578125" style="114"/>
  </cols>
  <sheetData>
    <row r="1" spans="1:7" s="598" customFormat="1" ht="22.5" customHeight="1">
      <c r="A1" s="707"/>
      <c r="B1" s="708"/>
      <c r="C1" s="708"/>
      <c r="D1" s="708"/>
      <c r="E1" s="708"/>
      <c r="F1" s="708"/>
      <c r="G1" s="708"/>
    </row>
    <row r="2" spans="1:7" s="585" customFormat="1" ht="18.75" customHeight="1">
      <c r="A2" s="709" t="s">
        <v>943</v>
      </c>
    </row>
    <row r="3" spans="1:7" s="585" customFormat="1" ht="12" customHeight="1"/>
    <row r="4" spans="1:7" s="69" customFormat="1" ht="18" customHeight="1">
      <c r="A4" s="1113" t="s">
        <v>944</v>
      </c>
      <c r="B4" s="2635" t="s">
        <v>1337</v>
      </c>
      <c r="C4" s="2636"/>
      <c r="D4" s="2636"/>
      <c r="E4" s="2637"/>
    </row>
    <row r="5" spans="1:7" s="69" customFormat="1" ht="18" customHeight="1">
      <c r="A5" s="1114" t="s">
        <v>945</v>
      </c>
      <c r="B5" s="2629" t="s">
        <v>1443</v>
      </c>
      <c r="C5" s="2630"/>
      <c r="D5" s="2630"/>
      <c r="E5" s="2631"/>
    </row>
    <row r="6" spans="1:7" s="69" customFormat="1" ht="18" customHeight="1">
      <c r="A6" s="1115" t="s">
        <v>946</v>
      </c>
      <c r="B6" s="2626" t="s">
        <v>1338</v>
      </c>
      <c r="C6" s="2627"/>
      <c r="D6" s="2627"/>
      <c r="E6" s="2628"/>
    </row>
    <row r="7" spans="1:7" s="69" customFormat="1" ht="18" customHeight="1">
      <c r="A7" s="1115" t="s">
        <v>947</v>
      </c>
      <c r="B7" s="2626" t="s">
        <v>1444</v>
      </c>
      <c r="C7" s="2627"/>
      <c r="D7" s="2627"/>
      <c r="E7" s="2628"/>
    </row>
    <row r="8" spans="1:7" s="69" customFormat="1" ht="18" customHeight="1">
      <c r="A8" s="1115" t="s">
        <v>948</v>
      </c>
      <c r="B8" s="2626" t="s">
        <v>1954</v>
      </c>
      <c r="C8" s="2627"/>
      <c r="D8" s="2627"/>
      <c r="E8" s="2628"/>
    </row>
    <row r="9" spans="1:7" s="69" customFormat="1" ht="18" customHeight="1">
      <c r="A9" s="1115" t="s">
        <v>1447</v>
      </c>
      <c r="B9" s="2626" t="s">
        <v>1768</v>
      </c>
      <c r="C9" s="2627"/>
      <c r="D9" s="2627"/>
      <c r="E9" s="2628"/>
    </row>
    <row r="10" spans="1:7" s="69" customFormat="1" ht="18" customHeight="1">
      <c r="A10" s="1115" t="s">
        <v>1446</v>
      </c>
      <c r="B10" s="2626" t="s">
        <v>1770</v>
      </c>
      <c r="C10" s="2627"/>
      <c r="D10" s="2627"/>
      <c r="E10" s="2628"/>
    </row>
    <row r="11" spans="1:7" s="69" customFormat="1" ht="18" customHeight="1">
      <c r="A11" s="1115" t="s">
        <v>949</v>
      </c>
      <c r="B11" s="2626" t="s">
        <v>950</v>
      </c>
      <c r="C11" s="2627"/>
      <c r="D11" s="2627"/>
      <c r="E11" s="2628"/>
    </row>
    <row r="12" spans="1:7" s="69" customFormat="1" ht="18" customHeight="1">
      <c r="A12" s="1114" t="s">
        <v>951</v>
      </c>
      <c r="B12" s="2629" t="s">
        <v>1900</v>
      </c>
      <c r="C12" s="2630"/>
      <c r="D12" s="2630"/>
      <c r="E12" s="2631"/>
    </row>
    <row r="13" spans="1:7" s="69" customFormat="1" ht="18" customHeight="1">
      <c r="A13" s="1116" t="s">
        <v>1445</v>
      </c>
      <c r="B13" s="2632" t="s">
        <v>1769</v>
      </c>
      <c r="C13" s="2633"/>
      <c r="D13" s="2633"/>
      <c r="E13" s="2634"/>
    </row>
    <row r="14" spans="1:7" s="69" customFormat="1" ht="7.5" customHeight="1">
      <c r="A14" s="1117"/>
      <c r="B14" s="1118"/>
    </row>
    <row r="15" spans="1:7" s="1119" customFormat="1" ht="18" customHeight="1">
      <c r="A15" s="143" t="s">
        <v>952</v>
      </c>
    </row>
    <row r="16" spans="1:7" s="131" customFormat="1" ht="22.5" customHeight="1">
      <c r="A16" s="719"/>
      <c r="B16" s="145"/>
    </row>
    <row r="17" spans="1:7" s="585" customFormat="1" ht="18.75" customHeight="1">
      <c r="A17" s="709" t="s">
        <v>1390</v>
      </c>
    </row>
    <row r="18" spans="1:7" ht="7.5" customHeight="1">
      <c r="A18" s="1120"/>
    </row>
    <row r="19" spans="1:7" ht="12" customHeight="1">
      <c r="A19" s="1120" t="s">
        <v>953</v>
      </c>
    </row>
    <row r="20" spans="1:7" ht="306.75" customHeight="1">
      <c r="A20" s="291"/>
    </row>
    <row r="21" spans="1:7" ht="5.25" customHeight="1">
      <c r="A21" s="291"/>
    </row>
    <row r="22" spans="1:7" s="1119" customFormat="1" ht="18" customHeight="1">
      <c r="A22" s="143" t="s">
        <v>1771</v>
      </c>
    </row>
    <row r="23" spans="1:7" s="598" customFormat="1" ht="22.5" customHeight="1">
      <c r="A23" s="707"/>
      <c r="B23" s="708"/>
      <c r="C23" s="708"/>
      <c r="D23" s="708"/>
      <c r="E23" s="708"/>
      <c r="F23" s="708"/>
      <c r="G23" s="708"/>
    </row>
    <row r="24" spans="1:7" s="585" customFormat="1" ht="18.75" customHeight="1">
      <c r="A24" s="709" t="s">
        <v>954</v>
      </c>
    </row>
    <row r="25" spans="1:7" s="1121" customFormat="1" ht="12" customHeight="1">
      <c r="A25" s="1122" t="s">
        <v>986</v>
      </c>
      <c r="G25" s="1074" t="s">
        <v>50</v>
      </c>
    </row>
    <row r="26" spans="1:7" s="69" customFormat="1" ht="242.25" customHeight="1">
      <c r="A26" s="1117"/>
      <c r="B26" s="1118"/>
    </row>
    <row r="27" spans="1:7" s="1121" customFormat="1" ht="12" customHeight="1"/>
    <row r="28" spans="1:7" s="1119" customFormat="1" ht="18" customHeight="1">
      <c r="A28" s="143" t="s">
        <v>952</v>
      </c>
    </row>
    <row r="29" spans="1:7" s="131" customFormat="1" ht="22.5" customHeight="1">
      <c r="A29" s="719"/>
      <c r="B29" s="145"/>
    </row>
    <row r="30" spans="1:7" s="585" customFormat="1" ht="18.75" customHeight="1">
      <c r="A30" s="709" t="s">
        <v>955</v>
      </c>
    </row>
    <row r="31" spans="1:7" ht="12" customHeight="1"/>
    <row r="32" spans="1:7" s="576" customFormat="1" ht="13.5" customHeight="1">
      <c r="A32" s="582" t="s">
        <v>50</v>
      </c>
      <c r="B32" s="801" t="s">
        <v>1343</v>
      </c>
      <c r="C32" s="801" t="s">
        <v>1449</v>
      </c>
      <c r="D32" s="801" t="s">
        <v>956</v>
      </c>
      <c r="E32" s="801" t="s">
        <v>957</v>
      </c>
      <c r="F32" s="801" t="s">
        <v>1088</v>
      </c>
      <c r="G32" s="801" t="s">
        <v>1391</v>
      </c>
    </row>
    <row r="33" spans="1:7" s="519" customFormat="1" ht="12" customHeight="1">
      <c r="A33" s="1123" t="s">
        <v>958</v>
      </c>
      <c r="B33" s="1925">
        <v>1.4624927463496493</v>
      </c>
      <c r="C33" s="1925">
        <v>0.92498626004933615</v>
      </c>
      <c r="D33" s="1925">
        <v>1.1036532021234322</v>
      </c>
      <c r="E33" s="1925">
        <v>0.95911334845969143</v>
      </c>
      <c r="F33" s="1925">
        <v>1.1921369332497826</v>
      </c>
      <c r="G33" s="1925">
        <v>1.3494879985441899</v>
      </c>
    </row>
    <row r="34" spans="1:7" s="519" customFormat="1" ht="12" customHeight="1">
      <c r="A34" s="1124" t="s">
        <v>959</v>
      </c>
      <c r="B34" s="521">
        <v>0.21521340979944203</v>
      </c>
      <c r="C34" s="521">
        <v>4.9122986404904631E-2</v>
      </c>
      <c r="D34" s="521">
        <v>-0.19562523952989772</v>
      </c>
      <c r="E34" s="521">
        <v>-3.7461006056654263E-2</v>
      </c>
      <c r="F34" s="521">
        <v>-6.0727029180660287E-2</v>
      </c>
      <c r="G34" s="521">
        <v>-3.9032457898575811E-2</v>
      </c>
    </row>
    <row r="35" spans="1:7" s="519" customFormat="1" ht="12" customHeight="1">
      <c r="A35" s="1124" t="s">
        <v>960</v>
      </c>
      <c r="B35" s="521">
        <v>6.2037225820741781E-2</v>
      </c>
      <c r="C35" s="521">
        <v>-0.19027168888490831</v>
      </c>
      <c r="D35" s="521">
        <v>-1.3863329375202018</v>
      </c>
      <c r="E35" s="521">
        <v>-0.83035258214638274</v>
      </c>
      <c r="F35" s="521">
        <v>-0.62211180024163326</v>
      </c>
      <c r="G35" s="521">
        <v>-7.5861163316084168E-2</v>
      </c>
    </row>
    <row r="36" spans="1:7" s="519" customFormat="1" ht="12" customHeight="1">
      <c r="A36" s="1124" t="s">
        <v>961</v>
      </c>
      <c r="B36" s="521">
        <v>0.76954041916950278</v>
      </c>
      <c r="C36" s="521">
        <v>1.1575642156298862</v>
      </c>
      <c r="D36" s="521">
        <v>0.83135264455435121</v>
      </c>
      <c r="E36" s="521">
        <v>1.0543337486848028</v>
      </c>
      <c r="F36" s="521">
        <v>0.90361124035653306</v>
      </c>
      <c r="G36" s="521">
        <v>0.92078456201342818</v>
      </c>
    </row>
    <row r="37" spans="1:7" s="519" customFormat="1" ht="12" customHeight="1">
      <c r="A37" s="1124" t="s">
        <v>962</v>
      </c>
      <c r="B37" s="521">
        <v>0.54295642233409835</v>
      </c>
      <c r="C37" s="521">
        <v>0.58977406834613599</v>
      </c>
      <c r="D37" s="521">
        <v>0.12752688590550612</v>
      </c>
      <c r="E37" s="521">
        <v>0.49262368851990684</v>
      </c>
      <c r="F37" s="521">
        <v>0.80356659557167831</v>
      </c>
      <c r="G37" s="521">
        <v>0.94898131872959046</v>
      </c>
    </row>
    <row r="38" spans="1:7" s="519" customFormat="1" ht="12" customHeight="1">
      <c r="A38" s="1124" t="s">
        <v>963</v>
      </c>
      <c r="B38" s="521">
        <v>1.3822451550843515</v>
      </c>
      <c r="C38" s="521">
        <v>0.51185044116957867</v>
      </c>
      <c r="D38" s="521">
        <v>-0.17634197145470948</v>
      </c>
      <c r="E38" s="521">
        <v>3.2720574554102877E-2</v>
      </c>
      <c r="F38" s="521">
        <v>0.41694413908220851</v>
      </c>
      <c r="G38" s="521">
        <v>0.99779408331837038</v>
      </c>
    </row>
    <row r="39" spans="1:7" s="519" customFormat="1" ht="12" customHeight="1">
      <c r="A39" s="1124" t="s">
        <v>964</v>
      </c>
      <c r="B39" s="774">
        <v>0.58556344961827933</v>
      </c>
      <c r="C39" s="774">
        <v>0.21873149367110178</v>
      </c>
      <c r="D39" s="774">
        <v>0.74536440044526842</v>
      </c>
      <c r="E39" s="774">
        <v>-0.21372388290093128</v>
      </c>
      <c r="F39" s="774">
        <v>0</v>
      </c>
      <c r="G39" s="774">
        <v>0</v>
      </c>
    </row>
    <row r="40" spans="1:7" s="519" customFormat="1" ht="12" customHeight="1">
      <c r="A40" s="1125" t="s">
        <v>965</v>
      </c>
      <c r="B40" s="1926">
        <v>2.2555585180073621</v>
      </c>
      <c r="C40" s="1926">
        <v>2.2380568940468777</v>
      </c>
      <c r="D40" s="1926">
        <v>1.4022809274331678</v>
      </c>
      <c r="E40" s="1926">
        <v>1.3918127400063298</v>
      </c>
      <c r="F40" s="1926">
        <v>1.7995318006734919</v>
      </c>
      <c r="G40" s="1926">
        <v>2.1065661747541782</v>
      </c>
    </row>
    <row r="41" spans="1:7" s="69" customFormat="1" ht="7.5" customHeight="1">
      <c r="A41" s="1126"/>
      <c r="B41" s="1127"/>
    </row>
    <row r="42" spans="1:7" s="1119" customFormat="1" ht="18" customHeight="1">
      <c r="A42" s="143" t="s">
        <v>966</v>
      </c>
      <c r="B42" s="1128"/>
      <c r="C42" s="1128"/>
      <c r="D42" s="1128"/>
      <c r="E42" s="1128"/>
      <c r="F42" s="1128"/>
      <c r="G42" s="1128"/>
    </row>
    <row r="43" spans="1:7" s="598" customFormat="1" ht="22.5" customHeight="1">
      <c r="A43" s="646"/>
    </row>
    <row r="44" spans="1:7" s="585" customFormat="1" ht="18.75" customHeight="1">
      <c r="A44" s="709" t="s">
        <v>1450</v>
      </c>
      <c r="C44" s="709" t="s">
        <v>1448</v>
      </c>
    </row>
    <row r="45" spans="1:7" s="585" customFormat="1" ht="12" customHeight="1"/>
    <row r="46" spans="1:7" s="69" customFormat="1" ht="193.5" customHeight="1">
      <c r="A46" s="1117"/>
      <c r="B46" s="1118"/>
    </row>
    <row r="47" spans="1:7" s="1119" customFormat="1" ht="18" customHeight="1">
      <c r="A47" s="143" t="s">
        <v>952</v>
      </c>
    </row>
    <row r="48" spans="1:7" s="598" customFormat="1" ht="22.5" customHeight="1">
      <c r="A48" s="707"/>
      <c r="B48" s="708"/>
      <c r="C48" s="708"/>
      <c r="D48" s="708"/>
      <c r="E48" s="708"/>
      <c r="F48" s="708"/>
      <c r="G48" s="708"/>
    </row>
    <row r="49" spans="1:7" s="585" customFormat="1" ht="18.75" customHeight="1">
      <c r="A49" s="709" t="s">
        <v>967</v>
      </c>
    </row>
    <row r="50" spans="1:7" ht="12" customHeight="1"/>
    <row r="51" spans="1:7" s="576" customFormat="1" ht="13.5" customHeight="1">
      <c r="A51" s="582" t="s">
        <v>50</v>
      </c>
      <c r="B51" s="801" t="s">
        <v>1343</v>
      </c>
      <c r="C51" s="801" t="s">
        <v>1449</v>
      </c>
      <c r="D51" s="801" t="s">
        <v>956</v>
      </c>
      <c r="E51" s="801" t="s">
        <v>957</v>
      </c>
      <c r="F51" s="801" t="s">
        <v>1088</v>
      </c>
      <c r="G51" s="801" t="s">
        <v>1391</v>
      </c>
    </row>
    <row r="52" spans="1:7" s="519" customFormat="1" ht="12" customHeight="1">
      <c r="A52" s="1123" t="s">
        <v>968</v>
      </c>
      <c r="B52" s="522"/>
      <c r="C52" s="522"/>
      <c r="D52" s="522"/>
      <c r="E52" s="522"/>
      <c r="F52" s="522"/>
      <c r="G52" s="522"/>
    </row>
    <row r="53" spans="1:7" s="519" customFormat="1" ht="12" customHeight="1">
      <c r="A53" s="1129" t="s">
        <v>969</v>
      </c>
      <c r="B53" s="521">
        <v>2.2555585180073621</v>
      </c>
      <c r="C53" s="521">
        <v>2.2380568940468777</v>
      </c>
      <c r="D53" s="521">
        <v>1.4022809274331678</v>
      </c>
      <c r="E53" s="521">
        <v>1.3918127400063298</v>
      </c>
      <c r="F53" s="521">
        <v>1.7995318006734919</v>
      </c>
      <c r="G53" s="521">
        <v>2.1065661747541782</v>
      </c>
    </row>
    <row r="54" spans="1:7" s="519" customFormat="1" ht="12" customHeight="1">
      <c r="A54" s="1129" t="s">
        <v>970</v>
      </c>
      <c r="B54" s="521">
        <v>0.74207248123150293</v>
      </c>
      <c r="C54" s="521">
        <v>2.2086473244459057</v>
      </c>
      <c r="D54" s="521">
        <v>1.6195205108753044</v>
      </c>
      <c r="E54" s="521">
        <v>1.1995959976093502</v>
      </c>
      <c r="F54" s="521">
        <v>1.3073288153429843</v>
      </c>
      <c r="G54" s="521">
        <v>1.6216653097570912</v>
      </c>
    </row>
    <row r="55" spans="1:7" s="519" customFormat="1" ht="12" customHeight="1">
      <c r="A55" s="1124" t="s">
        <v>971</v>
      </c>
      <c r="B55" s="521">
        <v>2.0956164867970983</v>
      </c>
      <c r="C55" s="521">
        <v>2.0007310203228599</v>
      </c>
      <c r="D55" s="521">
        <v>2.1633989069537591</v>
      </c>
      <c r="E55" s="521">
        <v>1.9787421980617523</v>
      </c>
      <c r="F55" s="521">
        <v>2.4183636844768728</v>
      </c>
      <c r="G55" s="521">
        <v>2.5928141301712913</v>
      </c>
    </row>
    <row r="56" spans="1:7" s="519" customFormat="1" ht="12" customHeight="1">
      <c r="A56" s="1124" t="s">
        <v>972</v>
      </c>
      <c r="B56" s="521">
        <v>6.8233347074371409</v>
      </c>
      <c r="C56" s="521">
        <v>0.60098234224213343</v>
      </c>
      <c r="D56" s="521">
        <v>-4.1861261755089743</v>
      </c>
      <c r="E56" s="521">
        <v>-1.3489558488788873</v>
      </c>
      <c r="F56" s="521">
        <v>-1.3824863528066231</v>
      </c>
      <c r="G56" s="521">
        <v>1.3181760911159017</v>
      </c>
    </row>
    <row r="57" spans="1:7" s="519" customFormat="1" ht="12" customHeight="1">
      <c r="A57" s="1124" t="s">
        <v>973</v>
      </c>
      <c r="B57" s="521">
        <v>2.1317091739627045</v>
      </c>
      <c r="C57" s="521">
        <v>2.0275810659709208</v>
      </c>
      <c r="D57" s="521">
        <v>1.9722425127830547</v>
      </c>
      <c r="E57" s="521">
        <v>2.1489971346704948</v>
      </c>
      <c r="F57" s="521">
        <v>1.4726507713885013</v>
      </c>
      <c r="G57" s="521">
        <v>1.3130615065653188</v>
      </c>
    </row>
    <row r="58" spans="1:7" s="519" customFormat="1" ht="12" customHeight="1">
      <c r="A58" s="1124" t="s">
        <v>974</v>
      </c>
      <c r="B58" s="521">
        <v>8.1373860903854975</v>
      </c>
      <c r="C58" s="521">
        <v>9.3475555216022563</v>
      </c>
      <c r="D58" s="521">
        <v>9.6799676921818474</v>
      </c>
      <c r="E58" s="521">
        <v>9.6073317147861701</v>
      </c>
      <c r="F58" s="521">
        <v>9.5276764189035568</v>
      </c>
      <c r="G58" s="521">
        <v>9.7428298674193634</v>
      </c>
    </row>
    <row r="59" spans="1:7" s="519" customFormat="1" ht="12" customHeight="1">
      <c r="A59" s="1130" t="s">
        <v>975</v>
      </c>
      <c r="B59" s="523">
        <v>3.5034202255500095</v>
      </c>
      <c r="C59" s="523">
        <v>3.5296269202633503</v>
      </c>
      <c r="D59" s="523">
        <v>4.3109294822878734</v>
      </c>
      <c r="E59" s="523">
        <v>4.6492176026829579</v>
      </c>
      <c r="F59" s="523">
        <v>4.8656190676373141</v>
      </c>
      <c r="G59" s="523">
        <v>5.023402600412056</v>
      </c>
    </row>
    <row r="60" spans="1:7" s="69" customFormat="1" ht="7.5" customHeight="1">
      <c r="A60" s="1117"/>
      <c r="B60" s="1118"/>
    </row>
    <row r="61" spans="1:7" s="1119" customFormat="1" ht="12.75" customHeight="1">
      <c r="A61" s="1119" t="s">
        <v>976</v>
      </c>
    </row>
    <row r="62" spans="1:7" s="69" customFormat="1" ht="7.5" customHeight="1">
      <c r="A62" s="1117"/>
      <c r="B62" s="1118"/>
    </row>
    <row r="63" spans="1:7" s="1119" customFormat="1" ht="18" customHeight="1">
      <c r="A63" s="143" t="s">
        <v>966</v>
      </c>
    </row>
    <row r="64" spans="1:7" s="598" customFormat="1" ht="22.5" customHeight="1">
      <c r="A64" s="646"/>
    </row>
    <row r="65" spans="1:6" s="585" customFormat="1" ht="18.75" customHeight="1">
      <c r="A65" s="709" t="s">
        <v>977</v>
      </c>
    </row>
    <row r="66" spans="1:6" ht="12" customHeight="1"/>
    <row r="67" spans="1:6" s="576" customFormat="1" ht="13.5" customHeight="1">
      <c r="A67" s="582" t="s">
        <v>50</v>
      </c>
      <c r="B67" s="801" t="s">
        <v>214</v>
      </c>
      <c r="C67" s="801" t="s">
        <v>1102</v>
      </c>
      <c r="D67" s="801" t="s">
        <v>956</v>
      </c>
      <c r="E67" s="801" t="s">
        <v>957</v>
      </c>
      <c r="F67" s="801" t="s">
        <v>1088</v>
      </c>
    </row>
    <row r="68" spans="1:6" s="519" customFormat="1" ht="12" customHeight="1">
      <c r="A68" s="1131" t="s">
        <v>978</v>
      </c>
      <c r="B68" s="522"/>
      <c r="C68" s="522"/>
      <c r="D68" s="522"/>
      <c r="E68" s="522"/>
      <c r="F68" s="522"/>
    </row>
    <row r="69" spans="1:6" s="519" customFormat="1" ht="12" customHeight="1">
      <c r="A69" s="575" t="s">
        <v>979</v>
      </c>
      <c r="B69" s="521">
        <v>1.6</v>
      </c>
      <c r="C69" s="521">
        <v>2.1</v>
      </c>
      <c r="D69" s="521">
        <v>2</v>
      </c>
      <c r="E69" s="521">
        <v>2.5</v>
      </c>
      <c r="F69" s="521">
        <v>3.5</v>
      </c>
    </row>
    <row r="70" spans="1:6" s="519" customFormat="1" ht="12" customHeight="1">
      <c r="A70" s="575" t="s">
        <v>971</v>
      </c>
      <c r="B70" s="521">
        <v>3.8</v>
      </c>
      <c r="C70" s="521">
        <v>4.5</v>
      </c>
      <c r="D70" s="521">
        <v>5</v>
      </c>
      <c r="E70" s="521">
        <v>3</v>
      </c>
      <c r="F70" s="521">
        <v>3</v>
      </c>
    </row>
    <row r="71" spans="1:6" s="519" customFormat="1" ht="12" customHeight="1">
      <c r="A71" s="575" t="s">
        <v>980</v>
      </c>
      <c r="B71" s="521">
        <v>2.2000000000000002</v>
      </c>
      <c r="C71" s="521">
        <v>-2.8</v>
      </c>
      <c r="D71" s="521">
        <v>-3</v>
      </c>
      <c r="E71" s="521">
        <v>2</v>
      </c>
      <c r="F71" s="521">
        <v>4.5</v>
      </c>
    </row>
    <row r="72" spans="1:6" s="519" customFormat="1" ht="12" customHeight="1">
      <c r="A72" s="1132" t="s">
        <v>973</v>
      </c>
      <c r="B72" s="523">
        <v>2.8</v>
      </c>
      <c r="C72" s="523">
        <v>-0.1</v>
      </c>
      <c r="D72" s="523">
        <v>0</v>
      </c>
      <c r="E72" s="523">
        <v>1.7</v>
      </c>
      <c r="F72" s="523">
        <v>2.2000000000000002</v>
      </c>
    </row>
    <row r="73" spans="1:6" s="519" customFormat="1" ht="12" customHeight="1">
      <c r="A73" s="1131" t="s">
        <v>981</v>
      </c>
      <c r="B73" s="522"/>
      <c r="C73" s="522"/>
      <c r="D73" s="522"/>
      <c r="E73" s="522"/>
      <c r="F73" s="522"/>
    </row>
    <row r="74" spans="1:6" s="519" customFormat="1" ht="12" customHeight="1">
      <c r="A74" s="575" t="s">
        <v>979</v>
      </c>
      <c r="B74" s="521">
        <v>4.2</v>
      </c>
      <c r="C74" s="521">
        <v>2.4</v>
      </c>
      <c r="D74" s="521">
        <v>2.8</v>
      </c>
      <c r="E74" s="521">
        <v>3</v>
      </c>
      <c r="F74" s="521">
        <v>3.2</v>
      </c>
    </row>
    <row r="75" spans="1:6" s="519" customFormat="1" ht="12" customHeight="1">
      <c r="A75" s="575" t="s">
        <v>971</v>
      </c>
      <c r="B75" s="521">
        <v>6.4</v>
      </c>
      <c r="C75" s="521">
        <v>2.2999999999999998</v>
      </c>
      <c r="D75" s="521">
        <v>3.5</v>
      </c>
      <c r="E75" s="521">
        <v>4</v>
      </c>
      <c r="F75" s="521">
        <v>4</v>
      </c>
    </row>
    <row r="76" spans="1:6" s="519" customFormat="1" ht="12" customHeight="1">
      <c r="A76" s="575" t="s">
        <v>980</v>
      </c>
      <c r="B76" s="521">
        <v>-5.2</v>
      </c>
      <c r="C76" s="521">
        <v>1.6</v>
      </c>
      <c r="D76" s="521">
        <v>2</v>
      </c>
      <c r="E76" s="521">
        <v>3.5</v>
      </c>
      <c r="F76" s="521">
        <v>4</v>
      </c>
    </row>
    <row r="77" spans="1:6" s="519" customFormat="1" ht="12" customHeight="1">
      <c r="A77" s="1132" t="s">
        <v>973</v>
      </c>
      <c r="B77" s="523">
        <v>0</v>
      </c>
      <c r="C77" s="523">
        <v>0.7</v>
      </c>
      <c r="D77" s="523">
        <v>0.5</v>
      </c>
      <c r="E77" s="523">
        <v>2</v>
      </c>
      <c r="F77" s="523">
        <v>2.5</v>
      </c>
    </row>
    <row r="78" spans="1:6" s="519" customFormat="1" ht="12" customHeight="1">
      <c r="A78" s="1131" t="s">
        <v>982</v>
      </c>
      <c r="B78" s="522"/>
      <c r="C78" s="522"/>
      <c r="D78" s="522"/>
      <c r="E78" s="522"/>
      <c r="F78" s="522"/>
    </row>
    <row r="79" spans="1:6" s="519" customFormat="1" ht="12" customHeight="1">
      <c r="A79" s="575" t="s">
        <v>979</v>
      </c>
      <c r="B79" s="521">
        <v>3.3</v>
      </c>
      <c r="C79" s="521">
        <v>2.9</v>
      </c>
      <c r="D79" s="521">
        <v>2</v>
      </c>
      <c r="E79" s="521">
        <v>3</v>
      </c>
      <c r="F79" s="521">
        <v>3</v>
      </c>
    </row>
    <row r="80" spans="1:6" s="519" customFormat="1" ht="12" customHeight="1">
      <c r="A80" s="575" t="s">
        <v>971</v>
      </c>
      <c r="B80" s="521">
        <v>4.2</v>
      </c>
      <c r="C80" s="521">
        <v>5.6</v>
      </c>
      <c r="D80" s="521">
        <v>4.5</v>
      </c>
      <c r="E80" s="521">
        <v>4.5</v>
      </c>
      <c r="F80" s="521">
        <v>4.7</v>
      </c>
    </row>
    <row r="81" spans="1:7" s="519" customFormat="1" ht="12" customHeight="1">
      <c r="A81" s="575" t="s">
        <v>980</v>
      </c>
      <c r="B81" s="521">
        <v>7</v>
      </c>
      <c r="C81" s="521">
        <v>8</v>
      </c>
      <c r="D81" s="521">
        <v>6.5</v>
      </c>
      <c r="E81" s="521">
        <v>4</v>
      </c>
      <c r="F81" s="521">
        <v>4.5</v>
      </c>
    </row>
    <row r="82" spans="1:7" s="519" customFormat="1" ht="12" customHeight="1">
      <c r="A82" s="1132" t="s">
        <v>973</v>
      </c>
      <c r="B82" s="523">
        <v>1.2</v>
      </c>
      <c r="C82" s="523">
        <v>0.2</v>
      </c>
      <c r="D82" s="523">
        <v>-0.5</v>
      </c>
      <c r="E82" s="523">
        <v>1.8</v>
      </c>
      <c r="F82" s="523">
        <v>2</v>
      </c>
    </row>
    <row r="83" spans="1:7" s="519" customFormat="1" ht="12" customHeight="1">
      <c r="A83" s="1131" t="s">
        <v>983</v>
      </c>
      <c r="B83" s="522"/>
      <c r="C83" s="522"/>
      <c r="D83" s="522"/>
      <c r="E83" s="522"/>
      <c r="F83" s="522"/>
    </row>
    <row r="84" spans="1:7" s="519" customFormat="1" ht="12" customHeight="1">
      <c r="A84" s="575" t="s">
        <v>979</v>
      </c>
      <c r="B84" s="521">
        <v>1.7</v>
      </c>
      <c r="C84" s="521">
        <v>3.4</v>
      </c>
      <c r="D84" s="521">
        <v>3.5</v>
      </c>
      <c r="E84" s="521">
        <v>3.4</v>
      </c>
      <c r="F84" s="521">
        <v>3.5</v>
      </c>
    </row>
    <row r="85" spans="1:7" s="519" customFormat="1" ht="12" customHeight="1">
      <c r="A85" s="575" t="s">
        <v>971</v>
      </c>
      <c r="B85" s="521">
        <v>1.2</v>
      </c>
      <c r="C85" s="521">
        <v>3.1</v>
      </c>
      <c r="D85" s="521">
        <v>3.3</v>
      </c>
      <c r="E85" s="521">
        <v>3.5</v>
      </c>
      <c r="F85" s="521">
        <v>3.7</v>
      </c>
    </row>
    <row r="86" spans="1:7" s="519" customFormat="1" ht="12" customHeight="1">
      <c r="A86" s="575" t="s">
        <v>980</v>
      </c>
      <c r="B86" s="521">
        <v>1.1000000000000001</v>
      </c>
      <c r="C86" s="521">
        <v>9.1999999999999993</v>
      </c>
      <c r="D86" s="521">
        <v>7</v>
      </c>
      <c r="E86" s="521">
        <v>5</v>
      </c>
      <c r="F86" s="521">
        <v>5</v>
      </c>
    </row>
    <row r="87" spans="1:7" s="519" customFormat="1" ht="12" customHeight="1">
      <c r="A87" s="1132" t="s">
        <v>973</v>
      </c>
      <c r="B87" s="523">
        <v>0.9</v>
      </c>
      <c r="C87" s="523">
        <v>0</v>
      </c>
      <c r="D87" s="523">
        <v>-0.7</v>
      </c>
      <c r="E87" s="523">
        <v>1.4</v>
      </c>
      <c r="F87" s="523">
        <v>2</v>
      </c>
    </row>
    <row r="88" spans="1:7" s="69" customFormat="1" ht="7.5" customHeight="1">
      <c r="A88" s="1117"/>
    </row>
    <row r="89" spans="1:7" s="1119" customFormat="1" ht="18" customHeight="1">
      <c r="A89" s="143" t="s">
        <v>984</v>
      </c>
    </row>
    <row r="90" spans="1:7" s="598" customFormat="1" ht="22.5" customHeight="1">
      <c r="A90" s="707"/>
      <c r="B90" s="708"/>
      <c r="C90" s="708"/>
      <c r="D90" s="708"/>
      <c r="E90" s="708"/>
      <c r="F90" s="708"/>
      <c r="G90" s="708"/>
    </row>
    <row r="91" spans="1:7" s="585" customFormat="1" ht="18.75" customHeight="1">
      <c r="A91" s="709" t="s">
        <v>985</v>
      </c>
    </row>
    <row r="92" spans="1:7" ht="6.75" customHeight="1"/>
    <row r="93" spans="1:7" ht="12" customHeight="1">
      <c r="A93" s="1120" t="s">
        <v>986</v>
      </c>
    </row>
    <row r="94" spans="1:7" s="69" customFormat="1" ht="249.75" customHeight="1">
      <c r="A94" s="1117"/>
    </row>
    <row r="95" spans="1:7" s="1119" customFormat="1" ht="18" customHeight="1">
      <c r="A95" s="143" t="s">
        <v>952</v>
      </c>
    </row>
    <row r="96" spans="1:7" s="598" customFormat="1" ht="22.5" customHeight="1">
      <c r="A96" s="646"/>
    </row>
    <row r="97" spans="1:7" s="585" customFormat="1" ht="18.75" customHeight="1">
      <c r="A97" s="709" t="s">
        <v>987</v>
      </c>
    </row>
    <row r="98" spans="1:7" ht="5.25" customHeight="1"/>
    <row r="99" spans="1:7" ht="12" customHeight="1">
      <c r="A99" s="1120" t="s">
        <v>988</v>
      </c>
    </row>
    <row r="100" spans="1:7" s="69" customFormat="1" ht="245.25" customHeight="1">
      <c r="A100" s="1117"/>
    </row>
    <row r="101" spans="1:7" s="1119" customFormat="1" ht="18" customHeight="1">
      <c r="A101" s="143" t="s">
        <v>952</v>
      </c>
    </row>
    <row r="102" spans="1:7" s="598" customFormat="1" ht="22.5" customHeight="1">
      <c r="A102" s="707"/>
      <c r="B102" s="708"/>
      <c r="C102" s="708"/>
      <c r="D102" s="708"/>
      <c r="E102" s="708"/>
      <c r="F102" s="708"/>
      <c r="G102" s="708"/>
    </row>
    <row r="103" spans="1:7" s="585" customFormat="1" ht="18.75" customHeight="1">
      <c r="A103" s="709" t="s">
        <v>989</v>
      </c>
    </row>
    <row r="104" spans="1:7" ht="12" customHeight="1"/>
    <row r="105" spans="1:7" ht="12" customHeight="1">
      <c r="A105" s="1074" t="s">
        <v>990</v>
      </c>
    </row>
    <row r="106" spans="1:7" s="69" customFormat="1" ht="237.75" customHeight="1">
      <c r="A106" s="1117"/>
    </row>
    <row r="107" spans="1:7" s="1119" customFormat="1" ht="18" customHeight="1">
      <c r="A107" s="143" t="s">
        <v>1346</v>
      </c>
    </row>
    <row r="108" spans="1:7" s="598" customFormat="1" ht="22.5" customHeight="1">
      <c r="A108" s="646"/>
    </row>
    <row r="109" spans="1:7" s="585" customFormat="1" ht="18.75" customHeight="1">
      <c r="A109" s="709" t="s">
        <v>991</v>
      </c>
    </row>
    <row r="110" spans="1:7" s="1074" customFormat="1" ht="12" customHeight="1"/>
    <row r="111" spans="1:7" ht="12" customHeight="1">
      <c r="A111" s="1074" t="s">
        <v>1101</v>
      </c>
      <c r="G111" s="1074" t="s">
        <v>50</v>
      </c>
    </row>
    <row r="112" spans="1:7" s="1074" customFormat="1" ht="248.25" customHeight="1"/>
    <row r="113" spans="1:2" s="1119" customFormat="1" ht="12.75" customHeight="1">
      <c r="A113" s="1119" t="s">
        <v>992</v>
      </c>
    </row>
    <row r="114" spans="1:2" s="1119" customFormat="1" ht="12.75" customHeight="1">
      <c r="A114" s="1119" t="s">
        <v>993</v>
      </c>
    </row>
    <row r="115" spans="1:2" s="69" customFormat="1" ht="7.5" customHeight="1">
      <c r="A115" s="1117"/>
      <c r="B115" s="1118"/>
    </row>
    <row r="116" spans="1:2" s="1119" customFormat="1" ht="18" customHeight="1">
      <c r="A116" s="143" t="s">
        <v>994</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- 3Q15&amp;C&amp;8CHAPTER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18"/>
      <c r="B1" s="1418"/>
      <c r="C1" s="1418"/>
    </row>
    <row r="8" spans="1:3">
      <c r="B8" s="1398"/>
    </row>
    <row r="9" spans="1:3" ht="26.25">
      <c r="B9" s="1399" t="s">
        <v>544</v>
      </c>
    </row>
    <row r="10" spans="1:3">
      <c r="B10" s="1400"/>
    </row>
    <row r="11" spans="1:3" s="273" customFormat="1" ht="11.1" customHeight="1">
      <c r="A11" s="1392"/>
      <c r="B11" s="1419" t="s">
        <v>639</v>
      </c>
      <c r="C11" s="274"/>
    </row>
    <row r="12" spans="1:3" ht="8.25" customHeight="1">
      <c r="A12" s="1391"/>
      <c r="B12" s="1419"/>
      <c r="C12" s="676"/>
    </row>
    <row r="13" spans="1:3" s="701" customFormat="1" ht="11.1" customHeight="1">
      <c r="A13" s="1392"/>
      <c r="B13" s="1420" t="s">
        <v>13</v>
      </c>
      <c r="C13" s="700"/>
    </row>
    <row r="14" spans="1:3" ht="8.25" customHeight="1">
      <c r="A14" s="1391"/>
      <c r="B14" s="1419"/>
      <c r="C14" s="676"/>
    </row>
    <row r="15" spans="1:3" s="701" customFormat="1" ht="11.1" customHeight="1">
      <c r="A15" s="1393"/>
      <c r="B15" s="1421" t="s">
        <v>4</v>
      </c>
      <c r="C15" s="568"/>
    </row>
    <row r="16" spans="1:3" ht="8.25" customHeight="1">
      <c r="A16" s="1391"/>
      <c r="B16" s="1419"/>
      <c r="C16" s="676"/>
    </row>
    <row r="17" spans="1:3" s="701" customFormat="1" ht="11.1" customHeight="1">
      <c r="A17" s="1393"/>
      <c r="B17" s="1421" t="s">
        <v>170</v>
      </c>
      <c r="C17" s="568"/>
    </row>
    <row r="18" spans="1:3" ht="8.25" customHeight="1">
      <c r="A18" s="1391"/>
      <c r="B18" s="1419"/>
      <c r="C18" s="676"/>
    </row>
    <row r="19" spans="1:3" s="701" customFormat="1" ht="11.1" customHeight="1">
      <c r="A19" s="1393"/>
      <c r="B19" s="1421" t="s">
        <v>371</v>
      </c>
      <c r="C19" s="568"/>
    </row>
    <row r="20" spans="1:3" ht="8.25" customHeight="1">
      <c r="A20" s="1391"/>
      <c r="B20" s="1419"/>
      <c r="C20" s="676"/>
    </row>
    <row r="21" spans="1:3" s="701" customFormat="1" ht="11.1" customHeight="1">
      <c r="A21" s="1393"/>
      <c r="B21" s="1421" t="s">
        <v>258</v>
      </c>
      <c r="C21" s="568"/>
    </row>
    <row r="22" spans="1:3" ht="8.25" customHeight="1">
      <c r="A22" s="1391"/>
      <c r="B22" s="1419"/>
      <c r="C22" s="676"/>
    </row>
    <row r="23" spans="1:3" s="701" customFormat="1" ht="11.1" customHeight="1">
      <c r="A23" s="1393"/>
      <c r="B23" s="1421" t="s">
        <v>480</v>
      </c>
      <c r="C23" s="568"/>
    </row>
    <row r="24" spans="1:3" ht="8.25" customHeight="1">
      <c r="A24" s="1391"/>
      <c r="B24" s="1419"/>
      <c r="C24" s="676"/>
    </row>
    <row r="25" spans="1:3" s="701" customFormat="1" ht="11.1" customHeight="1">
      <c r="A25" s="1393"/>
      <c r="B25" s="1421" t="s">
        <v>481</v>
      </c>
      <c r="C25" s="568"/>
    </row>
    <row r="26" spans="1:3" ht="8.25" customHeight="1">
      <c r="A26" s="1391"/>
      <c r="B26" s="1419"/>
      <c r="C26" s="676"/>
    </row>
    <row r="27" spans="1:3" s="701" customFormat="1" ht="11.1" customHeight="1">
      <c r="A27" s="1393"/>
      <c r="B27" s="1421" t="s">
        <v>370</v>
      </c>
      <c r="C27" s="568"/>
    </row>
    <row r="28" spans="1:3" ht="8.25" customHeight="1">
      <c r="A28" s="1391"/>
      <c r="B28" s="1419"/>
      <c r="C28" s="676"/>
    </row>
    <row r="29" spans="1:3" s="701" customFormat="1" ht="11.1" customHeight="1">
      <c r="A29" s="1393"/>
      <c r="B29" s="1421" t="s">
        <v>372</v>
      </c>
      <c r="C29" s="568"/>
    </row>
    <row r="30" spans="1:3">
      <c r="B30" s="1422"/>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- 3Q15</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Impairment!A68</f>
        <v>1.6.3  Impairment of loans and guarantees</v>
      </c>
      <c r="D1" s="14"/>
      <c r="E1" s="14"/>
      <c r="G1" s="14"/>
    </row>
    <row r="2" spans="1:8" s="13" customFormat="1" ht="12.75" customHeight="1">
      <c r="D2" s="14"/>
      <c r="E2" s="14"/>
      <c r="G2" s="14"/>
    </row>
    <row r="3" spans="1:8" s="1" customFormat="1" ht="9.9499999999999993" customHeight="1">
      <c r="G3" s="2638" t="s">
        <v>147</v>
      </c>
      <c r="H3" s="2638"/>
    </row>
    <row r="4" spans="1:8" s="2" customFormat="1" ht="13.5" customHeight="1">
      <c r="A4" s="15" t="s">
        <v>1</v>
      </c>
      <c r="B4" s="16" t="s">
        <v>148</v>
      </c>
      <c r="C4" s="16" t="s">
        <v>145</v>
      </c>
      <c r="D4" s="16" t="s">
        <v>143</v>
      </c>
      <c r="E4" s="16" t="s">
        <v>139</v>
      </c>
      <c r="F4" s="16" t="s">
        <v>130</v>
      </c>
      <c r="G4" s="17" t="s">
        <v>144</v>
      </c>
      <c r="H4" s="17" t="s">
        <v>128</v>
      </c>
    </row>
    <row r="5" spans="1:8" s="2" customFormat="1" ht="13.5" customHeight="1">
      <c r="A5" s="18" t="s">
        <v>116</v>
      </c>
      <c r="B5" s="19"/>
      <c r="C5" s="19"/>
      <c r="D5" s="19"/>
      <c r="E5" s="19"/>
      <c r="F5" s="19"/>
      <c r="G5" s="19"/>
      <c r="H5" s="19"/>
    </row>
    <row r="6" spans="1:8" s="2" customFormat="1" ht="13.5" customHeight="1">
      <c r="A6" s="20" t="s">
        <v>156</v>
      </c>
      <c r="B6" s="10"/>
      <c r="C6" s="11"/>
      <c r="D6" s="21"/>
      <c r="E6" s="21"/>
      <c r="F6" s="21"/>
      <c r="G6" s="10"/>
      <c r="H6" s="10"/>
    </row>
    <row r="7" spans="1:8" s="2" customFormat="1" ht="11.1" customHeight="1">
      <c r="A7" s="22" t="s">
        <v>157</v>
      </c>
      <c r="B7" s="10">
        <f>+'[1]FORDELT PÅ OMRÅDE  30.09.09'!F7+'[1]FORDELT PÅ OMRÅDE  30.09.09'!F8+'[1]FORDELT PÅ OMRÅDE  30.09.09'!F9+'[1]FORDELT PÅ OMRÅDE  30.09.09'!F10+'[1]FORDELT PÅ OMRÅDE  30.09.09'!F11</f>
        <v>44.4</v>
      </c>
      <c r="C7" s="11">
        <f>+'[1]FORDELT PÅ OMRÅDE  30.09.09'!I7+'[1]FORDELT PÅ OMRÅDE  30.09.09'!I8+'[1]FORDELT PÅ OMRÅDE  30.09.09'!I9+'[1]FORDELT PÅ OMRÅDE  30.09.09'!I10+'[1]FORDELT PÅ OMRÅDE  30.09.09'!I11</f>
        <v>99.158000000000001</v>
      </c>
      <c r="D7" s="11">
        <f>+'[1]FORDELT PÅ OMRÅDE  30.09.09'!J7+'[1]FORDELT PÅ OMRÅDE  30.09.09'!J8+'[1]FORDELT PÅ OMRÅDE  30.09.09'!J9+'[1]FORDELT PÅ OMRÅDE  30.09.09'!J10+'[1]FORDELT PÅ OMRÅDE  30.09.09'!J11</f>
        <v>151</v>
      </c>
      <c r="E7" s="11">
        <f>+'[1]FORDELT PÅ OMRÅDE  30.09.09'!K7+'[1]FORDELT PÅ OMRÅDE  30.09.09'!K8+'[1]FORDELT PÅ OMRÅDE  30.09.09'!K9+'[1]FORDELT PÅ OMRÅDE  30.09.09'!K10+'[1]FORDELT PÅ OMRÅDE  30.09.09'!K11</f>
        <v>96.5</v>
      </c>
      <c r="F7" s="11">
        <f>+'[1]FORDELT PÅ OMRÅDE  30.09.09'!L7+'[1]FORDELT PÅ OMRÅDE  30.09.09'!L8+'[1]FORDELT PÅ OMRÅDE  30.09.09'!L9+'[1]FORDELT PÅ OMRÅDE  30.09.09'!L10+'[1]FORDELT PÅ OMRÅDE  30.09.09'!L11</f>
        <v>175.4</v>
      </c>
      <c r="G7" s="10">
        <f>+'[1]FORDELT PÅ OMRÅDE  30.09.09'!G7+'[1]FORDELT PÅ OMRÅDE  30.09.09'!G8+'[1]FORDELT PÅ OMRÅDE  30.09.09'!G9+'[1]FORDELT PÅ OMRÅDE  30.09.09'!G10+'[1]FORDELT PÅ OMRÅDE  30.09.09'!G11</f>
        <v>294.55799999999999</v>
      </c>
      <c r="H7" s="10">
        <f>+'[1]FORDELT PÅ OMRÅDE 3Q08'!G7+'[1]FORDELT PÅ OMRÅDE 3Q08'!G8+'[1]FORDELT PÅ OMRÅDE 3Q08'!G9</f>
        <v>315.53899999999999</v>
      </c>
    </row>
    <row r="8" spans="1:8" s="2" customFormat="1" ht="11.1" customHeight="1">
      <c r="A8" s="23" t="s">
        <v>158</v>
      </c>
      <c r="B8" s="10">
        <f>SUM('[1]FORDELT PÅ OMRÅDE '!F11:F19)</f>
        <v>312.55</v>
      </c>
      <c r="C8" s="11">
        <f>+'[1]FORDELT PÅ OMRÅDE '!I11+'[1]FORDELT PÅ OMRÅDE '!I12+'[1]FORDELT PÅ OMRÅDE '!I13+'[1]FORDELT PÅ OMRÅDE '!I14+'[1]FORDELT PÅ OMRÅDE '!I15+'[1]FORDELT PÅ OMRÅDE '!I16+'[1]FORDELT PÅ OMRÅDE '!I17+'[1]FORDELT PÅ OMRÅDE '!I18+'[1]FORDELT PÅ OMRÅDE '!I19</f>
        <v>56.699999999999996</v>
      </c>
      <c r="D8" s="11">
        <f>+'[1]FORDELT PÅ OMRÅDE '!J11+'[1]FORDELT PÅ OMRÅDE '!J12+'[1]FORDELT PÅ OMRÅDE '!J13+'[1]FORDELT PÅ OMRÅDE '!J14+'[1]FORDELT PÅ OMRÅDE '!J15+'[1]FORDELT PÅ OMRÅDE '!J16+'[1]FORDELT PÅ OMRÅDE '!J17+'[1]FORDELT PÅ OMRÅDE '!J18+'[1]FORDELT PÅ OMRÅDE '!J19</f>
        <v>202.29999999999998</v>
      </c>
      <c r="E8" s="11">
        <f>+'[1]FORDELT PÅ OMRÅDE '!K11+'[1]FORDELT PÅ OMRÅDE '!K12+'[1]FORDELT PÅ OMRÅDE '!K13+'[1]FORDELT PÅ OMRÅDE '!K14+'[1]FORDELT PÅ OMRÅDE '!K15+'[1]FORDELT PÅ OMRÅDE '!K16+'[1]FORDELT PÅ OMRÅDE '!K17+'[1]FORDELT PÅ OMRÅDE '!K18+'[1]FORDELT PÅ OMRÅDE '!K19</f>
        <v>325</v>
      </c>
      <c r="F8" s="11">
        <f>+'[1]FORDELT PÅ OMRÅDE '!L23-'[1]FORDELT PÅ OMRÅDE '!L22-'[1]FORDELT PÅ OMRÅDE '!L21-'[1]FORDELT PÅ OMRÅDE '!L20-'[1]FORDELT PÅ OMRÅDE '!L7-'[1]FORDELT PÅ OMRÅDE '!L8-'[1]FORDELT PÅ OMRÅDE '!L9-'[1]FORDELT PÅ OMRÅDE '!L10</f>
        <v>94.600000000000023</v>
      </c>
      <c r="G8" s="10">
        <f>+D8+C8+B8</f>
        <v>571.54999999999995</v>
      </c>
      <c r="H8" s="10">
        <f>+'[1]FORDELT PÅ OMRÅDE 3Q08'!G16+'[1]FORDELT PÅ OMRÅDE 3Q08'!G17</f>
        <v>172.44900000000001</v>
      </c>
    </row>
    <row r="9" spans="1:8" s="2" customFormat="1" ht="11.1" customHeight="1">
      <c r="A9" s="23" t="s">
        <v>142</v>
      </c>
      <c r="B9" s="10">
        <f>+'[1]FORDELT PÅ OMRÅDE '!F20</f>
        <v>91</v>
      </c>
      <c r="C9" s="11">
        <f>+'[1]FORDELT PÅ OMRÅDE '!I20</f>
        <v>105.3</v>
      </c>
      <c r="D9" s="11">
        <f>+'[1]FORDELT PÅ OMRÅDE '!J20</f>
        <v>101.8</v>
      </c>
      <c r="E9" s="11">
        <f>+'[1]FORDELT PÅ OMRÅDE '!K20</f>
        <v>207.56</v>
      </c>
      <c r="F9" s="11">
        <f>+'[1]FORDELT PÅ OMRÅDE '!L20</f>
        <v>58.4</v>
      </c>
      <c r="G9" s="10">
        <f>+D9+C9+B9</f>
        <v>298.10000000000002</v>
      </c>
      <c r="H9" s="10">
        <f>+'[1]FORDELT PÅ OMRÅDE 3Q08'!G19</f>
        <v>122.54900000000001</v>
      </c>
    </row>
    <row r="10" spans="1:8" s="2" customFormat="1" ht="11.1" customHeight="1">
      <c r="A10" s="22" t="s">
        <v>153</v>
      </c>
      <c r="B10" s="10">
        <f>+'[1]FORDELT PÅ OMRÅDE  30.09.09'!F21+'[1]FORDELT PÅ OMRÅDE  30.09.09'!F22</f>
        <v>27.5</v>
      </c>
      <c r="C10" s="11">
        <f>+'[1]FORDELT PÅ OMRÅDE  30.09.09'!I21+'[1]FORDELT PÅ OMRÅDE  30.09.09'!I22</f>
        <v>30.667999999999999</v>
      </c>
      <c r="D10" s="11">
        <f>+'[1]FORDELT PÅ OMRÅDE  30.09.09'!J21+'[1]FORDELT PÅ OMRÅDE  30.09.09'!J22</f>
        <v>20.6</v>
      </c>
      <c r="E10" s="11">
        <f>+'[1]FORDELT PÅ OMRÅDE  30.09.09'!K21+'[1]FORDELT PÅ OMRÅDE  30.09.09'!K22</f>
        <v>15</v>
      </c>
      <c r="F10" s="11">
        <f>+'[1]FORDELT PÅ OMRÅDE  30.09.09'!L21+'[1]FORDELT PÅ OMRÅDE  30.09.09'!L22</f>
        <v>12.668000000000003</v>
      </c>
      <c r="G10" s="10">
        <f>+'[1]FORDELT PÅ OMRÅDE  30.09.09'!G21+'[1]FORDELT PÅ OMRÅDE  30.09.09'!G22</f>
        <v>78.768000000000001</v>
      </c>
      <c r="H10" s="10">
        <f>+'[1]FORDELT PÅ OMRÅDE 3Q08'!G21+'[1]FORDELT PÅ OMRÅDE 3Q08'!G10</f>
        <v>20.646000000000001</v>
      </c>
    </row>
    <row r="11" spans="1:8" s="8" customFormat="1" ht="15.75" customHeight="1">
      <c r="A11" s="24" t="s">
        <v>149</v>
      </c>
      <c r="B11" s="25"/>
      <c r="C11" s="26"/>
      <c r="D11" s="27"/>
      <c r="E11" s="27"/>
      <c r="F11" s="27"/>
      <c r="G11" s="10"/>
      <c r="H11" s="25"/>
    </row>
    <row r="12" spans="1:8" s="2" customFormat="1" ht="11.1" customHeight="1">
      <c r="A12" s="22" t="s">
        <v>159</v>
      </c>
      <c r="B12" s="10">
        <f>SUM('[1]FORDELT PÅ OMRÅDE '!F25:F26)</f>
        <v>28.4</v>
      </c>
      <c r="C12" s="11">
        <f>+'[1]FORDELT PÅ OMRÅDE '!I25+'[1]FORDELT PÅ OMRÅDE '!I26</f>
        <v>196</v>
      </c>
      <c r="D12" s="11">
        <f>+'[1]FORDELT PÅ OMRÅDE '!J25+'[1]FORDELT PÅ OMRÅDE '!J26</f>
        <v>244.06</v>
      </c>
      <c r="E12" s="11">
        <f>+'[1]FORDELT PÅ OMRÅDE  30.09.09'!K26+'[1]FORDELT PÅ OMRÅDE  30.09.09'!K25</f>
        <v>76.739999999999995</v>
      </c>
      <c r="F12" s="11">
        <f>+'[1]FORDELT PÅ OMRÅDE '!L25+'[1]FORDELT PÅ OMRÅDE '!L26</f>
        <v>82.64</v>
      </c>
      <c r="G12" s="10">
        <f>+D12+C12+B12</f>
        <v>468.46</v>
      </c>
      <c r="H12" s="10">
        <f>+'[1]FORDELT PÅ OMRÅDE 3Q08'!G14+'[1]FORDELT PÅ OMRÅDE 3Q08'!G13</f>
        <v>80.603000000000023</v>
      </c>
    </row>
    <row r="13" spans="1:8" s="2" customFormat="1" ht="11.1" customHeight="1">
      <c r="A13" s="22" t="s">
        <v>146</v>
      </c>
      <c r="B13" s="10">
        <f>+'[1]FORDELT PÅ OMRÅDE '!F27</f>
        <v>243</v>
      </c>
      <c r="C13" s="11">
        <f>+'[1]FORDELT PÅ OMRÅDE '!I27</f>
        <v>201</v>
      </c>
      <c r="D13" s="11">
        <f>+'[1]FORDELT PÅ OMRÅDE '!J27</f>
        <v>-23</v>
      </c>
      <c r="E13" s="11">
        <f>+'[1]FORDELT PÅ OMRÅDE  30.09.09'!K27</f>
        <v>3</v>
      </c>
      <c r="F13" s="11">
        <f>+'[1]FORDELT PÅ OMRÅDE '!L27</f>
        <v>0</v>
      </c>
      <c r="G13" s="10">
        <f>+D13+C13+B13</f>
        <v>421</v>
      </c>
      <c r="H13" s="28">
        <f>+'[1]FORDELT PÅ OMRÅDE 3Q08'!G15</f>
        <v>-1.0541469999999997</v>
      </c>
    </row>
    <row r="14" spans="1:8" s="2" customFormat="1" ht="11.1" customHeight="1">
      <c r="A14" s="22" t="s">
        <v>154</v>
      </c>
      <c r="B14" s="10">
        <f>+'[1]FORDELT PÅ OMRÅDE  30.09.09'!F28</f>
        <v>9</v>
      </c>
      <c r="C14" s="11">
        <f>+'[1]FORDELT PÅ OMRÅDE  30.09.09'!I28+'[1]FORDELT PÅ OMRÅDE  30.09.09'!I29</f>
        <v>15</v>
      </c>
      <c r="D14" s="11">
        <f>+'[1]FORDELT PÅ OMRÅDE  30.09.09'!J28+'[1]FORDELT PÅ OMRÅDE  30.09.09'!J29</f>
        <v>23.799999999999997</v>
      </c>
      <c r="E14" s="11">
        <f>+'[1]FORDELT PÅ OMRÅDE  30.09.09'!K28+'[1]FORDELT PÅ OMRÅDE  30.09.09'!K29</f>
        <v>50.5</v>
      </c>
      <c r="F14" s="11">
        <f>+'[1]FORDELT PÅ OMRÅDE  30.09.09'!L28</f>
        <v>2.5802447859999997</v>
      </c>
      <c r="G14" s="10">
        <f>+'[1]FORDELT PÅ OMRÅDE  30.09.09'!G28</f>
        <v>47.8</v>
      </c>
      <c r="H14" s="28">
        <f>+'[1]FORDELT PÅ OMRÅDE 3Q08'!G18</f>
        <v>6.2485497860000008</v>
      </c>
    </row>
    <row r="15" spans="1:8" s="2" customFormat="1" ht="11.1" customHeight="1">
      <c r="A15" s="22" t="s">
        <v>155</v>
      </c>
      <c r="B15" s="11">
        <f>+'[1]FORDELT PÅ OMRÅDE  30.09.09'!G29</f>
        <v>0</v>
      </c>
      <c r="C15" s="11">
        <f>+'[1]FORDELT PÅ OMRÅDE  30.09.09'!I29</f>
        <v>0</v>
      </c>
      <c r="D15" s="11">
        <f>+'[1]FORDELT PÅ OMRÅDE  30.09.09'!J29</f>
        <v>0</v>
      </c>
      <c r="E15" s="11">
        <f>+'[1]FORDELT PÅ OMRÅDE  30.09.09'!K29</f>
        <v>0</v>
      </c>
      <c r="F15" s="11">
        <f>+'[1]FORDELT PÅ OMRÅDE  30.09.09'!L29</f>
        <v>-28.6</v>
      </c>
      <c r="G15" s="11">
        <v>0</v>
      </c>
      <c r="H15" s="28">
        <f>+'[1]FORDELT PÅ OMRÅDE 3Q08'!G20</f>
        <v>-7.7260000000000026</v>
      </c>
    </row>
    <row r="16" spans="1:8" s="2" customFormat="1" ht="13.5" customHeight="1">
      <c r="A16" s="29" t="s">
        <v>133</v>
      </c>
      <c r="B16" s="11">
        <f>+'[1]FORDELT PÅ OMRÅDE  30.09.09'!F32+'[1]FORDELT PÅ OMRÅDE  30.09.09'!F34</f>
        <v>0</v>
      </c>
      <c r="C16" s="12">
        <f>+'[1]FORDELT PÅ OMRÅDE  30.09.09'!G32+'[1]FORDELT PÅ OMRÅDE  30.09.09'!G34</f>
        <v>5.1369999999999996</v>
      </c>
      <c r="D16" s="11">
        <f>+'[1]FORDELT PÅ OMRÅDE  30.09.09'!H32+'[1]FORDELT PÅ OMRÅDE  30.09.09'!H34</f>
        <v>0</v>
      </c>
      <c r="E16" s="12">
        <f>+'[1]FORDELT PÅ OMRÅDE  30.09.09'!K32+'[1]FORDELT PÅ OMRÅDE  30.09.09'!K34</f>
        <v>18</v>
      </c>
      <c r="F16" s="12">
        <f>+'[1]FORDELT PÅ OMRÅDE  30.09.09'!L32+'[1]FORDELT PÅ OMRÅDE  30.09.09'!L34</f>
        <v>0.46</v>
      </c>
      <c r="G16" s="10">
        <f>+'[1]FORDELT PÅ OMRÅDE  30.09.09'!G32+'[1]FORDELT PÅ OMRÅDE  30.09.09'!G34</f>
        <v>5.1369999999999996</v>
      </c>
      <c r="H16" s="12">
        <f>+'[1]FORDELT PÅ OMRÅDE  30.09.09'!L32+'[1]FORDELT PÅ OMRÅDE  30.09.09'!L34</f>
        <v>0.46</v>
      </c>
    </row>
    <row r="17" spans="1:9" s="2" customFormat="1" ht="13.5" customHeight="1">
      <c r="A17" s="30" t="s">
        <v>134</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+'[1]FORDELT PÅ OMRÅDE '!F31-1</f>
        <v>948</v>
      </c>
      <c r="C18" s="32">
        <f>+'[1]FORDELT PÅ OMRÅDE '!I31</f>
        <v>1143</v>
      </c>
      <c r="D18" s="32">
        <f>+'[1]FORDELT PÅ OMRÅDE '!J31</f>
        <v>487.3</v>
      </c>
      <c r="E18" s="32">
        <f>+'[1]FORDELT PÅ OMRÅDE '!K31</f>
        <v>907</v>
      </c>
      <c r="F18" s="32">
        <f>+'[1]FORDELT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135</v>
      </c>
      <c r="B20" s="9"/>
      <c r="C20" s="9"/>
      <c r="D20" s="9"/>
      <c r="E20" s="9"/>
      <c r="F20" s="9"/>
      <c r="G20" s="9"/>
      <c r="H20" s="9"/>
      <c r="I20" s="36"/>
    </row>
    <row r="21" spans="1:9" s="2" customFormat="1" ht="13.5" customHeight="1">
      <c r="A21" s="37" t="s">
        <v>134</v>
      </c>
      <c r="B21" s="10">
        <v>480</v>
      </c>
      <c r="C21" s="10">
        <f>+'[1]FORDELT PÅ OMRÅDE '!I36+'[1]FORDELT PÅ OMRÅDE '!I37</f>
        <v>156</v>
      </c>
      <c r="D21" s="10">
        <f>+'[1]FORDELT PÅ OMRÅDE '!J36+'[1]FORDELT PÅ OMRÅDE '!J37</f>
        <v>286.22797560079999</v>
      </c>
      <c r="E21" s="10">
        <f>+'[1]FORDELT PÅ OMRÅDE '!K36+'[1]FORDELT PÅ OMRÅDE '!K37</f>
        <v>469</v>
      </c>
      <c r="F21" s="10">
        <f>+'[1]FORDELT PÅ OMRÅDE '!L36+'[1]FORDELT PÅ OMRÅDE '!L37</f>
        <v>77</v>
      </c>
      <c r="G21" s="10">
        <f>+D21+C21+B21</f>
        <v>922.22797560079994</v>
      </c>
      <c r="H21" s="10">
        <v>151</v>
      </c>
      <c r="I21" s="36"/>
    </row>
    <row r="22" spans="1:9" s="2" customFormat="1" ht="13.5" customHeight="1">
      <c r="A22" s="38" t="s">
        <v>90</v>
      </c>
      <c r="B22" s="12">
        <f>+'[1]FORDELT PÅ OMRÅDE '!F38</f>
        <v>92.4</v>
      </c>
      <c r="C22" s="12">
        <f>+'[1]FORDELT PÅ OMRÅDE '!I38</f>
        <v>309.7</v>
      </c>
      <c r="D22" s="12">
        <f>+'[1]FORDELT PÅ OMRÅDE '!J38</f>
        <v>103.75893790000001</v>
      </c>
      <c r="E22" s="12">
        <f>+'[1]FORDELT PÅ OMRÅDE '!K38</f>
        <v>146</v>
      </c>
      <c r="F22" s="12">
        <f>+'[1]FORDELT PÅ OMRÅDE '!L38</f>
        <v>49</v>
      </c>
      <c r="G22" s="12">
        <f>+D22+C22+B22</f>
        <v>505.8589379</v>
      </c>
      <c r="H22" s="12">
        <v>64</v>
      </c>
      <c r="I22" s="36"/>
    </row>
    <row r="23" spans="1:9" s="5" customFormat="1" ht="13.5" customHeight="1">
      <c r="A23" s="33" t="s">
        <v>137</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160</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136</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18"/>
      <c r="B1" s="1418"/>
      <c r="C1" s="1418"/>
    </row>
    <row r="8" spans="1:3">
      <c r="B8" s="1398"/>
    </row>
    <row r="9" spans="1:3" ht="26.25">
      <c r="B9" s="1399" t="s">
        <v>1431</v>
      </c>
    </row>
    <row r="10" spans="1:3">
      <c r="B10" s="1400"/>
    </row>
    <row r="11" spans="1:3" s="273" customFormat="1" ht="11.1" customHeight="1">
      <c r="A11" s="1392"/>
      <c r="B11" s="2134" t="s">
        <v>1479</v>
      </c>
      <c r="C11" s="274"/>
    </row>
    <row r="12" spans="1:3">
      <c r="B12" s="1422"/>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- 3Q15</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90" zoomScaleNormal="90" zoomScaleSheetLayoutView="40" workbookViewId="0">
      <pane xSplit="1" ySplit="3" topLeftCell="B4" activePane="bottomRight" state="frozen"/>
      <selection pane="topRight"/>
      <selection pane="bottomLeft"/>
      <selection pane="bottomRight"/>
    </sheetView>
  </sheetViews>
  <sheetFormatPr baseColWidth="10" defaultColWidth="9.140625" defaultRowHeight="14.25"/>
  <cols>
    <col min="1" max="1" width="100.28515625" style="2181" customWidth="1"/>
    <col min="2" max="14" width="42.85546875" style="2192" customWidth="1"/>
    <col min="15" max="15" width="15.5703125" style="2180" customWidth="1"/>
    <col min="16" max="16384" width="9.140625" style="2180"/>
  </cols>
  <sheetData>
    <row r="1" spans="1:14" s="2181" customFormat="1" ht="50.25" customHeight="1">
      <c r="A1" s="2385" t="s">
        <v>1939</v>
      </c>
      <c r="B1" s="2190"/>
      <c r="C1" s="2191"/>
      <c r="D1" s="2191"/>
      <c r="E1" s="2191"/>
      <c r="F1" s="2191"/>
      <c r="G1" s="2191"/>
      <c r="H1" s="2191"/>
      <c r="I1" s="2191"/>
      <c r="J1" s="2191"/>
      <c r="K1" s="2191"/>
      <c r="L1" s="2191"/>
      <c r="M1" s="2191"/>
      <c r="N1" s="2191"/>
    </row>
    <row r="2" spans="1:14" s="2194" customFormat="1" ht="34.5" customHeight="1">
      <c r="A2" s="2193"/>
      <c r="B2" s="2640" t="s">
        <v>1705</v>
      </c>
      <c r="C2" s="2639" t="s">
        <v>1442</v>
      </c>
      <c r="D2" s="2639"/>
      <c r="E2" s="2639"/>
      <c r="F2" s="2642" t="s">
        <v>1569</v>
      </c>
      <c r="G2" s="2643"/>
      <c r="H2" s="2643"/>
      <c r="I2" s="2643"/>
      <c r="J2" s="2644"/>
      <c r="K2" s="2639" t="s">
        <v>1704</v>
      </c>
      <c r="L2" s="2639"/>
      <c r="M2" s="2639"/>
      <c r="N2" s="2639"/>
    </row>
    <row r="3" spans="1:14" ht="19.5">
      <c r="A3" s="2183"/>
      <c r="B3" s="2641"/>
      <c r="C3" s="2256" t="s">
        <v>1703</v>
      </c>
      <c r="D3" s="2256" t="s">
        <v>1702</v>
      </c>
      <c r="E3" s="2256" t="s">
        <v>1701</v>
      </c>
      <c r="F3" s="2256" t="s">
        <v>1700</v>
      </c>
      <c r="G3" s="2256" t="s">
        <v>1699</v>
      </c>
      <c r="H3" s="2256" t="s">
        <v>1698</v>
      </c>
      <c r="I3" s="2256" t="s">
        <v>1825</v>
      </c>
      <c r="J3" s="2256" t="s">
        <v>1825</v>
      </c>
      <c r="K3" s="2256" t="s">
        <v>1697</v>
      </c>
      <c r="L3" s="2256" t="s">
        <v>1697</v>
      </c>
      <c r="M3" s="2256" t="s">
        <v>1697</v>
      </c>
      <c r="N3" s="2256" t="s">
        <v>1696</v>
      </c>
    </row>
    <row r="4" spans="1:14" ht="18.75">
      <c r="A4" s="2264" t="s">
        <v>1695</v>
      </c>
      <c r="B4" s="2259" t="s">
        <v>195</v>
      </c>
      <c r="C4" s="2257" t="s">
        <v>1694</v>
      </c>
      <c r="D4" s="2257" t="s">
        <v>1694</v>
      </c>
      <c r="E4" s="2257" t="s">
        <v>1694</v>
      </c>
      <c r="F4" s="2257" t="s">
        <v>1694</v>
      </c>
      <c r="G4" s="2257" t="s">
        <v>1694</v>
      </c>
      <c r="H4" s="2257" t="s">
        <v>1694</v>
      </c>
      <c r="I4" s="2257" t="s">
        <v>1694</v>
      </c>
      <c r="J4" s="2257" t="s">
        <v>1694</v>
      </c>
      <c r="K4" s="2257" t="s">
        <v>1694</v>
      </c>
      <c r="L4" s="2257" t="s">
        <v>1694</v>
      </c>
      <c r="M4" s="2257" t="s">
        <v>1694</v>
      </c>
      <c r="N4" s="2257" t="s">
        <v>1694</v>
      </c>
    </row>
    <row r="5" spans="1:14" ht="37.5">
      <c r="A5" s="2277" t="s">
        <v>1693</v>
      </c>
      <c r="B5" s="2259" t="s">
        <v>1692</v>
      </c>
      <c r="C5" s="2257" t="s">
        <v>1691</v>
      </c>
      <c r="D5" s="2257" t="s">
        <v>1690</v>
      </c>
      <c r="E5" s="2257" t="s">
        <v>1689</v>
      </c>
      <c r="F5" s="2257" t="s">
        <v>1688</v>
      </c>
      <c r="G5" s="2257" t="s">
        <v>1687</v>
      </c>
      <c r="H5" s="2257" t="s">
        <v>1686</v>
      </c>
      <c r="I5" s="2257" t="s">
        <v>1826</v>
      </c>
      <c r="J5" s="2257" t="s">
        <v>1827</v>
      </c>
      <c r="K5" s="2257" t="s">
        <v>1685</v>
      </c>
      <c r="L5" s="2257" t="s">
        <v>1684</v>
      </c>
      <c r="M5" s="2257" t="s">
        <v>1683</v>
      </c>
      <c r="N5" s="2257" t="s">
        <v>1576</v>
      </c>
    </row>
    <row r="6" spans="1:14" ht="21.75">
      <c r="A6" s="2264" t="s">
        <v>1682</v>
      </c>
      <c r="B6" s="2259" t="s">
        <v>1681</v>
      </c>
      <c r="C6" s="2257" t="s">
        <v>1678</v>
      </c>
      <c r="D6" s="2265" t="s">
        <v>1680</v>
      </c>
      <c r="E6" s="2265" t="s">
        <v>1680</v>
      </c>
      <c r="F6" s="2257" t="s">
        <v>1679</v>
      </c>
      <c r="G6" s="2257" t="s">
        <v>1679</v>
      </c>
      <c r="H6" s="2257" t="s">
        <v>1679</v>
      </c>
      <c r="I6" s="2257" t="s">
        <v>1679</v>
      </c>
      <c r="J6" s="2257" t="s">
        <v>1679</v>
      </c>
      <c r="K6" s="2257" t="s">
        <v>1679</v>
      </c>
      <c r="L6" s="2257" t="s">
        <v>1679</v>
      </c>
      <c r="M6" s="2257" t="s">
        <v>1679</v>
      </c>
      <c r="N6" s="2257" t="s">
        <v>1678</v>
      </c>
    </row>
    <row r="7" spans="1:14" ht="19.5">
      <c r="A7" s="2266" t="s">
        <v>1677</v>
      </c>
      <c r="B7" s="2259"/>
      <c r="C7" s="2257"/>
      <c r="D7" s="2257"/>
      <c r="E7" s="2257"/>
      <c r="F7" s="2257"/>
      <c r="G7" s="2257"/>
      <c r="H7" s="2257"/>
      <c r="I7" s="2257"/>
      <c r="J7" s="2257"/>
      <c r="K7" s="2257"/>
      <c r="L7" s="2257"/>
      <c r="M7" s="2257"/>
      <c r="N7" s="2257"/>
    </row>
    <row r="8" spans="1:14" ht="18.75">
      <c r="A8" s="2264" t="s">
        <v>1676</v>
      </c>
      <c r="B8" s="2259" t="s">
        <v>1674</v>
      </c>
      <c r="C8" s="2257" t="s">
        <v>1570</v>
      </c>
      <c r="D8" s="2257" t="s">
        <v>1570</v>
      </c>
      <c r="E8" s="2257" t="s">
        <v>1570</v>
      </c>
      <c r="F8" s="2257" t="s">
        <v>1673</v>
      </c>
      <c r="G8" s="2257" t="s">
        <v>1673</v>
      </c>
      <c r="H8" s="2257" t="s">
        <v>1673</v>
      </c>
      <c r="I8" s="2257" t="s">
        <v>1673</v>
      </c>
      <c r="J8" s="2257" t="s">
        <v>1673</v>
      </c>
      <c r="K8" s="2257" t="s">
        <v>1673</v>
      </c>
      <c r="L8" s="2257" t="s">
        <v>1673</v>
      </c>
      <c r="M8" s="2257" t="s">
        <v>1673</v>
      </c>
      <c r="N8" s="2257" t="s">
        <v>1673</v>
      </c>
    </row>
    <row r="9" spans="1:14" ht="18.75">
      <c r="A9" s="2264" t="s">
        <v>1675</v>
      </c>
      <c r="B9" s="2259" t="s">
        <v>1674</v>
      </c>
      <c r="C9" s="2257" t="s">
        <v>1673</v>
      </c>
      <c r="D9" s="2257" t="s">
        <v>1570</v>
      </c>
      <c r="E9" s="2257" t="s">
        <v>1570</v>
      </c>
      <c r="F9" s="2257" t="s">
        <v>1673</v>
      </c>
      <c r="G9" s="2257" t="s">
        <v>1673</v>
      </c>
      <c r="H9" s="2257" t="s">
        <v>1673</v>
      </c>
      <c r="I9" s="2257" t="s">
        <v>1673</v>
      </c>
      <c r="J9" s="2257" t="s">
        <v>1673</v>
      </c>
      <c r="K9" s="2257" t="s">
        <v>1673</v>
      </c>
      <c r="L9" s="2257" t="s">
        <v>1673</v>
      </c>
      <c r="M9" s="2257" t="s">
        <v>1673</v>
      </c>
      <c r="N9" s="2257" t="s">
        <v>1673</v>
      </c>
    </row>
    <row r="10" spans="1:14" ht="18.75">
      <c r="A10" s="2264" t="s">
        <v>1672</v>
      </c>
      <c r="B10" s="2259" t="s">
        <v>1670</v>
      </c>
      <c r="C10" s="2257" t="s">
        <v>1670</v>
      </c>
      <c r="D10" s="2259" t="s">
        <v>1671</v>
      </c>
      <c r="E10" s="2259" t="s">
        <v>1671</v>
      </c>
      <c r="F10" s="2257" t="s">
        <v>1670</v>
      </c>
      <c r="G10" s="2257" t="s">
        <v>1670</v>
      </c>
      <c r="H10" s="2257" t="s">
        <v>1670</v>
      </c>
      <c r="I10" s="2257" t="s">
        <v>1670</v>
      </c>
      <c r="J10" s="2257" t="s">
        <v>1670</v>
      </c>
      <c r="K10" s="2257" t="s">
        <v>1670</v>
      </c>
      <c r="L10" s="2257" t="s">
        <v>1670</v>
      </c>
      <c r="M10" s="2257" t="s">
        <v>1670</v>
      </c>
      <c r="N10" s="2257" t="s">
        <v>1670</v>
      </c>
    </row>
    <row r="11" spans="1:14" ht="18.75">
      <c r="A11" s="2264" t="s">
        <v>1669</v>
      </c>
      <c r="B11" s="2259" t="s">
        <v>1668</v>
      </c>
      <c r="C11" s="2257" t="s">
        <v>1667</v>
      </c>
      <c r="D11" s="2257" t="s">
        <v>1666</v>
      </c>
      <c r="E11" s="2257" t="s">
        <v>1666</v>
      </c>
      <c r="F11" s="2257" t="s">
        <v>1665</v>
      </c>
      <c r="G11" s="2257" t="s">
        <v>1665</v>
      </c>
      <c r="H11" s="2257" t="s">
        <v>1665</v>
      </c>
      <c r="I11" s="2257" t="s">
        <v>1665</v>
      </c>
      <c r="J11" s="2257" t="s">
        <v>1665</v>
      </c>
      <c r="K11" s="2257" t="s">
        <v>1665</v>
      </c>
      <c r="L11" s="2257" t="s">
        <v>1665</v>
      </c>
      <c r="M11" s="2257" t="s">
        <v>1665</v>
      </c>
      <c r="N11" s="2257" t="s">
        <v>1665</v>
      </c>
    </row>
    <row r="12" spans="1:14" ht="37.5">
      <c r="A12" s="2277" t="s">
        <v>1940</v>
      </c>
      <c r="B12" s="2258">
        <v>38895.248229999997</v>
      </c>
      <c r="C12" s="2258">
        <v>4521.2250999999997</v>
      </c>
      <c r="D12" s="2258">
        <v>2150</v>
      </c>
      <c r="E12" s="2258">
        <v>5903</v>
      </c>
      <c r="F12" s="2258">
        <v>7144.2719999999999</v>
      </c>
      <c r="G12" s="2258">
        <v>7144.2719999999999</v>
      </c>
      <c r="H12" s="2258">
        <v>1250</v>
      </c>
      <c r="I12" s="2258">
        <v>3038.1944100000001</v>
      </c>
      <c r="J12" s="2258">
        <v>1012.7314699999999</v>
      </c>
      <c r="K12" s="2258">
        <v>1830.80025</v>
      </c>
      <c r="L12" s="2258">
        <v>1703.07</v>
      </c>
      <c r="M12" s="2258">
        <v>1277.3025</v>
      </c>
      <c r="N12" s="2258">
        <v>709.31700000000001</v>
      </c>
    </row>
    <row r="13" spans="1:14" ht="37.5">
      <c r="A13" s="2277" t="s">
        <v>1664</v>
      </c>
      <c r="B13" s="2259" t="s">
        <v>1564</v>
      </c>
      <c r="C13" s="2257" t="s">
        <v>1663</v>
      </c>
      <c r="D13" s="2257" t="s">
        <v>1662</v>
      </c>
      <c r="E13" s="2258" t="s">
        <v>1661</v>
      </c>
      <c r="F13" s="2257" t="s">
        <v>1660</v>
      </c>
      <c r="G13" s="2257" t="s">
        <v>1659</v>
      </c>
      <c r="H13" s="2259">
        <v>1250</v>
      </c>
      <c r="I13" s="2259" t="s">
        <v>1828</v>
      </c>
      <c r="J13" s="2259" t="s">
        <v>1829</v>
      </c>
      <c r="K13" s="2257" t="s">
        <v>1658</v>
      </c>
      <c r="L13" s="2257" t="s">
        <v>1657</v>
      </c>
      <c r="M13" s="2257" t="s">
        <v>1656</v>
      </c>
      <c r="N13" s="2257" t="s">
        <v>1655</v>
      </c>
    </row>
    <row r="14" spans="1:14" ht="18.75">
      <c r="A14" s="2264" t="s">
        <v>1654</v>
      </c>
      <c r="B14" s="2259" t="s">
        <v>1653</v>
      </c>
      <c r="C14" s="2259">
        <v>100</v>
      </c>
      <c r="D14" s="2259">
        <v>100</v>
      </c>
      <c r="E14" s="2259">
        <v>100</v>
      </c>
      <c r="F14" s="2257" t="s">
        <v>1652</v>
      </c>
      <c r="G14" s="2259" t="s">
        <v>1651</v>
      </c>
      <c r="H14" s="2259">
        <v>100</v>
      </c>
      <c r="I14" s="2259">
        <v>100</v>
      </c>
      <c r="J14" s="2259">
        <v>100</v>
      </c>
      <c r="K14" s="2259" t="s">
        <v>1650</v>
      </c>
      <c r="L14" s="2259">
        <v>100</v>
      </c>
      <c r="M14" s="2259">
        <v>100</v>
      </c>
      <c r="N14" s="2259"/>
    </row>
    <row r="15" spans="1:14" ht="18.75">
      <c r="A15" s="2264" t="s">
        <v>1649</v>
      </c>
      <c r="B15" s="2259" t="s">
        <v>1564</v>
      </c>
      <c r="C15" s="2259">
        <v>100</v>
      </c>
      <c r="D15" s="2259">
        <v>100</v>
      </c>
      <c r="E15" s="2259">
        <v>100</v>
      </c>
      <c r="F15" s="2257" t="s">
        <v>1648</v>
      </c>
      <c r="G15" s="2257" t="s">
        <v>1648</v>
      </c>
      <c r="H15" s="2257" t="s">
        <v>1648</v>
      </c>
      <c r="I15" s="2257" t="s">
        <v>1648</v>
      </c>
      <c r="J15" s="2257"/>
      <c r="K15" s="2259">
        <v>100</v>
      </c>
      <c r="L15" s="2259">
        <v>100</v>
      </c>
      <c r="M15" s="2259">
        <v>100</v>
      </c>
      <c r="N15" s="2259">
        <v>100</v>
      </c>
    </row>
    <row r="16" spans="1:14" ht="37.5">
      <c r="A16" s="2264" t="s">
        <v>1647</v>
      </c>
      <c r="B16" s="2259" t="s">
        <v>1646</v>
      </c>
      <c r="C16" s="2260" t="s">
        <v>1645</v>
      </c>
      <c r="D16" s="2260" t="s">
        <v>862</v>
      </c>
      <c r="E16" s="2260" t="s">
        <v>862</v>
      </c>
      <c r="F16" s="2260" t="s">
        <v>1645</v>
      </c>
      <c r="G16" s="2260" t="s">
        <v>1645</v>
      </c>
      <c r="H16" s="2260" t="s">
        <v>1644</v>
      </c>
      <c r="I16" s="2260" t="s">
        <v>1645</v>
      </c>
      <c r="J16" s="2260" t="s">
        <v>1645</v>
      </c>
      <c r="K16" s="2260" t="s">
        <v>1643</v>
      </c>
      <c r="L16" s="2260" t="s">
        <v>1643</v>
      </c>
      <c r="M16" s="2260" t="s">
        <v>1643</v>
      </c>
      <c r="N16" s="2257"/>
    </row>
    <row r="17" spans="1:14" ht="18.75">
      <c r="A17" s="2264" t="s">
        <v>1642</v>
      </c>
      <c r="B17" s="2259" t="s">
        <v>1564</v>
      </c>
      <c r="C17" s="2261">
        <v>39113</v>
      </c>
      <c r="D17" s="2261">
        <v>42061</v>
      </c>
      <c r="E17" s="2261">
        <v>42089</v>
      </c>
      <c r="F17" s="2261">
        <v>40976</v>
      </c>
      <c r="G17" s="2261">
        <v>41543</v>
      </c>
      <c r="H17" s="2261">
        <v>41443</v>
      </c>
      <c r="I17" s="2261" t="s">
        <v>1830</v>
      </c>
      <c r="J17" s="2261" t="s">
        <v>1830</v>
      </c>
      <c r="K17" s="2261">
        <v>31369</v>
      </c>
      <c r="L17" s="2261">
        <v>31652</v>
      </c>
      <c r="M17" s="2261">
        <v>31645</v>
      </c>
      <c r="N17" s="2261">
        <v>36216</v>
      </c>
    </row>
    <row r="18" spans="1:14" ht="18.75">
      <c r="A18" s="2264" t="s">
        <v>1641</v>
      </c>
      <c r="B18" s="2259" t="s">
        <v>1564</v>
      </c>
      <c r="C18" s="2257" t="s">
        <v>1639</v>
      </c>
      <c r="D18" s="2257" t="s">
        <v>1639</v>
      </c>
      <c r="E18" s="2257" t="s">
        <v>1639</v>
      </c>
      <c r="F18" s="2257" t="s">
        <v>1640</v>
      </c>
      <c r="G18" s="2257" t="s">
        <v>1640</v>
      </c>
      <c r="H18" s="2257" t="s">
        <v>1640</v>
      </c>
      <c r="I18" s="2257" t="s">
        <v>1640</v>
      </c>
      <c r="J18" s="2257" t="s">
        <v>1640</v>
      </c>
      <c r="K18" s="2257" t="s">
        <v>1639</v>
      </c>
      <c r="L18" s="2257" t="s">
        <v>1639</v>
      </c>
      <c r="M18" s="2257" t="s">
        <v>1639</v>
      </c>
      <c r="N18" s="2257" t="s">
        <v>1639</v>
      </c>
    </row>
    <row r="19" spans="1:14" ht="37.5">
      <c r="A19" s="2264" t="s">
        <v>1638</v>
      </c>
      <c r="B19" s="2259" t="s">
        <v>1564</v>
      </c>
      <c r="C19" s="2267" t="s">
        <v>1576</v>
      </c>
      <c r="D19" s="2267" t="s">
        <v>1576</v>
      </c>
      <c r="E19" s="2267" t="s">
        <v>1576</v>
      </c>
      <c r="F19" s="2261">
        <v>44628</v>
      </c>
      <c r="G19" s="2261">
        <v>45195</v>
      </c>
      <c r="H19" s="2261">
        <v>45095</v>
      </c>
      <c r="I19" s="2261" t="s">
        <v>1831</v>
      </c>
      <c r="J19" s="2268" t="s">
        <v>1832</v>
      </c>
      <c r="K19" s="2257"/>
      <c r="L19" s="2257"/>
      <c r="M19" s="2257"/>
      <c r="N19" s="2257"/>
    </row>
    <row r="20" spans="1:14" ht="18.75">
      <c r="A20" s="2264" t="s">
        <v>1637</v>
      </c>
      <c r="B20" s="2259" t="s">
        <v>1567</v>
      </c>
      <c r="C20" s="2259" t="s">
        <v>1566</v>
      </c>
      <c r="D20" s="2259" t="s">
        <v>1566</v>
      </c>
      <c r="E20" s="2259" t="s">
        <v>1566</v>
      </c>
      <c r="F20" s="2259" t="s">
        <v>1566</v>
      </c>
      <c r="G20" s="2259" t="s">
        <v>1566</v>
      </c>
      <c r="H20" s="2259" t="s">
        <v>1566</v>
      </c>
      <c r="I20" s="2259" t="s">
        <v>1566</v>
      </c>
      <c r="J20" s="2259" t="s">
        <v>1566</v>
      </c>
      <c r="K20" s="2259" t="s">
        <v>1566</v>
      </c>
      <c r="L20" s="2259" t="s">
        <v>1566</v>
      </c>
      <c r="M20" s="2259" t="s">
        <v>1566</v>
      </c>
      <c r="N20" s="2259" t="s">
        <v>1566</v>
      </c>
    </row>
    <row r="21" spans="1:14" ht="37.5">
      <c r="A21" s="2264" t="s">
        <v>1636</v>
      </c>
      <c r="B21" s="2259" t="s">
        <v>1564</v>
      </c>
      <c r="C21" s="2263" t="s">
        <v>1635</v>
      </c>
      <c r="D21" s="2269" t="s">
        <v>1634</v>
      </c>
      <c r="E21" s="2269" t="s">
        <v>1633</v>
      </c>
      <c r="F21" s="2270" t="s">
        <v>1632</v>
      </c>
      <c r="G21" s="2270" t="s">
        <v>1631</v>
      </c>
      <c r="H21" s="2262" t="s">
        <v>1630</v>
      </c>
      <c r="I21" s="2261" t="s">
        <v>1833</v>
      </c>
      <c r="J21" s="2261" t="s">
        <v>1833</v>
      </c>
      <c r="K21" s="2271" t="s">
        <v>1629</v>
      </c>
      <c r="L21" s="2271" t="s">
        <v>1628</v>
      </c>
      <c r="M21" s="2271" t="s">
        <v>1627</v>
      </c>
      <c r="N21" s="2259" t="s">
        <v>1626</v>
      </c>
    </row>
    <row r="22" spans="1:14" ht="59.25">
      <c r="A22" s="2264" t="s">
        <v>1625</v>
      </c>
      <c r="B22" s="2259" t="s">
        <v>1564</v>
      </c>
      <c r="C22" s="2263" t="s">
        <v>1623</v>
      </c>
      <c r="D22" s="2263" t="s">
        <v>1624</v>
      </c>
      <c r="E22" s="2263" t="s">
        <v>1624</v>
      </c>
      <c r="F22" s="2263" t="s">
        <v>1564</v>
      </c>
      <c r="G22" s="2263" t="s">
        <v>1564</v>
      </c>
      <c r="H22" s="2262" t="s">
        <v>1622</v>
      </c>
      <c r="I22" s="2263" t="s">
        <v>1564</v>
      </c>
      <c r="J22" s="2263" t="s">
        <v>1564</v>
      </c>
      <c r="K22" s="2263" t="s">
        <v>1621</v>
      </c>
      <c r="L22" s="2263" t="s">
        <v>1621</v>
      </c>
      <c r="M22" s="2263" t="s">
        <v>1621</v>
      </c>
      <c r="N22" s="2263" t="s">
        <v>1620</v>
      </c>
    </row>
    <row r="23" spans="1:14" ht="19.5">
      <c r="A23" s="2266" t="s">
        <v>1619</v>
      </c>
      <c r="B23" s="2259"/>
      <c r="C23" s="2259"/>
      <c r="D23" s="2259"/>
      <c r="E23" s="2259"/>
      <c r="F23" s="2259"/>
      <c r="G23" s="2259"/>
      <c r="H23" s="2259"/>
      <c r="I23" s="2259"/>
      <c r="J23" s="2259"/>
      <c r="K23" s="2259"/>
      <c r="L23" s="2259"/>
      <c r="M23" s="2259"/>
      <c r="N23" s="2259"/>
    </row>
    <row r="24" spans="1:14" ht="18.75">
      <c r="A24" s="2264" t="s">
        <v>1618</v>
      </c>
      <c r="B24" s="2259" t="s">
        <v>1616</v>
      </c>
      <c r="C24" s="2272" t="s">
        <v>1617</v>
      </c>
      <c r="D24" s="2259" t="s">
        <v>1616</v>
      </c>
      <c r="E24" s="2259" t="s">
        <v>1615</v>
      </c>
      <c r="F24" s="2259" t="s">
        <v>1615</v>
      </c>
      <c r="G24" s="2259" t="s">
        <v>1615</v>
      </c>
      <c r="H24" s="2259" t="s">
        <v>1616</v>
      </c>
      <c r="I24" s="2259" t="s">
        <v>1616</v>
      </c>
      <c r="J24" s="2259" t="s">
        <v>1615</v>
      </c>
      <c r="K24" s="2259" t="s">
        <v>1616</v>
      </c>
      <c r="L24" s="2259" t="s">
        <v>1616</v>
      </c>
      <c r="M24" s="2259" t="s">
        <v>1616</v>
      </c>
      <c r="N24" s="2259" t="s">
        <v>1615</v>
      </c>
    </row>
    <row r="25" spans="1:14" ht="56.25">
      <c r="A25" s="2264" t="s">
        <v>1614</v>
      </c>
      <c r="B25" s="2259" t="s">
        <v>1564</v>
      </c>
      <c r="C25" s="2263" t="s">
        <v>1613</v>
      </c>
      <c r="D25" s="2263" t="s">
        <v>1612</v>
      </c>
      <c r="E25" s="2263" t="s">
        <v>1611</v>
      </c>
      <c r="F25" s="2263" t="s">
        <v>1610</v>
      </c>
      <c r="G25" s="2273" t="s">
        <v>1609</v>
      </c>
      <c r="H25" s="2263" t="s">
        <v>1608</v>
      </c>
      <c r="I25" s="2274" t="s">
        <v>1834</v>
      </c>
      <c r="J25" s="2274" t="s">
        <v>1835</v>
      </c>
      <c r="K25" s="2259" t="s">
        <v>1732</v>
      </c>
      <c r="L25" s="2259" t="s">
        <v>1607</v>
      </c>
      <c r="M25" s="2259" t="s">
        <v>1733</v>
      </c>
      <c r="N25" s="2275" t="s">
        <v>1606</v>
      </c>
    </row>
    <row r="26" spans="1:14" ht="18.75">
      <c r="A26" s="2264" t="s">
        <v>1605</v>
      </c>
      <c r="B26" s="2259" t="s">
        <v>1566</v>
      </c>
      <c r="C26" s="2259" t="s">
        <v>1567</v>
      </c>
      <c r="D26" s="2259" t="s">
        <v>1567</v>
      </c>
      <c r="E26" s="2259" t="s">
        <v>1567</v>
      </c>
      <c r="F26" s="2259" t="s">
        <v>1567</v>
      </c>
      <c r="G26" s="2259" t="s">
        <v>1567</v>
      </c>
      <c r="H26" s="2259" t="s">
        <v>1567</v>
      </c>
      <c r="I26" s="2259" t="s">
        <v>1567</v>
      </c>
      <c r="J26" s="2259" t="s">
        <v>1567</v>
      </c>
      <c r="K26" s="2259" t="s">
        <v>1567</v>
      </c>
      <c r="L26" s="2259" t="s">
        <v>1567</v>
      </c>
      <c r="M26" s="2259" t="s">
        <v>1567</v>
      </c>
      <c r="N26" s="2259" t="s">
        <v>1566</v>
      </c>
    </row>
    <row r="27" spans="1:14" ht="37.5">
      <c r="A27" s="2277" t="s">
        <v>1604</v>
      </c>
      <c r="B27" s="2259" t="s">
        <v>1602</v>
      </c>
      <c r="C27" s="2263" t="s">
        <v>1601</v>
      </c>
      <c r="D27" s="2263" t="s">
        <v>1600</v>
      </c>
      <c r="E27" s="2263" t="s">
        <v>1600</v>
      </c>
      <c r="F27" s="2259" t="s">
        <v>1599</v>
      </c>
      <c r="G27" s="2259" t="s">
        <v>1599</v>
      </c>
      <c r="H27" s="2259" t="s">
        <v>1599</v>
      </c>
      <c r="I27" s="2259" t="s">
        <v>1599</v>
      </c>
      <c r="J27" s="2259" t="s">
        <v>1599</v>
      </c>
      <c r="K27" s="2259" t="s">
        <v>1598</v>
      </c>
      <c r="L27" s="2259" t="s">
        <v>1598</v>
      </c>
      <c r="M27" s="2259" t="s">
        <v>1598</v>
      </c>
      <c r="N27" s="2259" t="s">
        <v>1598</v>
      </c>
    </row>
    <row r="28" spans="1:14" ht="37.5">
      <c r="A28" s="2277" t="s">
        <v>1603</v>
      </c>
      <c r="B28" s="2259" t="s">
        <v>1602</v>
      </c>
      <c r="C28" s="2263" t="s">
        <v>1601</v>
      </c>
      <c r="D28" s="2263" t="s">
        <v>1600</v>
      </c>
      <c r="E28" s="2263" t="s">
        <v>1600</v>
      </c>
      <c r="F28" s="2259" t="s">
        <v>1599</v>
      </c>
      <c r="G28" s="2259" t="s">
        <v>1599</v>
      </c>
      <c r="H28" s="2259" t="s">
        <v>1599</v>
      </c>
      <c r="I28" s="2259" t="s">
        <v>1599</v>
      </c>
      <c r="J28" s="2259" t="s">
        <v>1599</v>
      </c>
      <c r="K28" s="2259" t="s">
        <v>1598</v>
      </c>
      <c r="L28" s="2259" t="s">
        <v>1598</v>
      </c>
      <c r="M28" s="2259" t="s">
        <v>1598</v>
      </c>
      <c r="N28" s="2259" t="s">
        <v>1598</v>
      </c>
    </row>
    <row r="29" spans="1:14" ht="21.75">
      <c r="A29" s="2264" t="s">
        <v>1597</v>
      </c>
      <c r="B29" s="2259" t="s">
        <v>1564</v>
      </c>
      <c r="C29" s="2259" t="s">
        <v>1566</v>
      </c>
      <c r="D29" s="2259" t="s">
        <v>1567</v>
      </c>
      <c r="E29" s="2259" t="s">
        <v>1567</v>
      </c>
      <c r="F29" s="2259" t="s">
        <v>1567</v>
      </c>
      <c r="G29" s="2259" t="s">
        <v>1567</v>
      </c>
      <c r="H29" s="2259" t="s">
        <v>1567</v>
      </c>
      <c r="I29" s="2259" t="s">
        <v>1567</v>
      </c>
      <c r="J29" s="2259" t="s">
        <v>1567</v>
      </c>
      <c r="K29" s="2259" t="s">
        <v>1567</v>
      </c>
      <c r="L29" s="2259" t="s">
        <v>1567</v>
      </c>
      <c r="M29" s="2259" t="s">
        <v>1567</v>
      </c>
      <c r="N29" s="2259" t="s">
        <v>1596</v>
      </c>
    </row>
    <row r="30" spans="1:14" ht="21.75">
      <c r="A30" s="2264" t="s">
        <v>1595</v>
      </c>
      <c r="B30" s="2259" t="s">
        <v>1594</v>
      </c>
      <c r="C30" s="2259" t="s">
        <v>1594</v>
      </c>
      <c r="D30" s="2259" t="s">
        <v>1594</v>
      </c>
      <c r="E30" s="2259" t="s">
        <v>1594</v>
      </c>
      <c r="F30" s="2259" t="s">
        <v>1593</v>
      </c>
      <c r="G30" s="2259" t="s">
        <v>1593</v>
      </c>
      <c r="H30" s="2259" t="s">
        <v>1593</v>
      </c>
      <c r="I30" s="2259" t="s">
        <v>1593</v>
      </c>
      <c r="J30" s="2259" t="s">
        <v>1593</v>
      </c>
      <c r="K30" s="2259" t="s">
        <v>1592</v>
      </c>
      <c r="L30" s="2259" t="s">
        <v>1592</v>
      </c>
      <c r="M30" s="2259" t="s">
        <v>1592</v>
      </c>
      <c r="N30" s="2259" t="s">
        <v>1592</v>
      </c>
    </row>
    <row r="31" spans="1:14" ht="19.5">
      <c r="A31" s="2266" t="s">
        <v>1591</v>
      </c>
      <c r="B31" s="2259"/>
      <c r="C31" s="2259"/>
      <c r="D31" s="2259"/>
      <c r="E31" s="2259"/>
      <c r="F31" s="2259"/>
      <c r="G31" s="2259"/>
      <c r="H31" s="2259"/>
      <c r="I31" s="2259"/>
      <c r="J31" s="2259"/>
      <c r="K31" s="2259"/>
      <c r="L31" s="2259"/>
      <c r="M31" s="2259"/>
      <c r="N31" s="2259"/>
    </row>
    <row r="32" spans="1:14" ht="21.75">
      <c r="A32" s="2264" t="s">
        <v>1590</v>
      </c>
      <c r="B32" s="2259" t="s">
        <v>1564</v>
      </c>
      <c r="C32" s="2259" t="s">
        <v>1589</v>
      </c>
      <c r="D32" s="2259" t="s">
        <v>1589</v>
      </c>
      <c r="E32" s="2259" t="s">
        <v>1589</v>
      </c>
      <c r="F32" s="2259" t="s">
        <v>1589</v>
      </c>
      <c r="G32" s="2259" t="s">
        <v>1589</v>
      </c>
      <c r="H32" s="2259" t="s">
        <v>1589</v>
      </c>
      <c r="I32" s="2259" t="s">
        <v>1589</v>
      </c>
      <c r="J32" s="2259" t="s">
        <v>1589</v>
      </c>
      <c r="K32" s="2259" t="s">
        <v>1589</v>
      </c>
      <c r="L32" s="2259" t="s">
        <v>1589</v>
      </c>
      <c r="M32" s="2259" t="s">
        <v>1589</v>
      </c>
      <c r="N32" s="2259" t="s">
        <v>1589</v>
      </c>
    </row>
    <row r="33" spans="1:14" ht="18.75">
      <c r="A33" s="2264" t="s">
        <v>1588</v>
      </c>
      <c r="B33" s="2259" t="s">
        <v>1564</v>
      </c>
      <c r="C33" s="2259" t="s">
        <v>1564</v>
      </c>
      <c r="D33" s="2259" t="s">
        <v>1564</v>
      </c>
      <c r="E33" s="2259" t="s">
        <v>1564</v>
      </c>
      <c r="F33" s="2259" t="s">
        <v>1564</v>
      </c>
      <c r="G33" s="2259" t="s">
        <v>1564</v>
      </c>
      <c r="H33" s="2259" t="s">
        <v>1564</v>
      </c>
      <c r="I33" s="2259" t="s">
        <v>1564</v>
      </c>
      <c r="J33" s="2259" t="s">
        <v>1564</v>
      </c>
      <c r="K33" s="2259" t="s">
        <v>1564</v>
      </c>
      <c r="L33" s="2259" t="s">
        <v>1564</v>
      </c>
      <c r="M33" s="2259" t="s">
        <v>1564</v>
      </c>
      <c r="N33" s="2259" t="s">
        <v>1564</v>
      </c>
    </row>
    <row r="34" spans="1:14" ht="18.75">
      <c r="A34" s="2264" t="s">
        <v>1587</v>
      </c>
      <c r="B34" s="2259" t="s">
        <v>1564</v>
      </c>
      <c r="C34" s="2259" t="s">
        <v>1564</v>
      </c>
      <c r="D34" s="2259" t="s">
        <v>1564</v>
      </c>
      <c r="E34" s="2259" t="s">
        <v>1564</v>
      </c>
      <c r="F34" s="2259" t="s">
        <v>1564</v>
      </c>
      <c r="G34" s="2259" t="s">
        <v>1564</v>
      </c>
      <c r="H34" s="2259" t="s">
        <v>1564</v>
      </c>
      <c r="I34" s="2259" t="s">
        <v>1564</v>
      </c>
      <c r="J34" s="2259" t="s">
        <v>1564</v>
      </c>
      <c r="K34" s="2259" t="s">
        <v>1564</v>
      </c>
      <c r="L34" s="2259" t="s">
        <v>1564</v>
      </c>
      <c r="M34" s="2259" t="s">
        <v>1564</v>
      </c>
      <c r="N34" s="2259" t="s">
        <v>1564</v>
      </c>
    </row>
    <row r="35" spans="1:14" ht="18.75">
      <c r="A35" s="2264" t="s">
        <v>1586</v>
      </c>
      <c r="B35" s="2259" t="s">
        <v>1564</v>
      </c>
      <c r="C35" s="2259" t="s">
        <v>1564</v>
      </c>
      <c r="D35" s="2259" t="s">
        <v>1564</v>
      </c>
      <c r="E35" s="2259" t="s">
        <v>1564</v>
      </c>
      <c r="F35" s="2259" t="s">
        <v>1564</v>
      </c>
      <c r="G35" s="2259" t="s">
        <v>1564</v>
      </c>
      <c r="H35" s="2259" t="s">
        <v>1564</v>
      </c>
      <c r="I35" s="2259" t="s">
        <v>1564</v>
      </c>
      <c r="J35" s="2259" t="s">
        <v>1564</v>
      </c>
      <c r="K35" s="2259" t="s">
        <v>1564</v>
      </c>
      <c r="L35" s="2259" t="s">
        <v>1564</v>
      </c>
      <c r="M35" s="2259" t="s">
        <v>1564</v>
      </c>
      <c r="N35" s="2259" t="s">
        <v>1564</v>
      </c>
    </row>
    <row r="36" spans="1:14" ht="18.75">
      <c r="A36" s="2264" t="s">
        <v>1585</v>
      </c>
      <c r="B36" s="2259" t="s">
        <v>1564</v>
      </c>
      <c r="C36" s="2259" t="s">
        <v>1564</v>
      </c>
      <c r="D36" s="2259" t="s">
        <v>1564</v>
      </c>
      <c r="E36" s="2259" t="s">
        <v>1564</v>
      </c>
      <c r="F36" s="2259" t="s">
        <v>1564</v>
      </c>
      <c r="G36" s="2259" t="s">
        <v>1564</v>
      </c>
      <c r="H36" s="2259" t="s">
        <v>1564</v>
      </c>
      <c r="I36" s="2259" t="s">
        <v>1564</v>
      </c>
      <c r="J36" s="2259" t="s">
        <v>1564</v>
      </c>
      <c r="K36" s="2259" t="s">
        <v>1564</v>
      </c>
      <c r="L36" s="2259" t="s">
        <v>1564</v>
      </c>
      <c r="M36" s="2259" t="s">
        <v>1564</v>
      </c>
      <c r="N36" s="2259" t="s">
        <v>1564</v>
      </c>
    </row>
    <row r="37" spans="1:14" ht="18.75">
      <c r="A37" s="2264" t="s">
        <v>1584</v>
      </c>
      <c r="B37" s="2259" t="s">
        <v>1564</v>
      </c>
      <c r="C37" s="2259" t="s">
        <v>1564</v>
      </c>
      <c r="D37" s="2259" t="s">
        <v>1564</v>
      </c>
      <c r="E37" s="2259" t="s">
        <v>1564</v>
      </c>
      <c r="F37" s="2259" t="s">
        <v>1564</v>
      </c>
      <c r="G37" s="2259" t="s">
        <v>1564</v>
      </c>
      <c r="H37" s="2259" t="s">
        <v>1564</v>
      </c>
      <c r="I37" s="2259" t="s">
        <v>1564</v>
      </c>
      <c r="J37" s="2259" t="s">
        <v>1564</v>
      </c>
      <c r="K37" s="2259" t="s">
        <v>1564</v>
      </c>
      <c r="L37" s="2259" t="s">
        <v>1564</v>
      </c>
      <c r="M37" s="2259" t="s">
        <v>1564</v>
      </c>
      <c r="N37" s="2259" t="s">
        <v>1564</v>
      </c>
    </row>
    <row r="38" spans="1:14" ht="18.75">
      <c r="A38" s="2264" t="s">
        <v>1583</v>
      </c>
      <c r="B38" s="2259" t="s">
        <v>1564</v>
      </c>
      <c r="C38" s="2259" t="s">
        <v>1564</v>
      </c>
      <c r="D38" s="2259" t="s">
        <v>1564</v>
      </c>
      <c r="E38" s="2259" t="s">
        <v>1564</v>
      </c>
      <c r="F38" s="2259" t="s">
        <v>1564</v>
      </c>
      <c r="G38" s="2259" t="s">
        <v>1564</v>
      </c>
      <c r="H38" s="2259" t="s">
        <v>1564</v>
      </c>
      <c r="I38" s="2259" t="s">
        <v>1564</v>
      </c>
      <c r="J38" s="2259" t="s">
        <v>1564</v>
      </c>
      <c r="K38" s="2259" t="s">
        <v>1564</v>
      </c>
      <c r="L38" s="2259" t="s">
        <v>1564</v>
      </c>
      <c r="M38" s="2259" t="s">
        <v>1564</v>
      </c>
      <c r="N38" s="2259" t="s">
        <v>1564</v>
      </c>
    </row>
    <row r="39" spans="1:14" ht="18.75">
      <c r="A39" s="2264" t="s">
        <v>1582</v>
      </c>
      <c r="B39" s="2259" t="s">
        <v>1567</v>
      </c>
      <c r="C39" s="2259" t="s">
        <v>1566</v>
      </c>
      <c r="D39" s="2259" t="s">
        <v>1566</v>
      </c>
      <c r="E39" s="2259" t="s">
        <v>1566</v>
      </c>
      <c r="F39" s="2259" t="s">
        <v>1567</v>
      </c>
      <c r="G39" s="2259" t="s">
        <v>1567</v>
      </c>
      <c r="H39" s="2259" t="s">
        <v>1567</v>
      </c>
      <c r="I39" s="2259" t="s">
        <v>1567</v>
      </c>
      <c r="J39" s="2259" t="s">
        <v>1567</v>
      </c>
      <c r="K39" s="2259" t="s">
        <v>1567</v>
      </c>
      <c r="L39" s="2259" t="s">
        <v>1567</v>
      </c>
      <c r="M39" s="2259" t="s">
        <v>1567</v>
      </c>
      <c r="N39" s="2259" t="s">
        <v>1567</v>
      </c>
    </row>
    <row r="40" spans="1:14" ht="18.75">
      <c r="A40" s="2264" t="s">
        <v>1581</v>
      </c>
      <c r="B40" s="2259" t="s">
        <v>1564</v>
      </c>
      <c r="C40" s="2259" t="s">
        <v>1566</v>
      </c>
      <c r="D40" s="2259" t="s">
        <v>1566</v>
      </c>
      <c r="E40" s="2259" t="s">
        <v>1566</v>
      </c>
      <c r="F40" s="2259" t="s">
        <v>1564</v>
      </c>
      <c r="G40" s="2259" t="s">
        <v>1564</v>
      </c>
      <c r="H40" s="2259" t="s">
        <v>1564</v>
      </c>
      <c r="I40" s="2259" t="s">
        <v>1564</v>
      </c>
      <c r="J40" s="2259" t="s">
        <v>1564</v>
      </c>
      <c r="K40" s="2259" t="s">
        <v>1564</v>
      </c>
      <c r="L40" s="2259" t="s">
        <v>1564</v>
      </c>
      <c r="M40" s="2259" t="s">
        <v>1564</v>
      </c>
      <c r="N40" s="2259" t="s">
        <v>1564</v>
      </c>
    </row>
    <row r="41" spans="1:14" ht="18.75">
      <c r="A41" s="2264" t="s">
        <v>1580</v>
      </c>
      <c r="B41" s="2259" t="s">
        <v>1564</v>
      </c>
      <c r="C41" s="2259" t="s">
        <v>1579</v>
      </c>
      <c r="D41" s="2259" t="s">
        <v>1578</v>
      </c>
      <c r="E41" s="2259" t="s">
        <v>1578</v>
      </c>
      <c r="F41" s="2259" t="s">
        <v>1564</v>
      </c>
      <c r="G41" s="2259" t="s">
        <v>1564</v>
      </c>
      <c r="H41" s="2259" t="s">
        <v>1564</v>
      </c>
      <c r="I41" s="2259" t="s">
        <v>1564</v>
      </c>
      <c r="J41" s="2259" t="s">
        <v>1564</v>
      </c>
      <c r="K41" s="2259" t="s">
        <v>1564</v>
      </c>
      <c r="L41" s="2259" t="s">
        <v>1564</v>
      </c>
      <c r="M41" s="2259" t="s">
        <v>1564</v>
      </c>
      <c r="N41" s="2259" t="s">
        <v>1564</v>
      </c>
    </row>
    <row r="42" spans="1:14" ht="18.75">
      <c r="A42" s="2264" t="s">
        <v>1577</v>
      </c>
      <c r="B42" s="2259" t="s">
        <v>1576</v>
      </c>
      <c r="C42" s="2259" t="s">
        <v>1575</v>
      </c>
      <c r="D42" s="2259" t="s">
        <v>1575</v>
      </c>
      <c r="E42" s="2259" t="s">
        <v>1575</v>
      </c>
      <c r="F42" s="2259" t="s">
        <v>1564</v>
      </c>
      <c r="G42" s="2259" t="s">
        <v>1564</v>
      </c>
      <c r="H42" s="2259" t="s">
        <v>1564</v>
      </c>
      <c r="I42" s="2259" t="s">
        <v>1564</v>
      </c>
      <c r="J42" s="2259" t="s">
        <v>1564</v>
      </c>
      <c r="K42" s="2259" t="s">
        <v>1564</v>
      </c>
      <c r="L42" s="2259" t="s">
        <v>1564</v>
      </c>
      <c r="M42" s="2259" t="s">
        <v>1564</v>
      </c>
      <c r="N42" s="2259" t="s">
        <v>1564</v>
      </c>
    </row>
    <row r="43" spans="1:14" ht="18.75">
      <c r="A43" s="2276" t="s">
        <v>1574</v>
      </c>
      <c r="B43" s="2259" t="s">
        <v>1564</v>
      </c>
      <c r="C43" s="2259" t="s">
        <v>1573</v>
      </c>
      <c r="D43" s="2259" t="s">
        <v>1572</v>
      </c>
      <c r="E43" s="2259" t="s">
        <v>1572</v>
      </c>
      <c r="F43" s="2259" t="s">
        <v>1564</v>
      </c>
      <c r="G43" s="2259" t="s">
        <v>1564</v>
      </c>
      <c r="H43" s="2259" t="s">
        <v>1564</v>
      </c>
      <c r="I43" s="2259" t="s">
        <v>1564</v>
      </c>
      <c r="J43" s="2259" t="s">
        <v>1564</v>
      </c>
      <c r="K43" s="2259" t="s">
        <v>1564</v>
      </c>
      <c r="L43" s="2259" t="s">
        <v>1564</v>
      </c>
      <c r="M43" s="2259" t="s">
        <v>1564</v>
      </c>
      <c r="N43" s="2259" t="s">
        <v>1564</v>
      </c>
    </row>
    <row r="44" spans="1:14" ht="37.5">
      <c r="A44" s="2277" t="s">
        <v>1571</v>
      </c>
      <c r="B44" s="2259" t="s">
        <v>1570</v>
      </c>
      <c r="C44" s="2259" t="s">
        <v>1569</v>
      </c>
      <c r="D44" s="2259" t="s">
        <v>1569</v>
      </c>
      <c r="E44" s="2259" t="s">
        <v>1569</v>
      </c>
      <c r="F44" s="2259" t="s">
        <v>203</v>
      </c>
      <c r="G44" s="2259" t="s">
        <v>203</v>
      </c>
      <c r="H44" s="2259" t="s">
        <v>203</v>
      </c>
      <c r="I44" s="2259" t="s">
        <v>203</v>
      </c>
      <c r="J44" s="2259" t="s">
        <v>203</v>
      </c>
      <c r="K44" s="2259" t="s">
        <v>203</v>
      </c>
      <c r="L44" s="2259" t="s">
        <v>203</v>
      </c>
      <c r="M44" s="2259" t="s">
        <v>203</v>
      </c>
      <c r="N44" s="2259" t="s">
        <v>203</v>
      </c>
    </row>
    <row r="45" spans="1:14" ht="18.75">
      <c r="A45" s="2264" t="s">
        <v>1568</v>
      </c>
      <c r="B45" s="2259" t="s">
        <v>1567</v>
      </c>
      <c r="C45" s="2259" t="s">
        <v>1566</v>
      </c>
      <c r="D45" s="2259"/>
      <c r="E45" s="2259"/>
      <c r="F45" s="2259" t="s">
        <v>1567</v>
      </c>
      <c r="G45" s="2259" t="s">
        <v>1567</v>
      </c>
      <c r="H45" s="2259" t="s">
        <v>1567</v>
      </c>
      <c r="I45" s="2259" t="s">
        <v>1567</v>
      </c>
      <c r="J45" s="2259" t="s">
        <v>1567</v>
      </c>
      <c r="K45" s="2259" t="s">
        <v>1566</v>
      </c>
      <c r="L45" s="2259" t="s">
        <v>1566</v>
      </c>
      <c r="M45" s="2259" t="s">
        <v>1566</v>
      </c>
      <c r="N45" s="2259" t="s">
        <v>1566</v>
      </c>
    </row>
    <row r="46" spans="1:14" ht="37.5">
      <c r="A46" s="2264" t="s">
        <v>1565</v>
      </c>
      <c r="B46" s="2259" t="s">
        <v>1564</v>
      </c>
      <c r="C46" s="2263" t="s">
        <v>1563</v>
      </c>
      <c r="D46" s="2263"/>
      <c r="E46" s="2263"/>
      <c r="F46" s="2259" t="s">
        <v>1564</v>
      </c>
      <c r="G46" s="2259" t="s">
        <v>1564</v>
      </c>
      <c r="H46" s="2259" t="s">
        <v>1564</v>
      </c>
      <c r="I46" s="2259" t="s">
        <v>1564</v>
      </c>
      <c r="J46" s="2259" t="s">
        <v>1564</v>
      </c>
      <c r="K46" s="2263" t="s">
        <v>1563</v>
      </c>
      <c r="L46" s="2263" t="s">
        <v>1563</v>
      </c>
      <c r="M46" s="2263" t="s">
        <v>1563</v>
      </c>
      <c r="N46" s="2263" t="s">
        <v>1563</v>
      </c>
    </row>
    <row r="49" spans="1:1" ht="23.25">
      <c r="A49" s="2182" t="s">
        <v>1706</v>
      </c>
    </row>
  </sheetData>
  <mergeCells count="4">
    <mergeCell ref="C2:E2"/>
    <mergeCell ref="K2:N2"/>
    <mergeCell ref="B2:B3"/>
    <mergeCell ref="F2:J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5" max="48" man="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'[2]Dropdown lists'!#REF!</xm:f>
          </x14:formula1>
          <xm:sqref>B8:N9</xm:sqref>
        </x14:dataValidation>
        <x14:dataValidation type="list" allowBlank="1" showInputMessage="1" showErrorMessage="1">
          <x14:formula1>
            <xm:f>'[2]Dropdown lists'!#REF!</xm:f>
          </x14:formula1>
          <xm:sqref>B42 B37 B27:B28 B24 C40:E40 B26:E26 B10:C10 G29:M29 D24:N24 B39:N39 F26:N28 C35:N38 F40:J43 F10:N10 B11:N11 C18:N18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90" zoomScaleNormal="90" zoomScaleSheetLayoutView="40" workbookViewId="0"/>
  </sheetViews>
  <sheetFormatPr baseColWidth="10" defaultColWidth="9.140625" defaultRowHeight="14.25"/>
  <cols>
    <col min="1" max="1" width="230.28515625" style="2180" customWidth="1"/>
    <col min="2" max="2" width="25.7109375" style="2180" customWidth="1"/>
    <col min="3" max="3" width="15.5703125" style="2180" customWidth="1"/>
    <col min="4" max="16384" width="9.140625" style="2180"/>
  </cols>
  <sheetData>
    <row r="1" spans="1:3" s="2181" customFormat="1" ht="43.5" customHeight="1">
      <c r="A1" s="2386" t="s">
        <v>1941</v>
      </c>
      <c r="B1" s="2188"/>
      <c r="C1" s="2188"/>
    </row>
    <row r="2" spans="1:3" ht="40.5" customHeight="1">
      <c r="A2" s="2181"/>
    </row>
    <row r="3" spans="1:3" s="2184" customFormat="1" ht="18.75">
      <c r="A3" s="2187" t="s">
        <v>1707</v>
      </c>
      <c r="B3" s="2187"/>
    </row>
    <row r="4" spans="1:3" s="2184" customFormat="1" ht="18.75">
      <c r="A4" s="2185"/>
    </row>
    <row r="5" spans="1:3" s="2184" customFormat="1" ht="18.75">
      <c r="A5" s="2187" t="s">
        <v>1708</v>
      </c>
      <c r="B5" s="2189"/>
    </row>
    <row r="6" spans="1:3" s="2184" customFormat="1" ht="18.75">
      <c r="A6" s="2185"/>
    </row>
    <row r="7" spans="1:3" s="2184" customFormat="1" ht="18.75">
      <c r="A7" s="2187" t="s">
        <v>1709</v>
      </c>
      <c r="B7" s="2187"/>
    </row>
    <row r="8" spans="1:3" s="2184" customFormat="1" ht="18.75">
      <c r="A8" s="2185"/>
    </row>
    <row r="9" spans="1:3" s="2184" customFormat="1" ht="18.75">
      <c r="A9" s="2187" t="s">
        <v>1710</v>
      </c>
      <c r="B9" s="2187"/>
    </row>
    <row r="10" spans="1:3" s="2184" customFormat="1" ht="18.75">
      <c r="A10" s="2185"/>
    </row>
    <row r="11" spans="1:3" s="2184" customFormat="1" ht="92.25" customHeight="1">
      <c r="A11" s="2645" t="s">
        <v>1711</v>
      </c>
      <c r="B11" s="2645"/>
    </row>
    <row r="12" spans="1:3" s="2184" customFormat="1" ht="18.75">
      <c r="A12" s="2185"/>
    </row>
    <row r="13" spans="1:3" s="2184" customFormat="1" ht="18.75">
      <c r="A13" s="2187" t="s">
        <v>1712</v>
      </c>
      <c r="B13" s="2187"/>
    </row>
    <row r="14" spans="1:3" s="2184" customFormat="1" ht="18.75">
      <c r="A14" s="2186"/>
    </row>
    <row r="15" spans="1:3" s="2184" customFormat="1" ht="34.5" customHeight="1">
      <c r="A15" s="2645" t="s">
        <v>1713</v>
      </c>
      <c r="B15" s="2645"/>
    </row>
    <row r="16" spans="1:3" s="2184" customFormat="1" ht="18.75">
      <c r="A16" s="2186"/>
    </row>
    <row r="17" spans="1:2" s="2184" customFormat="1" ht="18.75">
      <c r="A17" s="2187" t="s">
        <v>1714</v>
      </c>
      <c r="B17" s="2187"/>
    </row>
    <row r="18" spans="1:2" s="2184" customFormat="1" ht="18.75">
      <c r="A18" s="2186"/>
    </row>
    <row r="19" spans="1:2" s="2184" customFormat="1" ht="60" customHeight="1">
      <c r="A19" s="2645" t="s">
        <v>1715</v>
      </c>
      <c r="B19" s="2645"/>
    </row>
    <row r="20" spans="1:2" s="2184" customFormat="1" ht="18.75">
      <c r="A20" s="2186"/>
    </row>
    <row r="21" spans="1:2" s="2184" customFormat="1" ht="18.75" customHeight="1">
      <c r="A21" s="2187" t="s">
        <v>1716</v>
      </c>
      <c r="B21" s="2187"/>
    </row>
  </sheetData>
  <mergeCells count="3">
    <mergeCell ref="A19:B19"/>
    <mergeCell ref="A15:B15"/>
    <mergeCell ref="A11:B11"/>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Q410"/>
  <sheetViews>
    <sheetView showGridLines="0" zoomScale="140" zoomScaleNormal="140" zoomScaleSheetLayoutView="130" workbookViewId="0"/>
  </sheetViews>
  <sheetFormatPr baseColWidth="10" defaultColWidth="10.85546875" defaultRowHeight="22.5" customHeight="1"/>
  <cols>
    <col min="1" max="1" width="4.42578125" style="62" customWidth="1"/>
    <col min="2" max="2" width="30.7109375" style="62" customWidth="1"/>
    <col min="3" max="13" width="6.42578125" style="62" customWidth="1"/>
    <col min="14" max="17" width="10.42578125" style="62" customWidth="1"/>
    <col min="18" max="18" width="10.85546875" style="62" customWidth="1"/>
    <col min="19" max="19" width="49" style="62" customWidth="1"/>
    <col min="20" max="26" width="10.42578125" style="62" customWidth="1"/>
    <col min="27" max="16384" width="10.85546875" style="62"/>
  </cols>
  <sheetData>
    <row r="1" spans="1:17" s="98" customFormat="1" ht="22.5" customHeight="1">
      <c r="A1" s="638"/>
      <c r="B1" s="638"/>
      <c r="C1" s="644"/>
      <c r="D1" s="644"/>
      <c r="E1" s="644"/>
      <c r="F1" s="644"/>
      <c r="G1" s="644"/>
      <c r="H1" s="644"/>
      <c r="I1" s="644"/>
      <c r="J1" s="644"/>
      <c r="K1" s="644"/>
    </row>
    <row r="2" spans="1:17" s="487" customFormat="1" ht="18.75" customHeight="1">
      <c r="A2" s="488" t="s">
        <v>622</v>
      </c>
      <c r="B2" s="488"/>
    </row>
    <row r="3" spans="1:17" s="50" customFormat="1" ht="12" customHeight="1"/>
    <row r="4" spans="1:17" s="142" customFormat="1" ht="13.5" customHeight="1">
      <c r="A4" s="70" t="s">
        <v>1</v>
      </c>
      <c r="B4" s="70"/>
      <c r="C4" s="1136" t="s">
        <v>1841</v>
      </c>
      <c r="D4" s="304" t="s">
        <v>1745</v>
      </c>
      <c r="E4" s="304" t="s">
        <v>1423</v>
      </c>
      <c r="F4" s="304" t="s">
        <v>1380</v>
      </c>
      <c r="G4" s="304" t="s">
        <v>1297</v>
      </c>
      <c r="H4" s="304" t="s">
        <v>1189</v>
      </c>
      <c r="I4" s="304" t="s">
        <v>1133</v>
      </c>
      <c r="J4" s="304" t="s">
        <v>1002</v>
      </c>
      <c r="K4" s="304" t="s">
        <v>586</v>
      </c>
    </row>
    <row r="5" spans="1:17" s="142" customFormat="1" ht="12" customHeight="1">
      <c r="A5" s="306" t="s">
        <v>13</v>
      </c>
      <c r="B5" s="306"/>
      <c r="C5" s="1993">
        <v>8980.9542537560046</v>
      </c>
      <c r="D5" s="1994">
        <v>8728.1949999999997</v>
      </c>
      <c r="E5" s="1994">
        <v>8586.7000000000007</v>
      </c>
      <c r="F5" s="1994">
        <v>8700.373999999998</v>
      </c>
      <c r="G5" s="1994">
        <v>8227.9419999999991</v>
      </c>
      <c r="H5" s="1994">
        <v>7867.3459999999995</v>
      </c>
      <c r="I5" s="1994">
        <v>7691.2430000000004</v>
      </c>
      <c r="J5" s="1994">
        <v>7939.7079999999996</v>
      </c>
      <c r="K5" s="1994">
        <v>7915.1729999999998</v>
      </c>
    </row>
    <row r="6" spans="1:17" s="1770" customFormat="1" ht="12" customHeight="1">
      <c r="A6" s="1774" t="s">
        <v>1142</v>
      </c>
      <c r="B6" s="2424"/>
      <c r="C6" s="1138">
        <v>2079.8216870692604</v>
      </c>
      <c r="D6" s="1771">
        <v>2489.1150000000002</v>
      </c>
      <c r="E6" s="1771">
        <v>2211.672</v>
      </c>
      <c r="F6" s="1771">
        <v>2313.3199999999997</v>
      </c>
      <c r="G6" s="1771">
        <v>2229.3130000000001</v>
      </c>
      <c r="H6" s="1771">
        <v>2241.7800000000002</v>
      </c>
      <c r="I6" s="1771">
        <v>2184.5039999999999</v>
      </c>
      <c r="J6" s="1771">
        <v>2146.8404339999997</v>
      </c>
      <c r="K6" s="1771">
        <v>2182.4148289999998</v>
      </c>
    </row>
    <row r="7" spans="1:17" s="1770" customFormat="1" ht="12" customHeight="1">
      <c r="A7" s="1774" t="s">
        <v>31</v>
      </c>
      <c r="B7" s="2424"/>
      <c r="C7" s="1138">
        <v>1945.3399344852405</v>
      </c>
      <c r="D7" s="1771">
        <v>1173.7950000000001</v>
      </c>
      <c r="E7" s="1771">
        <v>3400.0709999999999</v>
      </c>
      <c r="F7" s="1771">
        <v>278.82299999999941</v>
      </c>
      <c r="G7" s="1771">
        <v>1816.9079999999999</v>
      </c>
      <c r="H7" s="1771">
        <v>1132.2760000000001</v>
      </c>
      <c r="I7" s="1771">
        <v>2089.0889999999999</v>
      </c>
      <c r="J7" s="1771">
        <v>1341.7461370000001</v>
      </c>
      <c r="K7" s="1771">
        <v>1263.5260609999996</v>
      </c>
    </row>
    <row r="8" spans="1:17" s="1770" customFormat="1" ht="12" customHeight="1">
      <c r="A8" s="1774" t="s">
        <v>1143</v>
      </c>
      <c r="B8" s="2424"/>
      <c r="C8" s="1138">
        <v>63.516971999999981</v>
      </c>
      <c r="D8" s="1771">
        <v>157.869</v>
      </c>
      <c r="E8" s="1771">
        <v>51.587000000000003</v>
      </c>
      <c r="F8" s="1771">
        <v>184.71899999999997</v>
      </c>
      <c r="G8" s="1771">
        <v>136.417</v>
      </c>
      <c r="H8" s="1771">
        <v>182.69499999999999</v>
      </c>
      <c r="I8" s="1771">
        <v>105.239</v>
      </c>
      <c r="J8" s="1771">
        <v>365.11982300000022</v>
      </c>
      <c r="K8" s="1771">
        <v>205.44558299999721</v>
      </c>
    </row>
    <row r="9" spans="1:17" s="1770" customFormat="1" ht="12" customHeight="1">
      <c r="A9" s="1774" t="s">
        <v>1798</v>
      </c>
      <c r="B9" s="2424"/>
      <c r="C9" s="1138">
        <v>127.56568300000004</v>
      </c>
      <c r="D9" s="1771">
        <v>152.636</v>
      </c>
      <c r="E9" s="1771">
        <v>99.268000000000001</v>
      </c>
      <c r="F9" s="1771">
        <v>129.18700000000001</v>
      </c>
      <c r="G9" s="1771">
        <v>121.23699999999999</v>
      </c>
      <c r="H9" s="1771">
        <v>139.202</v>
      </c>
      <c r="I9" s="1771">
        <v>101.854</v>
      </c>
      <c r="J9" s="1771">
        <v>121.70300000000003</v>
      </c>
      <c r="K9" s="1771">
        <v>102.10899999999998</v>
      </c>
    </row>
    <row r="10" spans="1:17" s="1770" customFormat="1" ht="12" customHeight="1">
      <c r="A10" s="1774" t="s">
        <v>1144</v>
      </c>
      <c r="B10" s="2424"/>
      <c r="C10" s="1138">
        <v>247.17708476680195</v>
      </c>
      <c r="D10" s="1771">
        <v>220.98100000000002</v>
      </c>
      <c r="E10" s="1771">
        <v>361.49700000000001</v>
      </c>
      <c r="F10" s="1771">
        <v>445.60899999999987</v>
      </c>
      <c r="G10" s="1771">
        <v>256.47199999999998</v>
      </c>
      <c r="H10" s="1771">
        <v>391.197</v>
      </c>
      <c r="I10" s="1771">
        <v>396.74200000000002</v>
      </c>
      <c r="J10" s="1771">
        <v>342.86266000000012</v>
      </c>
      <c r="K10" s="1771">
        <v>363.59348699999987</v>
      </c>
    </row>
    <row r="11" spans="1:17" s="142" customFormat="1" ht="12" customHeight="1">
      <c r="A11" s="1773" t="s">
        <v>1145</v>
      </c>
      <c r="B11" s="1773"/>
      <c r="C11" s="1769">
        <v>4463.4213613213033</v>
      </c>
      <c r="D11" s="1772">
        <v>4194.3960000000006</v>
      </c>
      <c r="E11" s="1772">
        <v>6124.0950000000012</v>
      </c>
      <c r="F11" s="1772">
        <v>3351.657999999999</v>
      </c>
      <c r="G11" s="1772">
        <v>4560.3469999999998</v>
      </c>
      <c r="H11" s="1772">
        <v>4087.1500000000005</v>
      </c>
      <c r="I11" s="1772">
        <v>4877.4279999999999</v>
      </c>
      <c r="J11" s="1772">
        <v>4318.272054</v>
      </c>
      <c r="K11" s="1772">
        <v>4117.0889599999964</v>
      </c>
      <c r="L11" s="2229"/>
    </row>
    <row r="12" spans="1:17" s="142" customFormat="1" ht="12" customHeight="1">
      <c r="A12" s="310" t="s">
        <v>120</v>
      </c>
      <c r="B12" s="310"/>
      <c r="C12" s="1457">
        <v>13444.375615077308</v>
      </c>
      <c r="D12" s="1458">
        <v>12922.591</v>
      </c>
      <c r="E12" s="1458">
        <v>14710.795000000002</v>
      </c>
      <c r="F12" s="1458">
        <v>12052.031999999997</v>
      </c>
      <c r="G12" s="1458">
        <v>12788.288999999999</v>
      </c>
      <c r="H12" s="1458">
        <v>11954.495999999999</v>
      </c>
      <c r="I12" s="1458">
        <v>12568.671</v>
      </c>
      <c r="J12" s="1458">
        <v>12257.98</v>
      </c>
      <c r="K12" s="1458">
        <v>12032.261999999999</v>
      </c>
    </row>
    <row r="13" spans="1:17" s="142" customFormat="1" ht="12" customHeight="1">
      <c r="A13" s="308" t="s">
        <v>170</v>
      </c>
      <c r="B13" s="308"/>
      <c r="C13" s="1993">
        <v>-5103.1785144625692</v>
      </c>
      <c r="D13" s="1995">
        <v>-5311.9466442339999</v>
      </c>
      <c r="E13" s="1994">
        <v>-5215.1909999999998</v>
      </c>
      <c r="F13" s="1994">
        <v>-5045.4661773689959</v>
      </c>
      <c r="G13" s="1995">
        <v>-5088.1729999999998</v>
      </c>
      <c r="H13" s="1995">
        <v>-5149.7380000000003</v>
      </c>
      <c r="I13" s="1995">
        <v>-5168.4679999999998</v>
      </c>
      <c r="J13" s="1995">
        <v>-5162.5169999999998</v>
      </c>
      <c r="K13" s="1995">
        <v>-4986.847775493</v>
      </c>
      <c r="L13" s="2229"/>
    </row>
    <row r="14" spans="1:17" s="538" customFormat="1" ht="12" customHeight="1">
      <c r="A14" s="308" t="s">
        <v>1794</v>
      </c>
      <c r="B14" s="308"/>
      <c r="C14" s="1993">
        <v>-216.13340049760001</v>
      </c>
      <c r="D14" s="1995">
        <v>-215.033355766</v>
      </c>
      <c r="E14" s="1995">
        <v>-222.91399999999999</v>
      </c>
      <c r="F14" s="1995">
        <v>-42.146999999999998</v>
      </c>
      <c r="G14" s="1995">
        <v>-74.231999999999999</v>
      </c>
      <c r="H14" s="1995">
        <v>-82.91</v>
      </c>
      <c r="I14" s="1995">
        <v>-23.513999999999999</v>
      </c>
      <c r="J14" s="1995">
        <v>212.42499999999998</v>
      </c>
      <c r="K14" s="1995">
        <v>-236.07922450699999</v>
      </c>
      <c r="M14" s="2289"/>
    </row>
    <row r="15" spans="1:17" s="142" customFormat="1" ht="12" customHeight="1">
      <c r="A15" s="330" t="s">
        <v>169</v>
      </c>
      <c r="B15" s="2321"/>
      <c r="C15" s="1140">
        <v>0</v>
      </c>
      <c r="D15" s="395">
        <v>0</v>
      </c>
      <c r="E15" s="395">
        <v>0</v>
      </c>
      <c r="F15" s="395">
        <v>0</v>
      </c>
      <c r="G15" s="395">
        <v>0</v>
      </c>
      <c r="H15" s="394">
        <v>-1E-3</v>
      </c>
      <c r="I15" s="395">
        <v>0</v>
      </c>
      <c r="J15" s="395">
        <v>-557.44299999999998</v>
      </c>
      <c r="K15" s="395">
        <v>0</v>
      </c>
      <c r="L15" s="538"/>
      <c r="M15" s="538"/>
      <c r="N15" s="538"/>
      <c r="O15" s="538"/>
      <c r="P15" s="538"/>
      <c r="Q15" s="538"/>
    </row>
    <row r="16" spans="1:17" s="142" customFormat="1" ht="12" customHeight="1">
      <c r="A16" s="306" t="s">
        <v>253</v>
      </c>
      <c r="B16" s="313"/>
      <c r="C16" s="1139">
        <v>8125.0637001171399</v>
      </c>
      <c r="D16" s="314">
        <v>7395.6110000000008</v>
      </c>
      <c r="E16" s="314">
        <v>9272.6900000000023</v>
      </c>
      <c r="F16" s="314">
        <v>6964.4188226310016</v>
      </c>
      <c r="G16" s="314">
        <v>7625.8839999999991</v>
      </c>
      <c r="H16" s="314">
        <v>6721.8469999999988</v>
      </c>
      <c r="I16" s="314">
        <v>7376.6890000000003</v>
      </c>
      <c r="J16" s="314">
        <v>6750.4449999999997</v>
      </c>
      <c r="K16" s="314">
        <v>6809.3349999999991</v>
      </c>
    </row>
    <row r="17" spans="1:16" s="142" customFormat="1" ht="12" customHeight="1">
      <c r="A17" s="315" t="s">
        <v>30</v>
      </c>
      <c r="B17" s="315"/>
      <c r="C17" s="1993">
        <v>-2.6727484863000015</v>
      </c>
      <c r="D17" s="1994">
        <v>44.67</v>
      </c>
      <c r="E17" s="1994">
        <v>11.621</v>
      </c>
      <c r="F17" s="1994">
        <v>41.501999999999995</v>
      </c>
      <c r="G17" s="1994">
        <v>13.308999999999999</v>
      </c>
      <c r="H17" s="1994">
        <v>-2.6960000000000002</v>
      </c>
      <c r="I17" s="1994">
        <v>1E-4</v>
      </c>
      <c r="J17" s="1994">
        <v>153.24799999999999</v>
      </c>
      <c r="K17" s="1994">
        <v>2.2010000000000001</v>
      </c>
    </row>
    <row r="18" spans="1:16" s="142" customFormat="1" ht="12" customHeight="1">
      <c r="A18" s="330" t="s">
        <v>258</v>
      </c>
      <c r="B18" s="330"/>
      <c r="C18" s="1141">
        <v>391.72359211649996</v>
      </c>
      <c r="D18" s="312">
        <v>-666.59400000000005</v>
      </c>
      <c r="E18" s="312">
        <v>-574.58500000000004</v>
      </c>
      <c r="F18" s="312">
        <v>-821.44100000000003</v>
      </c>
      <c r="G18" s="312">
        <v>-183.23400000000001</v>
      </c>
      <c r="H18" s="312">
        <v>-554.05499999999995</v>
      </c>
      <c r="I18" s="312">
        <v>-80.165999999999997</v>
      </c>
      <c r="J18" s="312">
        <v>-35.85</v>
      </c>
      <c r="K18" s="312">
        <v>-474.83800000000002</v>
      </c>
    </row>
    <row r="19" spans="1:16" s="142" customFormat="1" ht="12" customHeight="1">
      <c r="A19" s="316" t="s">
        <v>9</v>
      </c>
      <c r="B19" s="640"/>
      <c r="C19" s="1139">
        <v>8514.1145437473388</v>
      </c>
      <c r="D19" s="314">
        <v>6773.6870000000008</v>
      </c>
      <c r="E19" s="314">
        <v>8709.7260000000024</v>
      </c>
      <c r="F19" s="314">
        <v>6184.4798226310022</v>
      </c>
      <c r="G19" s="314">
        <v>7455.9589999999989</v>
      </c>
      <c r="H19" s="314">
        <v>6165.0959999999986</v>
      </c>
      <c r="I19" s="314">
        <v>7296.5230000000001</v>
      </c>
      <c r="J19" s="314">
        <v>6867.8429999999989</v>
      </c>
      <c r="K19" s="314">
        <v>6336.6979999999994</v>
      </c>
    </row>
    <row r="20" spans="1:16" s="142" customFormat="1" ht="12" customHeight="1">
      <c r="A20" s="308" t="s">
        <v>1148</v>
      </c>
      <c r="B20" s="308"/>
      <c r="C20" s="1993">
        <v>-2136.2778895637007</v>
      </c>
      <c r="D20" s="1994">
        <v>-1695.0309999999999</v>
      </c>
      <c r="E20" s="1994">
        <v>-2129.585</v>
      </c>
      <c r="F20" s="1994">
        <v>-1236.0069999999996</v>
      </c>
      <c r="G20" s="1994">
        <v>-1827.9159999999999</v>
      </c>
      <c r="H20" s="1994">
        <v>-1600.2149999999999</v>
      </c>
      <c r="I20" s="1994">
        <v>-1799.0360000000001</v>
      </c>
      <c r="J20" s="1994">
        <v>-1176.662</v>
      </c>
      <c r="K20" s="1994">
        <v>-1464.318</v>
      </c>
    </row>
    <row r="21" spans="1:16" s="142" customFormat="1" ht="12" customHeight="1">
      <c r="A21" s="306" t="s">
        <v>197</v>
      </c>
      <c r="B21" s="313"/>
      <c r="C21" s="1993">
        <v>-14.483456000000004</v>
      </c>
      <c r="D21" s="1994">
        <v>-17.026</v>
      </c>
      <c r="E21" s="1994">
        <v>-47.280999999999999</v>
      </c>
      <c r="F21" s="1994">
        <v>16.465000000000003</v>
      </c>
      <c r="G21" s="1994">
        <v>-8.2029999999999994</v>
      </c>
      <c r="H21" s="1994">
        <v>-11.491</v>
      </c>
      <c r="I21" s="395">
        <v>-18.994</v>
      </c>
      <c r="J21" s="395">
        <v>8.7170000000000005</v>
      </c>
      <c r="K21" s="395">
        <v>-7.42</v>
      </c>
    </row>
    <row r="22" spans="1:16" s="142" customFormat="1" ht="12" customHeight="1">
      <c r="A22" s="317" t="s">
        <v>10</v>
      </c>
      <c r="B22" s="317"/>
      <c r="C22" s="1142">
        <v>6363.3531981836386</v>
      </c>
      <c r="D22" s="318">
        <v>5061.630000000001</v>
      </c>
      <c r="E22" s="318">
        <v>6532.8600000000024</v>
      </c>
      <c r="F22" s="318">
        <v>4964.9378226310027</v>
      </c>
      <c r="G22" s="318">
        <v>5619.8399999999983</v>
      </c>
      <c r="H22" s="318">
        <v>4553.3899999999985</v>
      </c>
      <c r="I22" s="318">
        <v>5478.4930000000004</v>
      </c>
      <c r="J22" s="318">
        <v>5699.8979999999983</v>
      </c>
      <c r="K22" s="318">
        <v>4864.9599999999991</v>
      </c>
    </row>
    <row r="23" spans="1:16" s="142" customFormat="1" ht="12" customHeight="1">
      <c r="A23" s="317" t="s">
        <v>1480</v>
      </c>
      <c r="B23" s="317"/>
      <c r="C23" s="1142">
        <v>6238.388821183602</v>
      </c>
      <c r="D23" s="318">
        <v>4951.8010000000013</v>
      </c>
      <c r="E23" s="318">
        <v>6518.7060000000019</v>
      </c>
      <c r="F23" s="318">
        <v>4964.9378226310027</v>
      </c>
      <c r="G23" s="318">
        <v>5619.8399999999983</v>
      </c>
      <c r="H23" s="318">
        <v>4553.3899999999985</v>
      </c>
      <c r="I23" s="318">
        <v>5478.4930000000004</v>
      </c>
      <c r="J23" s="318">
        <v>5699.8979999999983</v>
      </c>
      <c r="K23" s="318">
        <v>4864.9599999999991</v>
      </c>
    </row>
    <row r="24" spans="1:16" s="63" customFormat="1" ht="7.5" customHeight="1">
      <c r="D24" s="2290"/>
      <c r="E24" s="2290"/>
      <c r="F24" s="2290"/>
      <c r="G24" s="2290"/>
      <c r="H24" s="2290"/>
      <c r="I24" s="2290"/>
      <c r="J24" s="2290"/>
      <c r="K24" s="2290"/>
    </row>
    <row r="25" spans="1:16" s="63" customFormat="1" ht="12.75" customHeight="1">
      <c r="A25" s="2439" t="s">
        <v>1287</v>
      </c>
      <c r="B25" s="2439"/>
      <c r="C25" s="2439"/>
      <c r="D25" s="2439"/>
      <c r="E25" s="2439"/>
      <c r="F25" s="2439"/>
      <c r="G25" s="2439"/>
      <c r="H25" s="2439"/>
      <c r="I25" s="2439"/>
      <c r="J25" s="2439"/>
      <c r="K25" s="2439"/>
      <c r="P25" s="2306"/>
    </row>
    <row r="26" spans="1:16" s="63" customFormat="1" ht="12.75" customHeight="1">
      <c r="A26" s="2438" t="s">
        <v>616</v>
      </c>
      <c r="B26" s="2438"/>
      <c r="C26" s="2438"/>
      <c r="D26" s="2438"/>
      <c r="E26" s="2438"/>
      <c r="F26" s="2438"/>
      <c r="G26" s="2438"/>
      <c r="H26" s="2438"/>
      <c r="I26" s="2438"/>
      <c r="J26" s="2438"/>
      <c r="K26" s="2438"/>
    </row>
    <row r="27" spans="1:16" s="63" customFormat="1" ht="21.75" customHeight="1">
      <c r="A27" s="2439" t="s">
        <v>0</v>
      </c>
      <c r="B27" s="2439"/>
      <c r="C27" s="2439"/>
      <c r="D27" s="2439"/>
      <c r="E27" s="2439"/>
      <c r="F27" s="2439"/>
      <c r="G27" s="2439"/>
      <c r="H27" s="2439"/>
      <c r="I27" s="2439"/>
      <c r="J27" s="2439"/>
      <c r="K27" s="2439"/>
    </row>
    <row r="28" spans="1:16" s="63" customFormat="1" ht="15.95" customHeight="1">
      <c r="C28" s="544"/>
      <c r="D28" s="544"/>
      <c r="E28" s="544"/>
      <c r="F28" s="544"/>
      <c r="G28" s="544"/>
      <c r="H28" s="544"/>
    </row>
    <row r="29" spans="1:16" s="487" customFormat="1" ht="18.75" customHeight="1">
      <c r="A29" s="486" t="s">
        <v>623</v>
      </c>
      <c r="B29" s="486"/>
    </row>
    <row r="30" spans="1:16" s="50" customFormat="1" ht="12" customHeight="1"/>
    <row r="31" spans="1:16" s="142" customFormat="1" ht="13.5" customHeight="1">
      <c r="A31" s="70" t="s">
        <v>1</v>
      </c>
      <c r="B31" s="70"/>
      <c r="C31" s="1136" t="s">
        <v>1841</v>
      </c>
      <c r="D31" s="304" t="s">
        <v>1745</v>
      </c>
      <c r="E31" s="304" t="s">
        <v>1423</v>
      </c>
      <c r="F31" s="304" t="s">
        <v>1380</v>
      </c>
      <c r="G31" s="304" t="s">
        <v>1297</v>
      </c>
      <c r="H31" s="304" t="s">
        <v>1189</v>
      </c>
      <c r="I31" s="304" t="s">
        <v>1133</v>
      </c>
      <c r="J31" s="304" t="s">
        <v>1002</v>
      </c>
      <c r="K31" s="304" t="s">
        <v>586</v>
      </c>
    </row>
    <row r="32" spans="1:16" s="142" customFormat="1" ht="12" customHeight="1">
      <c r="A32" s="306" t="s">
        <v>13</v>
      </c>
      <c r="B32" s="306"/>
      <c r="C32" s="1143">
        <v>8980.9542537560046</v>
      </c>
      <c r="D32" s="539">
        <v>8728.1949999999997</v>
      </c>
      <c r="E32" s="539">
        <v>8586.7000000000007</v>
      </c>
      <c r="F32" s="539">
        <v>8700.373999999998</v>
      </c>
      <c r="G32" s="539">
        <v>8227.9419999999991</v>
      </c>
      <c r="H32" s="539">
        <v>7867.3459999999995</v>
      </c>
      <c r="I32" s="539">
        <v>7691.2430000000004</v>
      </c>
      <c r="J32" s="539">
        <v>7939.7079999999996</v>
      </c>
      <c r="K32" s="539">
        <v>7915.1729999999998</v>
      </c>
    </row>
    <row r="33" spans="1:14" s="1770" customFormat="1" ht="12" customHeight="1">
      <c r="A33" s="1774" t="s">
        <v>1142</v>
      </c>
      <c r="B33" s="2424"/>
      <c r="C33" s="2010">
        <v>2079.8216870692604</v>
      </c>
      <c r="D33" s="1776">
        <v>2489.1150000000002</v>
      </c>
      <c r="E33" s="1776">
        <v>2211.672</v>
      </c>
      <c r="F33" s="1776">
        <v>2313.3199999999997</v>
      </c>
      <c r="G33" s="1776">
        <v>2229.3130000000001</v>
      </c>
      <c r="H33" s="1776">
        <v>2241.7800000000002</v>
      </c>
      <c r="I33" s="1776">
        <v>2184.5039999999999</v>
      </c>
      <c r="J33" s="1776">
        <v>2146.8404339999997</v>
      </c>
      <c r="K33" s="1776">
        <v>2182.4148289999998</v>
      </c>
    </row>
    <row r="34" spans="1:14" s="1770" customFormat="1" ht="12" customHeight="1">
      <c r="A34" s="1774" t="s">
        <v>31</v>
      </c>
      <c r="B34" s="2424"/>
      <c r="C34" s="2010">
        <v>1012.4959344852407</v>
      </c>
      <c r="D34" s="1776">
        <v>1228.0070000000001</v>
      </c>
      <c r="E34" s="1776">
        <v>1589.6389999999999</v>
      </c>
      <c r="F34" s="1776">
        <v>-229.17700000000059</v>
      </c>
      <c r="G34" s="1776">
        <v>1368.0719999999999</v>
      </c>
      <c r="H34" s="1776">
        <v>1099.077</v>
      </c>
      <c r="I34" s="1776">
        <v>2684.9929999999999</v>
      </c>
      <c r="J34" s="1776">
        <v>2160.802249561531</v>
      </c>
      <c r="K34" s="1776">
        <v>1486.1100609999994</v>
      </c>
    </row>
    <row r="35" spans="1:14" s="1770" customFormat="1" ht="12" customHeight="1">
      <c r="A35" s="1774" t="s">
        <v>1143</v>
      </c>
      <c r="B35" s="2424"/>
      <c r="C35" s="2010">
        <v>63.516971999999981</v>
      </c>
      <c r="D35" s="1776">
        <v>157.869</v>
      </c>
      <c r="E35" s="1776">
        <v>51.587000000000003</v>
      </c>
      <c r="F35" s="1776">
        <v>184.71899999999997</v>
      </c>
      <c r="G35" s="1776">
        <v>136.417</v>
      </c>
      <c r="H35" s="1776">
        <v>182.69499999999999</v>
      </c>
      <c r="I35" s="1776">
        <v>105.239</v>
      </c>
      <c r="J35" s="1776">
        <v>365.11982300000022</v>
      </c>
      <c r="K35" s="1776">
        <v>205.44558299999721</v>
      </c>
    </row>
    <row r="36" spans="1:14" s="1770" customFormat="1" ht="12" customHeight="1">
      <c r="A36" s="1774" t="s">
        <v>1798</v>
      </c>
      <c r="B36" s="2424"/>
      <c r="C36" s="2010">
        <v>127.56568300000004</v>
      </c>
      <c r="D36" s="1776">
        <v>152.636</v>
      </c>
      <c r="E36" s="1776">
        <v>99.268000000000001</v>
      </c>
      <c r="F36" s="1776">
        <v>129.18700000000001</v>
      </c>
      <c r="G36" s="1776">
        <v>121.23699999999999</v>
      </c>
      <c r="H36" s="1776">
        <v>139.202</v>
      </c>
      <c r="I36" s="1776">
        <v>101.854</v>
      </c>
      <c r="J36" s="1776">
        <v>121.70300000000003</v>
      </c>
      <c r="K36" s="1776">
        <v>102.10899999999998</v>
      </c>
    </row>
    <row r="37" spans="1:14" s="1770" customFormat="1" ht="12" customHeight="1">
      <c r="A37" s="1774" t="s">
        <v>1144</v>
      </c>
      <c r="B37" s="2424"/>
      <c r="C37" s="2010">
        <v>247.17708476680195</v>
      </c>
      <c r="D37" s="1958">
        <v>220.98100000000002</v>
      </c>
      <c r="E37" s="1958">
        <v>361.49700000000001</v>
      </c>
      <c r="F37" s="1958">
        <v>445.60899999999987</v>
      </c>
      <c r="G37" s="1958">
        <v>256.47199999999998</v>
      </c>
      <c r="H37" s="1958">
        <v>391.197</v>
      </c>
      <c r="I37" s="1958">
        <v>396.74200000000002</v>
      </c>
      <c r="J37" s="1958">
        <v>342.86266000000012</v>
      </c>
      <c r="K37" s="1958">
        <v>363.59348699999987</v>
      </c>
    </row>
    <row r="38" spans="1:14" s="142" customFormat="1" ht="12" customHeight="1">
      <c r="A38" s="1773" t="s">
        <v>175</v>
      </c>
      <c r="B38" s="1768"/>
      <c r="C38" s="1769">
        <v>3530.5773613213032</v>
      </c>
      <c r="D38" s="1777">
        <v>4248.6080000000002</v>
      </c>
      <c r="E38" s="1777">
        <v>4313.6629999999996</v>
      </c>
      <c r="F38" s="1777">
        <v>2843.657999999999</v>
      </c>
      <c r="G38" s="1777">
        <v>4111.5110000000004</v>
      </c>
      <c r="H38" s="1777">
        <v>4053.951</v>
      </c>
      <c r="I38" s="1777">
        <v>5473.3319999999994</v>
      </c>
      <c r="J38" s="1777">
        <v>5137.3281665615314</v>
      </c>
      <c r="K38" s="1777">
        <v>4339.6729599999962</v>
      </c>
    </row>
    <row r="39" spans="1:14" s="142" customFormat="1" ht="12" customHeight="1">
      <c r="A39" s="310" t="s">
        <v>120</v>
      </c>
      <c r="B39" s="310"/>
      <c r="C39" s="1457">
        <v>12511.531615077307</v>
      </c>
      <c r="D39" s="540">
        <v>12976.803</v>
      </c>
      <c r="E39" s="540">
        <v>12900.363000000001</v>
      </c>
      <c r="F39" s="540">
        <v>11544.031999999997</v>
      </c>
      <c r="G39" s="540">
        <v>12339.453</v>
      </c>
      <c r="H39" s="540">
        <v>11921.296999999999</v>
      </c>
      <c r="I39" s="540">
        <v>13164.575000000001</v>
      </c>
      <c r="J39" s="540">
        <v>13077.036112561531</v>
      </c>
      <c r="K39" s="540">
        <v>12254.846</v>
      </c>
    </row>
    <row r="40" spans="1:14" s="142" customFormat="1" ht="12" customHeight="1">
      <c r="A40" s="308" t="s">
        <v>170</v>
      </c>
      <c r="B40" s="308"/>
      <c r="C40" s="1993">
        <v>-5103.1785144625692</v>
      </c>
      <c r="D40" s="539">
        <v>-5311.9466442339999</v>
      </c>
      <c r="E40" s="539">
        <v>-5215.1909999999998</v>
      </c>
      <c r="F40" s="539">
        <v>-5045.4661773689959</v>
      </c>
      <c r="G40" s="1996">
        <v>-5088.1729999999998</v>
      </c>
      <c r="H40" s="1996">
        <v>-5149.7380000000003</v>
      </c>
      <c r="I40" s="1996">
        <v>-5168.4679999999998</v>
      </c>
      <c r="J40" s="1996">
        <v>-5162.5169999999998</v>
      </c>
      <c r="K40" s="1996">
        <v>-4986.847775493</v>
      </c>
    </row>
    <row r="41" spans="1:14" s="142" customFormat="1" ht="12" customHeight="1">
      <c r="A41" s="308" t="s">
        <v>1794</v>
      </c>
      <c r="B41" s="308"/>
      <c r="C41" s="1993">
        <v>-216.13340049760001</v>
      </c>
      <c r="D41" s="539">
        <v>-215.033355766</v>
      </c>
      <c r="E41" s="539">
        <v>-222.91399999999999</v>
      </c>
      <c r="F41" s="539">
        <v>-42.146999999999998</v>
      </c>
      <c r="G41" s="1996">
        <v>-74.231999999999999</v>
      </c>
      <c r="H41" s="1996">
        <v>-82.91</v>
      </c>
      <c r="I41" s="1996">
        <v>-23.513999999999999</v>
      </c>
      <c r="J41" s="1996">
        <v>212.42499999999998</v>
      </c>
      <c r="K41" s="1996">
        <v>-236.07922450699999</v>
      </c>
      <c r="L41" s="538"/>
      <c r="M41" s="538"/>
    </row>
    <row r="42" spans="1:14" s="142" customFormat="1" ht="12" customHeight="1">
      <c r="A42" s="308" t="s">
        <v>169</v>
      </c>
      <c r="B42" s="308"/>
      <c r="C42" s="1140">
        <v>0</v>
      </c>
      <c r="D42" s="395">
        <v>0</v>
      </c>
      <c r="E42" s="395">
        <v>0</v>
      </c>
      <c r="F42" s="395">
        <v>0</v>
      </c>
      <c r="G42" s="395">
        <v>0</v>
      </c>
      <c r="H42" s="1996">
        <v>-1E-3</v>
      </c>
      <c r="I42" s="1996">
        <v>0</v>
      </c>
      <c r="J42" s="395">
        <v>-557.44299999999998</v>
      </c>
      <c r="K42" s="395">
        <v>0</v>
      </c>
    </row>
    <row r="43" spans="1:14" s="142" customFormat="1" ht="12" customHeight="1">
      <c r="A43" s="2322" t="s">
        <v>253</v>
      </c>
      <c r="B43" s="2323"/>
      <c r="C43" s="1139">
        <v>7192.219700117138</v>
      </c>
      <c r="D43" s="314">
        <v>7449.8230000000003</v>
      </c>
      <c r="E43" s="314">
        <v>7462.2580000000016</v>
      </c>
      <c r="F43" s="541">
        <v>6456.4188226310016</v>
      </c>
      <c r="G43" s="541">
        <v>7177.0479999999998</v>
      </c>
      <c r="H43" s="541">
        <v>6688.6479999999983</v>
      </c>
      <c r="I43" s="541">
        <v>7972.5930000000008</v>
      </c>
      <c r="J43" s="541">
        <v>7569.501112561531</v>
      </c>
      <c r="K43" s="541">
        <v>7031.9189999999999</v>
      </c>
    </row>
    <row r="44" spans="1:14" s="142" customFormat="1" ht="12" customHeight="1">
      <c r="A44" s="2324" t="s">
        <v>30</v>
      </c>
      <c r="B44" s="2324"/>
      <c r="C44" s="1993">
        <v>-2.6727484863000015</v>
      </c>
      <c r="D44" s="539">
        <v>44.67</v>
      </c>
      <c r="E44" s="539">
        <v>11.621</v>
      </c>
      <c r="F44" s="539">
        <v>41.501999999999995</v>
      </c>
      <c r="G44" s="539">
        <v>13.308999999999999</v>
      </c>
      <c r="H44" s="1996">
        <v>-2.6960000000000002</v>
      </c>
      <c r="I44" s="539">
        <v>0</v>
      </c>
      <c r="J44" s="539">
        <v>153.24799999999999</v>
      </c>
      <c r="K44" s="539">
        <v>2.2010000000000001</v>
      </c>
    </row>
    <row r="45" spans="1:14" s="142" customFormat="1" ht="12" customHeight="1">
      <c r="A45" s="330" t="s">
        <v>258</v>
      </c>
      <c r="B45" s="308"/>
      <c r="C45" s="1141">
        <v>391.72359211649996</v>
      </c>
      <c r="D45" s="539">
        <v>-666.59400000000005</v>
      </c>
      <c r="E45" s="539">
        <v>-574.58500000000004</v>
      </c>
      <c r="F45" s="539">
        <v>-821.44100000000003</v>
      </c>
      <c r="G45" s="542">
        <v>-183.23400000000001</v>
      </c>
      <c r="H45" s="1957">
        <v>-554.05499999999995</v>
      </c>
      <c r="I45" s="542">
        <v>-80.165999999999997</v>
      </c>
      <c r="J45" s="542">
        <v>-35.85</v>
      </c>
      <c r="K45" s="539">
        <v>-474.83800000000002</v>
      </c>
    </row>
    <row r="46" spans="1:14" s="142" customFormat="1" ht="12" customHeight="1">
      <c r="A46" s="328" t="s">
        <v>9</v>
      </c>
      <c r="B46" s="639"/>
      <c r="C46" s="1993">
        <v>7581.2705437473378</v>
      </c>
      <c r="D46" s="541">
        <v>6827.8990000000003</v>
      </c>
      <c r="E46" s="541">
        <v>6899.2940000000017</v>
      </c>
      <c r="F46" s="541">
        <v>5676.4798226310022</v>
      </c>
      <c r="G46" s="541">
        <v>7007.1229999999996</v>
      </c>
      <c r="H46" s="541">
        <v>6131.8969999999981</v>
      </c>
      <c r="I46" s="541">
        <v>7892.4270000000006</v>
      </c>
      <c r="J46" s="541">
        <v>7686.8991125615303</v>
      </c>
      <c r="K46" s="541">
        <v>6559.2820000000002</v>
      </c>
    </row>
    <row r="47" spans="1:14" s="142" customFormat="1" ht="12" customHeight="1">
      <c r="A47" s="308" t="s">
        <v>1148</v>
      </c>
      <c r="B47" s="308"/>
      <c r="C47" s="1993">
        <v>-1884.4100095637007</v>
      </c>
      <c r="D47" s="1996">
        <v>-1710.0309999999999</v>
      </c>
      <c r="E47" s="1996">
        <v>-1641</v>
      </c>
      <c r="F47" s="1996">
        <v>-1099.0069999999996</v>
      </c>
      <c r="G47" s="1996">
        <v>-1706.9159999999999</v>
      </c>
      <c r="H47" s="1996">
        <v>-1591.3040000000001</v>
      </c>
      <c r="I47" s="1996">
        <v>-1959.9300799999999</v>
      </c>
      <c r="J47" s="1996">
        <v>-1405.99871151723</v>
      </c>
      <c r="K47" s="1996">
        <v>-1526.6415200000001</v>
      </c>
      <c r="L47" s="538" t="s">
        <v>0</v>
      </c>
      <c r="M47" s="538"/>
      <c r="N47" s="538"/>
    </row>
    <row r="48" spans="1:14" s="142" customFormat="1" ht="12" customHeight="1">
      <c r="A48" s="642" t="s">
        <v>197</v>
      </c>
      <c r="B48" s="643"/>
      <c r="C48" s="1993">
        <v>-14.483456000000004</v>
      </c>
      <c r="D48" s="539">
        <v>-17.026</v>
      </c>
      <c r="E48" s="539">
        <v>-47.280999999999999</v>
      </c>
      <c r="F48" s="539">
        <v>16.465000000000003</v>
      </c>
      <c r="G48" s="539">
        <v>-8.2029999999999994</v>
      </c>
      <c r="H48" s="1996">
        <v>-11.491</v>
      </c>
      <c r="I48" s="395">
        <v>-18.994</v>
      </c>
      <c r="J48" s="539">
        <v>8.7170000000000005</v>
      </c>
      <c r="K48" s="395">
        <v>-7.42</v>
      </c>
    </row>
    <row r="49" spans="1:17" s="142" customFormat="1" ht="12" customHeight="1">
      <c r="A49" s="317" t="s">
        <v>10</v>
      </c>
      <c r="B49" s="317"/>
      <c r="C49" s="1142">
        <v>5682.3770781836374</v>
      </c>
      <c r="D49" s="543">
        <v>5100.8420000000006</v>
      </c>
      <c r="E49" s="543">
        <v>5211.0130000000017</v>
      </c>
      <c r="F49" s="543">
        <v>4593.9378226310027</v>
      </c>
      <c r="G49" s="543">
        <v>5292.003999999999</v>
      </c>
      <c r="H49" s="543">
        <v>4529.101999999998</v>
      </c>
      <c r="I49" s="543">
        <v>5913.4029200000004</v>
      </c>
      <c r="J49" s="543">
        <v>6289.6174010443001</v>
      </c>
      <c r="K49" s="543">
        <v>5025.22048</v>
      </c>
      <c r="M49" s="2229" t="s">
        <v>0</v>
      </c>
      <c r="N49" s="2230" t="s">
        <v>0</v>
      </c>
    </row>
    <row r="50" spans="1:17" s="142" customFormat="1" ht="12" customHeight="1">
      <c r="A50" s="317" t="s">
        <v>1480</v>
      </c>
      <c r="B50" s="317"/>
      <c r="C50" s="1142">
        <v>5557.4127011836026</v>
      </c>
      <c r="D50" s="318">
        <v>4990.8590000000004</v>
      </c>
      <c r="E50" s="318">
        <v>5196.8590000000013</v>
      </c>
      <c r="F50" s="318">
        <v>4593.9378226310027</v>
      </c>
      <c r="G50" s="318">
        <v>5292.003999999999</v>
      </c>
      <c r="H50" s="318">
        <v>4529.101999999998</v>
      </c>
      <c r="I50" s="318">
        <v>5913.4029200000004</v>
      </c>
      <c r="J50" s="318">
        <v>6289.6174010443001</v>
      </c>
      <c r="K50" s="318">
        <v>5025.22048</v>
      </c>
    </row>
    <row r="51" spans="1:17" s="63" customFormat="1" ht="7.5" customHeight="1"/>
    <row r="52" spans="1:17" s="289" customFormat="1" ht="21.75" customHeight="1">
      <c r="A52" s="2439" t="s">
        <v>0</v>
      </c>
      <c r="B52" s="2439"/>
      <c r="C52" s="2439"/>
      <c r="D52" s="2439"/>
      <c r="E52" s="2439"/>
      <c r="F52" s="2439"/>
      <c r="G52" s="2439"/>
      <c r="H52" s="2439"/>
      <c r="I52" s="2439"/>
      <c r="J52" s="2439"/>
      <c r="K52" s="2439"/>
    </row>
    <row r="53" spans="1:17" s="98" customFormat="1" ht="22.5" customHeight="1">
      <c r="A53" s="638"/>
      <c r="B53" s="638"/>
      <c r="C53" s="644"/>
      <c r="D53" s="644"/>
      <c r="E53" s="644"/>
      <c r="F53" s="644"/>
      <c r="G53" s="644"/>
      <c r="H53" s="644"/>
      <c r="I53" s="644"/>
      <c r="J53" s="644"/>
      <c r="K53" s="644"/>
    </row>
    <row r="54" spans="1:17" s="487" customFormat="1" ht="18.75" customHeight="1">
      <c r="A54" s="486" t="s">
        <v>1046</v>
      </c>
      <c r="B54" s="486"/>
      <c r="M54" s="289"/>
      <c r="N54" s="289"/>
      <c r="O54" s="289"/>
    </row>
    <row r="55" spans="1:17" s="50" customFormat="1" ht="12" customHeight="1">
      <c r="M55" s="289"/>
      <c r="N55" s="289"/>
      <c r="O55" s="289"/>
    </row>
    <row r="56" spans="1:17" s="52" customFormat="1" ht="13.5" customHeight="1">
      <c r="A56" s="70" t="s">
        <v>1</v>
      </c>
      <c r="B56" s="70"/>
      <c r="C56" s="1136" t="s">
        <v>1841</v>
      </c>
      <c r="D56" s="304" t="s">
        <v>1745</v>
      </c>
      <c r="E56" s="304" t="s">
        <v>1423</v>
      </c>
      <c r="F56" s="304" t="s">
        <v>1380</v>
      </c>
      <c r="G56" s="304" t="s">
        <v>1297</v>
      </c>
      <c r="H56" s="304" t="s">
        <v>1189</v>
      </c>
      <c r="I56" s="304" t="s">
        <v>1133</v>
      </c>
      <c r="J56" s="304" t="s">
        <v>1002</v>
      </c>
      <c r="K56" s="304" t="s">
        <v>586</v>
      </c>
      <c r="N56" s="289"/>
      <c r="O56" s="289"/>
      <c r="P56" s="289"/>
    </row>
    <row r="57" spans="1:17" s="52" customFormat="1" ht="12" customHeight="1">
      <c r="A57" s="308" t="s">
        <v>428</v>
      </c>
      <c r="B57" s="308"/>
      <c r="C57" s="1993">
        <v>933.34500000000003</v>
      </c>
      <c r="D57" s="1995">
        <v>-54.212000000000003</v>
      </c>
      <c r="E57" s="1995">
        <v>1810.432</v>
      </c>
      <c r="F57" s="1995">
        <v>508.00900000000001</v>
      </c>
      <c r="G57" s="1995">
        <v>448.83600000000001</v>
      </c>
      <c r="H57" s="1994">
        <v>33.198698813849383</v>
      </c>
      <c r="I57" s="1995">
        <v>-595.90415246364228</v>
      </c>
      <c r="J57" s="307">
        <v>-819.05611256153088</v>
      </c>
      <c r="K57" s="307">
        <v>-222.58399999999983</v>
      </c>
      <c r="N57" s="289"/>
      <c r="O57" s="289"/>
      <c r="P57" s="289"/>
      <c r="Q57" s="625"/>
    </row>
    <row r="58" spans="1:17" s="52" customFormat="1" ht="12" customHeight="1">
      <c r="A58" s="306" t="s">
        <v>185</v>
      </c>
      <c r="B58" s="306"/>
      <c r="C58" s="1993">
        <v>212.02949999999987</v>
      </c>
      <c r="D58" s="1995">
        <v>-41.477999999999994</v>
      </c>
      <c r="E58" s="1995">
        <v>285.07634513532753</v>
      </c>
      <c r="F58" s="1995">
        <v>27.625900000000001</v>
      </c>
      <c r="G58" s="1995">
        <v>-117.836</v>
      </c>
      <c r="H58" s="1995">
        <v>-44</v>
      </c>
      <c r="I58" s="1995">
        <v>-143.10467172449387</v>
      </c>
      <c r="J58" s="307">
        <v>-51.25601702031679</v>
      </c>
      <c r="K58" s="307">
        <v>82.523404234663019</v>
      </c>
      <c r="N58" s="289"/>
      <c r="O58" s="289"/>
      <c r="P58" s="289"/>
      <c r="Q58" s="626"/>
    </row>
    <row r="59" spans="1:17" s="52" customFormat="1" ht="12" customHeight="1">
      <c r="A59" s="308" t="s">
        <v>429</v>
      </c>
      <c r="B59" s="2347"/>
      <c r="C59" s="1143">
        <v>0</v>
      </c>
      <c r="D59" s="1996">
        <v>0</v>
      </c>
      <c r="E59" s="1996">
        <v>0</v>
      </c>
      <c r="F59" s="1996">
        <v>0</v>
      </c>
      <c r="G59" s="1996">
        <v>0</v>
      </c>
      <c r="H59" s="1996">
        <v>0</v>
      </c>
      <c r="I59" s="1996">
        <v>0</v>
      </c>
      <c r="J59" s="387">
        <v>-557.44257058599999</v>
      </c>
      <c r="K59" s="387">
        <v>0</v>
      </c>
      <c r="N59" s="289"/>
      <c r="O59" s="289"/>
      <c r="P59" s="289"/>
    </row>
    <row r="60" spans="1:17" s="52" customFormat="1" ht="12" customHeight="1">
      <c r="A60" s="333" t="s">
        <v>289</v>
      </c>
      <c r="B60" s="333"/>
      <c r="C60" s="1997">
        <v>1145.3744999999999</v>
      </c>
      <c r="D60" s="1998">
        <v>-95.69</v>
      </c>
      <c r="E60" s="1998">
        <v>2095.5083451353275</v>
      </c>
      <c r="F60" s="1998">
        <v>535.63490000000002</v>
      </c>
      <c r="G60" s="1998">
        <v>331</v>
      </c>
      <c r="H60" s="1998">
        <v>-10.369301186150615</v>
      </c>
      <c r="I60" s="1998">
        <v>-739.00882418813615</v>
      </c>
      <c r="J60" s="589">
        <v>-1427.7547001678477</v>
      </c>
      <c r="K60" s="589">
        <v>-140.06059576533681</v>
      </c>
      <c r="M60" s="2229"/>
      <c r="N60" s="289"/>
      <c r="O60" s="289"/>
      <c r="P60" s="289"/>
    </row>
    <row r="61" spans="1:17" s="63" customFormat="1" ht="7.5" customHeight="1">
      <c r="C61" s="64"/>
      <c r="M61" s="289"/>
      <c r="N61" s="289"/>
      <c r="O61" s="289"/>
    </row>
    <row r="62" spans="1:17" s="63" customFormat="1" ht="66.75" customHeight="1">
      <c r="A62" s="2439" t="s">
        <v>1899</v>
      </c>
      <c r="B62" s="2439"/>
      <c r="C62" s="2439"/>
      <c r="D62" s="2439"/>
      <c r="E62" s="2439"/>
      <c r="F62" s="2439"/>
      <c r="G62" s="2439"/>
      <c r="H62" s="2439"/>
      <c r="I62" s="2439"/>
      <c r="J62" s="2439"/>
      <c r="K62" s="2439"/>
      <c r="L62" s="841"/>
      <c r="M62" s="289"/>
      <c r="N62" s="289"/>
      <c r="O62" s="289"/>
    </row>
    <row r="63" spans="1:17" s="63" customFormat="1" ht="20.25" customHeight="1">
      <c r="A63" s="2439" t="s">
        <v>1439</v>
      </c>
      <c r="B63" s="2439"/>
      <c r="C63" s="2439"/>
      <c r="D63" s="2439"/>
      <c r="E63" s="2439"/>
      <c r="F63" s="2439"/>
      <c r="G63" s="2439"/>
      <c r="H63" s="2439"/>
      <c r="I63" s="2439"/>
      <c r="J63" s="2439"/>
      <c r="K63" s="2439"/>
    </row>
    <row r="64" spans="1:17" s="98" customFormat="1" ht="22.5" customHeight="1">
      <c r="A64" s="638"/>
      <c r="B64" s="2231"/>
      <c r="C64" s="2232"/>
      <c r="D64" s="644"/>
      <c r="E64" s="644"/>
      <c r="F64" s="644"/>
      <c r="G64" s="644"/>
      <c r="H64" s="644"/>
      <c r="I64" s="644"/>
      <c r="J64" s="644"/>
      <c r="K64" s="644"/>
    </row>
    <row r="65" spans="1:12" s="487" customFormat="1" ht="18.75" customHeight="1">
      <c r="A65" s="486" t="s">
        <v>1010</v>
      </c>
      <c r="B65" s="486"/>
    </row>
    <row r="66" spans="1:12" s="50" customFormat="1" ht="12.75" customHeight="1"/>
    <row r="67" spans="1:12" s="52" customFormat="1" ht="13.5" customHeight="1">
      <c r="A67" s="68" t="s">
        <v>1</v>
      </c>
      <c r="B67" s="68"/>
      <c r="C67" s="1136" t="s">
        <v>1841</v>
      </c>
      <c r="D67" s="304" t="s">
        <v>1745</v>
      </c>
      <c r="E67" s="304" t="s">
        <v>1423</v>
      </c>
      <c r="F67" s="304" t="s">
        <v>1380</v>
      </c>
      <c r="G67" s="304" t="s">
        <v>1297</v>
      </c>
      <c r="H67" s="304" t="s">
        <v>1189</v>
      </c>
      <c r="I67" s="304" t="s">
        <v>1133</v>
      </c>
      <c r="J67" s="304" t="s">
        <v>1002</v>
      </c>
      <c r="K67" s="304" t="s">
        <v>586</v>
      </c>
    </row>
    <row r="68" spans="1:12" s="79" customFormat="1" ht="12" customHeight="1">
      <c r="A68" s="174" t="s">
        <v>59</v>
      </c>
      <c r="B68" s="641"/>
      <c r="C68" s="1144">
        <v>14348.257479610002</v>
      </c>
      <c r="D68" s="1603">
        <v>14424.754842</v>
      </c>
      <c r="E68" s="175">
        <v>14824.741658000001</v>
      </c>
      <c r="F68" s="175">
        <v>15533.074932000001</v>
      </c>
      <c r="G68" s="175">
        <v>15290.857004999998</v>
      </c>
      <c r="H68" s="175">
        <v>15425.848549</v>
      </c>
      <c r="I68" s="175">
        <v>15195.696543</v>
      </c>
      <c r="J68" s="175">
        <v>15416.607129000004</v>
      </c>
      <c r="K68" s="175">
        <v>15373.184514999997</v>
      </c>
    </row>
    <row r="69" spans="1:12" s="79" customFormat="1" ht="12" customHeight="1">
      <c r="A69" s="176" t="s">
        <v>60</v>
      </c>
      <c r="B69" s="176"/>
      <c r="C69" s="1145">
        <v>-5367.303225853997</v>
      </c>
      <c r="D69" s="1604">
        <v>-5696.5594279999996</v>
      </c>
      <c r="E69" s="177">
        <v>-6238.042015</v>
      </c>
      <c r="F69" s="177">
        <v>-6832.7015279999996</v>
      </c>
      <c r="G69" s="177">
        <v>-7062.9146979999996</v>
      </c>
      <c r="H69" s="177">
        <v>-7558.5028940000002</v>
      </c>
      <c r="I69" s="177">
        <v>-7504.4511210000001</v>
      </c>
      <c r="J69" s="177">
        <v>-7476.8993840000003</v>
      </c>
      <c r="K69" s="177">
        <v>-7458.0119530000002</v>
      </c>
    </row>
    <row r="70" spans="1:12" s="79" customFormat="1" ht="12" customHeight="1">
      <c r="A70" s="178" t="s">
        <v>13</v>
      </c>
      <c r="B70" s="178"/>
      <c r="C70" s="1146">
        <v>8980.9542537560046</v>
      </c>
      <c r="D70" s="1605">
        <v>8728.1954140000016</v>
      </c>
      <c r="E70" s="179">
        <v>8586.6996429999999</v>
      </c>
      <c r="F70" s="179">
        <v>8700.3734040000018</v>
      </c>
      <c r="G70" s="179">
        <v>8227.9423079999979</v>
      </c>
      <c r="H70" s="179">
        <v>7867.3456540000006</v>
      </c>
      <c r="I70" s="179">
        <v>7691.245422</v>
      </c>
      <c r="J70" s="179">
        <v>7939.7077449999997</v>
      </c>
      <c r="K70" s="179">
        <v>7915.1725610000012</v>
      </c>
    </row>
    <row r="71" spans="1:12" s="79" customFormat="1" ht="12" customHeight="1">
      <c r="A71" s="174" t="s">
        <v>263</v>
      </c>
      <c r="B71" s="641"/>
      <c r="C71" s="1144">
        <v>2867.0682882118999</v>
      </c>
      <c r="D71" s="1603">
        <v>3244.4634890000002</v>
      </c>
      <c r="E71" s="175">
        <v>2935.8895619999998</v>
      </c>
      <c r="F71" s="175">
        <v>3007.6208350000024</v>
      </c>
      <c r="G71" s="175">
        <v>2851.6168229999994</v>
      </c>
      <c r="H71" s="175">
        <v>2858.3582999999999</v>
      </c>
      <c r="I71" s="175">
        <v>2847.8696190000001</v>
      </c>
      <c r="J71" s="175">
        <v>2780.3916680000002</v>
      </c>
      <c r="K71" s="175">
        <v>2785.9394560000001</v>
      </c>
      <c r="L71" s="82"/>
    </row>
    <row r="72" spans="1:12" s="79" customFormat="1" ht="12" customHeight="1">
      <c r="A72" s="72" t="s">
        <v>264</v>
      </c>
      <c r="B72" s="72"/>
      <c r="C72" s="1147">
        <v>-787.24660114263975</v>
      </c>
      <c r="D72" s="1606">
        <v>-755.34824600000002</v>
      </c>
      <c r="E72" s="180">
        <v>-724.21740199999999</v>
      </c>
      <c r="F72" s="180">
        <v>-694.30043799999999</v>
      </c>
      <c r="G72" s="180">
        <v>-622.30408199999999</v>
      </c>
      <c r="H72" s="180">
        <v>-616.578485</v>
      </c>
      <c r="I72" s="180">
        <v>-663.36513600000001</v>
      </c>
      <c r="J72" s="180">
        <v>-633.55123500000002</v>
      </c>
      <c r="K72" s="180">
        <v>-603.52462500000001</v>
      </c>
    </row>
    <row r="73" spans="1:12" s="79" customFormat="1" ht="12" customHeight="1">
      <c r="A73" s="72" t="s">
        <v>31</v>
      </c>
      <c r="B73" s="72"/>
      <c r="C73" s="1147">
        <v>1945.3399344852405</v>
      </c>
      <c r="D73" s="1606">
        <v>1173.7952229999996</v>
      </c>
      <c r="E73" s="180">
        <v>3400.0709940000002</v>
      </c>
      <c r="F73" s="180">
        <v>278.82329699999991</v>
      </c>
      <c r="G73" s="180">
        <v>1816.9076810000001</v>
      </c>
      <c r="H73" s="180">
        <v>1132.275678</v>
      </c>
      <c r="I73" s="180">
        <v>2089.0894130000001</v>
      </c>
      <c r="J73" s="180">
        <v>1341.7461370000005</v>
      </c>
      <c r="K73" s="180">
        <v>1263.526061</v>
      </c>
    </row>
    <row r="74" spans="1:12" s="79" customFormat="1" ht="12" customHeight="1">
      <c r="A74" s="72" t="s">
        <v>1147</v>
      </c>
      <c r="B74" s="199"/>
      <c r="C74" s="1147">
        <v>-156.19821900000002</v>
      </c>
      <c r="D74" s="1606">
        <v>-87.435887000000008</v>
      </c>
      <c r="E74" s="180">
        <v>-97.671583999999996</v>
      </c>
      <c r="F74" s="180">
        <v>-114.853078</v>
      </c>
      <c r="G74" s="180">
        <v>-86.741377999999997</v>
      </c>
      <c r="H74" s="180">
        <v>152.37209899999999</v>
      </c>
      <c r="I74" s="180">
        <v>-29.985506000000001</v>
      </c>
      <c r="J74" s="180">
        <v>149.44740699999994</v>
      </c>
      <c r="K74" s="180">
        <v>57.958334000000036</v>
      </c>
      <c r="L74" s="82"/>
    </row>
    <row r="75" spans="1:12" s="79" customFormat="1" ht="12" customHeight="1">
      <c r="A75" s="72" t="s">
        <v>1146</v>
      </c>
      <c r="B75" s="199"/>
      <c r="C75" s="1147">
        <v>219.715191</v>
      </c>
      <c r="D75" s="1606">
        <v>245.30462</v>
      </c>
      <c r="E75" s="180">
        <v>149.258511</v>
      </c>
      <c r="F75" s="180">
        <v>299.5722219999999</v>
      </c>
      <c r="G75" s="180">
        <v>223.15795299999999</v>
      </c>
      <c r="H75" s="180">
        <v>30.322784000000013</v>
      </c>
      <c r="I75" s="180">
        <v>135.224076</v>
      </c>
      <c r="J75" s="180">
        <v>215.67241599999997</v>
      </c>
      <c r="K75" s="180">
        <v>147.48724900000002</v>
      </c>
      <c r="L75" s="82"/>
    </row>
    <row r="76" spans="1:12" s="79" customFormat="1" ht="12" customHeight="1">
      <c r="A76" s="72" t="s">
        <v>1798</v>
      </c>
      <c r="B76" s="199"/>
      <c r="C76" s="1147">
        <v>127.56568300000004</v>
      </c>
      <c r="D76" s="1606">
        <v>152.636</v>
      </c>
      <c r="E76" s="180">
        <v>99.268000000000001</v>
      </c>
      <c r="F76" s="180">
        <v>129.18700000000001</v>
      </c>
      <c r="G76" s="180">
        <v>121.23680000000002</v>
      </c>
      <c r="H76" s="180">
        <v>139.2022</v>
      </c>
      <c r="I76" s="180">
        <v>101.854</v>
      </c>
      <c r="J76" s="180">
        <v>121.70300000000003</v>
      </c>
      <c r="K76" s="180">
        <v>102.10899999999998</v>
      </c>
      <c r="L76" s="82"/>
    </row>
    <row r="77" spans="1:12" s="79" customFormat="1" ht="12" customHeight="1">
      <c r="A77" s="202" t="s">
        <v>1160</v>
      </c>
      <c r="B77" s="202"/>
      <c r="C77" s="1147">
        <v>-1.1495814800000019</v>
      </c>
      <c r="D77" s="1606">
        <v>-73.647164000000004</v>
      </c>
      <c r="E77" s="180">
        <v>30.424531999999999</v>
      </c>
      <c r="F77" s="180">
        <v>43.500759999999971</v>
      </c>
      <c r="G77" s="180">
        <v>41.298863000000011</v>
      </c>
      <c r="H77" s="180">
        <v>34.008324999999999</v>
      </c>
      <c r="I77" s="180">
        <v>107.11263599999999</v>
      </c>
      <c r="J77" s="180">
        <v>117.60681</v>
      </c>
      <c r="K77" s="180">
        <v>99.375173999999987</v>
      </c>
    </row>
    <row r="78" spans="1:12" s="79" customFormat="1" ht="12" customHeight="1">
      <c r="A78" s="202" t="s">
        <v>211</v>
      </c>
      <c r="B78" s="202"/>
      <c r="C78" s="1147">
        <v>143.14083719000001</v>
      </c>
      <c r="D78" s="1606">
        <v>2.0566439999999995</v>
      </c>
      <c r="E78" s="180">
        <v>1.9456100000000001</v>
      </c>
      <c r="F78" s="180">
        <v>89.087592999999984</v>
      </c>
      <c r="G78" s="180">
        <v>-16.580748</v>
      </c>
      <c r="H78" s="180">
        <v>-3.3336269999999999</v>
      </c>
      <c r="I78" s="180">
        <v>12.927913</v>
      </c>
      <c r="J78" s="180">
        <v>-78.873151000000007</v>
      </c>
      <c r="K78" s="180">
        <v>-22.780372</v>
      </c>
    </row>
    <row r="79" spans="1:12" s="79" customFormat="1" ht="12" customHeight="1">
      <c r="A79" s="176" t="s">
        <v>16</v>
      </c>
      <c r="B79" s="176"/>
      <c r="C79" s="1145">
        <v>105.18582905680194</v>
      </c>
      <c r="D79" s="1604">
        <v>292.57101900000004</v>
      </c>
      <c r="E79" s="177">
        <v>329.12696</v>
      </c>
      <c r="F79" s="177">
        <v>313.02029000000005</v>
      </c>
      <c r="G79" s="177">
        <v>231.75431900000001</v>
      </c>
      <c r="H79" s="177">
        <v>360.52200900000003</v>
      </c>
      <c r="I79" s="177">
        <v>276.70159899999999</v>
      </c>
      <c r="J79" s="177">
        <v>304.12900100000002</v>
      </c>
      <c r="K79" s="177">
        <v>286.99868499999991</v>
      </c>
    </row>
    <row r="80" spans="1:12" s="79" customFormat="1" ht="12" customHeight="1">
      <c r="A80" s="178" t="s">
        <v>4</v>
      </c>
      <c r="B80" s="178"/>
      <c r="C80" s="1146">
        <v>4463.4213613213024</v>
      </c>
      <c r="D80" s="1605">
        <v>4194.3956989999997</v>
      </c>
      <c r="E80" s="179">
        <v>6124.0951830000004</v>
      </c>
      <c r="F80" s="179">
        <v>3351.6584800000001</v>
      </c>
      <c r="G80" s="179">
        <v>4560.3462319999999</v>
      </c>
      <c r="H80" s="179">
        <v>4087.1492820000003</v>
      </c>
      <c r="I80" s="179">
        <v>4877.4286140000004</v>
      </c>
      <c r="J80" s="179">
        <v>4318.2720519999984</v>
      </c>
      <c r="K80" s="179">
        <v>4117.0889620000007</v>
      </c>
      <c r="L80" s="82"/>
    </row>
    <row r="81" spans="1:11" s="79" customFormat="1" ht="12" customHeight="1">
      <c r="A81" s="178" t="s">
        <v>120</v>
      </c>
      <c r="B81" s="178"/>
      <c r="C81" s="1146">
        <v>13444.375615077308</v>
      </c>
      <c r="D81" s="1605">
        <v>12922.591113</v>
      </c>
      <c r="E81" s="179">
        <v>14710.794825999999</v>
      </c>
      <c r="F81" s="179">
        <v>12052.031884999997</v>
      </c>
      <c r="G81" s="179">
        <v>12788.288538000001</v>
      </c>
      <c r="H81" s="179">
        <v>11954.494938</v>
      </c>
      <c r="I81" s="179">
        <v>12568.674035</v>
      </c>
      <c r="J81" s="179">
        <v>12257.979798</v>
      </c>
      <c r="K81" s="179">
        <v>12032.261523000001</v>
      </c>
    </row>
    <row r="82" spans="1:11" s="79" customFormat="1" ht="12" customHeight="1">
      <c r="A82" s="2325" t="s">
        <v>61</v>
      </c>
      <c r="B82" s="2326"/>
      <c r="C82" s="1144">
        <v>-2904.9484424294496</v>
      </c>
      <c r="D82" s="1603">
        <v>-2953.0710669999999</v>
      </c>
      <c r="E82" s="175">
        <v>-2858.599991</v>
      </c>
      <c r="F82" s="175">
        <v>-2620.4811770000001</v>
      </c>
      <c r="G82" s="175">
        <v>-2751.8043630000002</v>
      </c>
      <c r="H82" s="175">
        <v>-2789.3729340000004</v>
      </c>
      <c r="I82" s="175">
        <v>-2710.148299</v>
      </c>
      <c r="J82" s="175">
        <v>-2676.5931930000006</v>
      </c>
      <c r="K82" s="175">
        <v>-2775.7907599999999</v>
      </c>
    </row>
    <row r="83" spans="1:11" s="79" customFormat="1" ht="12" customHeight="1">
      <c r="A83" s="199" t="s">
        <v>62</v>
      </c>
      <c r="B83" s="199"/>
      <c r="C83" s="1147">
        <v>-1806.3120316300792</v>
      </c>
      <c r="D83" s="1606">
        <v>-2055.9264089999997</v>
      </c>
      <c r="E83" s="180">
        <v>-1996.8879340000001</v>
      </c>
      <c r="F83" s="180">
        <v>-1895.9651329999997</v>
      </c>
      <c r="G83" s="180">
        <v>-1847.713608</v>
      </c>
      <c r="H83" s="180">
        <v>-1956.9848860000002</v>
      </c>
      <c r="I83" s="180">
        <v>-1943.9599029999999</v>
      </c>
      <c r="J83" s="180">
        <v>-1743.0333580000006</v>
      </c>
      <c r="K83" s="180">
        <v>-1938.3018599999996</v>
      </c>
    </row>
    <row r="84" spans="1:11" s="79" customFormat="1" ht="12" customHeight="1">
      <c r="A84" s="2327" t="s">
        <v>252</v>
      </c>
      <c r="B84" s="2327"/>
      <c r="C84" s="1145">
        <v>-608.05144090064005</v>
      </c>
      <c r="D84" s="1604">
        <v>-517.9823439999999</v>
      </c>
      <c r="E84" s="177">
        <v>-582.61728800000003</v>
      </c>
      <c r="F84" s="177">
        <v>-571.1661620000001</v>
      </c>
      <c r="G84" s="177">
        <v>-562.88655999999992</v>
      </c>
      <c r="H84" s="177">
        <v>-486.29113500000005</v>
      </c>
      <c r="I84" s="177">
        <v>-537.87353599999994</v>
      </c>
      <c r="J84" s="177">
        <v>-1087.9089269999997</v>
      </c>
      <c r="K84" s="177">
        <v>-508.834656</v>
      </c>
    </row>
    <row r="85" spans="1:11" s="79" customFormat="1" ht="12" customHeight="1">
      <c r="A85" s="2328" t="s">
        <v>7</v>
      </c>
      <c r="B85" s="2328"/>
      <c r="C85" s="1146">
        <v>-5319.3119149601689</v>
      </c>
      <c r="D85" s="1605">
        <v>-5526.9798199999996</v>
      </c>
      <c r="E85" s="179">
        <v>-5438.1052129999998</v>
      </c>
      <c r="F85" s="179">
        <v>-5087.6124729999992</v>
      </c>
      <c r="G85" s="179">
        <v>-5162.4045300000016</v>
      </c>
      <c r="H85" s="179">
        <v>-5232.6489549999988</v>
      </c>
      <c r="I85" s="179">
        <v>-5191.9817380000004</v>
      </c>
      <c r="J85" s="179">
        <v>-5507.535477999998</v>
      </c>
      <c r="K85" s="179">
        <v>-5222.9272760000003</v>
      </c>
    </row>
    <row r="86" spans="1:11" s="79" customFormat="1" ht="12" customHeight="1">
      <c r="A86" s="2329" t="s">
        <v>253</v>
      </c>
      <c r="B86" s="2330"/>
      <c r="C86" s="1148">
        <v>8125.063700117139</v>
      </c>
      <c r="D86" s="1607">
        <v>7395.6112929999999</v>
      </c>
      <c r="E86" s="181">
        <v>9272.6896130000005</v>
      </c>
      <c r="F86" s="181">
        <v>6964.4194119999993</v>
      </c>
      <c r="G86" s="181">
        <v>7625.8840080000009</v>
      </c>
      <c r="H86" s="181">
        <v>6721.8459830000011</v>
      </c>
      <c r="I86" s="181">
        <v>7376.6922969999996</v>
      </c>
      <c r="J86" s="181">
        <v>6750.4443210000027</v>
      </c>
      <c r="K86" s="181">
        <v>6809.3342459999985</v>
      </c>
    </row>
    <row r="87" spans="1:11" s="79" customFormat="1" ht="12" customHeight="1">
      <c r="A87" s="199" t="s">
        <v>30</v>
      </c>
      <c r="B87" s="199"/>
      <c r="C87" s="1147">
        <v>-2.6727484863000015</v>
      </c>
      <c r="D87" s="1606">
        <v>44.670144000000001</v>
      </c>
      <c r="E87" s="180">
        <v>11.620803</v>
      </c>
      <c r="F87" s="180">
        <v>41.501221999999999</v>
      </c>
      <c r="G87" s="180">
        <v>13.309177</v>
      </c>
      <c r="H87" s="180">
        <v>-2.6955580000000001</v>
      </c>
      <c r="I87" s="180">
        <v>-2.4135E-2</v>
      </c>
      <c r="J87" s="180">
        <v>153.247581</v>
      </c>
      <c r="K87" s="180">
        <v>2.2013739999999999</v>
      </c>
    </row>
    <row r="88" spans="1:11" s="79" customFormat="1" ht="12" customHeight="1">
      <c r="A88" s="2331" t="s">
        <v>258</v>
      </c>
      <c r="B88" s="2331"/>
      <c r="C88" s="1145">
        <v>391.72359211649996</v>
      </c>
      <c r="D88" s="1604">
        <v>-666.59406899999999</v>
      </c>
      <c r="E88" s="177">
        <v>-574.58509400000003</v>
      </c>
      <c r="F88" s="177">
        <v>-821.441281</v>
      </c>
      <c r="G88" s="177">
        <v>-183.23438400000009</v>
      </c>
      <c r="H88" s="177">
        <v>-554.05482199999994</v>
      </c>
      <c r="I88" s="177">
        <v>-80.165571</v>
      </c>
      <c r="J88" s="177">
        <v>-35.850103000000217</v>
      </c>
      <c r="K88" s="177">
        <v>-474.83829100000003</v>
      </c>
    </row>
    <row r="89" spans="1:11" s="79" customFormat="1" ht="12" customHeight="1">
      <c r="A89" s="2329" t="s">
        <v>9</v>
      </c>
      <c r="B89" s="2330"/>
      <c r="C89" s="1148">
        <v>8514.1145437473388</v>
      </c>
      <c r="D89" s="1607">
        <v>6773.6873689999993</v>
      </c>
      <c r="E89" s="181">
        <v>8709.7253220000002</v>
      </c>
      <c r="F89" s="181">
        <v>6184.4793530000006</v>
      </c>
      <c r="G89" s="181">
        <v>7455.9588009999989</v>
      </c>
      <c r="H89" s="181">
        <v>6165.0956029999998</v>
      </c>
      <c r="I89" s="181">
        <v>7296.5025910000004</v>
      </c>
      <c r="J89" s="181">
        <v>6867.8417979999995</v>
      </c>
      <c r="K89" s="181">
        <v>6336.6973309999994</v>
      </c>
    </row>
    <row r="90" spans="1:11" s="79" customFormat="1" ht="12" customHeight="1">
      <c r="A90" s="2332" t="s">
        <v>1148</v>
      </c>
      <c r="B90" s="199"/>
      <c r="C90" s="1147">
        <v>-2136.2778895637007</v>
      </c>
      <c r="D90" s="1606">
        <v>-1695.03051</v>
      </c>
      <c r="E90" s="180">
        <v>-2129.585247</v>
      </c>
      <c r="F90" s="180">
        <v>-1236.0065220000001</v>
      </c>
      <c r="G90" s="180">
        <v>-1827.9159850000001</v>
      </c>
      <c r="H90" s="180">
        <v>-1600.2154169999999</v>
      </c>
      <c r="I90" s="180">
        <v>-1799.0358200000001</v>
      </c>
      <c r="J90" s="180">
        <v>-1176.6620249999996</v>
      </c>
      <c r="K90" s="180">
        <v>-1464.3178330000001</v>
      </c>
    </row>
    <row r="91" spans="1:11" s="79" customFormat="1" ht="12" customHeight="1">
      <c r="A91" s="182" t="s">
        <v>197</v>
      </c>
      <c r="B91" s="182"/>
      <c r="C91" s="1145">
        <v>-14.483456000000004</v>
      </c>
      <c r="D91" s="1604">
        <v>-17.026275999999996</v>
      </c>
      <c r="E91" s="177">
        <v>-47.281469999999999</v>
      </c>
      <c r="F91" s="177">
        <v>16.465462000000002</v>
      </c>
      <c r="G91" s="177">
        <v>-8.203000000000003</v>
      </c>
      <c r="H91" s="177">
        <v>-11.491</v>
      </c>
      <c r="I91" s="177">
        <v>-18.994</v>
      </c>
      <c r="J91" s="177">
        <v>8.7167719999999989</v>
      </c>
      <c r="K91" s="177">
        <v>-7.42</v>
      </c>
    </row>
    <row r="92" spans="1:11" s="79" customFormat="1" ht="12" customHeight="1">
      <c r="A92" s="178" t="s">
        <v>10</v>
      </c>
      <c r="B92" s="178"/>
      <c r="C92" s="1146">
        <v>6363.3531981836386</v>
      </c>
      <c r="D92" s="1605">
        <v>5061.6305839999995</v>
      </c>
      <c r="E92" s="179">
        <v>6532.858604</v>
      </c>
      <c r="F92" s="179">
        <v>4964.9382940000005</v>
      </c>
      <c r="G92" s="179">
        <v>5619.8398160000015</v>
      </c>
      <c r="H92" s="179">
        <v>4553.3891859999994</v>
      </c>
      <c r="I92" s="179">
        <v>5478.4727709999997</v>
      </c>
      <c r="J92" s="179">
        <v>5699.8965449999996</v>
      </c>
      <c r="K92" s="179">
        <v>4864.9594979999993</v>
      </c>
    </row>
    <row r="93" spans="1:11" s="80" customFormat="1" ht="12" customHeight="1">
      <c r="A93" s="2115"/>
      <c r="B93" s="2115"/>
      <c r="C93" s="1440"/>
      <c r="D93" s="1440"/>
      <c r="E93" s="1440"/>
      <c r="F93" s="1440"/>
      <c r="G93" s="1440"/>
      <c r="H93" s="1440"/>
      <c r="I93" s="1440"/>
      <c r="J93" s="1440"/>
      <c r="K93" s="1440"/>
    </row>
    <row r="94" spans="1:11" s="79" customFormat="1" ht="12" customHeight="1">
      <c r="A94" s="2445" t="s">
        <v>1480</v>
      </c>
      <c r="B94" s="2446"/>
      <c r="C94" s="2112">
        <v>6238.388821183602</v>
      </c>
      <c r="D94" s="2113">
        <v>4951.8019640000002</v>
      </c>
      <c r="E94" s="2113">
        <v>6518.7042789999996</v>
      </c>
      <c r="F94" s="2113">
        <v>4964.9382940000005</v>
      </c>
      <c r="G94" s="2113">
        <v>5619.8398160000015</v>
      </c>
      <c r="H94" s="2113">
        <v>4553.3891859999994</v>
      </c>
      <c r="I94" s="2113">
        <v>5478.4727709999997</v>
      </c>
      <c r="J94" s="2113">
        <v>5699.8965449999996</v>
      </c>
      <c r="K94" s="2113">
        <v>4864.9594979999993</v>
      </c>
    </row>
    <row r="95" spans="1:11" s="79" customFormat="1" ht="12" customHeight="1">
      <c r="A95" s="182" t="s">
        <v>1440</v>
      </c>
      <c r="B95" s="182"/>
      <c r="C95" s="1145">
        <v>124.96437500000002</v>
      </c>
      <c r="D95" s="1604">
        <v>109.82862</v>
      </c>
      <c r="E95" s="1604">
        <v>14.154325</v>
      </c>
      <c r="F95" s="1604">
        <v>0</v>
      </c>
      <c r="G95" s="1604">
        <v>0</v>
      </c>
      <c r="H95" s="1604">
        <v>0</v>
      </c>
      <c r="I95" s="1604">
        <v>0</v>
      </c>
      <c r="J95" s="1604">
        <v>0</v>
      </c>
      <c r="K95" s="1604">
        <v>0</v>
      </c>
    </row>
    <row r="96" spans="1:11" s="79" customFormat="1" ht="12" customHeight="1">
      <c r="A96" s="178" t="s">
        <v>10</v>
      </c>
      <c r="B96" s="178"/>
      <c r="C96" s="1146">
        <v>6363.3531961836015</v>
      </c>
      <c r="D96" s="1605">
        <v>5061.6305839999995</v>
      </c>
      <c r="E96" s="1605">
        <v>6532.858604</v>
      </c>
      <c r="F96" s="1605">
        <v>4964.9382940000005</v>
      </c>
      <c r="G96" s="1605">
        <v>5619.8398160000015</v>
      </c>
      <c r="H96" s="1605">
        <v>4553.3891859999994</v>
      </c>
      <c r="I96" s="1605">
        <v>5478.4727709999997</v>
      </c>
      <c r="J96" s="1605">
        <v>5699.8965449999996</v>
      </c>
      <c r="K96" s="1605">
        <v>4864.9594979999993</v>
      </c>
    </row>
    <row r="97" spans="1:12" s="79" customFormat="1" ht="5.0999999999999996" customHeight="1">
      <c r="A97" s="183"/>
      <c r="B97" s="183"/>
      <c r="C97" s="1149"/>
      <c r="D97" s="1608"/>
      <c r="E97" s="184"/>
      <c r="F97" s="184"/>
      <c r="G97" s="184"/>
      <c r="H97" s="184"/>
      <c r="I97" s="184"/>
      <c r="J97" s="184"/>
      <c r="K97" s="184"/>
    </row>
    <row r="98" spans="1:12" s="79" customFormat="1" ht="12" customHeight="1">
      <c r="A98" s="72" t="s">
        <v>161</v>
      </c>
      <c r="B98" s="72"/>
      <c r="C98" s="1150">
        <v>3.830963705526182</v>
      </c>
      <c r="D98" s="1609">
        <v>3.0405424111337269</v>
      </c>
      <c r="E98" s="281">
        <v>4.0056607880149206</v>
      </c>
      <c r="F98" s="281">
        <v>3.0506149715608126</v>
      </c>
      <c r="G98" s="281">
        <v>3.4502969952653961</v>
      </c>
      <c r="H98" s="1609">
        <v>2.7969167751622623</v>
      </c>
      <c r="I98" s="1609">
        <v>3.3694182715041046</v>
      </c>
      <c r="J98" s="1609">
        <v>3.500153044206332</v>
      </c>
      <c r="K98" s="1609">
        <v>2.9868387156245682</v>
      </c>
    </row>
    <row r="99" spans="1:12" s="79" customFormat="1" ht="12" customHeight="1">
      <c r="A99" s="182" t="s">
        <v>162</v>
      </c>
      <c r="B99" s="182"/>
      <c r="C99" s="1151">
        <v>3.8398579241869641</v>
      </c>
      <c r="D99" s="1610">
        <v>3.0509970116241125</v>
      </c>
      <c r="E99" s="282">
        <v>4.0347146493764239</v>
      </c>
      <c r="F99" s="282">
        <v>3.0404980714270149</v>
      </c>
      <c r="G99" s="282">
        <v>3.4553332217734156</v>
      </c>
      <c r="H99" s="1610">
        <v>2.8039751155216162</v>
      </c>
      <c r="I99" s="1610">
        <v>3.3811001276205981</v>
      </c>
      <c r="J99" s="1610">
        <v>3.4948003091504272</v>
      </c>
      <c r="K99" s="1610">
        <v>2.991394219792495</v>
      </c>
    </row>
    <row r="100" spans="1:12" s="98" customFormat="1" ht="22.5" customHeight="1">
      <c r="A100" s="646"/>
      <c r="B100" s="646"/>
    </row>
    <row r="101" spans="1:12" s="487" customFormat="1" ht="18.75" customHeight="1">
      <c r="A101" s="486" t="s">
        <v>1067</v>
      </c>
      <c r="B101" s="486"/>
    </row>
    <row r="102" spans="1:12" s="50" customFormat="1" ht="12.75" customHeight="1"/>
    <row r="103" spans="1:12" s="52" customFormat="1" ht="13.5" customHeight="1">
      <c r="A103" s="68" t="s">
        <v>1</v>
      </c>
      <c r="B103" s="68"/>
      <c r="C103" s="1136" t="s">
        <v>1841</v>
      </c>
      <c r="D103" s="304" t="s">
        <v>1745</v>
      </c>
      <c r="E103" s="304" t="s">
        <v>1423</v>
      </c>
      <c r="F103" s="304" t="s">
        <v>1380</v>
      </c>
      <c r="G103" s="304" t="s">
        <v>1297</v>
      </c>
      <c r="H103" s="304" t="s">
        <v>1189</v>
      </c>
      <c r="I103" s="304" t="s">
        <v>1133</v>
      </c>
      <c r="J103" s="304" t="s">
        <v>1002</v>
      </c>
      <c r="K103" s="304" t="s">
        <v>586</v>
      </c>
    </row>
    <row r="104" spans="1:12" s="79" customFormat="1" ht="12" customHeight="1">
      <c r="A104" s="178" t="s">
        <v>10</v>
      </c>
      <c r="B104" s="178"/>
      <c r="C104" s="1146">
        <v>6363.3531961836006</v>
      </c>
      <c r="D104" s="1605">
        <v>5061.6305839999995</v>
      </c>
      <c r="E104" s="179">
        <v>6532.858604</v>
      </c>
      <c r="F104" s="179">
        <v>4964.9382940000005</v>
      </c>
      <c r="G104" s="179">
        <v>5619.8398160000015</v>
      </c>
      <c r="H104" s="179">
        <v>4553.3891859999994</v>
      </c>
      <c r="I104" s="179">
        <v>5478.4727709999997</v>
      </c>
      <c r="J104" s="179">
        <v>5699.8965449999996</v>
      </c>
      <c r="K104" s="179">
        <v>4864.9594979999993</v>
      </c>
    </row>
    <row r="105" spans="1:12" s="79" customFormat="1" ht="12" customHeight="1">
      <c r="A105" s="72" t="s">
        <v>1090</v>
      </c>
      <c r="B105" s="72"/>
      <c r="C105" s="1147">
        <v>-219.55453</v>
      </c>
      <c r="D105" s="1606">
        <v>862.76139999999998</v>
      </c>
      <c r="E105" s="180">
        <v>-0.78500000000000003</v>
      </c>
      <c r="F105" s="180">
        <v>-1071.6040540000001</v>
      </c>
      <c r="G105" s="180">
        <v>-573.24376100000006</v>
      </c>
      <c r="H105" s="180">
        <v>-161.48245800000001</v>
      </c>
      <c r="I105" s="180">
        <v>-294.48984400000001</v>
      </c>
      <c r="J105" s="180">
        <v>-481.38845500000002</v>
      </c>
      <c r="K105" s="180">
        <v>-351.61195999999995</v>
      </c>
    </row>
    <row r="106" spans="1:12" s="79" customFormat="1" ht="12" customHeight="1">
      <c r="A106" s="72" t="s">
        <v>1018</v>
      </c>
      <c r="B106" s="72"/>
      <c r="C106" s="1147">
        <v>-130.94299999999998</v>
      </c>
      <c r="D106" s="1606">
        <v>181.49199999999999</v>
      </c>
      <c r="E106" s="180">
        <v>27.231999999999999</v>
      </c>
      <c r="F106" s="180">
        <v>108.33100000000002</v>
      </c>
      <c r="G106" s="180">
        <v>41.137999999999991</v>
      </c>
      <c r="H106" s="180">
        <v>31.521000000000001</v>
      </c>
      <c r="I106" s="180">
        <v>10.438000000000001</v>
      </c>
      <c r="J106" s="180">
        <v>96.347999999999999</v>
      </c>
      <c r="K106" s="180">
        <v>7.4499999999999993</v>
      </c>
    </row>
    <row r="107" spans="1:12" s="79" customFormat="1" ht="21" customHeight="1">
      <c r="A107" s="2440" t="s">
        <v>1019</v>
      </c>
      <c r="B107" s="2441"/>
      <c r="C107" s="1145">
        <v>130.94299999999998</v>
      </c>
      <c r="D107" s="1604">
        <v>-181.49199999999999</v>
      </c>
      <c r="E107" s="177">
        <v>-27.231999999999999</v>
      </c>
      <c r="F107" s="177">
        <v>-108.33100000000002</v>
      </c>
      <c r="G107" s="177">
        <v>-41.137999999999991</v>
      </c>
      <c r="H107" s="177">
        <v>-31.521000000000001</v>
      </c>
      <c r="I107" s="177">
        <v>-10.438000000000001</v>
      </c>
      <c r="J107" s="177">
        <v>-96.347999999999999</v>
      </c>
      <c r="K107" s="177">
        <v>-7.4499999999999993</v>
      </c>
      <c r="L107" s="82"/>
    </row>
    <row r="108" spans="1:12" s="79" customFormat="1" ht="21" customHeight="1">
      <c r="A108" s="2442" t="s">
        <v>1020</v>
      </c>
      <c r="B108" s="2443"/>
      <c r="C108" s="1459">
        <v>-219.55453</v>
      </c>
      <c r="D108" s="1611">
        <v>862.76139999999998</v>
      </c>
      <c r="E108" s="1460">
        <v>-0.78500000000000014</v>
      </c>
      <c r="F108" s="1460">
        <v>-1071.6040540000001</v>
      </c>
      <c r="G108" s="1460">
        <v>-573.24376100000006</v>
      </c>
      <c r="H108" s="1460">
        <v>-161.48245800000001</v>
      </c>
      <c r="I108" s="1460">
        <v>-294.48984400000001</v>
      </c>
      <c r="J108" s="1460">
        <v>-481.38845500000002</v>
      </c>
      <c r="K108" s="1460">
        <v>-351.61195999999995</v>
      </c>
      <c r="L108" s="82"/>
    </row>
    <row r="109" spans="1:12" s="79" customFormat="1" ht="12" customHeight="1">
      <c r="A109" s="1485" t="s">
        <v>1021</v>
      </c>
      <c r="B109" s="1485"/>
      <c r="C109" s="1144">
        <v>5325.9285860141808</v>
      </c>
      <c r="D109" s="1603">
        <v>-697.09126900000001</v>
      </c>
      <c r="E109" s="175">
        <v>2614.9912690000001</v>
      </c>
      <c r="F109" s="175">
        <v>6294.3071049999999</v>
      </c>
      <c r="G109" s="175">
        <v>451.46619100000004</v>
      </c>
      <c r="H109" s="175">
        <v>1264.2844909999999</v>
      </c>
      <c r="I109" s="175">
        <v>-861.29490699999997</v>
      </c>
      <c r="J109" s="175">
        <v>985.87482100000034</v>
      </c>
      <c r="K109" s="175">
        <v>381.88092099999994</v>
      </c>
    </row>
    <row r="110" spans="1:12" s="79" customFormat="1" ht="12" customHeight="1">
      <c r="A110" s="176" t="s">
        <v>1042</v>
      </c>
      <c r="B110" s="176"/>
      <c r="C110" s="1145">
        <v>-3410.9430000000002</v>
      </c>
      <c r="D110" s="1604">
        <v>401.88400000000001</v>
      </c>
      <c r="E110" s="177">
        <v>-1616.0360000000001</v>
      </c>
      <c r="F110" s="177">
        <v>-3926.46</v>
      </c>
      <c r="G110" s="177">
        <v>-398.05700000000002</v>
      </c>
      <c r="H110" s="177">
        <v>-703.08999999999992</v>
      </c>
      <c r="I110" s="177">
        <v>501.45</v>
      </c>
      <c r="J110" s="177">
        <v>-326.97699999999986</v>
      </c>
      <c r="K110" s="177">
        <v>-229.59700000000021</v>
      </c>
    </row>
    <row r="111" spans="1:12" s="79" customFormat="1" ht="21" customHeight="1">
      <c r="A111" s="2442" t="s">
        <v>1024</v>
      </c>
      <c r="B111" s="2443"/>
      <c r="C111" s="1459">
        <v>1914.9855860141802</v>
      </c>
      <c r="D111" s="1611">
        <v>-295.207269</v>
      </c>
      <c r="E111" s="1460">
        <v>998.95526900000004</v>
      </c>
      <c r="F111" s="1460">
        <v>2367.8471049999998</v>
      </c>
      <c r="G111" s="1460">
        <v>53.409191000000021</v>
      </c>
      <c r="H111" s="1460">
        <v>561.19449099999997</v>
      </c>
      <c r="I111" s="1460">
        <v>-359.84490699999998</v>
      </c>
      <c r="J111" s="1460">
        <v>658.89782100000002</v>
      </c>
      <c r="K111" s="1460">
        <v>152.28392100000002</v>
      </c>
      <c r="L111" s="82"/>
    </row>
    <row r="112" spans="1:12" s="79" customFormat="1" ht="12" customHeight="1">
      <c r="A112" s="178" t="s">
        <v>1022</v>
      </c>
      <c r="B112" s="178"/>
      <c r="C112" s="1146">
        <v>1695.4310560141803</v>
      </c>
      <c r="D112" s="1605">
        <v>567.55413099999998</v>
      </c>
      <c r="E112" s="179">
        <v>998.17026900000008</v>
      </c>
      <c r="F112" s="179">
        <v>1296.2430509999999</v>
      </c>
      <c r="G112" s="179">
        <v>-519.83456999999999</v>
      </c>
      <c r="H112" s="179">
        <v>399.71203300000002</v>
      </c>
      <c r="I112" s="179">
        <v>-654.33475099999998</v>
      </c>
      <c r="J112" s="179">
        <v>177.509366</v>
      </c>
      <c r="K112" s="179">
        <v>-199.32803899999999</v>
      </c>
    </row>
    <row r="113" spans="1:12" s="81" customFormat="1" ht="12" customHeight="1">
      <c r="A113" s="1482" t="s">
        <v>1023</v>
      </c>
      <c r="B113" s="1482"/>
      <c r="C113" s="1483">
        <v>8058.7842521977791</v>
      </c>
      <c r="D113" s="1612">
        <v>5629.1847150000003</v>
      </c>
      <c r="E113" s="1484">
        <v>7531.0288730000002</v>
      </c>
      <c r="F113" s="1484">
        <v>6261.1813430000002</v>
      </c>
      <c r="G113" s="1484">
        <v>5100.0052459999988</v>
      </c>
      <c r="H113" s="1484">
        <v>4953.1012210000008</v>
      </c>
      <c r="I113" s="1484">
        <v>4824.138019</v>
      </c>
      <c r="J113" s="1484">
        <v>5877.4059099999977</v>
      </c>
      <c r="K113" s="1484">
        <v>4665.6314590000011</v>
      </c>
      <c r="L113" s="1461"/>
    </row>
    <row r="114" spans="1:12" s="63" customFormat="1" ht="7.5" customHeight="1"/>
    <row r="115" spans="1:12" s="1486" customFormat="1" ht="30" customHeight="1">
      <c r="A115" s="2444"/>
      <c r="B115" s="2444"/>
      <c r="C115" s="2444"/>
      <c r="D115" s="2444"/>
      <c r="E115" s="2444"/>
      <c r="F115" s="2444"/>
      <c r="G115" s="2444"/>
      <c r="H115" s="2444"/>
      <c r="I115" s="2444"/>
      <c r="J115" s="2444"/>
      <c r="K115" s="2444"/>
    </row>
    <row r="116" spans="1:12" s="1487" customFormat="1" ht="22.5" customHeight="1">
      <c r="A116" s="1488"/>
      <c r="B116" s="1488"/>
      <c r="C116" s="1489"/>
      <c r="D116" s="1490"/>
      <c r="E116" s="1490"/>
      <c r="F116" s="1490"/>
      <c r="G116" s="1490"/>
      <c r="H116" s="1490"/>
      <c r="I116" s="1490"/>
      <c r="J116" s="1490"/>
      <c r="K116" s="1491"/>
    </row>
    <row r="117" spans="1:12" s="487" customFormat="1" ht="18.75" customHeight="1">
      <c r="A117" s="488" t="s">
        <v>1068</v>
      </c>
      <c r="B117" s="488"/>
    </row>
    <row r="118" spans="1:12" s="50" customFormat="1" ht="12.75" customHeight="1"/>
    <row r="119" spans="1:12" s="52" customFormat="1" ht="13.5" customHeight="1">
      <c r="A119" s="68" t="s">
        <v>1</v>
      </c>
      <c r="B119" s="68"/>
      <c r="C119" s="1508"/>
      <c r="D119" s="1508"/>
      <c r="E119" s="1799"/>
      <c r="F119" s="1136" t="s">
        <v>1792</v>
      </c>
      <c r="G119" s="304" t="s">
        <v>1102</v>
      </c>
      <c r="H119" s="304" t="s">
        <v>214</v>
      </c>
      <c r="I119" s="466" t="s">
        <v>212</v>
      </c>
      <c r="J119" s="466" t="s">
        <v>173</v>
      </c>
      <c r="K119" s="466" t="s">
        <v>315</v>
      </c>
    </row>
    <row r="120" spans="1:12" s="79" customFormat="1" ht="12" customHeight="1">
      <c r="A120" s="174" t="s">
        <v>59</v>
      </c>
      <c r="B120" s="1500"/>
      <c r="C120" s="1501"/>
      <c r="D120" s="1613"/>
      <c r="E120" s="1800"/>
      <c r="F120" s="1144">
        <v>43597.753979610003</v>
      </c>
      <c r="G120" s="1603">
        <v>61445.477029000001</v>
      </c>
      <c r="H120" s="1603">
        <v>60403.773218000002</v>
      </c>
      <c r="I120" s="175">
        <v>63068.313016</v>
      </c>
      <c r="J120" s="175">
        <v>60074.777682</v>
      </c>
      <c r="K120" s="175">
        <v>53394.648523000003</v>
      </c>
    </row>
    <row r="121" spans="1:12" s="79" customFormat="1" ht="12" customHeight="1">
      <c r="A121" s="176" t="s">
        <v>60</v>
      </c>
      <c r="B121" s="176"/>
      <c r="C121" s="1502"/>
      <c r="D121" s="1502"/>
      <c r="E121" s="1801"/>
      <c r="F121" s="1145">
        <v>-17301.904668853997</v>
      </c>
      <c r="G121" s="1604">
        <v>-28958.570241000001</v>
      </c>
      <c r="H121" s="1604">
        <v>-30211.863419000001</v>
      </c>
      <c r="I121" s="177">
        <v>-35852.500724999998</v>
      </c>
      <c r="J121" s="177">
        <v>-34822.572416000003</v>
      </c>
      <c r="K121" s="177">
        <v>-29958.56898</v>
      </c>
    </row>
    <row r="122" spans="1:12" s="79" customFormat="1" ht="12" customHeight="1">
      <c r="A122" s="178" t="s">
        <v>13</v>
      </c>
      <c r="B122" s="1482"/>
      <c r="C122" s="1503"/>
      <c r="D122" s="1614"/>
      <c r="E122" s="1802"/>
      <c r="F122" s="1146">
        <v>26295.849310756006</v>
      </c>
      <c r="G122" s="1605">
        <v>32486.906788</v>
      </c>
      <c r="H122" s="1605">
        <v>30191.909799000001</v>
      </c>
      <c r="I122" s="179">
        <v>27215.812290999998</v>
      </c>
      <c r="J122" s="179">
        <v>25252.205266000001</v>
      </c>
      <c r="K122" s="179">
        <v>23436.079541999999</v>
      </c>
    </row>
    <row r="123" spans="1:12" s="79" customFormat="1" ht="12" customHeight="1">
      <c r="A123" s="174" t="s">
        <v>263</v>
      </c>
      <c r="B123" s="1500"/>
      <c r="C123" s="1501"/>
      <c r="D123" s="1613"/>
      <c r="E123" s="1800"/>
      <c r="F123" s="1144">
        <v>9047.4213392119</v>
      </c>
      <c r="G123" s="1603">
        <v>11565.465577000001</v>
      </c>
      <c r="H123" s="1603">
        <v>10915.860251</v>
      </c>
      <c r="I123" s="175">
        <v>10432.666128000001</v>
      </c>
      <c r="J123" s="175">
        <v>10146.933708</v>
      </c>
      <c r="K123" s="175">
        <v>10121.009758</v>
      </c>
    </row>
    <row r="124" spans="1:12" s="79" customFormat="1" ht="12" customHeight="1">
      <c r="A124" s="199" t="s">
        <v>264</v>
      </c>
      <c r="B124" s="199"/>
      <c r="C124" s="1504"/>
      <c r="D124" s="1504"/>
      <c r="E124" s="1803"/>
      <c r="F124" s="1147">
        <v>-2266.8122491426398</v>
      </c>
      <c r="G124" s="1606">
        <v>-2596.5481410000002</v>
      </c>
      <c r="H124" s="1606">
        <v>-2378.7411390000002</v>
      </c>
      <c r="I124" s="180">
        <v>-2336.682937</v>
      </c>
      <c r="J124" s="180">
        <v>-2256.377469</v>
      </c>
      <c r="K124" s="180">
        <v>-2220.4085829999999</v>
      </c>
    </row>
    <row r="125" spans="1:12" s="79" customFormat="1" ht="12" customHeight="1">
      <c r="A125" s="199" t="s">
        <v>31</v>
      </c>
      <c r="B125" s="199"/>
      <c r="C125" s="1504"/>
      <c r="D125" s="1504"/>
      <c r="E125" s="1803"/>
      <c r="F125" s="1147">
        <v>6519.2061514852403</v>
      </c>
      <c r="G125" s="1606">
        <v>5317.0960690000002</v>
      </c>
      <c r="H125" s="1606">
        <v>5031.7280710000005</v>
      </c>
      <c r="I125" s="180">
        <v>3910.1286460000001</v>
      </c>
      <c r="J125" s="180">
        <v>7660.6859189999996</v>
      </c>
      <c r="K125" s="180">
        <v>4961.1035359999996</v>
      </c>
    </row>
    <row r="126" spans="1:12" s="79" customFormat="1" ht="12" customHeight="1">
      <c r="A126" s="199" t="s">
        <v>1147</v>
      </c>
      <c r="B126" s="199"/>
      <c r="C126" s="1504"/>
      <c r="D126" s="1504"/>
      <c r="E126" s="1803"/>
      <c r="F126" s="1147">
        <v>-341.30569000000003</v>
      </c>
      <c r="G126" s="1606">
        <v>-79.207863000000003</v>
      </c>
      <c r="H126" s="1606">
        <v>554.10624099999995</v>
      </c>
      <c r="I126" s="180">
        <v>1032.222</v>
      </c>
      <c r="J126" s="180">
        <v>62.747</v>
      </c>
      <c r="K126" s="180">
        <v>1574.473</v>
      </c>
    </row>
    <row r="127" spans="1:12" s="79" customFormat="1" ht="12" customHeight="1">
      <c r="A127" s="199" t="s">
        <v>1146</v>
      </c>
      <c r="B127" s="199"/>
      <c r="C127" s="1504"/>
      <c r="D127" s="1504"/>
      <c r="E127" s="1803"/>
      <c r="F127" s="1147">
        <v>614.278322</v>
      </c>
      <c r="G127" s="1606">
        <v>688.27703499999996</v>
      </c>
      <c r="H127" s="1606">
        <v>466.52666499999998</v>
      </c>
      <c r="I127" s="180">
        <v>-318.63600000000002</v>
      </c>
      <c r="J127" s="180">
        <v>88.393000000000001</v>
      </c>
      <c r="K127" s="180">
        <v>-255.999</v>
      </c>
    </row>
    <row r="128" spans="1:12" s="79" customFormat="1" ht="12" customHeight="1">
      <c r="A128" s="199" t="s">
        <v>1798</v>
      </c>
      <c r="B128" s="199"/>
      <c r="C128" s="1504"/>
      <c r="D128" s="1504"/>
      <c r="E128" s="1803"/>
      <c r="F128" s="1147">
        <v>379.46968300000003</v>
      </c>
      <c r="G128" s="1606">
        <v>491.48</v>
      </c>
      <c r="H128" s="1606">
        <v>417.76600000000002</v>
      </c>
      <c r="I128" s="180">
        <v>325.322</v>
      </c>
      <c r="J128" s="180">
        <v>244.23599999999999</v>
      </c>
      <c r="K128" s="180">
        <v>91.13</v>
      </c>
    </row>
    <row r="129" spans="1:11" s="79" customFormat="1" ht="12" customHeight="1">
      <c r="A129" s="2115" t="s">
        <v>1160</v>
      </c>
      <c r="B129" s="2115"/>
      <c r="C129" s="1504"/>
      <c r="D129" s="1504"/>
      <c r="E129" s="1803"/>
      <c r="F129" s="1147">
        <v>-44.372213479999999</v>
      </c>
      <c r="G129" s="1606">
        <v>225.92058399999999</v>
      </c>
      <c r="H129" s="1606">
        <v>361.61129499999998</v>
      </c>
      <c r="I129" s="180">
        <v>788.57959500000004</v>
      </c>
      <c r="J129" s="180">
        <v>76.591695000000001</v>
      </c>
      <c r="K129" s="180">
        <v>180.10633200000001</v>
      </c>
    </row>
    <row r="130" spans="1:11" s="79" customFormat="1" ht="12" customHeight="1">
      <c r="A130" s="2115" t="s">
        <v>211</v>
      </c>
      <c r="B130" s="2115"/>
      <c r="C130" s="1504"/>
      <c r="D130" s="1504"/>
      <c r="E130" s="1803"/>
      <c r="F130" s="1147">
        <v>147.14309119000001</v>
      </c>
      <c r="G130" s="1606">
        <v>82.101130999999995</v>
      </c>
      <c r="H130" s="1606">
        <v>-85.535297</v>
      </c>
      <c r="I130" s="180">
        <v>-340.14803999999998</v>
      </c>
      <c r="J130" s="180">
        <v>-32.201450999999999</v>
      </c>
      <c r="K130" s="180">
        <v>1.6285000000000001E-2</v>
      </c>
    </row>
    <row r="131" spans="1:11" s="79" customFormat="1" ht="12" customHeight="1">
      <c r="A131" s="2331" t="s">
        <v>16</v>
      </c>
      <c r="B131" s="2331"/>
      <c r="C131" s="1502"/>
      <c r="D131" s="1502"/>
      <c r="E131" s="1801"/>
      <c r="F131" s="1145">
        <v>726.88380805680197</v>
      </c>
      <c r="G131" s="1604">
        <v>1181.9982170000001</v>
      </c>
      <c r="H131" s="1604">
        <v>1143.68625</v>
      </c>
      <c r="I131" s="177">
        <v>1007.311727</v>
      </c>
      <c r="J131" s="177">
        <v>762.69162500000004</v>
      </c>
      <c r="K131" s="177">
        <v>1704.4076110000001</v>
      </c>
    </row>
    <row r="132" spans="1:11" s="79" customFormat="1" ht="12" customHeight="1">
      <c r="A132" s="2328" t="s">
        <v>4</v>
      </c>
      <c r="B132" s="2333"/>
      <c r="C132" s="1503"/>
      <c r="D132" s="1614"/>
      <c r="E132" s="1802"/>
      <c r="F132" s="1146">
        <v>14781.912242321305</v>
      </c>
      <c r="G132" s="1605">
        <v>16876.582608000001</v>
      </c>
      <c r="H132" s="1605">
        <v>16427.008335999999</v>
      </c>
      <c r="I132" s="179">
        <v>14500.763118999999</v>
      </c>
      <c r="J132" s="179">
        <v>16753.700026999999</v>
      </c>
      <c r="K132" s="179">
        <v>16155.838938999999</v>
      </c>
    </row>
    <row r="133" spans="1:11" s="79" customFormat="1" ht="12" customHeight="1">
      <c r="A133" s="2328" t="s">
        <v>120</v>
      </c>
      <c r="B133" s="2333"/>
      <c r="C133" s="1503"/>
      <c r="D133" s="1614"/>
      <c r="E133" s="1802"/>
      <c r="F133" s="1146">
        <v>41077.761553077311</v>
      </c>
      <c r="G133" s="1605">
        <v>49363.489395999997</v>
      </c>
      <c r="H133" s="1605">
        <v>46618.918136</v>
      </c>
      <c r="I133" s="179">
        <v>41716.575409999998</v>
      </c>
      <c r="J133" s="179">
        <v>42005.905293000003</v>
      </c>
      <c r="K133" s="179">
        <v>39591.918482000001</v>
      </c>
    </row>
    <row r="134" spans="1:11" s="79" customFormat="1" ht="12" customHeight="1">
      <c r="A134" s="2325" t="s">
        <v>61</v>
      </c>
      <c r="B134" s="2334"/>
      <c r="C134" s="1501"/>
      <c r="D134" s="1613"/>
      <c r="E134" s="1800"/>
      <c r="F134" s="1144">
        <v>-8716.6195004294495</v>
      </c>
      <c r="G134" s="1603">
        <v>-10871.806773</v>
      </c>
      <c r="H134" s="1603">
        <v>-11306.640604</v>
      </c>
      <c r="I134" s="175">
        <v>-10986.530545</v>
      </c>
      <c r="J134" s="175">
        <v>-10279.196475000001</v>
      </c>
      <c r="K134" s="175">
        <v>-9259.2581360000004</v>
      </c>
    </row>
    <row r="135" spans="1:11" s="79" customFormat="1" ht="12" customHeight="1">
      <c r="A135" s="199" t="s">
        <v>62</v>
      </c>
      <c r="B135" s="199"/>
      <c r="C135" s="1504"/>
      <c r="D135" s="1504"/>
      <c r="E135" s="1803"/>
      <c r="F135" s="1147">
        <v>-5859.1263746300792</v>
      </c>
      <c r="G135" s="1606">
        <v>-7644.6235299999998</v>
      </c>
      <c r="H135" s="1606">
        <v>-7849.9489540000004</v>
      </c>
      <c r="I135" s="180">
        <v>-7451.2704640000002</v>
      </c>
      <c r="J135" s="180">
        <v>-7721.7226849999997</v>
      </c>
      <c r="K135" s="180">
        <v>-6994.913622</v>
      </c>
    </row>
    <row r="136" spans="1:11" s="79" customFormat="1" ht="12" customHeight="1">
      <c r="A136" s="2327" t="s">
        <v>252</v>
      </c>
      <c r="B136" s="2327"/>
      <c r="C136" s="1502"/>
      <c r="D136" s="1502"/>
      <c r="E136" s="1801"/>
      <c r="F136" s="1145">
        <v>-1708.65107290064</v>
      </c>
      <c r="G136" s="1604">
        <v>-2158.2173929999999</v>
      </c>
      <c r="H136" s="1604">
        <v>-2718.6066959999998</v>
      </c>
      <c r="I136" s="177">
        <v>-2322.1285280000002</v>
      </c>
      <c r="J136" s="177">
        <v>-2171.567219</v>
      </c>
      <c r="K136" s="177">
        <v>-2256.4105129999998</v>
      </c>
    </row>
    <row r="137" spans="1:11" s="79" customFormat="1" ht="12" customHeight="1">
      <c r="A137" s="2328" t="s">
        <v>7</v>
      </c>
      <c r="B137" s="2333"/>
      <c r="C137" s="1503"/>
      <c r="D137" s="1614"/>
      <c r="E137" s="1802"/>
      <c r="F137" s="1146">
        <v>-16284.396947960169</v>
      </c>
      <c r="G137" s="1605">
        <v>-20674.647696</v>
      </c>
      <c r="H137" s="1605">
        <v>-21875.196253999999</v>
      </c>
      <c r="I137" s="179">
        <v>-20759.929537</v>
      </c>
      <c r="J137" s="179">
        <v>-20172.486379999998</v>
      </c>
      <c r="K137" s="179">
        <v>-18510.582270999999</v>
      </c>
    </row>
    <row r="138" spans="1:11" s="79" customFormat="1" ht="12" customHeight="1">
      <c r="A138" s="2329" t="s">
        <v>253</v>
      </c>
      <c r="B138" s="2335"/>
      <c r="C138" s="1505"/>
      <c r="D138" s="1615"/>
      <c r="E138" s="1804"/>
      <c r="F138" s="1148">
        <v>24793.364605117142</v>
      </c>
      <c r="G138" s="1607">
        <v>28688.841700000001</v>
      </c>
      <c r="H138" s="1607">
        <v>24743.721882000002</v>
      </c>
      <c r="I138" s="181">
        <v>20956.645873000001</v>
      </c>
      <c r="J138" s="181">
        <v>21833.418913000001</v>
      </c>
      <c r="K138" s="181">
        <v>21081.336211000002</v>
      </c>
    </row>
    <row r="139" spans="1:11" s="79" customFormat="1" ht="12" customHeight="1">
      <c r="A139" s="199" t="s">
        <v>30</v>
      </c>
      <c r="B139" s="199"/>
      <c r="C139" s="1504"/>
      <c r="D139" s="1504"/>
      <c r="E139" s="1803"/>
      <c r="F139" s="1147">
        <v>53.618198513700001</v>
      </c>
      <c r="G139" s="1606">
        <v>52.090705999999997</v>
      </c>
      <c r="H139" s="1606">
        <v>150.72533899999999</v>
      </c>
      <c r="I139" s="180">
        <v>-1.3226089999999999</v>
      </c>
      <c r="J139" s="180">
        <v>18.814968</v>
      </c>
      <c r="K139" s="180">
        <v>23.571438000000001</v>
      </c>
    </row>
    <row r="140" spans="1:11" s="79" customFormat="1" ht="12" customHeight="1">
      <c r="A140" s="2331" t="s">
        <v>258</v>
      </c>
      <c r="B140" s="2331"/>
      <c r="C140" s="1502"/>
      <c r="D140" s="1502"/>
      <c r="E140" s="1801"/>
      <c r="F140" s="1145">
        <v>-849.45557088350006</v>
      </c>
      <c r="G140" s="1604">
        <v>-1638.896058</v>
      </c>
      <c r="H140" s="1604">
        <v>-2185.0442400000002</v>
      </c>
      <c r="I140" s="177">
        <v>-3179.3650259999999</v>
      </c>
      <c r="J140" s="177">
        <v>-3444.8531419999999</v>
      </c>
      <c r="K140" s="177">
        <v>-2996.7857519999998</v>
      </c>
    </row>
    <row r="141" spans="1:11" s="79" customFormat="1" ht="12" customHeight="1">
      <c r="A141" s="2329" t="s">
        <v>9</v>
      </c>
      <c r="B141" s="2335"/>
      <c r="C141" s="1505"/>
      <c r="D141" s="1615"/>
      <c r="E141" s="1804"/>
      <c r="F141" s="1148">
        <v>23997.527232747343</v>
      </c>
      <c r="G141" s="1607">
        <v>27102.036348000001</v>
      </c>
      <c r="H141" s="1607">
        <v>22709.402980999999</v>
      </c>
      <c r="I141" s="181">
        <v>17775.958236999999</v>
      </c>
      <c r="J141" s="181">
        <v>18407.380740000001</v>
      </c>
      <c r="K141" s="181">
        <v>18108.121897000001</v>
      </c>
    </row>
    <row r="142" spans="1:11" s="79" customFormat="1" ht="12" customHeight="1">
      <c r="A142" s="199" t="s">
        <v>1148</v>
      </c>
      <c r="B142" s="199"/>
      <c r="C142" s="1504"/>
      <c r="D142" s="1504"/>
      <c r="E142" s="1803"/>
      <c r="F142" s="1147">
        <v>-5960.8936465637007</v>
      </c>
      <c r="G142" s="1606">
        <v>-6463.1737439999997</v>
      </c>
      <c r="H142" s="1606">
        <v>-5202.0693709999996</v>
      </c>
      <c r="I142" s="180">
        <v>-4080.558704</v>
      </c>
      <c r="J142" s="180">
        <v>-5423.2139209999996</v>
      </c>
      <c r="K142" s="180">
        <v>-4121.259892</v>
      </c>
    </row>
    <row r="143" spans="1:11" s="79" customFormat="1" ht="12" customHeight="1">
      <c r="A143" s="182" t="s">
        <v>197</v>
      </c>
      <c r="B143" s="182"/>
      <c r="C143" s="1502"/>
      <c r="D143" s="1502"/>
      <c r="E143" s="1801"/>
      <c r="F143" s="1145">
        <v>-78.791201999999998</v>
      </c>
      <c r="G143" s="1604">
        <v>-22.222538</v>
      </c>
      <c r="H143" s="1604">
        <v>4.0087719999999996</v>
      </c>
      <c r="I143" s="177">
        <v>96.338790000000003</v>
      </c>
      <c r="J143" s="177">
        <v>-5.4059999999999997</v>
      </c>
      <c r="K143" s="177">
        <v>74.653632000000002</v>
      </c>
    </row>
    <row r="144" spans="1:11" s="79" customFormat="1" ht="12" customHeight="1">
      <c r="A144" s="178" t="s">
        <v>10</v>
      </c>
      <c r="B144" s="1482"/>
      <c r="C144" s="1503"/>
      <c r="D144" s="1614"/>
      <c r="E144" s="1802"/>
      <c r="F144" s="1146">
        <v>17957.842384183641</v>
      </c>
      <c r="G144" s="1605">
        <v>20616.640067</v>
      </c>
      <c r="H144" s="1605">
        <v>17511.342381999999</v>
      </c>
      <c r="I144" s="179">
        <v>13791.738323</v>
      </c>
      <c r="J144" s="179">
        <v>12978.760818000001</v>
      </c>
      <c r="K144" s="179">
        <v>14061.515637</v>
      </c>
    </row>
    <row r="145" spans="1:12" s="80" customFormat="1" ht="12" customHeight="1">
      <c r="A145" s="2115"/>
      <c r="B145" s="2115"/>
      <c r="C145" s="1440"/>
      <c r="D145" s="1440"/>
      <c r="E145" s="1440"/>
      <c r="F145" s="1440"/>
      <c r="G145" s="1440"/>
      <c r="H145" s="1440"/>
      <c r="I145" s="1440"/>
      <c r="J145" s="1440"/>
      <c r="K145" s="1440"/>
    </row>
    <row r="146" spans="1:12" s="79" customFormat="1" ht="12" customHeight="1">
      <c r="A146" s="2445" t="s">
        <v>1480</v>
      </c>
      <c r="B146" s="2445"/>
      <c r="C146" s="2445"/>
      <c r="D146" s="2445"/>
      <c r="E146" s="2445"/>
      <c r="F146" s="2112">
        <v>17708.895064183602</v>
      </c>
      <c r="G146" s="2113">
        <v>20616.640067</v>
      </c>
      <c r="H146" s="2114">
        <v>17511.342381999999</v>
      </c>
      <c r="I146" s="2114">
        <v>13791.738323</v>
      </c>
      <c r="J146" s="2114">
        <v>12978.760818000001</v>
      </c>
      <c r="K146" s="2114">
        <v>14813.859823000001</v>
      </c>
    </row>
    <row r="147" spans="1:12" s="79" customFormat="1" ht="12" customHeight="1">
      <c r="A147" s="202" t="s">
        <v>1440</v>
      </c>
      <c r="B147" s="202"/>
      <c r="C147" s="1504"/>
      <c r="D147" s="1504"/>
      <c r="E147" s="1504"/>
      <c r="F147" s="1147">
        <v>248.94732000000002</v>
      </c>
      <c r="G147" s="1606">
        <v>0</v>
      </c>
      <c r="H147" s="1606">
        <v>0</v>
      </c>
      <c r="I147" s="1606">
        <v>0</v>
      </c>
      <c r="J147" s="1606">
        <v>0</v>
      </c>
      <c r="K147" s="1606">
        <v>0</v>
      </c>
    </row>
    <row r="148" spans="1:12" s="79" customFormat="1" ht="12" customHeight="1">
      <c r="A148" s="176" t="s">
        <v>1469</v>
      </c>
      <c r="B148" s="176"/>
      <c r="C148" s="1507"/>
      <c r="D148" s="1507"/>
      <c r="E148" s="2121"/>
      <c r="F148" s="1145">
        <v>0</v>
      </c>
      <c r="G148" s="1604">
        <v>0</v>
      </c>
      <c r="H148" s="1604">
        <v>0</v>
      </c>
      <c r="I148" s="1604">
        <v>0</v>
      </c>
      <c r="J148" s="1604">
        <v>0</v>
      </c>
      <c r="K148" s="2122">
        <v>-752.34418600000004</v>
      </c>
    </row>
    <row r="149" spans="1:12" s="79" customFormat="1" ht="12" customHeight="1">
      <c r="A149" s="178" t="s">
        <v>10</v>
      </c>
      <c r="B149" s="2116"/>
      <c r="C149" s="2117"/>
      <c r="D149" s="2117"/>
      <c r="E149" s="2117"/>
      <c r="F149" s="1146">
        <v>17957.842384183601</v>
      </c>
      <c r="G149" s="1605">
        <v>20616.640067</v>
      </c>
      <c r="H149" s="179">
        <v>17511.342381999999</v>
      </c>
      <c r="I149" s="179">
        <v>13791.738323</v>
      </c>
      <c r="J149" s="179">
        <v>12978.760818000001</v>
      </c>
      <c r="K149" s="179">
        <v>14061.515637</v>
      </c>
    </row>
    <row r="150" spans="1:12" s="79" customFormat="1" ht="5.0999999999999996" customHeight="1">
      <c r="A150" s="183"/>
      <c r="B150" s="183"/>
      <c r="C150" s="1506"/>
      <c r="D150" s="1506"/>
      <c r="E150" s="1805"/>
      <c r="F150" s="1149"/>
      <c r="G150" s="1608"/>
      <c r="H150" s="1608"/>
      <c r="I150" s="184"/>
      <c r="J150" s="184"/>
      <c r="K150" s="184"/>
    </row>
    <row r="151" spans="1:12" s="79" customFormat="1" ht="12" customHeight="1">
      <c r="A151" s="72" t="s">
        <v>161</v>
      </c>
      <c r="B151" s="72"/>
      <c r="C151" s="1440"/>
      <c r="D151" s="1440"/>
      <c r="E151" s="1439"/>
      <c r="F151" s="1150">
        <v>10.87685993155919</v>
      </c>
      <c r="G151" s="1609">
        <v>12.667163280286399</v>
      </c>
      <c r="H151" s="1609">
        <v>10.754220278928051</v>
      </c>
      <c r="I151" s="281">
        <v>8.4750306944980185</v>
      </c>
      <c r="J151" s="281">
        <v>7.9841883393396902</v>
      </c>
      <c r="K151" s="281">
        <v>8.66</v>
      </c>
    </row>
    <row r="152" spans="1:12" s="79" customFormat="1" ht="12" customHeight="1">
      <c r="A152" s="182" t="s">
        <v>162</v>
      </c>
      <c r="B152" s="182"/>
      <c r="C152" s="1507"/>
      <c r="D152" s="1507"/>
      <c r="E152" s="1806"/>
      <c r="F152" s="1151">
        <v>10.925253739579798</v>
      </c>
      <c r="G152" s="1610">
        <v>12.680817130595351</v>
      </c>
      <c r="H152" s="1610">
        <v>10.751758376453896</v>
      </c>
      <c r="I152" s="282">
        <v>8.4158304556884413</v>
      </c>
      <c r="J152" s="282">
        <v>7.9875139667064099</v>
      </c>
      <c r="K152" s="282">
        <v>8.6199999999999992</v>
      </c>
    </row>
    <row r="153" spans="1:12" s="98" customFormat="1" ht="22.5" customHeight="1">
      <c r="A153" s="646"/>
      <c r="B153" s="646"/>
    </row>
    <row r="154" spans="1:12" s="487" customFormat="1" ht="18.75" customHeight="1">
      <c r="A154" s="486" t="s">
        <v>1552</v>
      </c>
      <c r="B154" s="486"/>
    </row>
    <row r="155" spans="1:12" s="50" customFormat="1" ht="12.75" customHeight="1"/>
    <row r="156" spans="1:12" s="1778" customFormat="1" ht="13.5" customHeight="1">
      <c r="A156" s="68" t="s">
        <v>1</v>
      </c>
      <c r="B156" s="68"/>
      <c r="C156" s="1508"/>
      <c r="D156" s="1508"/>
      <c r="E156" s="1508"/>
      <c r="F156" s="1136" t="s">
        <v>1792</v>
      </c>
      <c r="G156" s="304" t="s">
        <v>1102</v>
      </c>
      <c r="H156" s="304" t="s">
        <v>214</v>
      </c>
      <c r="I156" s="466" t="s">
        <v>212</v>
      </c>
      <c r="J156" s="466" t="s">
        <v>173</v>
      </c>
      <c r="K156" s="466" t="s">
        <v>315</v>
      </c>
    </row>
    <row r="157" spans="1:12" s="79" customFormat="1" ht="12" customHeight="1">
      <c r="A157" s="178" t="s">
        <v>10</v>
      </c>
      <c r="B157" s="2116"/>
      <c r="C157" s="1802"/>
      <c r="D157" s="1802"/>
      <c r="E157" s="1802"/>
      <c r="F157" s="1146">
        <v>17957.842384183601</v>
      </c>
      <c r="G157" s="1605">
        <v>20616.640067</v>
      </c>
      <c r="H157" s="1605">
        <v>17511.342381999999</v>
      </c>
      <c r="I157" s="179">
        <v>13791.738323</v>
      </c>
      <c r="J157" s="179">
        <v>12978.760818000001</v>
      </c>
      <c r="K157" s="179">
        <v>14061.515637</v>
      </c>
    </row>
    <row r="158" spans="1:12" s="79" customFormat="1" ht="12" customHeight="1">
      <c r="A158" s="72" t="s">
        <v>1090</v>
      </c>
      <c r="B158" s="72"/>
      <c r="C158" s="1803"/>
      <c r="D158" s="1803"/>
      <c r="E158" s="1803"/>
      <c r="F158" s="1147">
        <v>642.42187000000001</v>
      </c>
      <c r="G158" s="1606">
        <v>-2100.8201170000002</v>
      </c>
      <c r="H158" s="180">
        <v>-468.696797</v>
      </c>
      <c r="I158" s="180">
        <v>2946.6550000000002</v>
      </c>
      <c r="J158" s="180">
        <v>0</v>
      </c>
      <c r="K158" s="180">
        <v>0</v>
      </c>
    </row>
    <row r="159" spans="1:12" s="79" customFormat="1" ht="12" customHeight="1">
      <c r="A159" s="72" t="s">
        <v>1018</v>
      </c>
      <c r="B159" s="72"/>
      <c r="C159" s="1803"/>
      <c r="D159" s="1803"/>
      <c r="E159" s="1803"/>
      <c r="F159" s="1147">
        <v>77.781000000000006</v>
      </c>
      <c r="G159" s="1606">
        <v>191.428</v>
      </c>
      <c r="H159" s="180">
        <v>123.584</v>
      </c>
      <c r="I159" s="180">
        <v>45.411999999999999</v>
      </c>
      <c r="J159" s="180">
        <v>0</v>
      </c>
      <c r="K159" s="180">
        <v>0</v>
      </c>
    </row>
    <row r="160" spans="1:12" s="79" customFormat="1" ht="21" customHeight="1">
      <c r="A160" s="2440" t="s">
        <v>1019</v>
      </c>
      <c r="B160" s="2440"/>
      <c r="C160" s="1801"/>
      <c r="D160" s="1801"/>
      <c r="E160" s="1801"/>
      <c r="F160" s="1145">
        <v>-77.781000000000006</v>
      </c>
      <c r="G160" s="1604">
        <v>-191.428</v>
      </c>
      <c r="H160" s="177">
        <v>-123.584</v>
      </c>
      <c r="I160" s="177">
        <v>-45.411999999999999</v>
      </c>
      <c r="J160" s="177">
        <v>0</v>
      </c>
      <c r="K160" s="177">
        <v>0</v>
      </c>
      <c r="L160" s="82"/>
    </row>
    <row r="161" spans="1:12" s="79" customFormat="1" ht="21" customHeight="1">
      <c r="A161" s="2442" t="s">
        <v>1020</v>
      </c>
      <c r="B161" s="2447"/>
      <c r="C161" s="2178"/>
      <c r="D161" s="2178"/>
      <c r="E161" s="2178"/>
      <c r="F161" s="1459">
        <v>642.42187000000001</v>
      </c>
      <c r="G161" s="1611">
        <v>-2100.8201170000002</v>
      </c>
      <c r="H161" s="1460">
        <v>-468.696797</v>
      </c>
      <c r="I161" s="1460">
        <v>2946.6550000000002</v>
      </c>
      <c r="J161" s="1460">
        <v>0</v>
      </c>
      <c r="K161" s="1460">
        <v>0</v>
      </c>
      <c r="L161" s="82"/>
    </row>
    <row r="162" spans="1:12" s="79" customFormat="1" ht="12" customHeight="1">
      <c r="A162" s="1485" t="s">
        <v>1021</v>
      </c>
      <c r="B162" s="2177"/>
      <c r="C162" s="2179"/>
      <c r="D162" s="2179"/>
      <c r="E162" s="2179"/>
      <c r="F162" s="1144">
        <v>7243.8285860141805</v>
      </c>
      <c r="G162" s="1603">
        <v>7148.7628800000002</v>
      </c>
      <c r="H162" s="175">
        <v>3478.0380030000001</v>
      </c>
      <c r="I162" s="175">
        <v>-1216.3994439999999</v>
      </c>
      <c r="J162" s="175">
        <v>-143.07693353006451</v>
      </c>
      <c r="K162" s="175">
        <v>-53.328482803239325</v>
      </c>
    </row>
    <row r="163" spans="1:12" s="79" customFormat="1" ht="12" customHeight="1">
      <c r="A163" s="176" t="s">
        <v>1042</v>
      </c>
      <c r="B163" s="176"/>
      <c r="C163" s="1801"/>
      <c r="D163" s="1801"/>
      <c r="E163" s="1801"/>
      <c r="F163" s="1145">
        <v>-4625.0950000000003</v>
      </c>
      <c r="G163" s="1604">
        <v>-4526.1570000000002</v>
      </c>
      <c r="H163" s="177">
        <v>-2424.8620000000001</v>
      </c>
      <c r="I163" s="177">
        <v>1006.045</v>
      </c>
      <c r="J163" s="177">
        <v>90.389874530064503</v>
      </c>
      <c r="K163" s="177">
        <v>143.39639680323933</v>
      </c>
    </row>
    <row r="164" spans="1:12" s="79" customFormat="1" ht="21" customHeight="1">
      <c r="A164" s="2442" t="s">
        <v>1024</v>
      </c>
      <c r="B164" s="2447"/>
      <c r="C164" s="2178"/>
      <c r="D164" s="2178"/>
      <c r="E164" s="2178"/>
      <c r="F164" s="1459">
        <v>2618.7335860141802</v>
      </c>
      <c r="G164" s="1611">
        <v>2622.6058800000001</v>
      </c>
      <c r="H164" s="1460">
        <v>1053.176003</v>
      </c>
      <c r="I164" s="1460">
        <v>-210.354444</v>
      </c>
      <c r="J164" s="1460">
        <v>-52.687058999999998</v>
      </c>
      <c r="K164" s="1460">
        <v>-90.067914000000002</v>
      </c>
      <c r="L164" s="82"/>
    </row>
    <row r="165" spans="1:12" s="79" customFormat="1" ht="12" customHeight="1">
      <c r="A165" s="178" t="s">
        <v>1022</v>
      </c>
      <c r="B165" s="2116"/>
      <c r="C165" s="1802"/>
      <c r="D165" s="1802"/>
      <c r="E165" s="1802"/>
      <c r="F165" s="1146">
        <v>3261.1554560141803</v>
      </c>
      <c r="G165" s="1605">
        <v>521.78576199999998</v>
      </c>
      <c r="H165" s="179">
        <v>584.47920599999998</v>
      </c>
      <c r="I165" s="179">
        <v>2736.3005560000001</v>
      </c>
      <c r="J165" s="179">
        <v>-52.687058999999998</v>
      </c>
      <c r="K165" s="179">
        <v>-90.067914000000002</v>
      </c>
    </row>
    <row r="166" spans="1:12" s="81" customFormat="1" ht="12" customHeight="1">
      <c r="A166" s="1482" t="s">
        <v>1023</v>
      </c>
      <c r="B166" s="2116"/>
      <c r="C166" s="1802"/>
      <c r="D166" s="1802"/>
      <c r="E166" s="1802"/>
      <c r="F166" s="1483">
        <v>21218.997840197779</v>
      </c>
      <c r="G166" s="1612">
        <v>21138.425829</v>
      </c>
      <c r="H166" s="1484">
        <v>18095.821586999999</v>
      </c>
      <c r="I166" s="1484">
        <v>16528.038877999999</v>
      </c>
      <c r="J166" s="1484">
        <v>12926.073759000001</v>
      </c>
      <c r="K166" s="1484">
        <v>13971.447722999999</v>
      </c>
      <c r="L166" s="1461"/>
    </row>
    <row r="167" spans="1:12" s="79" customFormat="1" ht="12" customHeight="1">
      <c r="A167" s="202"/>
      <c r="B167" s="202"/>
      <c r="C167" s="1440"/>
      <c r="D167" s="1439"/>
      <c r="E167" s="1439"/>
      <c r="F167" s="1439"/>
      <c r="G167" s="1439"/>
      <c r="H167" s="1439"/>
      <c r="I167" s="1439"/>
      <c r="J167" s="1439"/>
    </row>
    <row r="168" spans="1:12" s="98" customFormat="1" ht="22.5" customHeight="1">
      <c r="A168" s="638"/>
      <c r="B168" s="638"/>
      <c r="C168" s="644"/>
      <c r="D168" s="644"/>
      <c r="E168" s="644"/>
      <c r="F168" s="644"/>
      <c r="G168" s="644"/>
      <c r="H168" s="644"/>
      <c r="I168" s="644"/>
      <c r="J168" s="644"/>
      <c r="K168" s="644"/>
    </row>
    <row r="169" spans="1:12" s="487" customFormat="1" ht="18.75" customHeight="1">
      <c r="A169" s="486" t="s">
        <v>1553</v>
      </c>
      <c r="B169" s="486"/>
    </row>
    <row r="170" spans="1:12" s="50" customFormat="1" ht="12.75" customHeight="1"/>
    <row r="171" spans="1:12" s="78" customFormat="1" ht="13.5" customHeight="1">
      <c r="A171" s="452"/>
      <c r="B171" s="452"/>
      <c r="C171" s="1152" t="s">
        <v>6</v>
      </c>
      <c r="D171" s="2060" t="s">
        <v>2</v>
      </c>
      <c r="E171" s="2060" t="s">
        <v>5</v>
      </c>
      <c r="F171" s="2060" t="s">
        <v>3</v>
      </c>
      <c r="G171" s="454" t="s">
        <v>6</v>
      </c>
      <c r="H171" s="454" t="s">
        <v>2</v>
      </c>
      <c r="I171" s="453" t="s">
        <v>5</v>
      </c>
      <c r="J171" s="453" t="s">
        <v>3</v>
      </c>
      <c r="K171" s="453" t="s">
        <v>6</v>
      </c>
    </row>
    <row r="172" spans="1:12" s="78" customFormat="1" ht="13.5" customHeight="1">
      <c r="A172" s="188" t="s">
        <v>1</v>
      </c>
      <c r="B172" s="188"/>
      <c r="C172" s="1153" t="s">
        <v>1424</v>
      </c>
      <c r="D172" s="2061" t="s">
        <v>1424</v>
      </c>
      <c r="E172" s="2061" t="s">
        <v>1424</v>
      </c>
      <c r="F172" s="2061" t="s">
        <v>1102</v>
      </c>
      <c r="G172" s="2061" t="s">
        <v>1102</v>
      </c>
      <c r="H172" s="2061" t="s">
        <v>1102</v>
      </c>
      <c r="I172" s="2061" t="s">
        <v>1102</v>
      </c>
      <c r="J172" s="2061" t="s">
        <v>214</v>
      </c>
      <c r="K172" s="2061" t="s">
        <v>214</v>
      </c>
    </row>
    <row r="173" spans="1:12" s="78" customFormat="1" ht="13.5" customHeight="1">
      <c r="A173" s="1495" t="s">
        <v>1043</v>
      </c>
      <c r="B173" s="1492"/>
      <c r="C173" s="1493"/>
      <c r="D173" s="1494"/>
      <c r="E173" s="1494"/>
      <c r="F173" s="1494"/>
      <c r="G173" s="1494"/>
      <c r="H173" s="1494"/>
      <c r="I173" s="1494"/>
      <c r="J173" s="1494"/>
      <c r="K173" s="1494"/>
    </row>
    <row r="174" spans="1:12" s="79" customFormat="1" ht="12" customHeight="1">
      <c r="A174" s="72" t="s">
        <v>17</v>
      </c>
      <c r="B174" s="72"/>
      <c r="C174" s="1154">
        <v>186873.53410349597</v>
      </c>
      <c r="D174" s="455">
        <v>158812.27063700001</v>
      </c>
      <c r="E174" s="455">
        <v>304557.572254</v>
      </c>
      <c r="F174" s="455">
        <v>58505.157837999999</v>
      </c>
      <c r="G174" s="455">
        <v>213374.75446699999</v>
      </c>
      <c r="H174" s="455">
        <v>171346.28130500001</v>
      </c>
      <c r="I174" s="455">
        <v>363330.01344299997</v>
      </c>
      <c r="J174" s="455">
        <v>167171.36564500001</v>
      </c>
      <c r="K174" s="455">
        <v>401560.30865299999</v>
      </c>
    </row>
    <row r="175" spans="1:12" s="79" customFormat="1" ht="12" customHeight="1">
      <c r="A175" s="66" t="s">
        <v>254</v>
      </c>
      <c r="B175" s="66"/>
      <c r="C175" s="1154">
        <v>238405.04962664397</v>
      </c>
      <c r="D175" s="455">
        <v>247773.837142</v>
      </c>
      <c r="E175" s="455">
        <v>203498.92678000001</v>
      </c>
      <c r="F175" s="455">
        <v>373409.07725099998</v>
      </c>
      <c r="G175" s="455">
        <v>111976.860443</v>
      </c>
      <c r="H175" s="455">
        <v>191487.363557</v>
      </c>
      <c r="I175" s="455">
        <v>53845.197053000004</v>
      </c>
      <c r="J175" s="455">
        <v>180881.70864600001</v>
      </c>
      <c r="K175" s="455">
        <v>29585.966326999998</v>
      </c>
    </row>
    <row r="176" spans="1:12" s="79" customFormat="1" ht="12" customHeight="1">
      <c r="A176" s="66" t="s">
        <v>255</v>
      </c>
      <c r="B176" s="66"/>
      <c r="C176" s="1154">
        <v>1531236.5068900001</v>
      </c>
      <c r="D176" s="455">
        <v>1491303.9834439999</v>
      </c>
      <c r="E176" s="455">
        <v>1476185.604824</v>
      </c>
      <c r="F176" s="455">
        <v>1438839.237439</v>
      </c>
      <c r="G176" s="455">
        <v>1387742.129773</v>
      </c>
      <c r="H176" s="455">
        <v>1369270.953894</v>
      </c>
      <c r="I176" s="455">
        <v>1343831.7755519999</v>
      </c>
      <c r="J176" s="455">
        <v>1340831.0276560001</v>
      </c>
      <c r="K176" s="455">
        <v>1332945.138459</v>
      </c>
    </row>
    <row r="177" spans="1:11" s="79" customFormat="1" ht="12" customHeight="1">
      <c r="A177" s="185" t="s">
        <v>218</v>
      </c>
      <c r="B177" s="185"/>
      <c r="C177" s="1154">
        <v>303756.97444246605</v>
      </c>
      <c r="D177" s="455">
        <v>284088.32284600002</v>
      </c>
      <c r="E177" s="455">
        <v>287905.52910799999</v>
      </c>
      <c r="F177" s="455">
        <v>268302.45311900001</v>
      </c>
      <c r="G177" s="455">
        <v>269756.87675499998</v>
      </c>
      <c r="H177" s="455">
        <v>265786.64630000002</v>
      </c>
      <c r="I177" s="455">
        <v>280729.56472000002</v>
      </c>
      <c r="J177" s="455">
        <v>277764.26092500001</v>
      </c>
      <c r="K177" s="455">
        <v>286217.03684299998</v>
      </c>
    </row>
    <row r="178" spans="1:11" s="79" customFormat="1" ht="12" customHeight="1">
      <c r="A178" s="66" t="s">
        <v>63</v>
      </c>
      <c r="B178" s="66"/>
      <c r="C178" s="1154">
        <v>23040.682079286602</v>
      </c>
      <c r="D178" s="455">
        <v>26148.889996999998</v>
      </c>
      <c r="E178" s="455">
        <v>26545.451271999998</v>
      </c>
      <c r="F178" s="455">
        <v>26869.582689999999</v>
      </c>
      <c r="G178" s="455">
        <v>27215.096858000001</v>
      </c>
      <c r="H178" s="455">
        <v>30756.111936000001</v>
      </c>
      <c r="I178" s="455">
        <v>33477.106226000004</v>
      </c>
      <c r="J178" s="455">
        <v>29825.851051000001</v>
      </c>
      <c r="K178" s="455">
        <v>26682.10095</v>
      </c>
    </row>
    <row r="179" spans="1:11" s="79" customFormat="1" ht="12" customHeight="1">
      <c r="A179" s="66" t="s">
        <v>64</v>
      </c>
      <c r="B179" s="66"/>
      <c r="C179" s="1154">
        <v>46343.616199000004</v>
      </c>
      <c r="D179" s="455">
        <v>47511.577934000001</v>
      </c>
      <c r="E179" s="455">
        <v>45606.542814</v>
      </c>
      <c r="F179" s="455">
        <v>42866.368349999997</v>
      </c>
      <c r="G179" s="455">
        <v>40779.816645999999</v>
      </c>
      <c r="H179" s="455">
        <v>39457.941962999997</v>
      </c>
      <c r="I179" s="455">
        <v>36602.435236999998</v>
      </c>
      <c r="J179" s="455">
        <v>35512.056342999997</v>
      </c>
      <c r="K179" s="455">
        <v>33197.226240999997</v>
      </c>
    </row>
    <row r="180" spans="1:11" s="79" customFormat="1" ht="12" customHeight="1">
      <c r="A180" s="66" t="s">
        <v>65</v>
      </c>
      <c r="B180" s="66"/>
      <c r="C180" s="1154">
        <v>217399.49300180702</v>
      </c>
      <c r="D180" s="455">
        <v>181833.81474</v>
      </c>
      <c r="E180" s="455">
        <v>240880.530031</v>
      </c>
      <c r="F180" s="455">
        <v>235736.042919</v>
      </c>
      <c r="G180" s="455">
        <v>153396.739577</v>
      </c>
      <c r="H180" s="455">
        <v>141665.72658799999</v>
      </c>
      <c r="I180" s="455">
        <v>134187.85247700001</v>
      </c>
      <c r="J180" s="455">
        <v>130939.237097</v>
      </c>
      <c r="K180" s="455">
        <v>128608.138383</v>
      </c>
    </row>
    <row r="181" spans="1:11" s="79" customFormat="1" ht="12" customHeight="1">
      <c r="A181" s="66" t="s">
        <v>66</v>
      </c>
      <c r="B181" s="66"/>
      <c r="C181" s="1154">
        <v>108941.752958</v>
      </c>
      <c r="D181" s="455">
        <v>111187.019072</v>
      </c>
      <c r="E181" s="455">
        <v>113611.385167</v>
      </c>
      <c r="F181" s="455">
        <v>118667.402503</v>
      </c>
      <c r="G181" s="455">
        <v>123314.53773900001</v>
      </c>
      <c r="H181" s="455">
        <v>138273.40959200001</v>
      </c>
      <c r="I181" s="455">
        <v>148490.51096300001</v>
      </c>
      <c r="J181" s="455">
        <v>152882.672215</v>
      </c>
      <c r="K181" s="455">
        <v>157212.807654</v>
      </c>
    </row>
    <row r="182" spans="1:11" s="79" customFormat="1" ht="12" customHeight="1">
      <c r="A182" s="66" t="s">
        <v>33</v>
      </c>
      <c r="B182" s="66"/>
      <c r="C182" s="1154">
        <v>26513.99252417</v>
      </c>
      <c r="D182" s="455">
        <v>28027.855338000001</v>
      </c>
      <c r="E182" s="455">
        <v>28421.916921</v>
      </c>
      <c r="F182" s="455">
        <v>30403.853685999999</v>
      </c>
      <c r="G182" s="455">
        <v>29989.145710000001</v>
      </c>
      <c r="H182" s="455">
        <v>31240.939856000001</v>
      </c>
      <c r="I182" s="455">
        <v>31764.211487</v>
      </c>
      <c r="J182" s="455">
        <v>32753.122715000001</v>
      </c>
      <c r="K182" s="455">
        <v>32913.861312000001</v>
      </c>
    </row>
    <row r="183" spans="1:11" s="79" customFormat="1" ht="12" customHeight="1">
      <c r="A183" s="66" t="s">
        <v>1161</v>
      </c>
      <c r="B183" s="66"/>
      <c r="C183" s="1154">
        <v>8450.3760553876073</v>
      </c>
      <c r="D183" s="455">
        <v>5957.2181970000001</v>
      </c>
      <c r="E183" s="455">
        <v>5949.416365</v>
      </c>
      <c r="F183" s="455">
        <v>5866.2290629999998</v>
      </c>
      <c r="G183" s="455">
        <v>5785.9619830000001</v>
      </c>
      <c r="H183" s="455">
        <v>5880.7904950000002</v>
      </c>
      <c r="I183" s="455">
        <v>5918.5797030000003</v>
      </c>
      <c r="J183" s="455">
        <v>5801.8069260000002</v>
      </c>
      <c r="K183" s="455">
        <v>5689.673597</v>
      </c>
    </row>
    <row r="184" spans="1:11" s="80" customFormat="1" ht="12" customHeight="1">
      <c r="A184" s="67" t="s">
        <v>18</v>
      </c>
      <c r="B184" s="67"/>
      <c r="C184" s="1154">
        <v>6123.1859308041694</v>
      </c>
      <c r="D184" s="456">
        <v>6153.2044960000003</v>
      </c>
      <c r="E184" s="456">
        <v>6192.0806430000002</v>
      </c>
      <c r="F184" s="456">
        <v>6285.6781989999999</v>
      </c>
      <c r="G184" s="456">
        <v>6181.9021480000001</v>
      </c>
      <c r="H184" s="456">
        <v>6302.3323330000003</v>
      </c>
      <c r="I184" s="456">
        <v>6362.6956650000002</v>
      </c>
      <c r="J184" s="456">
        <v>6511.2986220000003</v>
      </c>
      <c r="K184" s="456">
        <v>6947.4185180000004</v>
      </c>
    </row>
    <row r="185" spans="1:11" s="79" customFormat="1" ht="12" customHeight="1">
      <c r="A185" s="66" t="s">
        <v>19</v>
      </c>
      <c r="B185" s="66"/>
      <c r="C185" s="1154">
        <v>1315.26948614669</v>
      </c>
      <c r="D185" s="455">
        <v>1227.0342519999999</v>
      </c>
      <c r="E185" s="455">
        <v>1251.423106</v>
      </c>
      <c r="F185" s="455">
        <v>1212.787951</v>
      </c>
      <c r="G185" s="455">
        <v>1188.3740660000001</v>
      </c>
      <c r="H185" s="455">
        <v>1099.4401310000001</v>
      </c>
      <c r="I185" s="455">
        <v>1065.1960120000001</v>
      </c>
      <c r="J185" s="455">
        <v>1104.0824</v>
      </c>
      <c r="K185" s="455">
        <v>1369.0599810000001</v>
      </c>
    </row>
    <row r="186" spans="1:11" s="79" customFormat="1" ht="12" customHeight="1">
      <c r="A186" s="66" t="s">
        <v>20</v>
      </c>
      <c r="B186" s="66"/>
      <c r="C186" s="1154">
        <v>11837.5989553786</v>
      </c>
      <c r="D186" s="455">
        <v>13717.166031000001</v>
      </c>
      <c r="E186" s="455">
        <v>13633.75614</v>
      </c>
      <c r="F186" s="455">
        <v>13830.462036999999</v>
      </c>
      <c r="G186" s="455">
        <v>13421.672359</v>
      </c>
      <c r="H186" s="455">
        <v>13513.961241999999</v>
      </c>
      <c r="I186" s="455">
        <v>13383.229128000001</v>
      </c>
      <c r="J186" s="455">
        <v>12497.641906000001</v>
      </c>
      <c r="K186" s="455">
        <v>11215.036865</v>
      </c>
    </row>
    <row r="187" spans="1:11" s="79" customFormat="1" ht="12" customHeight="1">
      <c r="A187" s="67" t="s">
        <v>198</v>
      </c>
      <c r="B187" s="67"/>
      <c r="C187" s="1154">
        <v>193.37369709999999</v>
      </c>
      <c r="D187" s="455">
        <v>573.65978299999995</v>
      </c>
      <c r="E187" s="455">
        <v>677.72858699999995</v>
      </c>
      <c r="F187" s="455">
        <v>692.47954000000004</v>
      </c>
      <c r="G187" s="455">
        <v>238.249698</v>
      </c>
      <c r="H187" s="455">
        <v>1118.572424</v>
      </c>
      <c r="I187" s="455">
        <v>252.481616</v>
      </c>
      <c r="J187" s="455">
        <v>225.12578500000001</v>
      </c>
      <c r="K187" s="455">
        <v>213.27768699999999</v>
      </c>
    </row>
    <row r="188" spans="1:11" s="79" customFormat="1" ht="12" customHeight="1">
      <c r="A188" s="176" t="s">
        <v>21</v>
      </c>
      <c r="B188" s="176"/>
      <c r="C188" s="1155">
        <v>33285.813948129602</v>
      </c>
      <c r="D188" s="457">
        <v>37423.159456000001</v>
      </c>
      <c r="E188" s="457">
        <v>34961.643401000001</v>
      </c>
      <c r="F188" s="457">
        <v>27854.530502000001</v>
      </c>
      <c r="G188" s="457">
        <v>38538.899235999997</v>
      </c>
      <c r="H188" s="457">
        <v>38498.897158</v>
      </c>
      <c r="I188" s="457">
        <v>29856.942179999998</v>
      </c>
      <c r="J188" s="457">
        <v>30805.800221000001</v>
      </c>
      <c r="K188" s="457">
        <v>40616.700291000001</v>
      </c>
    </row>
    <row r="189" spans="1:11" s="79" customFormat="1" ht="12" customHeight="1">
      <c r="A189" s="178" t="s">
        <v>22</v>
      </c>
      <c r="B189" s="178"/>
      <c r="C189" s="1156">
        <v>2743717.2198978169</v>
      </c>
      <c r="D189" s="458">
        <v>2641739.0133639998</v>
      </c>
      <c r="E189" s="458">
        <v>2789879.5074149999</v>
      </c>
      <c r="F189" s="458">
        <v>2649341.3430849998</v>
      </c>
      <c r="G189" s="458">
        <v>2422901.0174599998</v>
      </c>
      <c r="H189" s="458">
        <v>2445699.3687720001</v>
      </c>
      <c r="I189" s="458">
        <v>2483097.7914610002</v>
      </c>
      <c r="J189" s="458">
        <v>2405507.0581530002</v>
      </c>
      <c r="K189" s="458">
        <v>2494973.7517610001</v>
      </c>
    </row>
    <row r="190" spans="1:11" s="78" customFormat="1" ht="13.5" customHeight="1">
      <c r="A190" s="1495" t="s">
        <v>1044</v>
      </c>
      <c r="B190" s="1492"/>
      <c r="C190" s="1493"/>
      <c r="D190" s="1494"/>
      <c r="E190" s="1494"/>
      <c r="F190" s="1494"/>
      <c r="G190" s="1494"/>
      <c r="H190" s="1494"/>
      <c r="I190" s="1494"/>
      <c r="J190" s="1494"/>
      <c r="K190" s="1494"/>
    </row>
    <row r="191" spans="1:11" s="79" customFormat="1" ht="12" customHeight="1">
      <c r="A191" s="72" t="s">
        <v>256</v>
      </c>
      <c r="B191" s="72"/>
      <c r="C191" s="1154">
        <v>253331.87386405101</v>
      </c>
      <c r="D191" s="455">
        <v>228807.40454700001</v>
      </c>
      <c r="E191" s="455">
        <v>263201.21796799998</v>
      </c>
      <c r="F191" s="455">
        <v>214214.47771199999</v>
      </c>
      <c r="G191" s="455">
        <v>187029.502075</v>
      </c>
      <c r="H191" s="455">
        <v>214438.289062</v>
      </c>
      <c r="I191" s="455">
        <v>257434.731982</v>
      </c>
      <c r="J191" s="455">
        <v>234218.572419</v>
      </c>
      <c r="K191" s="455">
        <v>260902.95688400001</v>
      </c>
    </row>
    <row r="192" spans="1:11" s="79" customFormat="1" ht="12" customHeight="1">
      <c r="A192" s="66" t="s">
        <v>23</v>
      </c>
      <c r="B192" s="66"/>
      <c r="C192" s="1154">
        <v>970022.88848588895</v>
      </c>
      <c r="D192" s="455">
        <v>969969.59885199997</v>
      </c>
      <c r="E192" s="455">
        <v>963101.94828200003</v>
      </c>
      <c r="F192" s="455">
        <v>941534.05895099998</v>
      </c>
      <c r="G192" s="455">
        <v>887812.57085100003</v>
      </c>
      <c r="H192" s="455">
        <v>881920.11032400001</v>
      </c>
      <c r="I192" s="455">
        <v>900180.43761899997</v>
      </c>
      <c r="J192" s="455">
        <v>867903.88793600001</v>
      </c>
      <c r="K192" s="455">
        <v>925450.66175900004</v>
      </c>
    </row>
    <row r="193" spans="1:11" s="79" customFormat="1" ht="12" customHeight="1">
      <c r="A193" s="66" t="s">
        <v>65</v>
      </c>
      <c r="B193" s="66"/>
      <c r="C193" s="1154">
        <v>169044.78105585399</v>
      </c>
      <c r="D193" s="455">
        <v>141055.16693599999</v>
      </c>
      <c r="E193" s="455">
        <v>191047.58765599999</v>
      </c>
      <c r="F193" s="455">
        <v>184970.965321</v>
      </c>
      <c r="G193" s="455">
        <v>126158.196001</v>
      </c>
      <c r="H193" s="455">
        <v>108922.4495</v>
      </c>
      <c r="I193" s="455">
        <v>108474.02551399999</v>
      </c>
      <c r="J193" s="455">
        <v>111310.06991999999</v>
      </c>
      <c r="K193" s="455">
        <v>103208.957016</v>
      </c>
    </row>
    <row r="194" spans="1:11" s="79" customFormat="1" ht="12" customHeight="1">
      <c r="A194" s="66" t="s">
        <v>163</v>
      </c>
      <c r="B194" s="66"/>
      <c r="C194" s="1154">
        <v>830313.26414262701</v>
      </c>
      <c r="D194" s="455">
        <v>775208.39031000005</v>
      </c>
      <c r="E194" s="455">
        <v>853409.60243199999</v>
      </c>
      <c r="F194" s="455">
        <v>812025.11081700004</v>
      </c>
      <c r="G194" s="455">
        <v>724761.44361099997</v>
      </c>
      <c r="H194" s="455">
        <v>742191.53068600001</v>
      </c>
      <c r="I194" s="455">
        <v>745055.02799500001</v>
      </c>
      <c r="J194" s="455">
        <v>711554.97179500002</v>
      </c>
      <c r="K194" s="455">
        <v>718301.99300999998</v>
      </c>
    </row>
    <row r="195" spans="1:11" s="79" customFormat="1" ht="12" customHeight="1">
      <c r="A195" s="66" t="s">
        <v>67</v>
      </c>
      <c r="B195" s="66"/>
      <c r="C195" s="1154">
        <v>46343.616199000004</v>
      </c>
      <c r="D195" s="455">
        <v>47511.577934000001</v>
      </c>
      <c r="E195" s="455">
        <v>45606.542814</v>
      </c>
      <c r="F195" s="455">
        <v>42866.368349999997</v>
      </c>
      <c r="G195" s="455">
        <v>40779.816645999999</v>
      </c>
      <c r="H195" s="455">
        <v>39457.941962999997</v>
      </c>
      <c r="I195" s="455">
        <v>36602.435236999998</v>
      </c>
      <c r="J195" s="455">
        <v>35512.056342999997</v>
      </c>
      <c r="K195" s="455">
        <v>33197.226240999997</v>
      </c>
    </row>
    <row r="196" spans="1:11" s="79" customFormat="1" ht="12" customHeight="1">
      <c r="A196" s="67" t="s">
        <v>199</v>
      </c>
      <c r="B196" s="67"/>
      <c r="C196" s="1154">
        <v>205498.27538400001</v>
      </c>
      <c r="D196" s="455">
        <v>207259.94414800001</v>
      </c>
      <c r="E196" s="455">
        <v>207103.92603500001</v>
      </c>
      <c r="F196" s="455">
        <v>216799.23043600001</v>
      </c>
      <c r="G196" s="455">
        <v>217624.50016600001</v>
      </c>
      <c r="H196" s="455">
        <v>224093.255829</v>
      </c>
      <c r="I196" s="455">
        <v>221564.28851799999</v>
      </c>
      <c r="J196" s="455">
        <v>230905.62040399999</v>
      </c>
      <c r="K196" s="455">
        <v>228880.80025199999</v>
      </c>
    </row>
    <row r="197" spans="1:11" s="79" customFormat="1" ht="12" customHeight="1">
      <c r="A197" s="67" t="s">
        <v>1799</v>
      </c>
      <c r="B197" s="67"/>
      <c r="C197" s="1157">
        <v>2169.1262119999997</v>
      </c>
      <c r="D197" s="459">
        <v>2211.2280000000001</v>
      </c>
      <c r="E197" s="459">
        <v>2205.1480000000001</v>
      </c>
      <c r="F197" s="459">
        <v>1963.6110000000001</v>
      </c>
      <c r="G197" s="459">
        <v>2023.4380000000001</v>
      </c>
      <c r="H197" s="459">
        <v>2071.625</v>
      </c>
      <c r="I197" s="459">
        <v>2075.8670000000002</v>
      </c>
      <c r="J197" s="459">
        <v>1957.67</v>
      </c>
      <c r="K197" s="459">
        <v>2036.405</v>
      </c>
    </row>
    <row r="198" spans="1:11" s="79" customFormat="1" ht="12" customHeight="1">
      <c r="A198" s="66" t="s">
        <v>68</v>
      </c>
      <c r="B198" s="66"/>
      <c r="C198" s="1154">
        <v>4259.7061816567202</v>
      </c>
      <c r="D198" s="455">
        <v>3831.5046360000001</v>
      </c>
      <c r="E198" s="455">
        <v>2982.8697619999998</v>
      </c>
      <c r="F198" s="455">
        <v>1722.7881010000001</v>
      </c>
      <c r="G198" s="455">
        <v>4604.4067169999998</v>
      </c>
      <c r="H198" s="455">
        <v>3056.6548910000001</v>
      </c>
      <c r="I198" s="455">
        <v>1728.8379190000001</v>
      </c>
      <c r="J198" s="455">
        <v>3277.4292449999998</v>
      </c>
      <c r="K198" s="455">
        <v>4220.8328170000004</v>
      </c>
    </row>
    <row r="199" spans="1:11" s="79" customFormat="1" ht="12" customHeight="1">
      <c r="A199" s="67" t="s">
        <v>69</v>
      </c>
      <c r="B199" s="67"/>
      <c r="C199" s="1154">
        <v>6601.0190364014998</v>
      </c>
      <c r="D199" s="455">
        <v>6747.7898610000002</v>
      </c>
      <c r="E199" s="455">
        <v>6063.6541950000001</v>
      </c>
      <c r="F199" s="455">
        <v>6017.9645799999998</v>
      </c>
      <c r="G199" s="455">
        <v>2961.4669410000001</v>
      </c>
      <c r="H199" s="455">
        <v>3134.8053920000002</v>
      </c>
      <c r="I199" s="455">
        <v>3839.717337</v>
      </c>
      <c r="J199" s="455">
        <v>3205.0145659999998</v>
      </c>
      <c r="K199" s="455">
        <v>2033.629858</v>
      </c>
    </row>
    <row r="200" spans="1:11" s="79" customFormat="1" ht="12" customHeight="1">
      <c r="A200" s="66" t="s">
        <v>24</v>
      </c>
      <c r="B200" s="66"/>
      <c r="C200" s="1154">
        <v>37302.191834375095</v>
      </c>
      <c r="D200" s="455">
        <v>50705.834941000001</v>
      </c>
      <c r="E200" s="455">
        <v>43997.372141</v>
      </c>
      <c r="F200" s="455">
        <v>31907.777310000001</v>
      </c>
      <c r="G200" s="455">
        <v>43322.347709000001</v>
      </c>
      <c r="H200" s="455">
        <v>45379.311809999999</v>
      </c>
      <c r="I200" s="455">
        <v>27860.709391</v>
      </c>
      <c r="J200" s="455">
        <v>31933.834683000001</v>
      </c>
      <c r="K200" s="455">
        <v>48966.303634999997</v>
      </c>
    </row>
    <row r="201" spans="1:11" s="79" customFormat="1" ht="12" customHeight="1">
      <c r="A201" s="66" t="s">
        <v>200</v>
      </c>
      <c r="B201" s="66"/>
      <c r="C201" s="1154">
        <v>54.816255080000005</v>
      </c>
      <c r="D201" s="455">
        <v>75.922466</v>
      </c>
      <c r="E201" s="455">
        <v>126.542056</v>
      </c>
      <c r="F201" s="455">
        <v>100.07974</v>
      </c>
      <c r="G201" s="455">
        <v>89.210999999999999</v>
      </c>
      <c r="H201" s="455">
        <v>884.41498000000001</v>
      </c>
      <c r="I201" s="455">
        <v>88.968999999999994</v>
      </c>
      <c r="J201" s="455">
        <v>53.05</v>
      </c>
      <c r="K201" s="455">
        <v>73.257999999999996</v>
      </c>
    </row>
    <row r="202" spans="1:11" s="79" customFormat="1" ht="12" customHeight="1">
      <c r="A202" s="66" t="s">
        <v>25</v>
      </c>
      <c r="B202" s="66"/>
      <c r="C202" s="1154">
        <v>1191.92212974221</v>
      </c>
      <c r="D202" s="455">
        <v>1172.49038</v>
      </c>
      <c r="E202" s="455">
        <v>1120.7745910000001</v>
      </c>
      <c r="F202" s="455">
        <v>1172.0015040000001</v>
      </c>
      <c r="G202" s="455">
        <v>1154.7128250000001</v>
      </c>
      <c r="H202" s="455">
        <v>1171.4871949999999</v>
      </c>
      <c r="I202" s="455">
        <v>1133.4983070000001</v>
      </c>
      <c r="J202" s="455">
        <v>1454.453581</v>
      </c>
      <c r="K202" s="455">
        <v>1998.7708709999999</v>
      </c>
    </row>
    <row r="203" spans="1:11" s="79" customFormat="1" ht="12" customHeight="1">
      <c r="A203" s="66" t="s">
        <v>174</v>
      </c>
      <c r="B203" s="66"/>
      <c r="C203" s="1154">
        <v>5077.2011458959996</v>
      </c>
      <c r="D203" s="455">
        <v>4744.0127629999997</v>
      </c>
      <c r="E203" s="455">
        <v>5940.7252550000003</v>
      </c>
      <c r="F203" s="455">
        <v>6005.6432009999999</v>
      </c>
      <c r="G203" s="455">
        <v>5330.3771429999997</v>
      </c>
      <c r="H203" s="455">
        <v>4542.5849619999999</v>
      </c>
      <c r="I203" s="455">
        <v>4342.8686939999998</v>
      </c>
      <c r="J203" s="455">
        <v>4000.5913439999999</v>
      </c>
      <c r="K203" s="455">
        <v>3715.7711380000001</v>
      </c>
    </row>
    <row r="204" spans="1:11" s="79" customFormat="1" ht="12" customHeight="1">
      <c r="A204" s="66" t="s">
        <v>26</v>
      </c>
      <c r="B204" s="66"/>
      <c r="C204" s="1154">
        <v>30616.830397999998</v>
      </c>
      <c r="D204" s="455">
        <v>28577.751987</v>
      </c>
      <c r="E204" s="455">
        <v>29542.496321999999</v>
      </c>
      <c r="F204" s="455">
        <v>29318.661824999999</v>
      </c>
      <c r="G204" s="455">
        <v>26668.174446000001</v>
      </c>
      <c r="H204" s="455">
        <v>26980.591181</v>
      </c>
      <c r="I204" s="455">
        <v>26099.673836999998</v>
      </c>
      <c r="J204" s="455">
        <v>26276.283626</v>
      </c>
      <c r="K204" s="455">
        <v>25826.947972999998</v>
      </c>
    </row>
    <row r="205" spans="1:11" s="81" customFormat="1" ht="12" customHeight="1">
      <c r="A205" s="186" t="s">
        <v>27</v>
      </c>
      <c r="B205" s="186"/>
      <c r="C205" s="1158">
        <v>2561827.5123245725</v>
      </c>
      <c r="D205" s="460">
        <v>2467878.617759</v>
      </c>
      <c r="E205" s="460">
        <v>2615450.407509</v>
      </c>
      <c r="F205" s="460">
        <v>2490618.7388479998</v>
      </c>
      <c r="G205" s="460">
        <v>2270320.1641319999</v>
      </c>
      <c r="H205" s="460">
        <v>2298245.052776</v>
      </c>
      <c r="I205" s="460">
        <v>2336481.0883499999</v>
      </c>
      <c r="J205" s="460">
        <v>2263563.5058619999</v>
      </c>
      <c r="K205" s="460">
        <v>2358814.5144520001</v>
      </c>
    </row>
    <row r="206" spans="1:11" s="79" customFormat="1" ht="12" customHeight="1">
      <c r="A206" s="66"/>
      <c r="B206" s="66"/>
      <c r="C206" s="1154"/>
      <c r="D206" s="455"/>
      <c r="E206" s="455"/>
      <c r="F206" s="455"/>
      <c r="G206" s="455"/>
      <c r="H206" s="455"/>
      <c r="I206" s="455"/>
      <c r="J206" s="455"/>
      <c r="K206" s="455"/>
    </row>
    <row r="207" spans="1:11" s="79" customFormat="1" ht="12" customHeight="1">
      <c r="A207" s="66" t="s">
        <v>32</v>
      </c>
      <c r="B207" s="66"/>
      <c r="C207" s="1154">
        <v>16286.319609999999</v>
      </c>
      <c r="D207" s="455">
        <v>16287.988507</v>
      </c>
      <c r="E207" s="455">
        <v>16285.387148</v>
      </c>
      <c r="F207" s="455">
        <v>16272.689539999999</v>
      </c>
      <c r="G207" s="455">
        <v>16287.988893</v>
      </c>
      <c r="H207" s="455">
        <v>16287.989696000001</v>
      </c>
      <c r="I207" s="455">
        <v>16263.034777000001</v>
      </c>
      <c r="J207" s="455">
        <v>16278.14315</v>
      </c>
      <c r="K207" s="455">
        <v>16287.988729000001</v>
      </c>
    </row>
    <row r="208" spans="1:11" s="79" customFormat="1" ht="12" customHeight="1">
      <c r="A208" s="66" t="s">
        <v>1441</v>
      </c>
      <c r="B208" s="66"/>
      <c r="C208" s="1154">
        <v>22608.928620000002</v>
      </c>
      <c r="D208" s="455">
        <v>22608.928548</v>
      </c>
      <c r="E208" s="455">
        <v>22608.929029999999</v>
      </c>
      <c r="F208" s="455">
        <v>22608.928926000001</v>
      </c>
      <c r="G208" s="455">
        <v>22608.928752</v>
      </c>
      <c r="H208" s="455">
        <v>22608.929649999998</v>
      </c>
      <c r="I208" s="455">
        <v>22608.928884000001</v>
      </c>
      <c r="J208" s="455">
        <v>22608.929491999999</v>
      </c>
      <c r="K208" s="455">
        <v>22608.929587999999</v>
      </c>
    </row>
    <row r="209" spans="1:11" s="79" customFormat="1" ht="12" customHeight="1">
      <c r="A209" s="66" t="s">
        <v>1442</v>
      </c>
      <c r="B209" s="66"/>
      <c r="C209" s="1154">
        <v>8251.4863100000002</v>
      </c>
      <c r="D209" s="455">
        <v>8152.8414570000004</v>
      </c>
      <c r="E209" s="455">
        <v>8067.5168549999999</v>
      </c>
      <c r="F209" s="455"/>
      <c r="G209" s="455"/>
      <c r="H209" s="455"/>
      <c r="I209" s="455"/>
      <c r="J209" s="455"/>
      <c r="K209" s="455"/>
    </row>
    <row r="210" spans="1:11" s="79" customFormat="1" ht="12" customHeight="1">
      <c r="A210" s="66" t="s">
        <v>141</v>
      </c>
      <c r="B210" s="66"/>
      <c r="C210" s="1154">
        <v>134743.004121993</v>
      </c>
      <c r="D210" s="455">
        <v>126810.63731999999</v>
      </c>
      <c r="E210" s="455">
        <v>127467.26730599999</v>
      </c>
      <c r="F210" s="455">
        <v>119840.941443</v>
      </c>
      <c r="G210" s="455">
        <v>113683.887021</v>
      </c>
      <c r="H210" s="455">
        <v>108557.37531</v>
      </c>
      <c r="I210" s="455">
        <v>107744.873668</v>
      </c>
      <c r="J210" s="455">
        <v>103056.50659400001</v>
      </c>
      <c r="K210" s="455">
        <v>97262.235744999998</v>
      </c>
    </row>
    <row r="211" spans="1:11" s="81" customFormat="1" ht="12" customHeight="1">
      <c r="A211" s="187" t="s">
        <v>28</v>
      </c>
      <c r="B211" s="187"/>
      <c r="C211" s="1159">
        <v>181889.738661993</v>
      </c>
      <c r="D211" s="461">
        <v>173860.39583200001</v>
      </c>
      <c r="E211" s="461">
        <v>174429.10033799999</v>
      </c>
      <c r="F211" s="461">
        <v>158722.55991000001</v>
      </c>
      <c r="G211" s="461">
        <v>152580.804665</v>
      </c>
      <c r="H211" s="461">
        <v>147454.29465600001</v>
      </c>
      <c r="I211" s="461">
        <v>146616.837329</v>
      </c>
      <c r="J211" s="461">
        <v>141943.579237</v>
      </c>
      <c r="K211" s="461">
        <v>136159.15406199999</v>
      </c>
    </row>
    <row r="212" spans="1:11" s="79" customFormat="1" ht="12" customHeight="1">
      <c r="A212" s="178" t="s">
        <v>29</v>
      </c>
      <c r="B212" s="178"/>
      <c r="C212" s="1156">
        <v>2743717.2509865654</v>
      </c>
      <c r="D212" s="458">
        <v>2641739.0135909999</v>
      </c>
      <c r="E212" s="458">
        <v>2789879.5078469999</v>
      </c>
      <c r="F212" s="458">
        <v>2649341.2987569999</v>
      </c>
      <c r="G212" s="458">
        <v>2422900.9687970001</v>
      </c>
      <c r="H212" s="458">
        <v>2445699.3474320001</v>
      </c>
      <c r="I212" s="458">
        <v>2483097.9256790001</v>
      </c>
      <c r="J212" s="458">
        <v>2405507.085099</v>
      </c>
      <c r="K212" s="458">
        <v>2494973.6685139998</v>
      </c>
    </row>
    <row r="213" spans="1:11" s="72" customFormat="1" ht="7.5" customHeight="1">
      <c r="A213" s="300"/>
      <c r="B213" s="76"/>
      <c r="C213" s="77"/>
      <c r="D213" s="77"/>
      <c r="E213" s="77"/>
      <c r="F213" s="77"/>
      <c r="G213" s="77"/>
    </row>
    <row r="214" spans="1:11" s="298" customFormat="1" ht="12.75" customHeight="1">
      <c r="A214" s="2438" t="s">
        <v>1505</v>
      </c>
      <c r="B214" s="2438"/>
      <c r="C214" s="2438"/>
      <c r="D214" s="2438"/>
      <c r="E214" s="2438"/>
      <c r="F214" s="2438"/>
      <c r="G214" s="2438"/>
      <c r="H214" s="2438"/>
      <c r="I214" s="2438"/>
      <c r="J214" s="2438"/>
      <c r="K214" s="2438"/>
    </row>
    <row r="215" spans="1:11" s="79" customFormat="1" ht="12" customHeight="1">
      <c r="A215" s="202"/>
      <c r="B215" s="202"/>
      <c r="C215" s="1440"/>
      <c r="D215" s="1439"/>
      <c r="E215" s="1439"/>
      <c r="F215" s="1439"/>
      <c r="G215" s="1439"/>
      <c r="H215" s="1439"/>
      <c r="I215" s="1439"/>
      <c r="J215" s="1439"/>
    </row>
    <row r="216" spans="1:11" s="98" customFormat="1" ht="22.5" customHeight="1">
      <c r="A216" s="638"/>
      <c r="B216" s="638"/>
      <c r="C216" s="644"/>
      <c r="D216" s="644"/>
      <c r="E216" s="644"/>
      <c r="F216" s="644"/>
      <c r="G216" s="644"/>
      <c r="H216" s="644"/>
      <c r="I216" s="644"/>
      <c r="J216" s="644"/>
      <c r="K216" s="644"/>
    </row>
    <row r="217" spans="1:11" s="487" customFormat="1" ht="18.75" customHeight="1">
      <c r="A217" s="488" t="s">
        <v>1554</v>
      </c>
      <c r="B217" s="488"/>
    </row>
    <row r="218" spans="1:11" s="50" customFormat="1" ht="12.75" customHeight="1"/>
    <row r="219" spans="1:11" s="78" customFormat="1" ht="13.5" customHeight="1">
      <c r="A219" s="452"/>
      <c r="B219" s="452"/>
      <c r="C219" s="1509"/>
      <c r="D219" s="1616"/>
      <c r="E219" s="1616"/>
      <c r="F219" s="1510"/>
      <c r="G219" s="1152" t="s">
        <v>3</v>
      </c>
      <c r="H219" s="453" t="s">
        <v>3</v>
      </c>
      <c r="I219" s="453" t="s">
        <v>3</v>
      </c>
      <c r="J219" s="453" t="s">
        <v>3</v>
      </c>
      <c r="K219" s="453" t="s">
        <v>3</v>
      </c>
    </row>
    <row r="220" spans="1:11" s="78" customFormat="1" ht="13.5" customHeight="1">
      <c r="A220" s="188" t="s">
        <v>1</v>
      </c>
      <c r="B220" s="188"/>
      <c r="C220" s="1511"/>
      <c r="D220" s="1511"/>
      <c r="E220" s="1511"/>
      <c r="F220" s="1512"/>
      <c r="G220" s="1153" t="s">
        <v>1102</v>
      </c>
      <c r="H220" s="473" t="s">
        <v>214</v>
      </c>
      <c r="I220" s="473" t="s">
        <v>212</v>
      </c>
      <c r="J220" s="473" t="s">
        <v>173</v>
      </c>
      <c r="K220" s="473" t="s">
        <v>315</v>
      </c>
    </row>
    <row r="221" spans="1:11" s="78" customFormat="1" ht="13.5" customHeight="1">
      <c r="A221" s="1495" t="s">
        <v>1043</v>
      </c>
      <c r="B221" s="1492"/>
      <c r="C221" s="1513"/>
      <c r="D221" s="1617"/>
      <c r="E221" s="1617"/>
      <c r="F221" s="1514"/>
      <c r="G221" s="1493"/>
      <c r="H221" s="1494"/>
      <c r="I221" s="1494"/>
      <c r="J221" s="1494"/>
      <c r="K221" s="1494"/>
    </row>
    <row r="222" spans="1:11" s="79" customFormat="1" ht="12" customHeight="1">
      <c r="A222" s="72" t="s">
        <v>17</v>
      </c>
      <c r="B222" s="72"/>
      <c r="C222" s="1515"/>
      <c r="D222" s="1515"/>
      <c r="E222" s="1515"/>
      <c r="F222" s="1516"/>
      <c r="G222" s="1154">
        <v>58505.157837999999</v>
      </c>
      <c r="H222" s="455">
        <v>167171.36564500001</v>
      </c>
      <c r="I222" s="455">
        <v>298892.20367199997</v>
      </c>
      <c r="J222" s="455">
        <v>224580.98509500001</v>
      </c>
      <c r="K222" s="455">
        <v>16198.229198999999</v>
      </c>
    </row>
    <row r="223" spans="1:11" s="79" customFormat="1" ht="12" customHeight="1">
      <c r="A223" s="66" t="s">
        <v>254</v>
      </c>
      <c r="B223" s="66"/>
      <c r="C223" s="1515"/>
      <c r="D223" s="1515"/>
      <c r="E223" s="1515"/>
      <c r="F223" s="1516"/>
      <c r="G223" s="1154">
        <v>373409.07725099998</v>
      </c>
      <c r="H223" s="455">
        <v>180881.70864600001</v>
      </c>
      <c r="I223" s="455">
        <v>37135.696687000003</v>
      </c>
      <c r="J223" s="455">
        <v>28753.685592999998</v>
      </c>
      <c r="K223" s="455">
        <v>47791.865374000001</v>
      </c>
    </row>
    <row r="224" spans="1:11" s="79" customFormat="1" ht="12" customHeight="1">
      <c r="A224" s="66" t="s">
        <v>255</v>
      </c>
      <c r="B224" s="66"/>
      <c r="C224" s="1515"/>
      <c r="D224" s="1515"/>
      <c r="E224" s="1515"/>
      <c r="F224" s="1516"/>
      <c r="G224" s="1154">
        <v>1438839.237439</v>
      </c>
      <c r="H224" s="455">
        <v>1340831.0276560001</v>
      </c>
      <c r="I224" s="455">
        <v>1297891.5100469999</v>
      </c>
      <c r="J224" s="455">
        <v>1279259.354336</v>
      </c>
      <c r="K224" s="455">
        <v>1170340.5531919999</v>
      </c>
    </row>
    <row r="225" spans="1:11" s="79" customFormat="1" ht="12" customHeight="1">
      <c r="A225" s="185" t="s">
        <v>218</v>
      </c>
      <c r="B225" s="185"/>
      <c r="C225" s="1515"/>
      <c r="D225" s="1515"/>
      <c r="E225" s="1515"/>
      <c r="F225" s="1516"/>
      <c r="G225" s="1154">
        <v>268302.45311900001</v>
      </c>
      <c r="H225" s="455">
        <v>277764.26092500001</v>
      </c>
      <c r="I225" s="455">
        <v>245737.97247899999</v>
      </c>
      <c r="J225" s="455">
        <v>177980.10177499999</v>
      </c>
      <c r="K225" s="455">
        <v>204204.19740500001</v>
      </c>
    </row>
    <row r="226" spans="1:11" s="79" customFormat="1" ht="12" customHeight="1">
      <c r="A226" s="66" t="s">
        <v>63</v>
      </c>
      <c r="B226" s="66"/>
      <c r="C226" s="1515"/>
      <c r="D226" s="1515"/>
      <c r="E226" s="1515"/>
      <c r="F226" s="1516"/>
      <c r="G226" s="1154">
        <v>26869.582689999999</v>
      </c>
      <c r="H226" s="455">
        <v>29825.851051000001</v>
      </c>
      <c r="I226" s="455">
        <v>27300.147100999999</v>
      </c>
      <c r="J226" s="455">
        <v>53011.998982999998</v>
      </c>
      <c r="K226" s="455">
        <v>75179.052001999997</v>
      </c>
    </row>
    <row r="227" spans="1:11" s="79" customFormat="1" ht="12" customHeight="1">
      <c r="A227" s="66" t="s">
        <v>64</v>
      </c>
      <c r="B227" s="66"/>
      <c r="C227" s="1515"/>
      <c r="D227" s="1515"/>
      <c r="E227" s="1515"/>
      <c r="F227" s="1516"/>
      <c r="G227" s="1154">
        <v>42866.368349999997</v>
      </c>
      <c r="H227" s="455">
        <v>35512.056342999997</v>
      </c>
      <c r="I227" s="455">
        <v>28269.11</v>
      </c>
      <c r="J227" s="455">
        <v>23775.84</v>
      </c>
      <c r="K227" s="455">
        <v>23505.723000000002</v>
      </c>
    </row>
    <row r="228" spans="1:11" s="79" customFormat="1" ht="12" customHeight="1">
      <c r="A228" s="66" t="s">
        <v>65</v>
      </c>
      <c r="B228" s="66"/>
      <c r="C228" s="1515"/>
      <c r="D228" s="1515"/>
      <c r="E228" s="1515"/>
      <c r="F228" s="1516"/>
      <c r="G228" s="1154">
        <v>235736.042919</v>
      </c>
      <c r="H228" s="455">
        <v>130939.237097</v>
      </c>
      <c r="I228" s="455">
        <v>152023.63942699999</v>
      </c>
      <c r="J228" s="455">
        <v>96693.421113999997</v>
      </c>
      <c r="K228" s="455">
        <v>78156.218506000005</v>
      </c>
    </row>
    <row r="229" spans="1:11" s="79" customFormat="1" ht="12" customHeight="1">
      <c r="A229" s="66" t="s">
        <v>66</v>
      </c>
      <c r="B229" s="66"/>
      <c r="C229" s="1515"/>
      <c r="D229" s="1515"/>
      <c r="E229" s="1515"/>
      <c r="F229" s="1516"/>
      <c r="G229" s="1154">
        <v>118667.402503</v>
      </c>
      <c r="H229" s="455">
        <v>152882.672215</v>
      </c>
      <c r="I229" s="455">
        <v>157330.38009699999</v>
      </c>
      <c r="J229" s="455">
        <v>166965.23634599999</v>
      </c>
      <c r="K229" s="455">
        <v>179461.14241100001</v>
      </c>
    </row>
    <row r="230" spans="1:11" s="79" customFormat="1" ht="12" customHeight="1">
      <c r="A230" s="66" t="s">
        <v>33</v>
      </c>
      <c r="B230" s="66"/>
      <c r="C230" s="1515"/>
      <c r="D230" s="1515"/>
      <c r="E230" s="1515"/>
      <c r="F230" s="1516"/>
      <c r="G230" s="1154">
        <v>30403.853685999999</v>
      </c>
      <c r="H230" s="455">
        <v>32753.122715000001</v>
      </c>
      <c r="I230" s="455">
        <v>38856.741682</v>
      </c>
      <c r="J230" s="455">
        <v>42796.274394</v>
      </c>
      <c r="K230" s="455">
        <v>38833.534383999999</v>
      </c>
    </row>
    <row r="231" spans="1:11" s="79" customFormat="1" ht="12" customHeight="1">
      <c r="A231" s="66" t="s">
        <v>1161</v>
      </c>
      <c r="B231" s="66"/>
      <c r="C231" s="1515"/>
      <c r="D231" s="1515"/>
      <c r="E231" s="1515"/>
      <c r="F231" s="1516"/>
      <c r="G231" s="1154">
        <v>5866.2290629999998</v>
      </c>
      <c r="H231" s="455">
        <v>5801.8069260000002</v>
      </c>
      <c r="I231" s="455">
        <v>5276.040062</v>
      </c>
      <c r="J231" s="455">
        <v>2189.0459729999998</v>
      </c>
      <c r="K231" s="455">
        <v>2306.878432</v>
      </c>
    </row>
    <row r="232" spans="1:11" s="80" customFormat="1" ht="12" customHeight="1">
      <c r="A232" s="67" t="s">
        <v>18</v>
      </c>
      <c r="B232" s="67"/>
      <c r="C232" s="1517"/>
      <c r="D232" s="1517"/>
      <c r="E232" s="1517"/>
      <c r="F232" s="1518"/>
      <c r="G232" s="1154">
        <v>6285.6781989999999</v>
      </c>
      <c r="H232" s="456">
        <v>6511.2986220000003</v>
      </c>
      <c r="I232" s="456">
        <v>6718.0993559999997</v>
      </c>
      <c r="J232" s="456">
        <v>7003.4903869999998</v>
      </c>
      <c r="K232" s="456">
        <v>7164.0195389999999</v>
      </c>
    </row>
    <row r="233" spans="1:11" s="79" customFormat="1" ht="12" customHeight="1">
      <c r="A233" s="66" t="s">
        <v>19</v>
      </c>
      <c r="B233" s="66"/>
      <c r="C233" s="1515"/>
      <c r="D233" s="1515"/>
      <c r="E233" s="1515"/>
      <c r="F233" s="1516"/>
      <c r="G233" s="1154">
        <v>1212.787951</v>
      </c>
      <c r="H233" s="455">
        <v>1104.0824</v>
      </c>
      <c r="I233" s="455">
        <v>1123.0908770000001</v>
      </c>
      <c r="J233" s="455">
        <v>643.45848599999999</v>
      </c>
      <c r="K233" s="455">
        <v>915.26370099999997</v>
      </c>
    </row>
    <row r="234" spans="1:11" s="79" customFormat="1" ht="12" customHeight="1">
      <c r="A234" s="66" t="s">
        <v>20</v>
      </c>
      <c r="B234" s="66"/>
      <c r="C234" s="1515"/>
      <c r="D234" s="1515"/>
      <c r="E234" s="1515"/>
      <c r="F234" s="1516"/>
      <c r="G234" s="1154">
        <v>13830.462036999999</v>
      </c>
      <c r="H234" s="455">
        <v>12497.641906000001</v>
      </c>
      <c r="I234" s="455">
        <v>10824.597227</v>
      </c>
      <c r="J234" s="455">
        <v>6335.7735419999999</v>
      </c>
      <c r="K234" s="455">
        <v>5793.3734439999998</v>
      </c>
    </row>
    <row r="235" spans="1:11" s="79" customFormat="1" ht="12" customHeight="1">
      <c r="A235" s="67" t="s">
        <v>198</v>
      </c>
      <c r="B235" s="67"/>
      <c r="C235" s="1515"/>
      <c r="D235" s="1515"/>
      <c r="E235" s="1515"/>
      <c r="F235" s="1516"/>
      <c r="G235" s="1154">
        <v>692.47954000000004</v>
      </c>
      <c r="H235" s="455">
        <v>225.12578500000001</v>
      </c>
      <c r="I235" s="455">
        <v>416.95536600000003</v>
      </c>
      <c r="J235" s="455">
        <v>1053.7598370000001</v>
      </c>
      <c r="K235" s="455">
        <v>1271.284615</v>
      </c>
    </row>
    <row r="236" spans="1:11" s="79" customFormat="1" ht="12" customHeight="1">
      <c r="A236" s="176" t="s">
        <v>21</v>
      </c>
      <c r="B236" s="176"/>
      <c r="C236" s="1519"/>
      <c r="D236" s="1519"/>
      <c r="E236" s="1519"/>
      <c r="F236" s="1520"/>
      <c r="G236" s="1155">
        <v>27854.530502000001</v>
      </c>
      <c r="H236" s="457">
        <v>30805.800221000001</v>
      </c>
      <c r="I236" s="457">
        <v>21568.505915999998</v>
      </c>
      <c r="J236" s="457">
        <v>15055.487488000001</v>
      </c>
      <c r="K236" s="457">
        <v>10498.610295</v>
      </c>
    </row>
    <row r="237" spans="1:11" s="79" customFormat="1" ht="12" customHeight="1">
      <c r="A237" s="178" t="s">
        <v>22</v>
      </c>
      <c r="B237" s="178"/>
      <c r="C237" s="1521"/>
      <c r="D237" s="1618"/>
      <c r="E237" s="1807"/>
      <c r="F237" s="1522"/>
      <c r="G237" s="1156">
        <v>2649341.3430849998</v>
      </c>
      <c r="H237" s="458">
        <v>2405507.0581530002</v>
      </c>
      <c r="I237" s="458">
        <v>2329364.6899970002</v>
      </c>
      <c r="J237" s="458">
        <v>2126097.9133490003</v>
      </c>
      <c r="K237" s="458">
        <v>1861619.9454989999</v>
      </c>
    </row>
    <row r="238" spans="1:11" s="78" customFormat="1" ht="13.5" customHeight="1">
      <c r="A238" s="1495" t="s">
        <v>1044</v>
      </c>
      <c r="B238" s="1492"/>
      <c r="C238" s="1513"/>
      <c r="D238" s="1617"/>
      <c r="E238" s="1617"/>
      <c r="F238" s="1514"/>
      <c r="G238" s="1493"/>
      <c r="H238" s="1494"/>
      <c r="I238" s="1494"/>
      <c r="J238" s="1494"/>
      <c r="K238" s="1494"/>
    </row>
    <row r="239" spans="1:11" s="79" customFormat="1" ht="12" customHeight="1">
      <c r="A239" s="72" t="s">
        <v>256</v>
      </c>
      <c r="B239" s="72"/>
      <c r="C239" s="1515"/>
      <c r="D239" s="1515"/>
      <c r="E239" s="1515"/>
      <c r="F239" s="1516"/>
      <c r="G239" s="1154">
        <v>214214.47771199999</v>
      </c>
      <c r="H239" s="455">
        <v>234218.572419</v>
      </c>
      <c r="I239" s="455">
        <v>251388.01332299999</v>
      </c>
      <c r="J239" s="455">
        <v>279552.77598799998</v>
      </c>
      <c r="K239" s="455">
        <v>257931.281307</v>
      </c>
    </row>
    <row r="240" spans="1:11" s="79" customFormat="1" ht="12" customHeight="1">
      <c r="A240" s="66" t="s">
        <v>23</v>
      </c>
      <c r="B240" s="66"/>
      <c r="C240" s="1515"/>
      <c r="D240" s="1515"/>
      <c r="E240" s="1515"/>
      <c r="F240" s="1516"/>
      <c r="G240" s="1154">
        <v>941534.05895099998</v>
      </c>
      <c r="H240" s="455">
        <v>867903.88793600001</v>
      </c>
      <c r="I240" s="455">
        <v>810959.35391900002</v>
      </c>
      <c r="J240" s="455">
        <v>740035.52974799997</v>
      </c>
      <c r="K240" s="455">
        <v>641913.50351900002</v>
      </c>
    </row>
    <row r="241" spans="1:11" s="79" customFormat="1" ht="12" customHeight="1">
      <c r="A241" s="66" t="s">
        <v>65</v>
      </c>
      <c r="B241" s="66"/>
      <c r="C241" s="1515"/>
      <c r="D241" s="1515"/>
      <c r="E241" s="1515"/>
      <c r="F241" s="1516"/>
      <c r="G241" s="1154">
        <v>184970.965321</v>
      </c>
      <c r="H241" s="455">
        <v>111310.06991999999</v>
      </c>
      <c r="I241" s="455">
        <v>118714.36155</v>
      </c>
      <c r="J241" s="455">
        <v>64365.256877</v>
      </c>
      <c r="K241" s="455">
        <v>60871.236503</v>
      </c>
    </row>
    <row r="242" spans="1:11" s="79" customFormat="1" ht="12" customHeight="1">
      <c r="A242" s="66" t="s">
        <v>163</v>
      </c>
      <c r="B242" s="66"/>
      <c r="C242" s="1515"/>
      <c r="D242" s="1515"/>
      <c r="E242" s="1515"/>
      <c r="F242" s="1516"/>
      <c r="G242" s="1154">
        <v>812025.11081700004</v>
      </c>
      <c r="H242" s="455">
        <v>711554.97179500002</v>
      </c>
      <c r="I242" s="455">
        <v>708047.19683999999</v>
      </c>
      <c r="J242" s="455">
        <v>635156.991851</v>
      </c>
      <c r="K242" s="455">
        <v>501668.20711000002</v>
      </c>
    </row>
    <row r="243" spans="1:11" s="79" customFormat="1" ht="12" customHeight="1">
      <c r="A243" s="66" t="s">
        <v>67</v>
      </c>
      <c r="B243" s="66"/>
      <c r="C243" s="1515"/>
      <c r="D243" s="1515"/>
      <c r="E243" s="1515"/>
      <c r="F243" s="1516"/>
      <c r="G243" s="1154">
        <v>42866.368349999997</v>
      </c>
      <c r="H243" s="455">
        <v>35512.056342999997</v>
      </c>
      <c r="I243" s="455">
        <v>28269.11</v>
      </c>
      <c r="J243" s="455">
        <v>23775.84</v>
      </c>
      <c r="K243" s="455">
        <v>23505.723000000002</v>
      </c>
    </row>
    <row r="244" spans="1:11" s="79" customFormat="1" ht="12" customHeight="1">
      <c r="A244" s="67" t="s">
        <v>199</v>
      </c>
      <c r="B244" s="67"/>
      <c r="C244" s="1515"/>
      <c r="D244" s="1515"/>
      <c r="E244" s="1515"/>
      <c r="F244" s="1516"/>
      <c r="G244" s="1154">
        <v>216799.23043600001</v>
      </c>
      <c r="H244" s="455">
        <v>230905.62040399999</v>
      </c>
      <c r="I244" s="455">
        <v>221184.86199999999</v>
      </c>
      <c r="J244" s="455">
        <v>212270.77900000001</v>
      </c>
      <c r="K244" s="455">
        <v>205550.432</v>
      </c>
    </row>
    <row r="245" spans="1:11" s="79" customFormat="1" ht="12" customHeight="1">
      <c r="A245" s="67" t="s">
        <v>1799</v>
      </c>
      <c r="B245" s="67"/>
      <c r="C245" s="1523"/>
      <c r="D245" s="1523"/>
      <c r="E245" s="1523"/>
      <c r="F245" s="1524"/>
      <c r="G245" s="1157">
        <v>1963.6110000000001</v>
      </c>
      <c r="H245" s="459">
        <v>1957.67</v>
      </c>
      <c r="I245" s="459">
        <v>1779.7809999999999</v>
      </c>
      <c r="J245" s="459">
        <v>1589.258</v>
      </c>
      <c r="K245" s="459">
        <v>1091.021</v>
      </c>
    </row>
    <row r="246" spans="1:11" s="79" customFormat="1" ht="12" customHeight="1">
      <c r="A246" s="66" t="s">
        <v>68</v>
      </c>
      <c r="B246" s="66"/>
      <c r="C246" s="1515"/>
      <c r="D246" s="1515"/>
      <c r="E246" s="1515"/>
      <c r="F246" s="1516"/>
      <c r="G246" s="1154">
        <v>1722.7881010000001</v>
      </c>
      <c r="H246" s="455">
        <v>3277.4292449999998</v>
      </c>
      <c r="I246" s="455">
        <v>6830.7878520000004</v>
      </c>
      <c r="J246" s="455">
        <v>634.20994499999995</v>
      </c>
      <c r="K246" s="455">
        <v>4864.7659860000003</v>
      </c>
    </row>
    <row r="247" spans="1:11" s="79" customFormat="1" ht="12" customHeight="1">
      <c r="A247" s="67" t="s">
        <v>69</v>
      </c>
      <c r="B247" s="67"/>
      <c r="C247" s="1515"/>
      <c r="D247" s="1515"/>
      <c r="E247" s="1515"/>
      <c r="F247" s="1516"/>
      <c r="G247" s="1154">
        <v>6017.9645799999998</v>
      </c>
      <c r="H247" s="455">
        <v>3205.0145659999998</v>
      </c>
      <c r="I247" s="455">
        <v>1803.803038</v>
      </c>
      <c r="J247" s="455">
        <v>4896.5796389999996</v>
      </c>
      <c r="K247" s="455">
        <v>115.558683</v>
      </c>
    </row>
    <row r="248" spans="1:11" s="79" customFormat="1" ht="12" customHeight="1">
      <c r="A248" s="66" t="s">
        <v>24</v>
      </c>
      <c r="B248" s="66"/>
      <c r="C248" s="1515"/>
      <c r="D248" s="1515"/>
      <c r="E248" s="1515"/>
      <c r="F248" s="1516"/>
      <c r="G248" s="1154">
        <v>31907.777310000001</v>
      </c>
      <c r="H248" s="455">
        <v>31933.834683000001</v>
      </c>
      <c r="I248" s="455">
        <v>27324.856305000001</v>
      </c>
      <c r="J248" s="455">
        <v>17767.353598999998</v>
      </c>
      <c r="K248" s="455">
        <v>14738.384899999999</v>
      </c>
    </row>
    <row r="249" spans="1:11" s="79" customFormat="1" ht="12" customHeight="1">
      <c r="A249" s="66" t="s">
        <v>200</v>
      </c>
      <c r="B249" s="66"/>
      <c r="C249" s="1515"/>
      <c r="D249" s="1515"/>
      <c r="E249" s="1515"/>
      <c r="F249" s="1516"/>
      <c r="G249" s="1154">
        <v>100.07974</v>
      </c>
      <c r="H249" s="455">
        <v>53.05</v>
      </c>
      <c r="I249" s="455">
        <v>75.620279999999994</v>
      </c>
      <c r="J249" s="455">
        <v>382.755</v>
      </c>
      <c r="K249" s="455">
        <v>386.995</v>
      </c>
    </row>
    <row r="250" spans="1:11" s="79" customFormat="1" ht="12" customHeight="1">
      <c r="A250" s="66" t="s">
        <v>25</v>
      </c>
      <c r="B250" s="66"/>
      <c r="C250" s="1515"/>
      <c r="D250" s="1515"/>
      <c r="E250" s="1515"/>
      <c r="F250" s="1516"/>
      <c r="G250" s="1154">
        <v>1172.0015040000001</v>
      </c>
      <c r="H250" s="455">
        <v>1454.453581</v>
      </c>
      <c r="I250" s="455">
        <v>769.89336300000002</v>
      </c>
      <c r="J250" s="455">
        <v>570.44669799999997</v>
      </c>
      <c r="K250" s="455">
        <v>946.17626700000005</v>
      </c>
    </row>
    <row r="251" spans="1:11" s="79" customFormat="1" ht="12" customHeight="1">
      <c r="A251" s="66" t="s">
        <v>174</v>
      </c>
      <c r="B251" s="66"/>
      <c r="C251" s="1515"/>
      <c r="D251" s="1515"/>
      <c r="E251" s="1515"/>
      <c r="F251" s="1516"/>
      <c r="G251" s="1154">
        <v>6005.6432009999999</v>
      </c>
      <c r="H251" s="455">
        <v>4000.5913439999999</v>
      </c>
      <c r="I251" s="455">
        <v>3904.2579909999999</v>
      </c>
      <c r="J251" s="455">
        <v>3122.7364969999999</v>
      </c>
      <c r="K251" s="455">
        <v>3361.3595409999998</v>
      </c>
    </row>
    <row r="252" spans="1:11" s="79" customFormat="1" ht="12" customHeight="1">
      <c r="A252" s="66" t="s">
        <v>26</v>
      </c>
      <c r="B252" s="66"/>
      <c r="C252" s="1515"/>
      <c r="D252" s="1515"/>
      <c r="E252" s="1515"/>
      <c r="F252" s="1516"/>
      <c r="G252" s="1154">
        <v>29318.661824999999</v>
      </c>
      <c r="H252" s="455">
        <v>26276.283626</v>
      </c>
      <c r="I252" s="455">
        <v>21090.089623</v>
      </c>
      <c r="J252" s="455">
        <v>24162.990696000001</v>
      </c>
      <c r="K252" s="455">
        <v>33479.171049999997</v>
      </c>
    </row>
    <row r="253" spans="1:11" s="81" customFormat="1" ht="12" customHeight="1">
      <c r="A253" s="186" t="s">
        <v>27</v>
      </c>
      <c r="B253" s="186"/>
      <c r="C253" s="1441"/>
      <c r="D253" s="1441"/>
      <c r="E253" s="1441"/>
      <c r="F253" s="1525"/>
      <c r="G253" s="1158">
        <v>2490618.7388479998</v>
      </c>
      <c r="H253" s="460">
        <v>2263563.5058619999</v>
      </c>
      <c r="I253" s="460">
        <v>2202141.9870830001</v>
      </c>
      <c r="J253" s="460">
        <v>2008283.5035359999</v>
      </c>
      <c r="K253" s="460">
        <v>1750423.815866</v>
      </c>
    </row>
    <row r="254" spans="1:11" s="79" customFormat="1" ht="12" customHeight="1">
      <c r="A254" s="66"/>
      <c r="B254" s="66"/>
      <c r="C254" s="1515"/>
      <c r="D254" s="1515"/>
      <c r="E254" s="1515"/>
      <c r="F254" s="1516"/>
      <c r="G254" s="1154"/>
      <c r="H254" s="455"/>
      <c r="I254" s="455"/>
      <c r="J254" s="455"/>
      <c r="K254" s="455"/>
    </row>
    <row r="255" spans="1:11" s="79" customFormat="1" ht="12" customHeight="1">
      <c r="A255" s="1530" t="s">
        <v>1066</v>
      </c>
      <c r="B255" s="66"/>
      <c r="C255" s="1515"/>
      <c r="D255" s="1515"/>
      <c r="E255" s="1515"/>
      <c r="F255" s="1516"/>
      <c r="G255" s="1154">
        <v>0</v>
      </c>
      <c r="H255" s="455">
        <v>0</v>
      </c>
      <c r="I255" s="455">
        <v>0</v>
      </c>
      <c r="J255" s="455">
        <v>0</v>
      </c>
      <c r="K255" s="455">
        <v>0</v>
      </c>
    </row>
    <row r="256" spans="1:11" s="79" customFormat="1" ht="12" customHeight="1">
      <c r="A256" s="66" t="s">
        <v>32</v>
      </c>
      <c r="B256" s="66"/>
      <c r="C256" s="1515"/>
      <c r="D256" s="1515"/>
      <c r="E256" s="1515"/>
      <c r="F256" s="1516"/>
      <c r="G256" s="1154">
        <v>16272.689539999999</v>
      </c>
      <c r="H256" s="455">
        <v>16278.14315</v>
      </c>
      <c r="I256" s="455">
        <v>16268.505223</v>
      </c>
      <c r="J256" s="455">
        <v>16259.539298</v>
      </c>
      <c r="K256" s="455">
        <v>16231.68403</v>
      </c>
    </row>
    <row r="257" spans="1:11" s="79" customFormat="1" ht="12" customHeight="1">
      <c r="A257" s="66" t="s">
        <v>1441</v>
      </c>
      <c r="B257" s="66"/>
      <c r="C257" s="1515"/>
      <c r="D257" s="1515"/>
      <c r="E257" s="1515"/>
      <c r="F257" s="1516"/>
      <c r="G257" s="1154">
        <v>22608.928926000001</v>
      </c>
      <c r="H257" s="455">
        <v>22608.929491999999</v>
      </c>
      <c r="I257" s="455">
        <v>22608.929254999999</v>
      </c>
      <c r="J257" s="455">
        <v>22608.928876999998</v>
      </c>
      <c r="K257" s="455">
        <v>22608.928929999998</v>
      </c>
    </row>
    <row r="258" spans="1:11" s="79" customFormat="1" ht="12" customHeight="1">
      <c r="A258" s="66" t="s">
        <v>1442</v>
      </c>
      <c r="B258" s="66"/>
      <c r="C258" s="1515"/>
      <c r="D258" s="1515"/>
      <c r="E258" s="1515"/>
      <c r="F258" s="1516"/>
      <c r="G258" s="1154">
        <v>0</v>
      </c>
      <c r="H258" s="455">
        <v>0</v>
      </c>
      <c r="I258" s="455">
        <v>0</v>
      </c>
      <c r="J258" s="455">
        <v>0</v>
      </c>
      <c r="K258" s="455">
        <v>0</v>
      </c>
    </row>
    <row r="259" spans="1:11" s="79" customFormat="1" ht="12" customHeight="1">
      <c r="A259" s="66" t="s">
        <v>141</v>
      </c>
      <c r="B259" s="66"/>
      <c r="C259" s="1515"/>
      <c r="D259" s="1515"/>
      <c r="E259" s="1515"/>
      <c r="F259" s="1516"/>
      <c r="G259" s="1154">
        <v>119840.941443</v>
      </c>
      <c r="H259" s="455">
        <v>103056.50659400001</v>
      </c>
      <c r="I259" s="455">
        <v>88345.294748</v>
      </c>
      <c r="J259" s="455">
        <v>78946.052943000002</v>
      </c>
      <c r="K259" s="455">
        <v>72355.544311999998</v>
      </c>
    </row>
    <row r="260" spans="1:11" s="81" customFormat="1" ht="12" customHeight="1">
      <c r="A260" s="187" t="s">
        <v>28</v>
      </c>
      <c r="B260" s="187"/>
      <c r="C260" s="1526"/>
      <c r="D260" s="1526"/>
      <c r="E260" s="1526"/>
      <c r="F260" s="1527"/>
      <c r="G260" s="1159">
        <v>158722.55991000001</v>
      </c>
      <c r="H260" s="461">
        <v>141943.579237</v>
      </c>
      <c r="I260" s="461">
        <v>127222.729227</v>
      </c>
      <c r="J260" s="461">
        <v>117814.521117</v>
      </c>
      <c r="K260" s="461">
        <v>111196.157271</v>
      </c>
    </row>
    <row r="261" spans="1:11" s="79" customFormat="1" ht="12" customHeight="1">
      <c r="A261" s="178" t="s">
        <v>29</v>
      </c>
      <c r="B261" s="178"/>
      <c r="C261" s="1521"/>
      <c r="D261" s="1618"/>
      <c r="E261" s="1807"/>
      <c r="F261" s="1522"/>
      <c r="G261" s="1156">
        <v>2649341.2987569999</v>
      </c>
      <c r="H261" s="458">
        <v>2405507.085099</v>
      </c>
      <c r="I261" s="458">
        <v>2329364.71631</v>
      </c>
      <c r="J261" s="458">
        <v>2126098.0246529998</v>
      </c>
      <c r="K261" s="458">
        <v>1861619.9731370001</v>
      </c>
    </row>
    <row r="262" spans="1:11" s="63" customFormat="1" ht="7.5" customHeight="1"/>
    <row r="263" spans="1:11" s="298" customFormat="1" ht="12.75" customHeight="1">
      <c r="A263" s="2438" t="s">
        <v>1505</v>
      </c>
      <c r="B263" s="2438"/>
      <c r="C263" s="2438"/>
      <c r="D263" s="2438"/>
      <c r="E263" s="2438"/>
      <c r="F263" s="2438"/>
      <c r="G263" s="2438"/>
      <c r="H263" s="2438"/>
      <c r="I263" s="2438"/>
      <c r="J263" s="2438"/>
      <c r="K263" s="2438"/>
    </row>
    <row r="264" spans="1:11" s="1478" customFormat="1" ht="22.5" customHeight="1">
      <c r="A264" s="1479"/>
    </row>
    <row r="265" spans="1:11" s="487" customFormat="1" ht="18.75" customHeight="1">
      <c r="A265" s="486" t="s">
        <v>1555</v>
      </c>
    </row>
    <row r="266" spans="1:11" s="50" customFormat="1" ht="12.75" customHeight="1"/>
    <row r="267" spans="1:11" s="69" customFormat="1" ht="13.5" customHeight="1">
      <c r="A267" s="70"/>
      <c r="B267" s="71"/>
      <c r="C267" s="1136" t="s">
        <v>1841</v>
      </c>
      <c r="D267" s="304" t="s">
        <v>1745</v>
      </c>
      <c r="E267" s="304" t="s">
        <v>1423</v>
      </c>
      <c r="F267" s="304" t="s">
        <v>1380</v>
      </c>
      <c r="G267" s="304" t="s">
        <v>1297</v>
      </c>
      <c r="H267" s="304" t="s">
        <v>1189</v>
      </c>
      <c r="I267" s="304" t="s">
        <v>1133</v>
      </c>
      <c r="J267" s="304" t="s">
        <v>1002</v>
      </c>
      <c r="K267" s="304" t="s">
        <v>586</v>
      </c>
    </row>
    <row r="268" spans="1:11" s="190" customFormat="1" ht="12.95" customHeight="1">
      <c r="A268" s="198" t="s">
        <v>36</v>
      </c>
      <c r="B268" s="189"/>
      <c r="C268" s="1160"/>
      <c r="D268" s="1619"/>
      <c r="E268" s="233"/>
      <c r="F268" s="233"/>
      <c r="G268" s="233"/>
      <c r="H268" s="233"/>
      <c r="I268" s="233"/>
      <c r="J268" s="233"/>
      <c r="K268" s="233"/>
    </row>
    <row r="269" spans="1:11" s="190" customFormat="1" ht="18.95" customHeight="1">
      <c r="A269" s="191">
        <v>1</v>
      </c>
      <c r="B269" s="465" t="s">
        <v>1957</v>
      </c>
      <c r="C269" s="1161">
        <v>1.2266237783552516</v>
      </c>
      <c r="D269" s="695">
        <v>1.2568383585422891</v>
      </c>
      <c r="E269" s="695">
        <v>1.2541608529697441</v>
      </c>
      <c r="F269" s="695">
        <v>1.243760425149576</v>
      </c>
      <c r="G269" s="695">
        <v>1.2333295662232344</v>
      </c>
      <c r="H269" s="695">
        <v>1.2499069724512843</v>
      </c>
      <c r="I269" s="695">
        <v>1.2395901748688278</v>
      </c>
      <c r="J269" s="695">
        <v>1.2979615934112581</v>
      </c>
      <c r="K269" s="695">
        <v>1.2873758138782403</v>
      </c>
    </row>
    <row r="270" spans="1:11" s="503" customFormat="1" ht="11.1" customHeight="1">
      <c r="A270" s="192">
        <v>2</v>
      </c>
      <c r="B270" s="195" t="s">
        <v>1958</v>
      </c>
      <c r="C270" s="1162">
        <v>2.1139648130324589</v>
      </c>
      <c r="D270" s="504">
        <v>2.1668433683227213</v>
      </c>
      <c r="E270" s="504">
        <v>2.2707805626893429</v>
      </c>
      <c r="F270" s="504">
        <v>2.2812826150501886</v>
      </c>
      <c r="G270" s="504">
        <v>2.2778375650693783</v>
      </c>
      <c r="H270" s="504">
        <v>2.3592561090882902</v>
      </c>
      <c r="I270" s="504">
        <v>2.3958668618571015</v>
      </c>
      <c r="J270" s="504">
        <v>2.4182134688169707</v>
      </c>
      <c r="K270" s="504">
        <v>2.4144251965381884</v>
      </c>
    </row>
    <row r="271" spans="1:11" s="190" customFormat="1" ht="11.1" customHeight="1">
      <c r="A271" s="192">
        <v>3</v>
      </c>
      <c r="B271" s="195" t="s">
        <v>187</v>
      </c>
      <c r="C271" s="1163">
        <v>6.4377380639162068E-2</v>
      </c>
      <c r="D271" s="283">
        <v>-1.7884380058536941E-2</v>
      </c>
      <c r="E271" s="283">
        <v>-0.11149003960631299</v>
      </c>
      <c r="F271" s="283">
        <v>-0.14792002104943514</v>
      </c>
      <c r="G271" s="283">
        <v>-0.16686641594259533</v>
      </c>
      <c r="H271" s="283">
        <v>-0.27243257136491622</v>
      </c>
      <c r="I271" s="283">
        <v>-0.29046093574194892</v>
      </c>
      <c r="J271" s="283">
        <v>-0.29625763621108153</v>
      </c>
      <c r="K271" s="283">
        <v>-0.28923237193297907</v>
      </c>
    </row>
    <row r="272" spans="1:11" s="190" customFormat="1" ht="12.95" customHeight="1">
      <c r="A272" s="637" t="s">
        <v>37</v>
      </c>
      <c r="B272" s="194"/>
      <c r="C272" s="1164"/>
      <c r="D272" s="1620"/>
      <c r="E272" s="234"/>
      <c r="F272" s="234"/>
      <c r="G272" s="234"/>
      <c r="H272" s="234"/>
      <c r="I272" s="234"/>
      <c r="J272" s="234"/>
      <c r="K272" s="234"/>
    </row>
    <row r="273" spans="1:11" s="190" customFormat="1" ht="11.1" customHeight="1">
      <c r="A273" s="192">
        <v>4</v>
      </c>
      <c r="B273" s="195" t="s">
        <v>122</v>
      </c>
      <c r="C273" s="1165">
        <v>33.199171820577156</v>
      </c>
      <c r="D273" s="1621">
        <v>32.457853547501628</v>
      </c>
      <c r="E273" s="284">
        <v>41.629943367684085</v>
      </c>
      <c r="F273" s="284">
        <v>27.809906063818879</v>
      </c>
      <c r="G273" s="284">
        <v>35.660332635200355</v>
      </c>
      <c r="H273" s="284">
        <v>34.189225931661795</v>
      </c>
      <c r="I273" s="284">
        <v>38.806230477597076</v>
      </c>
      <c r="J273" s="284">
        <v>35.228252315316794</v>
      </c>
      <c r="K273" s="284">
        <v>34.217083414701975</v>
      </c>
    </row>
    <row r="274" spans="1:11" s="190" customFormat="1" ht="11.1" customHeight="1">
      <c r="A274" s="192">
        <v>5</v>
      </c>
      <c r="B274" s="195" t="s">
        <v>38</v>
      </c>
      <c r="C274" s="1165">
        <v>39.565332505218528</v>
      </c>
      <c r="D274" s="1621">
        <v>42.769904043778901</v>
      </c>
      <c r="E274" s="284">
        <v>36.966766767684369</v>
      </c>
      <c r="F274" s="284">
        <v>42.213732269759923</v>
      </c>
      <c r="G274" s="284">
        <v>40.368220615761643</v>
      </c>
      <c r="H274" s="284">
        <v>43.771392957845372</v>
      </c>
      <c r="I274" s="284">
        <v>41.308905963683067</v>
      </c>
      <c r="J274" s="284">
        <v>40.382615961087261</v>
      </c>
      <c r="K274" s="284">
        <v>43.407694114828125</v>
      </c>
    </row>
    <row r="275" spans="1:11" s="190" customFormat="1" ht="11.1" customHeight="1">
      <c r="A275" s="192">
        <v>6</v>
      </c>
      <c r="B275" s="195" t="s">
        <v>110</v>
      </c>
      <c r="C275" s="1165">
        <v>14.653310921603818</v>
      </c>
      <c r="D275" s="1621">
        <v>12.059036650652349</v>
      </c>
      <c r="E275" s="284">
        <v>16.119746671149208</v>
      </c>
      <c r="F275" s="284">
        <v>12.598372453204099</v>
      </c>
      <c r="G275" s="284">
        <v>14.839276285587587</v>
      </c>
      <c r="H275" s="1621">
        <v>12.415459870441605</v>
      </c>
      <c r="I275" s="1621">
        <v>15.415234158124832</v>
      </c>
      <c r="J275" s="1621">
        <v>16.27876343866718</v>
      </c>
      <c r="K275" s="1621">
        <v>14.376972501349139</v>
      </c>
    </row>
    <row r="276" spans="1:11" s="190" customFormat="1" ht="11.1" customHeight="1">
      <c r="A276" s="192">
        <v>7</v>
      </c>
      <c r="B276" s="195" t="s">
        <v>311</v>
      </c>
      <c r="C276" s="1165">
        <v>10.313855440047179</v>
      </c>
      <c r="D276" s="1621">
        <v>11.643109801956548</v>
      </c>
      <c r="E276" s="284">
        <v>11.382358883639336</v>
      </c>
      <c r="F276" s="284">
        <v>10.27362574453602</v>
      </c>
      <c r="G276" s="284">
        <v>12.404648869598185</v>
      </c>
      <c r="H276" s="1621">
        <v>11.671160848561907</v>
      </c>
      <c r="I276" s="1621">
        <v>14.910145670569685</v>
      </c>
      <c r="J276" s="1621">
        <v>15.131293125691494</v>
      </c>
      <c r="K276" s="1621">
        <v>12.953741908249173</v>
      </c>
    </row>
    <row r="277" spans="1:11" s="192" customFormat="1" ht="11.1" customHeight="1">
      <c r="A277" s="192">
        <v>8</v>
      </c>
      <c r="B277" s="505" t="s">
        <v>123</v>
      </c>
      <c r="C277" s="1166">
        <v>168904.69119722728</v>
      </c>
      <c r="D277" s="506">
        <v>164703.23324809998</v>
      </c>
      <c r="E277" s="506">
        <v>164003.6155323</v>
      </c>
      <c r="F277" s="506">
        <v>156352.36287389998</v>
      </c>
      <c r="G277" s="506">
        <v>150250.61322890001</v>
      </c>
      <c r="H277" s="506">
        <v>147103.64482990003</v>
      </c>
      <c r="I277" s="506">
        <v>144131.77545330001</v>
      </c>
      <c r="J277" s="506">
        <v>138915.46537620001</v>
      </c>
      <c r="K277" s="506">
        <v>134250.78198179998</v>
      </c>
    </row>
    <row r="278" spans="1:11" s="503" customFormat="1" ht="11.1" customHeight="1">
      <c r="A278" s="192">
        <v>9</v>
      </c>
      <c r="B278" s="195" t="s">
        <v>124</v>
      </c>
      <c r="C278" s="1162">
        <v>2.1450746063549699</v>
      </c>
      <c r="D278" s="504">
        <v>1.7324212766123877</v>
      </c>
      <c r="E278" s="504">
        <v>2.3262249350848276</v>
      </c>
      <c r="F278" s="504">
        <v>1.7904210911031171</v>
      </c>
      <c r="G278" s="504">
        <v>2.0502548171701682</v>
      </c>
      <c r="H278" s="504">
        <v>1.6734314235557486</v>
      </c>
      <c r="I278" s="504">
        <v>2.041530332118962</v>
      </c>
      <c r="J278" s="504">
        <v>2.0738885023141562</v>
      </c>
      <c r="K278" s="504">
        <v>1.7658794405710467</v>
      </c>
    </row>
    <row r="279" spans="1:11" s="190" customFormat="1" ht="12.95" customHeight="1">
      <c r="A279" s="637" t="s">
        <v>314</v>
      </c>
      <c r="B279" s="194"/>
      <c r="C279" s="1164"/>
      <c r="D279" s="1620"/>
      <c r="E279" s="234"/>
      <c r="F279" s="234"/>
      <c r="G279" s="234"/>
      <c r="H279" s="1620"/>
      <c r="I279" s="1620"/>
      <c r="J279" s="1620"/>
      <c r="K279" s="1620"/>
    </row>
    <row r="280" spans="1:11" s="503" customFormat="1" ht="18.95" customHeight="1">
      <c r="A280" s="191">
        <v>10</v>
      </c>
      <c r="B280" s="465" t="s">
        <v>1963</v>
      </c>
      <c r="C280" s="1167">
        <v>13.098544035015724</v>
      </c>
      <c r="D280" s="1622">
        <v>13</v>
      </c>
      <c r="E280" s="502">
        <v>12.650780124697908</v>
      </c>
      <c r="F280" s="502">
        <v>12.680761955260245</v>
      </c>
      <c r="G280" s="502">
        <v>12.599942714702253</v>
      </c>
      <c r="H280" s="1622">
        <v>12.138252943102994</v>
      </c>
      <c r="I280" s="1622">
        <v>11.940809967832957</v>
      </c>
      <c r="J280" s="1622">
        <v>11.759283132242876</v>
      </c>
      <c r="K280" s="1622">
        <v>10.9910967467076</v>
      </c>
    </row>
    <row r="281" spans="1:11" s="190" customFormat="1" ht="11.1" customHeight="1">
      <c r="A281" s="192">
        <v>11</v>
      </c>
      <c r="B281" s="195" t="s">
        <v>1959</v>
      </c>
      <c r="C281" s="1165">
        <v>13.978852842997435</v>
      </c>
      <c r="D281" s="1621">
        <v>13.9</v>
      </c>
      <c r="E281" s="284">
        <v>13.54231970240232</v>
      </c>
      <c r="F281" s="284">
        <v>13.04022872926366</v>
      </c>
      <c r="G281" s="284">
        <v>12.937724068444073</v>
      </c>
      <c r="H281" s="1621">
        <v>12.473230281023801</v>
      </c>
      <c r="I281" s="1621">
        <v>12.261535725626796</v>
      </c>
      <c r="J281" s="1621">
        <v>12.082005849594102</v>
      </c>
      <c r="K281" s="1621">
        <v>11.302122591487599</v>
      </c>
    </row>
    <row r="282" spans="1:11" s="190" customFormat="1" ht="11.1" customHeight="1">
      <c r="A282" s="192">
        <v>12</v>
      </c>
      <c r="B282" s="195" t="s">
        <v>1960</v>
      </c>
      <c r="C282" s="1165">
        <v>16.329682623462183</v>
      </c>
      <c r="D282" s="1621">
        <v>16.2</v>
      </c>
      <c r="E282" s="284">
        <v>15.459965433827472</v>
      </c>
      <c r="F282" s="284">
        <v>15.192049539983591</v>
      </c>
      <c r="G282" s="284">
        <v>14.963847136209091</v>
      </c>
      <c r="H282" s="1621">
        <v>14.404138112618792</v>
      </c>
      <c r="I282" s="1621">
        <v>14.158924872267848</v>
      </c>
      <c r="J282" s="1621">
        <v>14.025367508728387</v>
      </c>
      <c r="K282" s="1621">
        <v>13.1387463887751</v>
      </c>
    </row>
    <row r="283" spans="1:11" s="503" customFormat="1" ht="18.95" customHeight="1">
      <c r="A283" s="192">
        <v>13</v>
      </c>
      <c r="B283" s="195" t="s">
        <v>1961</v>
      </c>
      <c r="C283" s="1168">
        <v>152778.31421763755</v>
      </c>
      <c r="D283" s="507">
        <v>148712</v>
      </c>
      <c r="E283" s="507">
        <v>145686.54473138819</v>
      </c>
      <c r="F283" s="507">
        <v>142108.09994808852</v>
      </c>
      <c r="G283" s="507">
        <v>136041.68308839857</v>
      </c>
      <c r="H283" s="507">
        <v>132945.24288385207</v>
      </c>
      <c r="I283" s="507">
        <v>127098.27034649054</v>
      </c>
      <c r="J283" s="507">
        <v>128071.97353760581</v>
      </c>
      <c r="K283" s="507">
        <v>119988.70955581535</v>
      </c>
    </row>
    <row r="284" spans="1:11" s="190" customFormat="1" ht="11.1" customHeight="1">
      <c r="A284" s="192">
        <v>14</v>
      </c>
      <c r="B284" s="195" t="s">
        <v>531</v>
      </c>
      <c r="C284" s="1169">
        <v>1166293.1254248314</v>
      </c>
      <c r="D284" s="462">
        <v>1141331</v>
      </c>
      <c r="E284" s="462">
        <v>1151601.2711893299</v>
      </c>
      <c r="F284" s="462">
        <v>1120658.9986427363</v>
      </c>
      <c r="G284" s="462">
        <v>1079700.8063350813</v>
      </c>
      <c r="H284" s="462">
        <v>1095258.4651763425</v>
      </c>
      <c r="I284" s="462">
        <v>1087513.2617948472</v>
      </c>
      <c r="J284" s="462">
        <v>1089113.7843806499</v>
      </c>
      <c r="K284" s="462">
        <v>1091690.049873854</v>
      </c>
    </row>
    <row r="285" spans="1:11" s="190" customFormat="1" ht="12.95" customHeight="1">
      <c r="A285" s="637" t="s">
        <v>287</v>
      </c>
      <c r="B285" s="194"/>
      <c r="C285" s="1164"/>
      <c r="D285" s="1620"/>
      <c r="E285" s="234"/>
      <c r="F285" s="234"/>
      <c r="G285" s="234"/>
      <c r="H285" s="1620"/>
      <c r="I285" s="1620"/>
      <c r="J285" s="1620"/>
      <c r="K285" s="1620"/>
    </row>
    <row r="286" spans="1:11" s="190" customFormat="1" ht="18" customHeight="1">
      <c r="A286" s="191">
        <v>15</v>
      </c>
      <c r="B286" s="465" t="s">
        <v>284</v>
      </c>
      <c r="C286" s="1170">
        <v>7.4750590164317496E-2</v>
      </c>
      <c r="D286" s="694">
        <v>-0.20887046188731101</v>
      </c>
      <c r="E286" s="694">
        <v>-0.147786894944542</v>
      </c>
      <c r="F286" s="694">
        <v>-0.24653952370342799</v>
      </c>
      <c r="G286" s="694">
        <v>-7.8435280447740605E-2</v>
      </c>
      <c r="H286" s="694">
        <v>-0.149044525433117</v>
      </c>
      <c r="I286" s="694">
        <v>-0.10036013045577501</v>
      </c>
      <c r="J286" s="694">
        <v>-6.9787525430317798E-2</v>
      </c>
      <c r="K286" s="694">
        <v>-0.201439720060831</v>
      </c>
    </row>
    <row r="287" spans="1:11" s="190" customFormat="1" ht="16.5" customHeight="1">
      <c r="A287" s="191">
        <v>16</v>
      </c>
      <c r="B287" s="465" t="s">
        <v>1174</v>
      </c>
      <c r="C287" s="1161">
        <v>0.1</v>
      </c>
      <c r="D287" s="695">
        <v>-0.18141806655002601</v>
      </c>
      <c r="E287" s="695">
        <v>-0.16010840895091699</v>
      </c>
      <c r="F287" s="695">
        <v>-0.23035979263042899</v>
      </c>
      <c r="G287" s="695">
        <v>-5.3831263473602002E-2</v>
      </c>
      <c r="H287" s="695">
        <v>-0.16456094585658801</v>
      </c>
      <c r="I287" s="695">
        <v>-2.4203144022758E-2</v>
      </c>
      <c r="J287" s="695">
        <v>-1.0609397961494E-2</v>
      </c>
      <c r="K287" s="695">
        <v>-0.14185222316422999</v>
      </c>
    </row>
    <row r="288" spans="1:11" s="190" customFormat="1" ht="17.25" customHeight="1">
      <c r="A288" s="191">
        <v>17</v>
      </c>
      <c r="B288" s="465" t="s">
        <v>285</v>
      </c>
      <c r="C288" s="1161">
        <v>0.77642848776472217</v>
      </c>
      <c r="D288" s="695">
        <v>0.77349999999999997</v>
      </c>
      <c r="E288" s="695">
        <v>0.83289999999999997</v>
      </c>
      <c r="F288" s="695">
        <v>0.96100000000000008</v>
      </c>
      <c r="G288" s="695">
        <v>1.0063</v>
      </c>
      <c r="H288" s="695">
        <v>1.05</v>
      </c>
      <c r="I288" s="695">
        <v>1.1920999999999999</v>
      </c>
      <c r="J288" s="695">
        <v>1.3754999999999999</v>
      </c>
      <c r="K288" s="695">
        <v>1.6983999999999999</v>
      </c>
    </row>
    <row r="289" spans="1:14" s="190" customFormat="1" ht="18.95" customHeight="1">
      <c r="A289" s="191">
        <v>18</v>
      </c>
      <c r="B289" s="465" t="s">
        <v>286</v>
      </c>
      <c r="C289" s="1171">
        <v>13636.2875032672</v>
      </c>
      <c r="D289" s="696">
        <v>13105.217667000001</v>
      </c>
      <c r="E289" s="696">
        <v>13856.356666</v>
      </c>
      <c r="F289" s="696">
        <v>17260.743386999999</v>
      </c>
      <c r="G289" s="696">
        <v>14920.909371</v>
      </c>
      <c r="H289" s="696">
        <v>16143.743619999999</v>
      </c>
      <c r="I289" s="696">
        <v>16418.723023999999</v>
      </c>
      <c r="J289" s="696">
        <v>20748.976697999999</v>
      </c>
      <c r="K289" s="696">
        <v>22907.002854999999</v>
      </c>
    </row>
    <row r="290" spans="1:14" s="190" customFormat="1" ht="12.95" customHeight="1">
      <c r="A290" s="637" t="s">
        <v>39</v>
      </c>
      <c r="B290" s="194"/>
      <c r="C290" s="1164"/>
      <c r="D290" s="1620"/>
      <c r="E290" s="234"/>
      <c r="F290" s="234"/>
      <c r="G290" s="234"/>
      <c r="H290" s="1620"/>
      <c r="I290" s="1620"/>
      <c r="J290" s="1620"/>
      <c r="K290" s="1620"/>
    </row>
    <row r="291" spans="1:14" s="190" customFormat="1" ht="18.95" customHeight="1">
      <c r="A291" s="191">
        <v>19</v>
      </c>
      <c r="B291" s="465" t="s">
        <v>288</v>
      </c>
      <c r="C291" s="1172">
        <v>63.34899175412442</v>
      </c>
      <c r="D291" s="1623">
        <v>65.041709109631938</v>
      </c>
      <c r="E291" s="697">
        <v>65.242605342762914</v>
      </c>
      <c r="F291" s="697">
        <v>65.437057487175778</v>
      </c>
      <c r="G291" s="697">
        <v>63.975327389983036</v>
      </c>
      <c r="H291" s="1623">
        <v>64.408005429163026</v>
      </c>
      <c r="I291" s="1623">
        <v>66.986095580991673</v>
      </c>
      <c r="J291" s="1623">
        <v>64.728804005471389</v>
      </c>
      <c r="K291" s="1623">
        <v>69.429013622338658</v>
      </c>
    </row>
    <row r="292" spans="1:14" s="190" customFormat="1" ht="12.95" customHeight="1">
      <c r="A292" s="2450" t="s">
        <v>573</v>
      </c>
      <c r="B292" s="2451"/>
      <c r="C292" s="1164"/>
      <c r="D292" s="1620"/>
      <c r="E292" s="234"/>
      <c r="F292" s="234"/>
      <c r="G292" s="234"/>
      <c r="H292" s="1620"/>
      <c r="I292" s="1620"/>
      <c r="J292" s="1620"/>
      <c r="K292" s="1620"/>
    </row>
    <row r="293" spans="1:14" s="190" customFormat="1" ht="17.25" customHeight="1">
      <c r="A293" s="191">
        <v>20</v>
      </c>
      <c r="B293" s="465" t="s">
        <v>1011</v>
      </c>
      <c r="C293" s="1171">
        <v>543.15925436625002</v>
      </c>
      <c r="D293" s="696">
        <v>553.95242700535005</v>
      </c>
      <c r="E293" s="696">
        <v>554.40835697744012</v>
      </c>
      <c r="F293" s="696">
        <v>548.61904655810008</v>
      </c>
      <c r="G293" s="696">
        <v>528.30899728919997</v>
      </c>
      <c r="H293" s="696">
        <v>530.06956940480995</v>
      </c>
      <c r="I293" s="696">
        <v>517.71170092079694</v>
      </c>
      <c r="J293" s="696">
        <v>518.88065805658005</v>
      </c>
      <c r="K293" s="696">
        <v>500.31120685369001</v>
      </c>
    </row>
    <row r="294" spans="1:14" s="503" customFormat="1" ht="11.1" customHeight="1">
      <c r="A294" s="196">
        <v>21</v>
      </c>
      <c r="B294" s="195" t="s">
        <v>34</v>
      </c>
      <c r="C294" s="1166">
        <v>3032.8654564690701</v>
      </c>
      <c r="D294" s="506">
        <v>2938.7086902873498</v>
      </c>
      <c r="E294" s="506">
        <v>3089.3722475434402</v>
      </c>
      <c r="F294" s="506">
        <v>2936.3311798570999</v>
      </c>
      <c r="G294" s="506">
        <v>2690.7822599371998</v>
      </c>
      <c r="H294" s="506">
        <v>2710.1461153848099</v>
      </c>
      <c r="I294" s="506">
        <v>2740.5669016267975</v>
      </c>
      <c r="J294" s="506">
        <v>2656.0123694625804</v>
      </c>
      <c r="K294" s="506">
        <v>2731.1705271216902</v>
      </c>
    </row>
    <row r="295" spans="1:14" s="190" customFormat="1" ht="11.1" customHeight="1">
      <c r="A295" s="196">
        <v>22</v>
      </c>
      <c r="B295" s="195" t="s">
        <v>119</v>
      </c>
      <c r="C295" s="1173">
        <v>2760.5951388514904</v>
      </c>
      <c r="D295" s="235">
        <v>2954.527802696</v>
      </c>
      <c r="E295" s="235">
        <v>3016.7848550880003</v>
      </c>
      <c r="F295" s="235">
        <v>2857.0568254010013</v>
      </c>
      <c r="G295" s="235">
        <v>2671.4984229919992</v>
      </c>
      <c r="H295" s="235">
        <v>2641.4155745490002</v>
      </c>
      <c r="I295" s="235">
        <v>2676.4307389270002</v>
      </c>
      <c r="J295" s="235">
        <v>2586.9704961929983</v>
      </c>
      <c r="K295" s="235">
        <v>2539.9362285390007</v>
      </c>
    </row>
    <row r="296" spans="1:14" s="190" customFormat="1" ht="11.1" customHeight="1">
      <c r="A296" s="196">
        <v>23</v>
      </c>
      <c r="B296" s="195" t="s">
        <v>40</v>
      </c>
      <c r="C296" s="1173">
        <v>1513.1860628521388</v>
      </c>
      <c r="D296" s="235">
        <v>1523.9259458573499</v>
      </c>
      <c r="E296" s="235">
        <v>1517.5142252594401</v>
      </c>
      <c r="F296" s="235">
        <v>1490.1570255090999</v>
      </c>
      <c r="G296" s="235">
        <v>1416.1254881402001</v>
      </c>
      <c r="H296" s="235">
        <v>1411.9945797288101</v>
      </c>
      <c r="I296" s="235">
        <v>1417.897038539797</v>
      </c>
      <c r="J296" s="235">
        <v>1386.7894459925801</v>
      </c>
      <c r="K296" s="235">
        <v>1425.7718686126898</v>
      </c>
    </row>
    <row r="297" spans="1:14" s="190" customFormat="1" ht="12.95" customHeight="1">
      <c r="A297" s="637" t="s">
        <v>41</v>
      </c>
      <c r="B297" s="194"/>
      <c r="C297" s="1164"/>
      <c r="D297" s="1620"/>
      <c r="E297" s="234"/>
      <c r="F297" s="234"/>
      <c r="G297" s="234"/>
      <c r="H297" s="1620"/>
      <c r="I297" s="1620"/>
      <c r="J297" s="1620"/>
      <c r="K297" s="1620"/>
    </row>
    <row r="298" spans="1:14" s="190" customFormat="1" ht="11.1" customHeight="1">
      <c r="A298" s="192">
        <v>24</v>
      </c>
      <c r="B298" s="193" t="s">
        <v>42</v>
      </c>
      <c r="C298" s="1173">
        <v>11442.694663636366</v>
      </c>
      <c r="D298" s="235">
        <v>11414.440489090906</v>
      </c>
      <c r="E298" s="235">
        <v>11563.083652727282</v>
      </c>
      <c r="F298" s="235">
        <v>11643</v>
      </c>
      <c r="G298" s="235">
        <v>11648</v>
      </c>
      <c r="H298" s="235">
        <v>11710</v>
      </c>
      <c r="I298" s="235">
        <v>11779.79</v>
      </c>
      <c r="J298" s="235">
        <v>12016</v>
      </c>
      <c r="K298" s="235">
        <v>12356</v>
      </c>
    </row>
    <row r="299" spans="1:14" s="190" customFormat="1" ht="12.95" customHeight="1">
      <c r="A299" s="637" t="s">
        <v>196</v>
      </c>
      <c r="B299" s="194"/>
      <c r="C299" s="1164"/>
      <c r="D299" s="1620"/>
      <c r="E299" s="234"/>
      <c r="F299" s="234"/>
      <c r="G299" s="234"/>
      <c r="H299" s="1620"/>
      <c r="I299" s="1620"/>
      <c r="J299" s="1620"/>
      <c r="K299" s="1620"/>
    </row>
    <row r="300" spans="1:14" s="190" customFormat="1" ht="11.1" customHeight="1">
      <c r="A300" s="192">
        <v>25</v>
      </c>
      <c r="B300" s="195" t="s">
        <v>43</v>
      </c>
      <c r="C300" s="1174">
        <v>1628798.8610000003</v>
      </c>
      <c r="D300" s="1624">
        <v>1628798.8610000003</v>
      </c>
      <c r="E300" s="463">
        <v>1628798.8610000003</v>
      </c>
      <c r="F300" s="463">
        <v>1628798.8610000003</v>
      </c>
      <c r="G300" s="463">
        <v>1628798.8610000003</v>
      </c>
      <c r="H300" s="1624">
        <v>1628798.8610000003</v>
      </c>
      <c r="I300" s="462">
        <v>1628798.8610000003</v>
      </c>
      <c r="J300" s="462">
        <v>1628798.8610000003</v>
      </c>
      <c r="K300" s="462">
        <v>1628798.8610000003</v>
      </c>
    </row>
    <row r="301" spans="1:14" s="190" customFormat="1" ht="11.1" customHeight="1">
      <c r="A301" s="192">
        <v>26</v>
      </c>
      <c r="B301" s="195" t="s">
        <v>44</v>
      </c>
      <c r="C301" s="1174">
        <v>1628798.8610000003</v>
      </c>
      <c r="D301" s="1624">
        <v>1628798.8610000003</v>
      </c>
      <c r="E301" s="463">
        <v>1628798.8610000003</v>
      </c>
      <c r="F301" s="463">
        <v>1628798.8610000003</v>
      </c>
      <c r="G301" s="463">
        <v>1628798.8610000003</v>
      </c>
      <c r="H301" s="1624">
        <v>1628798.8610000003</v>
      </c>
      <c r="I301" s="462">
        <v>1628798.8610000003</v>
      </c>
      <c r="J301" s="462">
        <v>1628798.8610000003</v>
      </c>
      <c r="K301" s="462">
        <v>1628798.8610000003</v>
      </c>
    </row>
    <row r="302" spans="1:14" s="190" customFormat="1" ht="11.1" customHeight="1">
      <c r="A302" s="192">
        <v>27</v>
      </c>
      <c r="B302" s="195" t="s">
        <v>45</v>
      </c>
      <c r="C302" s="1163">
        <v>3.830963705526182</v>
      </c>
      <c r="D302" s="283">
        <v>3.0405424111337269</v>
      </c>
      <c r="E302" s="283">
        <v>4.0056607882588722</v>
      </c>
      <c r="F302" s="283">
        <v>3.0506149715608122</v>
      </c>
      <c r="G302" s="283">
        <v>3.4502969952653957</v>
      </c>
      <c r="H302" s="283">
        <v>2.7969167757765119</v>
      </c>
      <c r="I302" s="283">
        <v>3.3694182715041046</v>
      </c>
      <c r="J302" s="283">
        <v>3.500153044206332</v>
      </c>
      <c r="K302" s="283">
        <v>2.9868387156245682</v>
      </c>
    </row>
    <row r="303" spans="1:14" s="503" customFormat="1" ht="11.1" customHeight="1">
      <c r="A303" s="192">
        <v>28</v>
      </c>
      <c r="B303" s="588" t="s">
        <v>317</v>
      </c>
      <c r="C303" s="1162">
        <v>3.8398560123275374</v>
      </c>
      <c r="D303" s="504">
        <v>3.0509970116241125</v>
      </c>
      <c r="E303" s="504">
        <v>4.0347146496203754</v>
      </c>
      <c r="F303" s="504">
        <v>3.0404980714270144</v>
      </c>
      <c r="G303" s="504">
        <v>3.4553332217734152</v>
      </c>
      <c r="H303" s="504">
        <v>2.8039751161358657</v>
      </c>
      <c r="I303" s="504">
        <v>3.3811001276205981</v>
      </c>
      <c r="J303" s="504">
        <v>3.4948003091504272</v>
      </c>
      <c r="K303" s="504">
        <v>2.991394219792495</v>
      </c>
    </row>
    <row r="304" spans="1:14" s="190" customFormat="1" ht="11.1" customHeight="1">
      <c r="A304" s="192">
        <v>29</v>
      </c>
      <c r="B304" s="195" t="s">
        <v>316</v>
      </c>
      <c r="C304" s="1175">
        <v>0</v>
      </c>
      <c r="D304" s="236">
        <v>0</v>
      </c>
      <c r="E304" s="236">
        <v>0</v>
      </c>
      <c r="F304" s="236">
        <v>0</v>
      </c>
      <c r="G304" s="236">
        <v>0</v>
      </c>
      <c r="H304" s="236">
        <v>0</v>
      </c>
      <c r="I304" s="236">
        <v>0</v>
      </c>
      <c r="J304" s="236">
        <v>0</v>
      </c>
      <c r="K304" s="236">
        <v>0</v>
      </c>
      <c r="L304" s="566"/>
      <c r="M304" s="566"/>
      <c r="N304" s="566"/>
    </row>
    <row r="305" spans="1:14" s="190" customFormat="1" ht="11.1" customHeight="1">
      <c r="A305" s="192">
        <v>30</v>
      </c>
      <c r="B305" s="195" t="s">
        <v>46</v>
      </c>
      <c r="C305" s="1165">
        <v>-13.012612999852252</v>
      </c>
      <c r="D305" s="1621">
        <v>3.6535489602653382</v>
      </c>
      <c r="E305" s="284">
        <v>17.163504968383002</v>
      </c>
      <c r="F305" s="284">
        <v>-5.5537425966334171</v>
      </c>
      <c r="G305" s="284">
        <v>10.046321440508022</v>
      </c>
      <c r="H305" s="1621">
        <v>10.622861131123923</v>
      </c>
      <c r="I305" s="1621">
        <v>-4.0552995391705124</v>
      </c>
      <c r="J305" s="1621">
        <v>21.522453450164299</v>
      </c>
      <c r="K305" s="1621">
        <v>6.1530561719451971</v>
      </c>
      <c r="L305" s="566"/>
      <c r="M305" s="566"/>
      <c r="N305" s="566"/>
    </row>
    <row r="306" spans="1:14" s="190" customFormat="1" ht="11.1" customHeight="1">
      <c r="A306" s="192">
        <v>31</v>
      </c>
      <c r="B306" s="195" t="s">
        <v>112</v>
      </c>
      <c r="C306" s="1175">
        <v>0</v>
      </c>
      <c r="D306" s="236">
        <v>0</v>
      </c>
      <c r="E306" s="236">
        <v>0</v>
      </c>
      <c r="F306" s="236">
        <v>0</v>
      </c>
      <c r="G306" s="236">
        <v>0</v>
      </c>
      <c r="H306" s="236">
        <v>0</v>
      </c>
      <c r="I306" s="236">
        <v>0</v>
      </c>
      <c r="J306" s="236">
        <v>0</v>
      </c>
      <c r="K306" s="236">
        <v>0</v>
      </c>
      <c r="L306" s="566"/>
      <c r="M306" s="566"/>
      <c r="N306" s="566"/>
    </row>
    <row r="307" spans="1:14" s="503" customFormat="1" ht="17.25" customHeight="1">
      <c r="A307" s="191">
        <v>32</v>
      </c>
      <c r="B307" s="195" t="s">
        <v>318</v>
      </c>
      <c r="C307" s="1162">
        <v>106.60509195431771</v>
      </c>
      <c r="D307" s="504">
        <v>101.73604509599419</v>
      </c>
      <c r="E307" s="504">
        <v>102.13758584093212</v>
      </c>
      <c r="F307" s="504">
        <v>97.447612292995075</v>
      </c>
      <c r="G307" s="504">
        <v>93.676885659978353</v>
      </c>
      <c r="H307" s="504">
        <v>90.529468178453001</v>
      </c>
      <c r="I307" s="504">
        <v>90.015311797912645</v>
      </c>
      <c r="J307" s="504">
        <v>87.146168035661447</v>
      </c>
      <c r="K307" s="504">
        <v>83.594823966419725</v>
      </c>
    </row>
    <row r="308" spans="1:14" s="190" customFormat="1" ht="11.1" customHeight="1">
      <c r="A308" s="196">
        <v>33</v>
      </c>
      <c r="B308" s="195" t="s">
        <v>47</v>
      </c>
      <c r="C308" s="1163">
        <v>110.7</v>
      </c>
      <c r="D308" s="283">
        <v>130.80000000000001</v>
      </c>
      <c r="E308" s="283">
        <v>129.69999999999999</v>
      </c>
      <c r="F308" s="283">
        <v>110.7</v>
      </c>
      <c r="G308" s="283">
        <v>120.3</v>
      </c>
      <c r="H308" s="283">
        <v>112.2</v>
      </c>
      <c r="I308" s="283">
        <v>104.1</v>
      </c>
      <c r="J308" s="283">
        <v>108.5</v>
      </c>
      <c r="K308" s="283">
        <v>91.3</v>
      </c>
    </row>
    <row r="309" spans="1:14" s="190" customFormat="1" ht="11.1" customHeight="1">
      <c r="A309" s="196">
        <v>34</v>
      </c>
      <c r="B309" s="195" t="s">
        <v>118</v>
      </c>
      <c r="C309" s="1163">
        <v>7.224030851578858</v>
      </c>
      <c r="D309" s="283">
        <v>10.754660050213591</v>
      </c>
      <c r="E309" s="283">
        <v>8.0947942709083129</v>
      </c>
      <c r="F309" s="283">
        <v>9.0719413160948346</v>
      </c>
      <c r="G309" s="283">
        <v>8.716640927221583</v>
      </c>
      <c r="H309" s="283">
        <v>10.028900481750101</v>
      </c>
      <c r="I309" s="283">
        <v>7.7238852237785451</v>
      </c>
      <c r="J309" s="283">
        <v>7.7615307315209625</v>
      </c>
      <c r="K309" s="283">
        <v>7.6302213359171729</v>
      </c>
    </row>
    <row r="310" spans="1:14" s="190" customFormat="1" ht="11.1" customHeight="1">
      <c r="A310" s="196">
        <v>35</v>
      </c>
      <c r="B310" s="195" t="s">
        <v>48</v>
      </c>
      <c r="C310" s="1163">
        <v>1.0384119367153404</v>
      </c>
      <c r="D310" s="283">
        <v>1.2856800151468657</v>
      </c>
      <c r="E310" s="283">
        <v>1.2698557434282152</v>
      </c>
      <c r="F310" s="283">
        <v>1.1359949966465988</v>
      </c>
      <c r="G310" s="283">
        <v>1.2842015311723354</v>
      </c>
      <c r="H310" s="283">
        <v>1.2393754460020656</v>
      </c>
      <c r="I310" s="283">
        <v>1.156469915181852</v>
      </c>
      <c r="J310" s="283">
        <v>1.2450346635505565</v>
      </c>
      <c r="K310" s="283">
        <v>1.0921728842526837</v>
      </c>
    </row>
    <row r="311" spans="1:14" s="190" customFormat="1" ht="11.1" customHeight="1">
      <c r="A311" s="197">
        <v>36</v>
      </c>
      <c r="B311" s="464" t="s">
        <v>49</v>
      </c>
      <c r="C311" s="1165">
        <v>180.30803391270004</v>
      </c>
      <c r="D311" s="1621">
        <v>213.04689101880004</v>
      </c>
      <c r="E311" s="284">
        <v>211.25521227170003</v>
      </c>
      <c r="F311" s="284">
        <v>180.30803391270004</v>
      </c>
      <c r="G311" s="677">
        <v>195.94450297830002</v>
      </c>
      <c r="H311" s="2067">
        <v>182.75123220420002</v>
      </c>
      <c r="I311" s="2067">
        <v>169.55796143010002</v>
      </c>
      <c r="J311" s="2067">
        <v>176.72467641850002</v>
      </c>
      <c r="K311" s="2067">
        <v>148.70933600930002</v>
      </c>
      <c r="L311" s="548"/>
    </row>
    <row r="312" spans="1:14" s="72" customFormat="1" ht="7.5" customHeight="1">
      <c r="A312" s="73"/>
      <c r="B312" s="74"/>
      <c r="C312" s="75"/>
      <c r="D312" s="75"/>
      <c r="E312" s="75"/>
      <c r="F312" s="75"/>
      <c r="G312" s="75"/>
      <c r="H312" s="75"/>
      <c r="I312" s="77"/>
      <c r="J312" s="77"/>
      <c r="K312" s="77"/>
    </row>
    <row r="313" spans="1:14" s="298" customFormat="1" ht="12.75" customHeight="1">
      <c r="A313" s="2452" t="s">
        <v>1930</v>
      </c>
      <c r="B313" s="2452"/>
      <c r="C313" s="2452"/>
      <c r="D313" s="2452"/>
      <c r="E313" s="2452"/>
      <c r="F313" s="2452"/>
      <c r="G313" s="2452"/>
      <c r="H313" s="2452"/>
      <c r="I313" s="2452"/>
      <c r="J313" s="2452"/>
      <c r="K313" s="2452"/>
    </row>
    <row r="314" spans="1:14" s="298" customFormat="1" ht="12.75" customHeight="1">
      <c r="A314" s="2452" t="s">
        <v>1962</v>
      </c>
      <c r="B314" s="2452"/>
      <c r="C314" s="2452"/>
      <c r="D314" s="2452"/>
      <c r="E314" s="2452"/>
      <c r="F314" s="2452"/>
      <c r="G314" s="2452"/>
      <c r="H314" s="2452"/>
      <c r="I314" s="2452"/>
      <c r="J314" s="2452"/>
      <c r="K314" s="2452"/>
    </row>
    <row r="315" spans="1:14" s="298" customFormat="1" ht="12.75" customHeight="1">
      <c r="A315" s="2452" t="s">
        <v>1964</v>
      </c>
      <c r="B315" s="2452"/>
      <c r="C315" s="2452"/>
      <c r="D315" s="2452"/>
      <c r="E315" s="2452"/>
      <c r="F315" s="2452"/>
      <c r="G315" s="2452"/>
      <c r="H315" s="2452"/>
      <c r="I315" s="2452"/>
      <c r="J315" s="2452"/>
      <c r="K315" s="2452"/>
    </row>
    <row r="316" spans="1:14" s="298" customFormat="1" ht="12.75" customHeight="1">
      <c r="A316" s="636"/>
      <c r="B316" s="297"/>
      <c r="C316" s="297"/>
      <c r="D316" s="297"/>
      <c r="E316" s="297"/>
      <c r="F316" s="297"/>
    </row>
    <row r="317" spans="1:14" s="298" customFormat="1" ht="12.75" customHeight="1">
      <c r="A317" s="686" t="s">
        <v>1741</v>
      </c>
      <c r="B317" s="687"/>
      <c r="C317" s="1533"/>
      <c r="D317" s="673"/>
      <c r="E317" s="673"/>
      <c r="F317" s="673"/>
      <c r="G317" s="673"/>
      <c r="H317" s="673"/>
      <c r="I317" s="673"/>
      <c r="J317" s="673"/>
      <c r="K317" s="673"/>
      <c r="L317" s="673"/>
    </row>
    <row r="318" spans="1:14" s="120" customFormat="1" ht="22.5" customHeight="1"/>
    <row r="319" spans="1:14" s="487" customFormat="1" ht="18.75" customHeight="1">
      <c r="A319" s="486" t="s">
        <v>1556</v>
      </c>
    </row>
    <row r="320" spans="1:14" s="50" customFormat="1" ht="12" customHeight="1"/>
    <row r="321" spans="1:12" s="52" customFormat="1" ht="13.5" customHeight="1">
      <c r="A321" s="70"/>
      <c r="B321" s="70"/>
      <c r="C321" s="1136" t="s">
        <v>1841</v>
      </c>
      <c r="D321" s="304" t="s">
        <v>1745</v>
      </c>
      <c r="E321" s="304" t="s">
        <v>1423</v>
      </c>
      <c r="F321" s="304" t="s">
        <v>1380</v>
      </c>
      <c r="G321" s="304" t="s">
        <v>1297</v>
      </c>
      <c r="H321" s="304" t="s">
        <v>1189</v>
      </c>
      <c r="I321" s="304" t="s">
        <v>1133</v>
      </c>
      <c r="J321" s="304" t="s">
        <v>1002</v>
      </c>
      <c r="K321" s="304" t="s">
        <v>586</v>
      </c>
      <c r="L321" s="51"/>
    </row>
    <row r="322" spans="1:12" s="52" customFormat="1" ht="12" customHeight="1">
      <c r="A322" s="328" t="s">
        <v>110</v>
      </c>
      <c r="B322" s="639"/>
      <c r="C322" s="1176">
        <v>13.1</v>
      </c>
      <c r="D322" s="329">
        <v>12.1554116033171</v>
      </c>
      <c r="E322" s="329">
        <v>12.851597215409599</v>
      </c>
      <c r="F322" s="329">
        <v>11.657361231315711</v>
      </c>
      <c r="G322" s="329">
        <v>13.974110517672376</v>
      </c>
      <c r="H322" s="329">
        <v>12.349379577270701</v>
      </c>
      <c r="I322" s="329">
        <v>16.639258037388345</v>
      </c>
      <c r="J322" s="329">
        <v>17.962990306254326</v>
      </c>
      <c r="K322" s="329">
        <v>14.850575727637089</v>
      </c>
      <c r="L322" s="51"/>
    </row>
    <row r="323" spans="1:12" s="52" customFormat="1" ht="12" customHeight="1">
      <c r="A323" s="330" t="s">
        <v>548</v>
      </c>
      <c r="B323" s="330"/>
      <c r="C323" s="1177">
        <v>42.5</v>
      </c>
      <c r="D323" s="332">
        <v>42.591229556242602</v>
      </c>
      <c r="E323" s="331">
        <v>42.154667343634003</v>
      </c>
      <c r="F323" s="331">
        <v>44.071399518075097</v>
      </c>
      <c r="G323" s="331">
        <v>41.836576737112928</v>
      </c>
      <c r="H323" s="331">
        <v>43.893288535510443</v>
      </c>
      <c r="I323" s="332">
        <v>39.439034451744973</v>
      </c>
      <c r="J323" s="332">
        <v>37.853325021583132</v>
      </c>
      <c r="K323" s="332">
        <v>42.619282855892102</v>
      </c>
      <c r="L323" s="116"/>
    </row>
    <row r="324" spans="1:12" ht="7.5" customHeight="1"/>
    <row r="325" spans="1:12" s="289" customFormat="1" ht="12.2" customHeight="1">
      <c r="A325" s="2439" t="s">
        <v>549</v>
      </c>
      <c r="B325" s="2439"/>
      <c r="C325" s="2439"/>
      <c r="D325" s="2439"/>
      <c r="E325" s="2439"/>
      <c r="F325" s="2439"/>
      <c r="G325" s="2439"/>
      <c r="H325" s="2439"/>
      <c r="I325" s="2439"/>
      <c r="J325" s="2439"/>
    </row>
    <row r="326" spans="1:12" s="1478" customFormat="1" ht="22.5" customHeight="1">
      <c r="A326" s="1479"/>
    </row>
    <row r="327" spans="1:12" s="487" customFormat="1" ht="18.75" customHeight="1">
      <c r="A327" s="486" t="s">
        <v>1557</v>
      </c>
    </row>
    <row r="328" spans="1:12" s="50" customFormat="1" ht="12.75" customHeight="1"/>
    <row r="329" spans="1:12" s="69" customFormat="1" ht="13.5" customHeight="1">
      <c r="A329" s="70"/>
      <c r="B329" s="71"/>
      <c r="C329" s="71"/>
      <c r="D329" s="71"/>
      <c r="E329" s="71"/>
      <c r="F329" s="1136" t="s">
        <v>1792</v>
      </c>
      <c r="G329" s="304" t="s">
        <v>1102</v>
      </c>
      <c r="H329" s="466" t="s">
        <v>1507</v>
      </c>
      <c r="I329" s="466" t="s">
        <v>1506</v>
      </c>
      <c r="J329" s="466" t="s">
        <v>173</v>
      </c>
      <c r="K329" s="466" t="s">
        <v>315</v>
      </c>
    </row>
    <row r="330" spans="1:12" s="190" customFormat="1" ht="12.95" customHeight="1">
      <c r="A330" s="198" t="s">
        <v>36</v>
      </c>
      <c r="B330" s="189"/>
      <c r="C330" s="194"/>
      <c r="F330" s="1160"/>
      <c r="G330" s="1619"/>
      <c r="H330" s="1619"/>
      <c r="I330" s="233"/>
      <c r="J330" s="233"/>
      <c r="K330" s="233"/>
    </row>
    <row r="331" spans="1:12" s="190" customFormat="1" ht="11.1" customHeight="1">
      <c r="A331" s="192">
        <v>1</v>
      </c>
      <c r="B331" s="193" t="s">
        <v>1957</v>
      </c>
      <c r="C331" s="193"/>
      <c r="F331" s="1163">
        <v>1.2454505625142165</v>
      </c>
      <c r="G331" s="283">
        <v>1.24</v>
      </c>
      <c r="H331" s="283">
        <v>1.26480093893347</v>
      </c>
      <c r="I331" s="695">
        <v>1.1843889336735034</v>
      </c>
      <c r="J331" s="283">
        <v>1.1200000000000001</v>
      </c>
      <c r="K331" s="283">
        <v>1.1499999999999999</v>
      </c>
    </row>
    <row r="332" spans="1:12" s="190" customFormat="1" ht="11.1" customHeight="1">
      <c r="A332" s="192">
        <v>2</v>
      </c>
      <c r="B332" s="193" t="s">
        <v>1958</v>
      </c>
      <c r="C332" s="193"/>
      <c r="F332" s="1163">
        <v>2.1823498406788522</v>
      </c>
      <c r="G332" s="283">
        <v>2.33</v>
      </c>
      <c r="H332" s="283">
        <v>2.3405462479522172</v>
      </c>
      <c r="I332" s="504">
        <v>2.0004436007797799</v>
      </c>
      <c r="J332" s="283">
        <v>1.59</v>
      </c>
      <c r="K332" s="283">
        <v>1.61</v>
      </c>
    </row>
    <row r="333" spans="1:12" s="190" customFormat="1" ht="11.1" customHeight="1">
      <c r="A333" s="192">
        <v>3</v>
      </c>
      <c r="B333" s="193" t="s">
        <v>187</v>
      </c>
      <c r="C333" s="193"/>
      <c r="F333" s="1163">
        <v>-1.9228662995541084E-2</v>
      </c>
      <c r="G333" s="283">
        <v>-0.21763510024270688</v>
      </c>
      <c r="H333" s="283">
        <v>-0.28091152413495296</v>
      </c>
      <c r="I333" s="283">
        <v>-0.12140069650907494</v>
      </c>
      <c r="J333" s="283">
        <v>0.3</v>
      </c>
      <c r="K333" s="283">
        <v>0.32</v>
      </c>
    </row>
    <row r="334" spans="1:12" s="190" customFormat="1" ht="12.95" customHeight="1">
      <c r="A334" s="1424" t="s">
        <v>37</v>
      </c>
      <c r="B334" s="194"/>
      <c r="C334" s="194"/>
      <c r="F334" s="1164"/>
      <c r="G334" s="1620"/>
      <c r="H334" s="1620"/>
      <c r="I334" s="234"/>
      <c r="J334" s="234"/>
      <c r="K334" s="234"/>
    </row>
    <row r="335" spans="1:12" s="190" customFormat="1" ht="11.1" customHeight="1">
      <c r="A335" s="192">
        <v>4</v>
      </c>
      <c r="B335" s="195" t="s">
        <v>122</v>
      </c>
      <c r="C335" s="195"/>
      <c r="F335" s="1165">
        <v>35.985194137760715</v>
      </c>
      <c r="G335" s="1621">
        <v>34.188391218890487</v>
      </c>
      <c r="H335" s="1621">
        <v>35.236785821751532</v>
      </c>
      <c r="I335" s="1621">
        <v>34.76019538153168</v>
      </c>
      <c r="J335" s="284">
        <v>39.8841541686566</v>
      </c>
      <c r="K335" s="284">
        <v>40.799999999999997</v>
      </c>
    </row>
    <row r="336" spans="1:12" s="190" customFormat="1" ht="11.1" customHeight="1">
      <c r="A336" s="192">
        <v>5</v>
      </c>
      <c r="B336" s="193" t="s">
        <v>38</v>
      </c>
      <c r="C336" s="193"/>
      <c r="F336" s="1165">
        <v>39.642853778482653</v>
      </c>
      <c r="G336" s="1621">
        <v>41.882468093261046</v>
      </c>
      <c r="H336" s="1621">
        <v>45.727688534565175</v>
      </c>
      <c r="I336" s="1621">
        <v>49.075765018914815</v>
      </c>
      <c r="J336" s="284">
        <v>47.116106642703699</v>
      </c>
      <c r="K336" s="284">
        <v>47.6</v>
      </c>
    </row>
    <row r="337" spans="1:11" s="190" customFormat="1" ht="11.1" customHeight="1">
      <c r="A337" s="192">
        <v>6</v>
      </c>
      <c r="B337" s="193" t="s">
        <v>110</v>
      </c>
      <c r="C337" s="193"/>
      <c r="F337" s="1165">
        <v>14.286342293501297</v>
      </c>
      <c r="G337" s="1621">
        <v>13.794122419456423</v>
      </c>
      <c r="H337" s="1621">
        <v>13.142534186135688</v>
      </c>
      <c r="I337" s="1621">
        <v>11.662082720033073</v>
      </c>
      <c r="J337" s="284">
        <v>11.3914955694394</v>
      </c>
      <c r="K337" s="284">
        <v>13.6</v>
      </c>
    </row>
    <row r="338" spans="1:11" s="190" customFormat="1" ht="11.1" customHeight="1">
      <c r="A338" s="192">
        <v>7</v>
      </c>
      <c r="B338" s="193" t="s">
        <v>311</v>
      </c>
      <c r="C338" s="193"/>
      <c r="F338" s="1165">
        <v>11.128376052618819</v>
      </c>
      <c r="G338" s="1621">
        <v>12.250034477594832</v>
      </c>
      <c r="H338" s="1621">
        <v>12.779419030707217</v>
      </c>
      <c r="I338" s="1621">
        <v>11.549004943925558</v>
      </c>
      <c r="J338" s="284">
        <v>10</v>
      </c>
      <c r="K338" s="284">
        <v>11.1</v>
      </c>
    </row>
    <row r="339" spans="1:11" s="192" customFormat="1" ht="11.1" customHeight="1">
      <c r="A339" s="192">
        <v>8</v>
      </c>
      <c r="B339" s="192" t="s">
        <v>123</v>
      </c>
      <c r="F339" s="1173">
        <v>165729.80925870908</v>
      </c>
      <c r="G339" s="235">
        <v>149459.59909650002</v>
      </c>
      <c r="H339" s="235">
        <v>133241.74876769999</v>
      </c>
      <c r="I339" s="506">
        <v>118261.3659506</v>
      </c>
      <c r="J339" s="235">
        <v>113933.77400609999</v>
      </c>
      <c r="K339" s="235">
        <v>103292</v>
      </c>
    </row>
    <row r="340" spans="1:11" s="190" customFormat="1" ht="11.1" customHeight="1">
      <c r="A340" s="192">
        <v>9</v>
      </c>
      <c r="B340" s="203" t="s">
        <v>124</v>
      </c>
      <c r="F340" s="1163">
        <v>2.0678886879840466</v>
      </c>
      <c r="G340" s="283">
        <v>1.888745280715888</v>
      </c>
      <c r="H340" s="283">
        <v>1.6062757121290616</v>
      </c>
      <c r="I340" s="504">
        <v>1.2457028452344945</v>
      </c>
      <c r="J340" s="283">
        <v>1.2243423120994901</v>
      </c>
      <c r="K340" s="283">
        <v>1.17</v>
      </c>
    </row>
    <row r="341" spans="1:11" s="190" customFormat="1" ht="12.95" customHeight="1">
      <c r="A341" s="1424" t="s">
        <v>314</v>
      </c>
      <c r="B341" s="194"/>
      <c r="F341" s="1164"/>
      <c r="G341" s="1620"/>
      <c r="H341" s="1620"/>
      <c r="I341" s="1620"/>
      <c r="J341" s="234"/>
      <c r="K341" s="234"/>
    </row>
    <row r="342" spans="1:11" s="503" customFormat="1" ht="11.1" customHeight="1">
      <c r="A342" s="192">
        <v>10</v>
      </c>
      <c r="B342" s="203" t="s">
        <v>1967</v>
      </c>
      <c r="F342" s="1167">
        <v>13.098544035015724</v>
      </c>
      <c r="G342" s="1622">
        <v>12.680761955260245</v>
      </c>
      <c r="H342" s="1622">
        <v>11.759283132242876</v>
      </c>
      <c r="I342" s="1622">
        <v>10.7</v>
      </c>
      <c r="J342" s="502">
        <v>9.4</v>
      </c>
      <c r="K342" s="502">
        <v>9.1999999999999993</v>
      </c>
    </row>
    <row r="343" spans="1:11" s="503" customFormat="1" ht="11.1" customHeight="1">
      <c r="A343" s="192">
        <v>11</v>
      </c>
      <c r="B343" s="203" t="s">
        <v>1959</v>
      </c>
      <c r="F343" s="1167">
        <v>13.978852842997435</v>
      </c>
      <c r="G343" s="1622">
        <v>13.04022872926366</v>
      </c>
      <c r="H343" s="1622">
        <v>12.082005849594102</v>
      </c>
      <c r="I343" s="1621">
        <v>11</v>
      </c>
      <c r="J343" s="502">
        <v>9.9</v>
      </c>
      <c r="K343" s="502">
        <v>10.1</v>
      </c>
    </row>
    <row r="344" spans="1:11" s="503" customFormat="1" ht="11.1" customHeight="1">
      <c r="A344" s="192">
        <v>12</v>
      </c>
      <c r="B344" s="203" t="s">
        <v>1960</v>
      </c>
      <c r="F344" s="1167">
        <v>16.329682623462183</v>
      </c>
      <c r="G344" s="1622">
        <v>15.192049539983591</v>
      </c>
      <c r="H344" s="1622">
        <v>14.025367508728387</v>
      </c>
      <c r="I344" s="1621">
        <v>12.6</v>
      </c>
      <c r="J344" s="502">
        <v>11.4</v>
      </c>
      <c r="K344" s="502">
        <v>12.4</v>
      </c>
    </row>
    <row r="345" spans="1:11" s="503" customFormat="1" ht="11.1" customHeight="1">
      <c r="A345" s="192">
        <v>13</v>
      </c>
      <c r="B345" s="203" t="s">
        <v>1968</v>
      </c>
      <c r="F345" s="1166">
        <v>152778.31421763755</v>
      </c>
      <c r="G345" s="506">
        <v>142108.09994808852</v>
      </c>
      <c r="H345" s="506">
        <v>128071.97353760581</v>
      </c>
      <c r="I345" s="507">
        <v>115627</v>
      </c>
      <c r="J345" s="506">
        <v>104191</v>
      </c>
      <c r="K345" s="506">
        <v>94946</v>
      </c>
    </row>
    <row r="346" spans="1:11" s="503" customFormat="1" ht="11.1" customHeight="1">
      <c r="A346" s="192">
        <v>14</v>
      </c>
      <c r="B346" s="203" t="s">
        <v>531</v>
      </c>
      <c r="F346" s="1168">
        <v>1166293.1254248314</v>
      </c>
      <c r="G346" s="507">
        <v>1120658.9986427363</v>
      </c>
      <c r="H346" s="507">
        <v>1089113.7843806499</v>
      </c>
      <c r="I346" s="462">
        <v>1075672</v>
      </c>
      <c r="J346" s="507">
        <v>1111574</v>
      </c>
      <c r="K346" s="507">
        <v>1028404</v>
      </c>
    </row>
    <row r="347" spans="1:11" s="190" customFormat="1" ht="12.95" customHeight="1">
      <c r="A347" s="1424" t="s">
        <v>287</v>
      </c>
      <c r="B347" s="194"/>
      <c r="F347" s="1164"/>
      <c r="G347" s="1620"/>
      <c r="H347" s="1620"/>
      <c r="I347" s="1620"/>
      <c r="J347" s="234"/>
      <c r="K347" s="234"/>
    </row>
    <row r="348" spans="1:11" s="503" customFormat="1" ht="11.1" customHeight="1">
      <c r="A348" s="192">
        <v>15</v>
      </c>
      <c r="B348" s="203" t="s">
        <v>284</v>
      </c>
      <c r="F348" s="1162">
        <v>-9.1399337628247507E-2</v>
      </c>
      <c r="G348" s="504">
        <v>-0.14445216045588299</v>
      </c>
      <c r="H348" s="504">
        <v>-0.17539832545297801</v>
      </c>
      <c r="I348" s="694">
        <v>-0.22436284320581901</v>
      </c>
      <c r="J348" s="504">
        <v>-0.26565081615059599</v>
      </c>
      <c r="K348" s="504">
        <v>-0.36</v>
      </c>
    </row>
    <row r="349" spans="1:11" s="503" customFormat="1" ht="11.1" customHeight="1">
      <c r="A349" s="192">
        <v>16</v>
      </c>
      <c r="B349" s="203" t="s">
        <v>1175</v>
      </c>
      <c r="F349" s="1162">
        <v>-7.6678650455133404E-2</v>
      </c>
      <c r="G349" s="504">
        <v>-0.119545850759358</v>
      </c>
      <c r="H349" s="504">
        <v>-0.165362460915149</v>
      </c>
      <c r="I349" s="695">
        <v>-0.244725287377176</v>
      </c>
      <c r="J349" s="504">
        <v>-0.28443490687644901</v>
      </c>
      <c r="K349" s="504">
        <v>-0.26</v>
      </c>
    </row>
    <row r="350" spans="1:11" s="503" customFormat="1" ht="10.5" customHeight="1">
      <c r="A350" s="192">
        <v>17</v>
      </c>
      <c r="B350" s="203" t="s">
        <v>285</v>
      </c>
      <c r="F350" s="1162">
        <v>0.77642848776472217</v>
      </c>
      <c r="G350" s="504">
        <v>0.96100000000000008</v>
      </c>
      <c r="H350" s="504">
        <v>1.3754999999999999</v>
      </c>
      <c r="I350" s="695">
        <v>1.5</v>
      </c>
      <c r="J350" s="504">
        <v>1.5</v>
      </c>
      <c r="K350" s="504">
        <v>1.55</v>
      </c>
    </row>
    <row r="351" spans="1:11" s="190" customFormat="1" ht="11.1" customHeight="1">
      <c r="A351" s="192">
        <v>18</v>
      </c>
      <c r="B351" s="193" t="s">
        <v>286</v>
      </c>
      <c r="F351" s="1173">
        <v>13636.2875032672</v>
      </c>
      <c r="G351" s="235">
        <v>17260.743386999999</v>
      </c>
      <c r="H351" s="235">
        <v>20748.976697999999</v>
      </c>
      <c r="I351" s="696">
        <v>19740</v>
      </c>
      <c r="J351" s="235">
        <v>19465</v>
      </c>
      <c r="K351" s="235">
        <v>18409</v>
      </c>
    </row>
    <row r="352" spans="1:11" s="190" customFormat="1" ht="12.95" customHeight="1">
      <c r="A352" s="1424" t="s">
        <v>39</v>
      </c>
      <c r="B352" s="194"/>
      <c r="F352" s="1164"/>
      <c r="G352" s="1620"/>
      <c r="H352" s="1620"/>
      <c r="I352" s="1620"/>
      <c r="J352" s="234"/>
      <c r="K352" s="234"/>
    </row>
    <row r="353" spans="1:11" s="503" customFormat="1" ht="11.1" customHeight="1">
      <c r="A353" s="192">
        <v>19</v>
      </c>
      <c r="B353" s="203" t="s">
        <v>288</v>
      </c>
      <c r="F353" s="1167">
        <v>63.34899175412442</v>
      </c>
      <c r="G353" s="1622">
        <v>65.437057487175778</v>
      </c>
      <c r="H353" s="1622">
        <v>64.728804005471389</v>
      </c>
      <c r="I353" s="1623">
        <v>62.482830625006024</v>
      </c>
      <c r="J353" s="502">
        <v>57.848748749788548</v>
      </c>
      <c r="K353" s="502">
        <v>54.8</v>
      </c>
    </row>
    <row r="354" spans="1:11" s="190" customFormat="1" ht="12.95" customHeight="1">
      <c r="A354" s="2450" t="s">
        <v>573</v>
      </c>
      <c r="B354" s="2451"/>
      <c r="F354" s="1164"/>
      <c r="G354" s="1620"/>
      <c r="H354" s="1620"/>
      <c r="I354" s="1620"/>
      <c r="J354" s="234"/>
      <c r="K354" s="234"/>
    </row>
    <row r="355" spans="1:11" s="503" customFormat="1" ht="11.1" customHeight="1">
      <c r="A355" s="192">
        <v>20</v>
      </c>
      <c r="B355" s="203" t="s">
        <v>217</v>
      </c>
      <c r="F355" s="1166">
        <v>543.15925436625002</v>
      </c>
      <c r="G355" s="506">
        <v>548.61904655810008</v>
      </c>
      <c r="H355" s="506">
        <v>518.88065805658005</v>
      </c>
      <c r="I355" s="696">
        <v>459.08724700311006</v>
      </c>
      <c r="J355" s="506">
        <v>506.11663089188994</v>
      </c>
      <c r="K355" s="506">
        <v>509</v>
      </c>
    </row>
    <row r="356" spans="1:11" s="503" customFormat="1" ht="11.1" customHeight="1">
      <c r="A356" s="196">
        <v>21</v>
      </c>
      <c r="B356" s="203" t="s">
        <v>34</v>
      </c>
      <c r="F356" s="1166">
        <v>3032.8654564690701</v>
      </c>
      <c r="G356" s="506">
        <v>2936.3311798570999</v>
      </c>
      <c r="H356" s="506">
        <v>2656.0123694625804</v>
      </c>
      <c r="I356" s="506">
        <v>2537</v>
      </c>
      <c r="J356" s="506">
        <v>2394.5786672398899</v>
      </c>
      <c r="K356" s="506">
        <v>2141</v>
      </c>
    </row>
    <row r="357" spans="1:11" s="503" customFormat="1" ht="11.1" customHeight="1">
      <c r="A357" s="196">
        <v>22</v>
      </c>
      <c r="B357" s="195" t="s">
        <v>119</v>
      </c>
      <c r="F357" s="1166">
        <v>2910.6359322118301</v>
      </c>
      <c r="G357" s="506">
        <v>2711.623547749</v>
      </c>
      <c r="H357" s="506">
        <v>2542.5353621279996</v>
      </c>
      <c r="I357" s="235">
        <v>2410.9814930460002</v>
      </c>
      <c r="J357" s="506">
        <v>2147.852918091</v>
      </c>
      <c r="K357" s="506">
        <v>1970</v>
      </c>
    </row>
    <row r="358" spans="1:11" s="503" customFormat="1" ht="11.1" customHeight="1">
      <c r="A358" s="196">
        <v>23</v>
      </c>
      <c r="B358" s="203" t="s">
        <v>40</v>
      </c>
      <c r="F358" s="1166">
        <v>1513.1860628521388</v>
      </c>
      <c r="G358" s="506">
        <v>1490.1570255090999</v>
      </c>
      <c r="H358" s="506">
        <v>1386.7894459925801</v>
      </c>
      <c r="I358" s="235">
        <v>1270.0665239451102</v>
      </c>
      <c r="J358" s="506">
        <v>1246.2383345408898</v>
      </c>
      <c r="K358" s="506">
        <v>1151</v>
      </c>
    </row>
    <row r="359" spans="1:11" s="190" customFormat="1" ht="12.95" customHeight="1">
      <c r="A359" s="1424" t="s">
        <v>41</v>
      </c>
      <c r="B359" s="194"/>
      <c r="F359" s="1164"/>
      <c r="G359" s="1620"/>
      <c r="H359" s="1620"/>
      <c r="I359" s="1620"/>
      <c r="J359" s="234"/>
      <c r="K359" s="234"/>
    </row>
    <row r="360" spans="1:11" s="190" customFormat="1" ht="11.1" customHeight="1">
      <c r="A360" s="192">
        <v>24</v>
      </c>
      <c r="B360" s="193" t="s">
        <v>42</v>
      </c>
      <c r="F360" s="1173">
        <v>11442.694663636366</v>
      </c>
      <c r="G360" s="235">
        <v>11643</v>
      </c>
      <c r="H360" s="235">
        <v>12016</v>
      </c>
      <c r="I360" s="235">
        <v>13291</v>
      </c>
      <c r="J360" s="235">
        <v>13620</v>
      </c>
      <c r="K360" s="235">
        <v>13021</v>
      </c>
    </row>
    <row r="361" spans="1:11" s="190" customFormat="1" ht="12.95" customHeight="1">
      <c r="A361" s="1424" t="s">
        <v>196</v>
      </c>
      <c r="B361" s="194"/>
      <c r="F361" s="1164"/>
      <c r="G361" s="1620"/>
      <c r="H361" s="1620"/>
      <c r="I361" s="1620"/>
      <c r="J361" s="234"/>
      <c r="K361" s="234"/>
    </row>
    <row r="362" spans="1:11" s="503" customFormat="1" ht="11.1" customHeight="1">
      <c r="A362" s="192">
        <v>25</v>
      </c>
      <c r="B362" s="203" t="s">
        <v>43</v>
      </c>
      <c r="F362" s="1168">
        <v>1628798.8610000003</v>
      </c>
      <c r="G362" s="507">
        <v>1628798.8610000003</v>
      </c>
      <c r="H362" s="507">
        <v>1628798.8610000003</v>
      </c>
      <c r="I362" s="1624">
        <v>1628798.861</v>
      </c>
      <c r="J362" s="1528">
        <v>1628798.861</v>
      </c>
      <c r="K362" s="1528">
        <v>1628798.861</v>
      </c>
    </row>
    <row r="363" spans="1:11" s="503" customFormat="1" ht="11.1" customHeight="1">
      <c r="A363" s="192">
        <v>26</v>
      </c>
      <c r="B363" s="203" t="s">
        <v>44</v>
      </c>
      <c r="F363" s="1168">
        <v>1628798.8610000003</v>
      </c>
      <c r="G363" s="507">
        <v>1628798.8610000003</v>
      </c>
      <c r="H363" s="507">
        <v>1628798.8610000003</v>
      </c>
      <c r="I363" s="1624">
        <v>1628798.8610000003</v>
      </c>
      <c r="J363" s="1528">
        <v>1628798.8610000003</v>
      </c>
      <c r="K363" s="1528">
        <v>1628798.861</v>
      </c>
    </row>
    <row r="364" spans="1:11" s="503" customFormat="1" ht="11.1" customHeight="1">
      <c r="A364" s="192">
        <v>27</v>
      </c>
      <c r="B364" s="203" t="s">
        <v>45</v>
      </c>
      <c r="F364" s="1162">
        <v>10.87685993155919</v>
      </c>
      <c r="G364" s="504">
        <v>12.667163280286399</v>
      </c>
      <c r="H364" s="504">
        <v>10.754220278928051</v>
      </c>
      <c r="I364" s="283">
        <v>8.4750306944980185</v>
      </c>
      <c r="J364" s="504">
        <v>7.9841883393396902</v>
      </c>
      <c r="K364" s="504">
        <v>8.66</v>
      </c>
    </row>
    <row r="365" spans="1:11" s="503" customFormat="1" ht="11.1" customHeight="1">
      <c r="A365" s="192">
        <v>28</v>
      </c>
      <c r="B365" s="203" t="s">
        <v>317</v>
      </c>
      <c r="F365" s="1162">
        <v>10.925253739579798</v>
      </c>
      <c r="G365" s="504">
        <v>12.680817130595351</v>
      </c>
      <c r="H365" s="504">
        <v>10.751758376453896</v>
      </c>
      <c r="I365" s="504">
        <v>8.4158304556884413</v>
      </c>
      <c r="J365" s="504">
        <v>7.9875139667064099</v>
      </c>
      <c r="K365" s="504">
        <v>8.6199999999999992</v>
      </c>
    </row>
    <row r="366" spans="1:11" s="503" customFormat="1" ht="11.1" customHeight="1">
      <c r="A366" s="192">
        <v>29</v>
      </c>
      <c r="B366" s="203" t="s">
        <v>316</v>
      </c>
      <c r="F366" s="1162">
        <v>0</v>
      </c>
      <c r="G366" s="504">
        <v>3.8</v>
      </c>
      <c r="H366" s="1886">
        <v>2.7</v>
      </c>
      <c r="I366" s="1886">
        <v>2.1</v>
      </c>
      <c r="J366" s="504">
        <v>2</v>
      </c>
      <c r="K366" s="504">
        <v>4</v>
      </c>
    </row>
    <row r="367" spans="1:11" s="503" customFormat="1" ht="11.1" customHeight="1">
      <c r="A367" s="192">
        <v>30</v>
      </c>
      <c r="B367" s="203" t="s">
        <v>46</v>
      </c>
      <c r="F367" s="1167">
        <v>2.7818448023426021</v>
      </c>
      <c r="G367" s="1622">
        <v>4.7178319412442367</v>
      </c>
      <c r="H367" s="1622">
        <v>57.599431818181813</v>
      </c>
      <c r="I367" s="1621">
        <v>23.659854739903299</v>
      </c>
      <c r="J367" s="502">
        <v>-25.157992977453699</v>
      </c>
      <c r="K367" s="502">
        <v>33.9</v>
      </c>
    </row>
    <row r="368" spans="1:11" s="503" customFormat="1" ht="11.1" customHeight="1">
      <c r="A368" s="192">
        <v>31</v>
      </c>
      <c r="B368" s="203" t="s">
        <v>112</v>
      </c>
      <c r="F368" s="1162">
        <v>0</v>
      </c>
      <c r="G368" s="504">
        <v>3.1616982836495029</v>
      </c>
      <c r="H368" s="504">
        <v>2.4884792626728114</v>
      </c>
      <c r="I368" s="504">
        <v>2.9829545454545454</v>
      </c>
      <c r="J368" s="504">
        <v>3.4158838599487602</v>
      </c>
      <c r="K368" s="504">
        <v>4.8840048840048835</v>
      </c>
    </row>
    <row r="369" spans="1:11" s="503" customFormat="1" ht="11.1" customHeight="1">
      <c r="A369" s="192">
        <v>32</v>
      </c>
      <c r="B369" s="203" t="s">
        <v>318</v>
      </c>
      <c r="F369" s="1162">
        <v>106.60509195431771</v>
      </c>
      <c r="G369" s="504">
        <v>97.447612292995075</v>
      </c>
      <c r="H369" s="504">
        <v>87.146168035661447</v>
      </c>
      <c r="I369" s="504">
        <v>78.10831175857507</v>
      </c>
      <c r="J369" s="504">
        <v>72.332148516280199</v>
      </c>
      <c r="K369" s="504">
        <v>68.27</v>
      </c>
    </row>
    <row r="370" spans="1:11" s="503" customFormat="1" ht="11.1" customHeight="1">
      <c r="A370" s="196">
        <v>33</v>
      </c>
      <c r="B370" s="203" t="s">
        <v>47</v>
      </c>
      <c r="F370" s="1162">
        <v>110.7</v>
      </c>
      <c r="G370" s="504">
        <v>110.7</v>
      </c>
      <c r="H370" s="504">
        <v>108.5</v>
      </c>
      <c r="I370" s="283">
        <v>70.400000000000006</v>
      </c>
      <c r="J370" s="504">
        <v>58.55</v>
      </c>
      <c r="K370" s="504">
        <v>81.900000000000006</v>
      </c>
    </row>
    <row r="371" spans="1:11" s="503" customFormat="1" ht="11.1" customHeight="1">
      <c r="A371" s="196">
        <v>34</v>
      </c>
      <c r="B371" s="203" t="s">
        <v>118</v>
      </c>
      <c r="F371" s="1162">
        <v>7.633177270133185</v>
      </c>
      <c r="G371" s="504">
        <v>8.7391310548810672</v>
      </c>
      <c r="H371" s="504">
        <v>10.091372610977988</v>
      </c>
      <c r="I371" s="283">
        <v>8.3651875320771385</v>
      </c>
      <c r="J371" s="504">
        <v>7.3301906255248301</v>
      </c>
      <c r="K371" s="504">
        <v>9.5</v>
      </c>
    </row>
    <row r="372" spans="1:11" s="503" customFormat="1" ht="11.1" customHeight="1">
      <c r="A372" s="196">
        <v>35</v>
      </c>
      <c r="B372" s="203" t="s">
        <v>48</v>
      </c>
      <c r="F372" s="1162">
        <v>1.0384119367153404</v>
      </c>
      <c r="G372" s="504">
        <v>1.1359949966465988</v>
      </c>
      <c r="H372" s="504">
        <v>1.2450346635505565</v>
      </c>
      <c r="I372" s="283">
        <v>0.89940998039062026</v>
      </c>
      <c r="J372" s="504">
        <v>0.80946026353443401</v>
      </c>
      <c r="K372" s="504">
        <v>1.2</v>
      </c>
    </row>
    <row r="373" spans="1:11" s="503" customFormat="1" ht="11.1" customHeight="1">
      <c r="A373" s="197">
        <v>36</v>
      </c>
      <c r="B373" s="508" t="s">
        <v>49</v>
      </c>
      <c r="C373" s="1442"/>
      <c r="D373" s="1442"/>
      <c r="E373" s="1442"/>
      <c r="F373" s="1267">
        <v>180.30803391270004</v>
      </c>
      <c r="G373" s="1887">
        <v>180.30803391270004</v>
      </c>
      <c r="H373" s="1887">
        <v>176.72467641850002</v>
      </c>
      <c r="I373" s="2067">
        <v>114.66743981440001</v>
      </c>
      <c r="J373" s="509">
        <v>95.36617331155</v>
      </c>
      <c r="K373" s="509">
        <v>133.4</v>
      </c>
    </row>
    <row r="374" spans="1:11" s="72" customFormat="1" ht="7.5" customHeight="1">
      <c r="A374" s="300"/>
      <c r="B374" s="76"/>
      <c r="C374" s="77"/>
      <c r="D374" s="77"/>
      <c r="E374" s="77"/>
      <c r="F374" s="77"/>
      <c r="G374" s="77"/>
    </row>
    <row r="375" spans="1:11" s="298" customFormat="1" ht="12.75" customHeight="1">
      <c r="A375" s="2437" t="s">
        <v>1930</v>
      </c>
      <c r="B375" s="2437"/>
      <c r="C375" s="2437"/>
      <c r="D375" s="2437"/>
      <c r="E375" s="2437"/>
      <c r="F375" s="2437"/>
      <c r="G375" s="2437"/>
      <c r="H375" s="2437"/>
      <c r="I375" s="2437"/>
      <c r="J375" s="2437"/>
      <c r="K375" s="2437"/>
    </row>
    <row r="376" spans="1:11" s="298" customFormat="1" ht="12.75" customHeight="1">
      <c r="A376" s="2437" t="s">
        <v>1970</v>
      </c>
      <c r="B376" s="2437"/>
      <c r="C376" s="2437"/>
      <c r="D376" s="2437"/>
      <c r="E376" s="2437"/>
      <c r="F376" s="2437"/>
      <c r="G376" s="2437"/>
      <c r="H376" s="2437"/>
      <c r="I376" s="2437"/>
      <c r="J376" s="2437"/>
      <c r="K376" s="2437"/>
    </row>
    <row r="377" spans="1:11" s="298" customFormat="1" ht="12.75" customHeight="1">
      <c r="A377" s="2452" t="s">
        <v>1964</v>
      </c>
      <c r="B377" s="2452"/>
      <c r="C377" s="2452"/>
      <c r="D377" s="2452"/>
      <c r="E377" s="2452"/>
      <c r="F377" s="2452"/>
      <c r="G377" s="2452"/>
      <c r="H377" s="2452"/>
      <c r="I377" s="2452"/>
      <c r="J377" s="2452"/>
      <c r="K377" s="2452"/>
    </row>
    <row r="378" spans="1:11" s="298" customFormat="1" ht="12.75" customHeight="1">
      <c r="A378" s="2438" t="s">
        <v>1505</v>
      </c>
      <c r="B378" s="2438"/>
      <c r="C378" s="2438"/>
      <c r="D378" s="2438"/>
      <c r="E378" s="2438"/>
      <c r="F378" s="2438"/>
      <c r="G378" s="2438"/>
      <c r="H378" s="2438"/>
      <c r="I378" s="2438"/>
      <c r="J378" s="2438"/>
      <c r="K378" s="2438"/>
    </row>
    <row r="379" spans="1:11" s="298" customFormat="1" ht="12" customHeight="1">
      <c r="A379" s="2439"/>
      <c r="B379" s="2439"/>
      <c r="C379" s="2439"/>
      <c r="D379" s="2439"/>
      <c r="E379" s="2439"/>
      <c r="F379" s="2439"/>
      <c r="G379" s="2439"/>
      <c r="H379" s="2439"/>
      <c r="I379" s="2439"/>
      <c r="J379" s="2439"/>
      <c r="K379" s="2439"/>
    </row>
    <row r="380" spans="1:11" s="298" customFormat="1" ht="4.5" customHeight="1">
      <c r="A380" s="1425"/>
      <c r="B380" s="297"/>
      <c r="C380" s="297"/>
      <c r="D380" s="297"/>
      <c r="E380" s="297"/>
      <c r="F380" s="297"/>
    </row>
    <row r="381" spans="1:11" s="298" customFormat="1" ht="12.75" customHeight="1">
      <c r="A381" s="1592" t="s">
        <v>614</v>
      </c>
      <c r="B381" s="1443"/>
      <c r="C381" s="1444"/>
      <c r="D381" s="1444"/>
      <c r="E381" s="1444"/>
      <c r="F381" s="1444"/>
      <c r="G381" s="1444"/>
      <c r="H381" s="1444"/>
    </row>
    <row r="382" spans="1:11" s="120" customFormat="1" ht="22.5" customHeight="1"/>
    <row r="383" spans="1:11" s="487" customFormat="1" ht="18.75" customHeight="1">
      <c r="A383" s="486" t="s">
        <v>1558</v>
      </c>
    </row>
    <row r="384" spans="1:11" s="50" customFormat="1" ht="12" customHeight="1"/>
    <row r="385" spans="1:12" s="69" customFormat="1" ht="13.5" customHeight="1">
      <c r="A385" s="70"/>
      <c r="B385" s="71"/>
      <c r="C385" s="71"/>
      <c r="D385" s="71"/>
      <c r="E385" s="71"/>
      <c r="F385" s="1136" t="s">
        <v>1792</v>
      </c>
      <c r="G385" s="304" t="s">
        <v>1102</v>
      </c>
      <c r="H385" s="304" t="s">
        <v>214</v>
      </c>
      <c r="I385" s="304" t="s">
        <v>212</v>
      </c>
      <c r="J385" s="304" t="s">
        <v>173</v>
      </c>
      <c r="K385" s="466" t="s">
        <v>315</v>
      </c>
    </row>
    <row r="386" spans="1:12" s="52" customFormat="1" ht="12" customHeight="1">
      <c r="A386" s="328" t="s">
        <v>110</v>
      </c>
      <c r="B386" s="639"/>
      <c r="C386" s="1888"/>
      <c r="D386" s="1574"/>
      <c r="E386" s="1574"/>
      <c r="F386" s="1176">
        <v>12.702418327434501</v>
      </c>
      <c r="G386" s="329">
        <v>13.601614326280565</v>
      </c>
      <c r="H386" s="329">
        <v>13.879429584542006</v>
      </c>
      <c r="I386" s="329">
        <v>12.688863523211696</v>
      </c>
      <c r="J386" s="329">
        <v>9.4759419726661793</v>
      </c>
      <c r="K386" s="329">
        <v>13.218071904691509</v>
      </c>
      <c r="L386" s="51"/>
    </row>
    <row r="387" spans="1:12" s="52" customFormat="1" ht="12" customHeight="1">
      <c r="A387" s="330" t="s">
        <v>548</v>
      </c>
      <c r="B387" s="330"/>
      <c r="C387" s="330"/>
      <c r="D387" s="1575"/>
      <c r="E387" s="1575"/>
      <c r="F387" s="1177">
        <v>42.373593241730703</v>
      </c>
      <c r="G387" s="332">
        <v>42.219567410459021</v>
      </c>
      <c r="H387" s="332">
        <v>44.428090257680772</v>
      </c>
      <c r="I387" s="331">
        <v>47.16883550549263</v>
      </c>
      <c r="J387" s="332">
        <v>50.780489375198322</v>
      </c>
      <c r="K387" s="332">
        <v>48.307871220738242</v>
      </c>
      <c r="L387" s="116"/>
    </row>
    <row r="388" spans="1:12" ht="7.5" customHeight="1"/>
    <row r="389" spans="1:12" s="298" customFormat="1" ht="21.75" customHeight="1">
      <c r="A389" s="2439" t="s">
        <v>549</v>
      </c>
      <c r="B389" s="2439"/>
      <c r="C389" s="2439"/>
      <c r="D389" s="2439"/>
      <c r="E389" s="2439"/>
      <c r="F389" s="2439"/>
      <c r="G389" s="2439"/>
      <c r="H389" s="2439"/>
      <c r="I389" s="2439"/>
      <c r="J389" s="2439"/>
      <c r="K389" s="2439"/>
    </row>
    <row r="390" spans="1:12" s="289" customFormat="1" ht="12.2" customHeight="1">
      <c r="A390" s="2439"/>
      <c r="B390" s="2439"/>
      <c r="C390" s="2439"/>
      <c r="D390" s="2439"/>
      <c r="E390" s="2439"/>
      <c r="F390" s="2439"/>
      <c r="G390" s="2439"/>
      <c r="H390" s="2439"/>
      <c r="I390" s="2439"/>
      <c r="J390" s="2439"/>
    </row>
    <row r="391" spans="1:12" s="98" customFormat="1" ht="22.5" customHeight="1">
      <c r="A391" s="1476"/>
      <c r="B391" s="1477"/>
      <c r="C391" s="1478"/>
      <c r="D391" s="1478"/>
      <c r="E391" s="1478"/>
      <c r="F391" s="1478"/>
      <c r="G391" s="1478"/>
      <c r="H391" s="1478"/>
      <c r="I391" s="1478"/>
      <c r="J391" s="1478"/>
      <c r="K391" s="1478"/>
    </row>
    <row r="392" spans="1:12" s="487" customFormat="1" ht="18.75" customHeight="1">
      <c r="A392" s="486" t="s">
        <v>1559</v>
      </c>
    </row>
    <row r="393" spans="1:12" s="50" customFormat="1" ht="12.75" customHeight="1">
      <c r="A393" s="264"/>
      <c r="B393" s="264"/>
    </row>
    <row r="394" spans="1:12" s="667" customFormat="1" ht="15.75" customHeight="1">
      <c r="A394" s="666" t="s">
        <v>386</v>
      </c>
      <c r="B394" s="2448" t="s">
        <v>387</v>
      </c>
      <c r="C394" s="2449"/>
      <c r="D394" s="2449"/>
      <c r="E394" s="2449"/>
      <c r="F394" s="2449"/>
      <c r="G394" s="2449"/>
      <c r="H394" s="2449"/>
      <c r="I394" s="2449"/>
      <c r="J394" s="2449"/>
      <c r="K394" s="2449"/>
    </row>
    <row r="395" spans="1:12" s="667" customFormat="1" ht="27" customHeight="1">
      <c r="A395" s="668">
        <v>5</v>
      </c>
      <c r="B395" s="2448" t="s">
        <v>388</v>
      </c>
      <c r="C395" s="2449"/>
      <c r="D395" s="2449"/>
      <c r="E395" s="2449"/>
      <c r="F395" s="2449"/>
      <c r="G395" s="2449"/>
      <c r="H395" s="2449"/>
      <c r="I395" s="2449"/>
      <c r="J395" s="2449"/>
      <c r="K395" s="2449"/>
    </row>
    <row r="396" spans="1:12" s="667" customFormat="1" ht="15.75" customHeight="1">
      <c r="A396" s="668">
        <v>6</v>
      </c>
      <c r="B396" s="2448" t="s">
        <v>1517</v>
      </c>
      <c r="C396" s="2449"/>
      <c r="D396" s="2449"/>
      <c r="E396" s="2449"/>
      <c r="F396" s="2449"/>
      <c r="G396" s="2449"/>
      <c r="H396" s="2449"/>
      <c r="I396" s="2449"/>
      <c r="J396" s="2449"/>
      <c r="K396" s="2449"/>
    </row>
    <row r="397" spans="1:12" s="667" customFormat="1" ht="36.75" customHeight="1">
      <c r="A397" s="668">
        <v>7</v>
      </c>
      <c r="B397" s="2448" t="s">
        <v>1518</v>
      </c>
      <c r="C397" s="2449"/>
      <c r="D397" s="2449"/>
      <c r="E397" s="2449"/>
      <c r="F397" s="2449"/>
      <c r="G397" s="2449"/>
      <c r="H397" s="2449"/>
      <c r="I397" s="2449"/>
      <c r="J397" s="2449"/>
      <c r="K397" s="2449"/>
    </row>
    <row r="398" spans="1:12" s="667" customFormat="1" ht="27" customHeight="1">
      <c r="A398" s="668">
        <v>8</v>
      </c>
      <c r="B398" s="2448" t="s">
        <v>1524</v>
      </c>
      <c r="C398" s="2449"/>
      <c r="D398" s="2449"/>
      <c r="E398" s="2449"/>
      <c r="F398" s="2449"/>
      <c r="G398" s="2449"/>
      <c r="H398" s="2449"/>
      <c r="I398" s="2449"/>
      <c r="J398" s="2449"/>
      <c r="K398" s="2449"/>
    </row>
    <row r="399" spans="1:12" s="667" customFormat="1" ht="15.75" customHeight="1">
      <c r="A399" s="668">
        <v>9</v>
      </c>
      <c r="B399" s="2448" t="s">
        <v>1519</v>
      </c>
      <c r="C399" s="2449"/>
      <c r="D399" s="2449"/>
      <c r="E399" s="2449"/>
      <c r="F399" s="2449"/>
      <c r="G399" s="2449"/>
      <c r="H399" s="2449"/>
      <c r="I399" s="2449"/>
      <c r="J399" s="2449"/>
      <c r="K399" s="2449"/>
    </row>
    <row r="400" spans="1:12" s="667" customFormat="1" ht="15.75" customHeight="1">
      <c r="A400" s="668">
        <v>20</v>
      </c>
      <c r="B400" s="2453" t="s">
        <v>1800</v>
      </c>
      <c r="C400" s="2454"/>
      <c r="D400" s="2454"/>
      <c r="E400" s="2454"/>
      <c r="F400" s="2454"/>
      <c r="G400" s="2454"/>
      <c r="H400" s="2454"/>
      <c r="I400" s="2454"/>
      <c r="J400" s="2454"/>
      <c r="K400" s="2454"/>
    </row>
    <row r="401" spans="1:11" s="667" customFormat="1" ht="15.75" customHeight="1">
      <c r="A401" s="668">
        <v>21</v>
      </c>
      <c r="B401" s="2448" t="s">
        <v>389</v>
      </c>
      <c r="C401" s="2449"/>
      <c r="D401" s="2449"/>
      <c r="E401" s="2449"/>
      <c r="F401" s="2449"/>
      <c r="G401" s="2449"/>
      <c r="H401" s="2449"/>
      <c r="I401" s="2449"/>
      <c r="J401" s="2449"/>
      <c r="K401" s="2449"/>
    </row>
    <row r="402" spans="1:11" s="667" customFormat="1" ht="15.75" customHeight="1">
      <c r="A402" s="668">
        <v>23</v>
      </c>
      <c r="B402" s="2448" t="s">
        <v>390</v>
      </c>
      <c r="C402" s="2449"/>
      <c r="D402" s="2449"/>
      <c r="E402" s="2449"/>
      <c r="F402" s="2449"/>
      <c r="G402" s="2449"/>
      <c r="H402" s="2449"/>
      <c r="I402" s="2449"/>
      <c r="J402" s="2449"/>
      <c r="K402" s="2449"/>
    </row>
    <row r="403" spans="1:11" s="667" customFormat="1" ht="82.5" customHeight="1">
      <c r="A403" s="668">
        <v>25</v>
      </c>
      <c r="B403" s="2453" t="s">
        <v>1470</v>
      </c>
      <c r="C403" s="2454"/>
      <c r="D403" s="2454"/>
      <c r="E403" s="2454"/>
      <c r="F403" s="2454"/>
      <c r="G403" s="2454"/>
      <c r="H403" s="2454"/>
      <c r="I403" s="2454"/>
      <c r="J403" s="2454"/>
      <c r="K403" s="2454"/>
    </row>
    <row r="404" spans="1:11" s="667" customFormat="1" ht="15.75" customHeight="1">
      <c r="A404" s="668">
        <v>27</v>
      </c>
      <c r="B404" s="2448" t="s">
        <v>1520</v>
      </c>
      <c r="C404" s="2449"/>
      <c r="D404" s="2449"/>
      <c r="E404" s="2449"/>
      <c r="F404" s="2449"/>
      <c r="G404" s="2449"/>
      <c r="H404" s="2449"/>
      <c r="I404" s="2449"/>
      <c r="J404" s="2449"/>
      <c r="K404" s="2449"/>
    </row>
    <row r="405" spans="1:11" s="667" customFormat="1" ht="27" customHeight="1">
      <c r="A405" s="668">
        <v>28</v>
      </c>
      <c r="B405" s="2448" t="s">
        <v>1521</v>
      </c>
      <c r="C405" s="2449"/>
      <c r="D405" s="2449"/>
      <c r="E405" s="2449"/>
      <c r="F405" s="2449"/>
      <c r="G405" s="2449"/>
      <c r="H405" s="2449"/>
      <c r="I405" s="2449"/>
      <c r="J405" s="2449"/>
      <c r="K405" s="2449"/>
    </row>
    <row r="406" spans="1:11" s="667" customFormat="1" ht="27" customHeight="1">
      <c r="A406" s="668">
        <v>30</v>
      </c>
      <c r="B406" s="2448" t="s">
        <v>391</v>
      </c>
      <c r="C406" s="2449"/>
      <c r="D406" s="2449"/>
      <c r="E406" s="2449"/>
      <c r="F406" s="2449"/>
      <c r="G406" s="2449"/>
      <c r="H406" s="2449"/>
      <c r="I406" s="2449"/>
      <c r="J406" s="2449"/>
      <c r="K406" s="2449"/>
    </row>
    <row r="407" spans="1:11" s="667" customFormat="1" ht="15.75" customHeight="1">
      <c r="A407" s="668">
        <v>32</v>
      </c>
      <c r="B407" s="2448" t="s">
        <v>1522</v>
      </c>
      <c r="C407" s="2449"/>
      <c r="D407" s="2449"/>
      <c r="E407" s="2449"/>
      <c r="F407" s="2449"/>
      <c r="G407" s="2449"/>
      <c r="H407" s="2449"/>
      <c r="I407" s="2449"/>
      <c r="J407" s="2449"/>
      <c r="K407" s="2449"/>
    </row>
    <row r="408" spans="1:11" s="667" customFormat="1" ht="15.75" customHeight="1">
      <c r="A408" s="668">
        <v>34</v>
      </c>
      <c r="B408" s="2448" t="s">
        <v>392</v>
      </c>
      <c r="C408" s="2449"/>
      <c r="D408" s="2449"/>
      <c r="E408" s="2449"/>
      <c r="F408" s="2449"/>
      <c r="G408" s="2449"/>
      <c r="H408" s="2449"/>
      <c r="I408" s="2449"/>
      <c r="J408" s="2449"/>
      <c r="K408" s="2449"/>
    </row>
    <row r="409" spans="1:11" s="667" customFormat="1" ht="15.75" customHeight="1">
      <c r="A409" s="668">
        <v>35</v>
      </c>
      <c r="B409" s="2448" t="s">
        <v>1523</v>
      </c>
      <c r="C409" s="2449"/>
      <c r="D409" s="2449"/>
      <c r="E409" s="2449"/>
      <c r="F409" s="2449"/>
      <c r="G409" s="2449"/>
      <c r="H409" s="2449"/>
      <c r="I409" s="2449"/>
      <c r="J409" s="2449"/>
      <c r="K409" s="2449"/>
    </row>
    <row r="410" spans="1:11" s="667" customFormat="1" ht="15.75" customHeight="1">
      <c r="A410" s="668">
        <v>36</v>
      </c>
      <c r="B410" s="2448" t="s">
        <v>393</v>
      </c>
      <c r="C410" s="2449"/>
      <c r="D410" s="2449"/>
      <c r="E410" s="2449"/>
      <c r="F410" s="2449"/>
      <c r="G410" s="2449"/>
      <c r="H410" s="2449"/>
      <c r="I410" s="2449"/>
      <c r="J410" s="2449"/>
      <c r="K410" s="2449"/>
    </row>
  </sheetData>
  <mergeCells count="47">
    <mergeCell ref="B399:K399"/>
    <mergeCell ref="B400:K400"/>
    <mergeCell ref="B401:K401"/>
    <mergeCell ref="B402:K402"/>
    <mergeCell ref="B396:K396"/>
    <mergeCell ref="B397:K397"/>
    <mergeCell ref="B410:K410"/>
    <mergeCell ref="B403:K403"/>
    <mergeCell ref="B404:K404"/>
    <mergeCell ref="B405:K405"/>
    <mergeCell ref="B406:K406"/>
    <mergeCell ref="B407:K407"/>
    <mergeCell ref="B408:K408"/>
    <mergeCell ref="B409:K409"/>
    <mergeCell ref="A379:K379"/>
    <mergeCell ref="B398:K398"/>
    <mergeCell ref="A263:K263"/>
    <mergeCell ref="A354:B354"/>
    <mergeCell ref="A292:B292"/>
    <mergeCell ref="A313:K313"/>
    <mergeCell ref="A325:J325"/>
    <mergeCell ref="A314:K314"/>
    <mergeCell ref="A375:K375"/>
    <mergeCell ref="A315:K315"/>
    <mergeCell ref="A377:K377"/>
    <mergeCell ref="A378:K378"/>
    <mergeCell ref="B394:K394"/>
    <mergeCell ref="B395:K395"/>
    <mergeCell ref="A389:K389"/>
    <mergeCell ref="A390:J390"/>
    <mergeCell ref="A25:K25"/>
    <mergeCell ref="A26:K26"/>
    <mergeCell ref="A27:K27"/>
    <mergeCell ref="A52:K52"/>
    <mergeCell ref="A62:K62"/>
    <mergeCell ref="A376:K376"/>
    <mergeCell ref="A214:K214"/>
    <mergeCell ref="A63:K63"/>
    <mergeCell ref="A107:B107"/>
    <mergeCell ref="A108:B108"/>
    <mergeCell ref="A111:B111"/>
    <mergeCell ref="A115:K115"/>
    <mergeCell ref="A94:B94"/>
    <mergeCell ref="A146:E146"/>
    <mergeCell ref="A160:B160"/>
    <mergeCell ref="A161:B161"/>
    <mergeCell ref="A164:B164"/>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8" manualBreakCount="8">
    <brk id="52" max="10" man="1"/>
    <brk id="63" max="16383" man="1"/>
    <brk id="115" max="16383" man="1"/>
    <brk id="167" max="16383" man="1"/>
    <brk id="215" max="16383" man="1"/>
    <brk id="263" max="16383" man="1"/>
    <brk id="325" max="16383" man="1"/>
    <brk id="39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86"/>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2" width="6.42578125" style="65" customWidth="1"/>
    <col min="3" max="9" width="6.42578125" style="62" customWidth="1"/>
    <col min="10" max="10" width="6.42578125" style="127" customWidth="1"/>
    <col min="11" max="12" width="6.42578125" style="62" customWidth="1"/>
    <col min="13" max="19" width="10.42578125" style="62" customWidth="1"/>
    <col min="20" max="20" width="10.85546875" style="62" customWidth="1"/>
    <col min="21" max="21" width="49" style="62" customWidth="1"/>
    <col min="22" max="28" width="10.42578125" style="62" customWidth="1"/>
    <col min="29" max="16384" width="10.85546875" style="62"/>
  </cols>
  <sheetData>
    <row r="1" spans="1:13" s="98" customFormat="1" ht="22.5" customHeight="1">
      <c r="A1" s="623"/>
      <c r="B1" s="624"/>
      <c r="C1" s="624"/>
      <c r="D1" s="624"/>
      <c r="E1" s="624"/>
      <c r="F1" s="624"/>
      <c r="G1" s="624"/>
      <c r="H1" s="624"/>
      <c r="I1" s="624"/>
      <c r="J1" s="1534"/>
    </row>
    <row r="2" spans="1:13" s="487" customFormat="1" ht="18.75" customHeight="1">
      <c r="A2" s="486" t="s">
        <v>1487</v>
      </c>
    </row>
    <row r="3" spans="1:13" s="50" customFormat="1" ht="12" customHeight="1"/>
    <row r="4" spans="1:13" s="52" customFormat="1" ht="13.5" customHeight="1">
      <c r="A4" s="334" t="s">
        <v>1</v>
      </c>
      <c r="B4" s="1136" t="s">
        <v>1841</v>
      </c>
      <c r="C4" s="304" t="s">
        <v>1745</v>
      </c>
      <c r="D4" s="304" t="s">
        <v>1423</v>
      </c>
      <c r="E4" s="304" t="s">
        <v>1380</v>
      </c>
      <c r="F4" s="304" t="s">
        <v>1297</v>
      </c>
      <c r="G4" s="304" t="s">
        <v>1189</v>
      </c>
      <c r="H4" s="304" t="s">
        <v>1133</v>
      </c>
      <c r="I4" s="304" t="s">
        <v>1002</v>
      </c>
      <c r="J4" s="304" t="s">
        <v>586</v>
      </c>
      <c r="K4" s="1535"/>
    </row>
    <row r="5" spans="1:13" s="93" customFormat="1" ht="12" customHeight="1">
      <c r="A5" s="2139" t="s">
        <v>1921</v>
      </c>
      <c r="B5" s="2146">
        <v>7963.850338041294</v>
      </c>
      <c r="C5" s="2147">
        <v>7893.9103182681183</v>
      </c>
      <c r="D5" s="2148">
        <v>8066.0409732625876</v>
      </c>
      <c r="E5" s="2148">
        <v>8035.0423494693114</v>
      </c>
      <c r="F5" s="2148">
        <v>7801.0748762040384</v>
      </c>
      <c r="G5" s="2148">
        <v>7844.8471073548608</v>
      </c>
      <c r="H5" s="2148">
        <v>7835.3410945311571</v>
      </c>
      <c r="I5" s="2148">
        <v>8060.2951049382391</v>
      </c>
      <c r="J5" s="2148">
        <v>7967.4037675751315</v>
      </c>
      <c r="K5" s="239"/>
      <c r="L5" s="1941"/>
      <c r="M5" s="2208"/>
    </row>
    <row r="6" spans="1:13" s="1465" customFormat="1" ht="12" customHeight="1">
      <c r="A6" s="1542" t="s">
        <v>582</v>
      </c>
      <c r="B6" s="1466">
        <v>3508.3447270950078</v>
      </c>
      <c r="C6" s="1626">
        <v>3572.7277858259176</v>
      </c>
      <c r="D6" s="1467">
        <v>3822.6083121990746</v>
      </c>
      <c r="E6" s="1467">
        <v>3859.7062769687459</v>
      </c>
      <c r="F6" s="1467">
        <v>3828.3855356566619</v>
      </c>
      <c r="G6" s="1467">
        <v>3975.7683628197178</v>
      </c>
      <c r="H6" s="1467">
        <v>3919.5023757999161</v>
      </c>
      <c r="I6" s="1467">
        <v>4040.2541408916331</v>
      </c>
      <c r="J6" s="1467">
        <v>4049.1145373465242</v>
      </c>
      <c r="K6" s="1536"/>
      <c r="L6" s="1942"/>
      <c r="M6" s="1464"/>
    </row>
    <row r="7" spans="1:13" s="1465" customFormat="1" ht="12" customHeight="1">
      <c r="A7" s="1542" t="s">
        <v>539</v>
      </c>
      <c r="B7" s="1466">
        <v>1303.282474798629</v>
      </c>
      <c r="C7" s="1626">
        <v>1294.8484720754232</v>
      </c>
      <c r="D7" s="1467">
        <v>1286.5869331259473</v>
      </c>
      <c r="E7" s="1467">
        <v>1312.1337948296587</v>
      </c>
      <c r="F7" s="1467">
        <v>1289.1342807818774</v>
      </c>
      <c r="G7" s="1467">
        <v>1294.1013104158374</v>
      </c>
      <c r="H7" s="1467">
        <v>1294.1306856547346</v>
      </c>
      <c r="I7" s="1467">
        <v>1350.2941492460932</v>
      </c>
      <c r="J7" s="1467">
        <v>1322.8029681403671</v>
      </c>
      <c r="K7" s="1536"/>
      <c r="L7" s="1942"/>
      <c r="M7" s="1464"/>
    </row>
    <row r="8" spans="1:13" s="1465" customFormat="1" ht="12" customHeight="1">
      <c r="A8" s="1542" t="s">
        <v>540</v>
      </c>
      <c r="B8" s="1466">
        <v>3149.4893976061567</v>
      </c>
      <c r="C8" s="1626">
        <v>2992.9045398967783</v>
      </c>
      <c r="D8" s="1467">
        <v>2931.1903696755639</v>
      </c>
      <c r="E8" s="1467">
        <v>2832.2508410369064</v>
      </c>
      <c r="F8" s="1467">
        <v>2672.6264779394983</v>
      </c>
      <c r="G8" s="1467">
        <v>2562.3343695793064</v>
      </c>
      <c r="H8" s="1467">
        <v>2614.3599035665056</v>
      </c>
      <c r="I8" s="1467">
        <v>2661.7758180775131</v>
      </c>
      <c r="J8" s="1467">
        <v>2594.4729765062498</v>
      </c>
      <c r="K8" s="1536"/>
      <c r="L8" s="1942"/>
      <c r="M8" s="1464"/>
    </row>
    <row r="9" spans="1:13" s="1465" customFormat="1" ht="12" customHeight="1">
      <c r="A9" s="1542" t="s">
        <v>15</v>
      </c>
      <c r="B9" s="1466">
        <v>2.7337385415003155</v>
      </c>
      <c r="C9" s="1626">
        <v>33.429520469999261</v>
      </c>
      <c r="D9" s="1467">
        <v>25.6553582620013</v>
      </c>
      <c r="E9" s="1467">
        <v>30.951436634000856</v>
      </c>
      <c r="F9" s="1467">
        <v>10.928581826000936</v>
      </c>
      <c r="G9" s="1467">
        <v>12.643064539999159</v>
      </c>
      <c r="H9" s="1467">
        <v>7.3481295100009447</v>
      </c>
      <c r="I9" s="1467">
        <v>7.9709967229996437</v>
      </c>
      <c r="J9" s="1467">
        <v>1.0132855819906581</v>
      </c>
      <c r="K9" s="1536"/>
      <c r="L9" s="1942"/>
      <c r="M9" s="1464"/>
    </row>
    <row r="10" spans="1:13" s="93" customFormat="1" ht="12" customHeight="1">
      <c r="A10" s="2153" t="s">
        <v>1118</v>
      </c>
      <c r="B10" s="2146">
        <v>185.16162985369999</v>
      </c>
      <c r="C10" s="2147">
        <v>-46.512170852000004</v>
      </c>
      <c r="D10" s="2148">
        <v>-294.80860641599998</v>
      </c>
      <c r="E10" s="2148">
        <v>-388.41313482799995</v>
      </c>
      <c r="F10" s="2148">
        <v>-426.30809222200003</v>
      </c>
      <c r="G10" s="2148">
        <v>-660.12342774800004</v>
      </c>
      <c r="H10" s="2148">
        <v>-717.85840509500008</v>
      </c>
      <c r="I10" s="2148">
        <v>-693.89458198300008</v>
      </c>
      <c r="J10" s="2148">
        <v>-682.29020957099999</v>
      </c>
      <c r="K10" s="239"/>
      <c r="L10" s="1941"/>
      <c r="M10" s="2208"/>
    </row>
    <row r="11" spans="1:13" s="1465" customFormat="1" ht="12" customHeight="1">
      <c r="A11" s="1542" t="s">
        <v>582</v>
      </c>
      <c r="B11" s="1466">
        <v>101.68329966000002</v>
      </c>
      <c r="C11" s="1626">
        <v>-30.322066240000002</v>
      </c>
      <c r="D11" s="1467">
        <v>-268.41660555999999</v>
      </c>
      <c r="E11" s="1467">
        <v>-306.94177360000003</v>
      </c>
      <c r="F11" s="1467">
        <v>-292.31564464000002</v>
      </c>
      <c r="G11" s="1467">
        <v>-473.77870719999999</v>
      </c>
      <c r="H11" s="1467">
        <v>-508.36951959999999</v>
      </c>
      <c r="I11" s="1467">
        <v>-488.04593203999997</v>
      </c>
      <c r="J11" s="1467">
        <v>-480.5140215199998</v>
      </c>
      <c r="K11" s="1536"/>
      <c r="L11" s="1942"/>
      <c r="M11" s="1464"/>
    </row>
    <row r="12" spans="1:13" s="1465" customFormat="1" ht="12" customHeight="1">
      <c r="A12" s="1542" t="s">
        <v>539</v>
      </c>
      <c r="B12" s="1466">
        <v>147.12535899999997</v>
      </c>
      <c r="C12" s="1626">
        <v>76.628574999999998</v>
      </c>
      <c r="D12" s="1467">
        <v>65.261296000000002</v>
      </c>
      <c r="E12" s="1467">
        <v>22.231048999999999</v>
      </c>
      <c r="F12" s="1467">
        <v>-7.9197150000000001</v>
      </c>
      <c r="G12" s="1467">
        <v>-38.112575</v>
      </c>
      <c r="H12" s="1467">
        <v>-60.874908000000005</v>
      </c>
      <c r="I12" s="1467">
        <v>-56.560755</v>
      </c>
      <c r="J12" s="1467">
        <v>-34.141877590000007</v>
      </c>
      <c r="K12" s="1536"/>
      <c r="L12" s="1942"/>
      <c r="M12" s="1464"/>
    </row>
    <row r="13" spans="1:13" s="1465" customFormat="1" ht="12" customHeight="1">
      <c r="A13" s="1542" t="s">
        <v>540</v>
      </c>
      <c r="B13" s="1466">
        <v>-64.324718928599992</v>
      </c>
      <c r="C13" s="1626">
        <v>-93.040929704999996</v>
      </c>
      <c r="D13" s="1467">
        <v>-91.18269076899999</v>
      </c>
      <c r="E13" s="1467">
        <v>-104.335162016</v>
      </c>
      <c r="F13" s="1467">
        <v>-128.02297582599999</v>
      </c>
      <c r="G13" s="1467">
        <v>-151.15351465200001</v>
      </c>
      <c r="H13" s="1467">
        <v>-153.09968471299999</v>
      </c>
      <c r="I13" s="1467">
        <v>-150.86242977799998</v>
      </c>
      <c r="J13" s="1467">
        <v>-168.31982098500004</v>
      </c>
      <c r="K13" s="1536"/>
      <c r="L13" s="1942"/>
      <c r="M13" s="1464"/>
    </row>
    <row r="14" spans="1:13" s="1465" customFormat="1" ht="12" customHeight="1">
      <c r="A14" s="1542" t="s">
        <v>15</v>
      </c>
      <c r="B14" s="1466">
        <v>0.67769012229999248</v>
      </c>
      <c r="C14" s="1626">
        <v>0.22225009299999954</v>
      </c>
      <c r="D14" s="1467">
        <v>-0.47060608699999307</v>
      </c>
      <c r="E14" s="1467">
        <v>0.63275178800007836</v>
      </c>
      <c r="F14" s="1467">
        <v>1.9502432439999779</v>
      </c>
      <c r="G14" s="1467">
        <v>2.9213691039999503</v>
      </c>
      <c r="H14" s="1467">
        <v>4.4857072179999022</v>
      </c>
      <c r="I14" s="1467">
        <v>1.5745348349998665</v>
      </c>
      <c r="J14" s="1467">
        <v>0.68551052399985224</v>
      </c>
      <c r="K14" s="1536"/>
      <c r="L14" s="1942"/>
      <c r="M14" s="1464"/>
    </row>
    <row r="15" spans="1:13" s="93" customFormat="1" ht="12" customHeight="1">
      <c r="A15" s="2153" t="s">
        <v>1367</v>
      </c>
      <c r="B15" s="2146">
        <v>449.48248375593789</v>
      </c>
      <c r="C15" s="2147">
        <v>450.86241749824234</v>
      </c>
      <c r="D15" s="2148">
        <v>433.4958589206588</v>
      </c>
      <c r="E15" s="2148">
        <v>479.49884393450418</v>
      </c>
      <c r="F15" s="2148">
        <v>480.12548680893377</v>
      </c>
      <c r="G15" s="2148">
        <v>464.52703708849924</v>
      </c>
      <c r="H15" s="2148">
        <v>448.14641032555875</v>
      </c>
      <c r="I15" s="2148">
        <v>435.62085895171555</v>
      </c>
      <c r="J15" s="2148">
        <v>421.49664999650389</v>
      </c>
      <c r="K15" s="239"/>
      <c r="L15" s="1941"/>
      <c r="M15" s="2208"/>
    </row>
    <row r="16" spans="1:13" s="1465" customFormat="1" ht="12" customHeight="1">
      <c r="A16" s="1542" t="s">
        <v>582</v>
      </c>
      <c r="B16" s="1466">
        <v>63.448</v>
      </c>
      <c r="C16" s="1626">
        <v>83.608999999999995</v>
      </c>
      <c r="D16" s="1467">
        <v>89.076999999999998</v>
      </c>
      <c r="E16" s="1467">
        <v>113.794</v>
      </c>
      <c r="F16" s="1467">
        <v>118.378</v>
      </c>
      <c r="G16" s="1467">
        <v>119.352</v>
      </c>
      <c r="H16" s="1467">
        <v>118.017</v>
      </c>
      <c r="I16" s="1467">
        <v>72.665000000000006</v>
      </c>
      <c r="J16" s="1467">
        <v>73.720867715312053</v>
      </c>
      <c r="K16" s="1536"/>
      <c r="L16" s="1942"/>
      <c r="M16" s="1464"/>
    </row>
    <row r="17" spans="1:14" s="1465" customFormat="1" ht="12" customHeight="1">
      <c r="A17" s="1542" t="s">
        <v>539</v>
      </c>
      <c r="B17" s="1466">
        <v>40.393999999999998</v>
      </c>
      <c r="C17" s="1626">
        <v>53.536999999999999</v>
      </c>
      <c r="D17" s="1467">
        <v>56.83</v>
      </c>
      <c r="E17" s="1467">
        <v>79.751000000000005</v>
      </c>
      <c r="F17" s="1467">
        <v>83.472999999999999</v>
      </c>
      <c r="G17" s="1467">
        <v>82.37</v>
      </c>
      <c r="H17" s="1467">
        <v>83.14</v>
      </c>
      <c r="I17" s="1467">
        <v>83.688999999999993</v>
      </c>
      <c r="J17" s="1467">
        <v>83.341333047947529</v>
      </c>
      <c r="K17" s="1536"/>
      <c r="L17" s="1942"/>
      <c r="M17" s="1464"/>
    </row>
    <row r="18" spans="1:14" s="1465" customFormat="1" ht="12" customHeight="1">
      <c r="A18" s="1542" t="s">
        <v>540</v>
      </c>
      <c r="B18" s="1466">
        <v>148.48500000000001</v>
      </c>
      <c r="C18" s="1626">
        <v>160.67500000000001</v>
      </c>
      <c r="D18" s="1467">
        <v>176.48599999999999</v>
      </c>
      <c r="E18" s="1467">
        <v>215.69800000000001</v>
      </c>
      <c r="F18" s="1467">
        <v>216.21799999999999</v>
      </c>
      <c r="G18" s="1467">
        <v>213.083</v>
      </c>
      <c r="H18" s="1467">
        <v>226.92699999999999</v>
      </c>
      <c r="I18" s="1467">
        <v>225.917</v>
      </c>
      <c r="J18" s="1467">
        <v>228.75030592148539</v>
      </c>
      <c r="K18" s="1536"/>
      <c r="L18" s="1942"/>
      <c r="M18" s="1464"/>
    </row>
    <row r="19" spans="1:14" s="1465" customFormat="1" ht="12" customHeight="1">
      <c r="A19" s="1542" t="s">
        <v>15</v>
      </c>
      <c r="B19" s="1466">
        <v>197.15548375593789</v>
      </c>
      <c r="C19" s="1626">
        <v>153.04141749824237</v>
      </c>
      <c r="D19" s="1467">
        <v>111.10285892065883</v>
      </c>
      <c r="E19" s="1467">
        <v>70.206905453849174</v>
      </c>
      <c r="F19" s="1467">
        <v>62.056486808933784</v>
      </c>
      <c r="G19" s="1467">
        <v>49.722037088499263</v>
      </c>
      <c r="H19" s="1467">
        <v>46.337584856238237</v>
      </c>
      <c r="I19" s="1467">
        <v>53.349858951715561</v>
      </c>
      <c r="J19" s="1467">
        <v>35.520642814733066</v>
      </c>
      <c r="K19" s="1536"/>
      <c r="L19" s="1942"/>
      <c r="M19" s="1464"/>
    </row>
    <row r="20" spans="1:14" s="93" customFormat="1" ht="12" customHeight="1">
      <c r="A20" s="1543" t="s">
        <v>15</v>
      </c>
      <c r="B20" s="1178">
        <v>382.45411956996941</v>
      </c>
      <c r="C20" s="1625">
        <v>429.93484993564016</v>
      </c>
      <c r="D20" s="510">
        <v>381.97141696475228</v>
      </c>
      <c r="E20" s="510">
        <v>574.24534566718467</v>
      </c>
      <c r="F20" s="510">
        <v>373.05003645402849</v>
      </c>
      <c r="G20" s="510">
        <v>218.0950351076408</v>
      </c>
      <c r="H20" s="510">
        <v>125.61422487228447</v>
      </c>
      <c r="I20" s="510">
        <v>137.68636394504574</v>
      </c>
      <c r="J20" s="510">
        <v>208.56135341336358</v>
      </c>
      <c r="K20" s="239"/>
      <c r="L20" s="1943"/>
      <c r="M20" s="237"/>
    </row>
    <row r="21" spans="1:14" s="93" customFormat="1" ht="12" customHeight="1">
      <c r="A21" s="1544" t="s">
        <v>113</v>
      </c>
      <c r="B21" s="1179">
        <v>8980.9485712209007</v>
      </c>
      <c r="C21" s="1627">
        <v>8728.1954148500008</v>
      </c>
      <c r="D21" s="511">
        <v>8586.6996427319991</v>
      </c>
      <c r="E21" s="511">
        <v>8700.3734042430006</v>
      </c>
      <c r="F21" s="511">
        <v>8227.9423072450008</v>
      </c>
      <c r="G21" s="511">
        <v>7867.3457518030009</v>
      </c>
      <c r="H21" s="511">
        <v>7691.2433246339997</v>
      </c>
      <c r="I21" s="511">
        <v>7939.7077458519998</v>
      </c>
      <c r="J21" s="511">
        <v>7915.1715614139994</v>
      </c>
      <c r="K21" s="239"/>
      <c r="L21" s="1941"/>
      <c r="M21" s="237"/>
    </row>
    <row r="22" spans="1:14" ht="7.5" customHeight="1">
      <c r="A22" s="1545"/>
      <c r="B22" s="61"/>
      <c r="C22" s="1628"/>
      <c r="D22" s="57"/>
      <c r="E22" s="57"/>
      <c r="F22" s="57"/>
      <c r="G22" s="57"/>
      <c r="H22" s="57"/>
      <c r="I22" s="57"/>
      <c r="J22" s="57"/>
      <c r="K22" s="240"/>
      <c r="L22" s="240"/>
      <c r="M22" s="127"/>
      <c r="N22" s="237"/>
    </row>
    <row r="23" spans="1:14" s="63" customFormat="1" ht="22.5" customHeight="1">
      <c r="A23" s="1538"/>
      <c r="B23" s="2337"/>
      <c r="C23" s="1630"/>
      <c r="K23" s="1538"/>
    </row>
    <row r="24" spans="1:14" s="487" customFormat="1" ht="18.75" customHeight="1">
      <c r="A24" s="486" t="s">
        <v>1488</v>
      </c>
    </row>
    <row r="25" spans="1:14" s="50" customFormat="1" ht="12" customHeight="1"/>
    <row r="26" spans="1:14" s="52" customFormat="1" ht="13.5" customHeight="1">
      <c r="A26" s="334" t="s">
        <v>1</v>
      </c>
      <c r="B26" s="1136" t="s">
        <v>1841</v>
      </c>
      <c r="C26" s="304" t="s">
        <v>1745</v>
      </c>
      <c r="D26" s="304" t="s">
        <v>1423</v>
      </c>
      <c r="E26" s="304" t="s">
        <v>1380</v>
      </c>
      <c r="F26" s="304" t="s">
        <v>1297</v>
      </c>
      <c r="G26" s="304" t="s">
        <v>1189</v>
      </c>
      <c r="H26" s="304" t="s">
        <v>1133</v>
      </c>
      <c r="I26" s="304" t="s">
        <v>1002</v>
      </c>
      <c r="J26" s="304" t="s">
        <v>586</v>
      </c>
      <c r="K26" s="1535"/>
    </row>
    <row r="27" spans="1:14" s="228" customFormat="1" ht="12" customHeight="1">
      <c r="A27" s="2139" t="s">
        <v>1922</v>
      </c>
      <c r="B27" s="2140">
        <v>1494618.5662829853</v>
      </c>
      <c r="C27" s="2141">
        <v>1461221.794024501</v>
      </c>
      <c r="D27" s="2142">
        <v>1440574.127590376</v>
      </c>
      <c r="E27" s="2142">
        <v>1397378.691138176</v>
      </c>
      <c r="F27" s="2142">
        <v>1358741.1632433729</v>
      </c>
      <c r="G27" s="2142">
        <v>1333708.3421879462</v>
      </c>
      <c r="H27" s="2142">
        <v>1326311.6415812699</v>
      </c>
      <c r="I27" s="2142">
        <v>1322395.4428412649</v>
      </c>
      <c r="J27" s="2142">
        <v>1309206.368084128</v>
      </c>
      <c r="K27" s="2143"/>
      <c r="L27" s="2144"/>
    </row>
    <row r="28" spans="1:14" s="1465" customFormat="1" ht="12" customHeight="1">
      <c r="A28" s="1542" t="s">
        <v>582</v>
      </c>
      <c r="B28" s="1466">
        <v>693179.23893112608</v>
      </c>
      <c r="C28" s="1626">
        <v>685977.22430215601</v>
      </c>
      <c r="D28" s="1467">
        <v>676897.80495208199</v>
      </c>
      <c r="E28" s="1467">
        <v>671890.95137944701</v>
      </c>
      <c r="F28" s="1467">
        <v>661390.998250962</v>
      </c>
      <c r="G28" s="1467">
        <v>652824.18799155694</v>
      </c>
      <c r="H28" s="1467">
        <v>644977.15503423207</v>
      </c>
      <c r="I28" s="1467">
        <v>643915.99303098198</v>
      </c>
      <c r="J28" s="1467">
        <v>639992.20012991375</v>
      </c>
      <c r="K28" s="1536"/>
      <c r="L28" s="1942"/>
      <c r="M28" s="1464"/>
    </row>
    <row r="29" spans="1:14" s="1465" customFormat="1" ht="12" customHeight="1">
      <c r="A29" s="1542" t="s">
        <v>539</v>
      </c>
      <c r="B29" s="1466">
        <v>214406.72051251811</v>
      </c>
      <c r="C29" s="1626">
        <v>211719.62134122101</v>
      </c>
      <c r="D29" s="1467">
        <v>208937.45324050001</v>
      </c>
      <c r="E29" s="1467">
        <v>206694.67413959198</v>
      </c>
      <c r="F29" s="1467">
        <v>204346.48628271601</v>
      </c>
      <c r="G29" s="1467">
        <v>203075.22035577602</v>
      </c>
      <c r="H29" s="1467">
        <v>200443.828523</v>
      </c>
      <c r="I29" s="1467">
        <v>197436.51395533801</v>
      </c>
      <c r="J29" s="1467">
        <v>195031.10498877155</v>
      </c>
      <c r="K29" s="1536"/>
      <c r="L29" s="1942"/>
      <c r="M29" s="1464"/>
    </row>
    <row r="30" spans="1:14" s="1465" customFormat="1" ht="12" customHeight="1">
      <c r="A30" s="1542" t="s">
        <v>540</v>
      </c>
      <c r="B30" s="1466">
        <v>573117.0748551446</v>
      </c>
      <c r="C30" s="1626">
        <v>552267.15377181896</v>
      </c>
      <c r="D30" s="1467">
        <v>544642.155537543</v>
      </c>
      <c r="E30" s="1467">
        <v>511260.47489850002</v>
      </c>
      <c r="F30" s="1467">
        <v>483818.17987811705</v>
      </c>
      <c r="G30" s="1467">
        <v>472025.34392630501</v>
      </c>
      <c r="H30" s="1467">
        <v>476542.84600246901</v>
      </c>
      <c r="I30" s="1467">
        <v>478624.667615349</v>
      </c>
      <c r="J30" s="1467">
        <v>471731.29536942631</v>
      </c>
      <c r="K30" s="1536"/>
      <c r="L30" s="1942"/>
      <c r="M30" s="1464"/>
    </row>
    <row r="31" spans="1:14" s="1465" customFormat="1" ht="12" customHeight="1">
      <c r="A31" s="1542" t="s">
        <v>15</v>
      </c>
      <c r="B31" s="1466">
        <v>13915.53198419651</v>
      </c>
      <c r="C31" s="1626">
        <v>11257.794609304983</v>
      </c>
      <c r="D31" s="1467">
        <v>10096.713860250893</v>
      </c>
      <c r="E31" s="1467">
        <v>7532.5907206359552</v>
      </c>
      <c r="F31" s="1467">
        <v>9185.4988315768423</v>
      </c>
      <c r="G31" s="1467">
        <v>5783.5899143092101</v>
      </c>
      <c r="H31" s="1467">
        <v>2046.7903062689584</v>
      </c>
      <c r="I31" s="1467">
        <v>2418.2682395948796</v>
      </c>
      <c r="J31" s="1467">
        <v>2451.7675960163469</v>
      </c>
      <c r="K31" s="1536"/>
      <c r="L31" s="1942"/>
      <c r="M31" s="1464"/>
    </row>
    <row r="32" spans="1:14" s="228" customFormat="1" ht="12" customHeight="1">
      <c r="A32" s="2153" t="s">
        <v>1923</v>
      </c>
      <c r="B32" s="2140">
        <v>1141097.4365327978</v>
      </c>
      <c r="C32" s="2141">
        <v>1043143.824689427</v>
      </c>
      <c r="D32" s="2142">
        <v>1072394.16704656</v>
      </c>
      <c r="E32" s="2142">
        <v>1041770.331479392</v>
      </c>
      <c r="F32" s="2142">
        <v>1013583.835009987</v>
      </c>
      <c r="G32" s="2142">
        <v>971891.06329251605</v>
      </c>
      <c r="H32" s="2142">
        <v>1002308.498197412</v>
      </c>
      <c r="I32" s="2142">
        <v>929242.31959103502</v>
      </c>
      <c r="J32" s="2142">
        <v>935895.32402717602</v>
      </c>
      <c r="K32" s="2143"/>
      <c r="L32" s="2144"/>
    </row>
    <row r="33" spans="1:15" s="1465" customFormat="1" ht="12" customHeight="1">
      <c r="A33" s="1542" t="s">
        <v>582</v>
      </c>
      <c r="B33" s="1466">
        <v>387116.7389119353</v>
      </c>
      <c r="C33" s="1626">
        <v>373806.82440476696</v>
      </c>
      <c r="D33" s="1467">
        <v>367949.11680530204</v>
      </c>
      <c r="E33" s="1467">
        <v>357631.84793993301</v>
      </c>
      <c r="F33" s="1467">
        <v>358973.77690162597</v>
      </c>
      <c r="G33" s="1467">
        <v>349098.20082451199</v>
      </c>
      <c r="H33" s="1467">
        <v>346710.60110457597</v>
      </c>
      <c r="I33" s="1467">
        <v>338900.302482714</v>
      </c>
      <c r="J33" s="1467">
        <v>341486.12462884828</v>
      </c>
      <c r="K33" s="1536"/>
      <c r="L33" s="1942"/>
      <c r="M33" s="1464"/>
    </row>
    <row r="34" spans="1:15" s="1465" customFormat="1" ht="12" customHeight="1">
      <c r="A34" s="1542" t="s">
        <v>539</v>
      </c>
      <c r="B34" s="1466">
        <v>174649.43844658689</v>
      </c>
      <c r="C34" s="1626">
        <v>169821.99430773602</v>
      </c>
      <c r="D34" s="1467">
        <v>166653.19558500001</v>
      </c>
      <c r="E34" s="1467">
        <v>167761.147440487</v>
      </c>
      <c r="F34" s="1467">
        <v>163044.06655076001</v>
      </c>
      <c r="G34" s="1467">
        <v>152632.00948900302</v>
      </c>
      <c r="H34" s="1467">
        <v>151816.23501429998</v>
      </c>
      <c r="I34" s="1467">
        <v>147815.78806882398</v>
      </c>
      <c r="J34" s="1467">
        <v>147073.93498808914</v>
      </c>
      <c r="K34" s="1536"/>
      <c r="L34" s="1942"/>
      <c r="M34" s="1464"/>
    </row>
    <row r="35" spans="1:15" s="1465" customFormat="1" ht="12" customHeight="1">
      <c r="A35" s="1542" t="s">
        <v>540</v>
      </c>
      <c r="B35" s="1466">
        <v>408417.81503222557</v>
      </c>
      <c r="C35" s="1626">
        <v>378587.53584222001</v>
      </c>
      <c r="D35" s="1467">
        <v>379587.93831446202</v>
      </c>
      <c r="E35" s="1467">
        <v>385027.24910429004</v>
      </c>
      <c r="F35" s="1467">
        <v>361389.627574232</v>
      </c>
      <c r="G35" s="1467">
        <v>366530.119006211</v>
      </c>
      <c r="H35" s="1467">
        <v>379312.01482660702</v>
      </c>
      <c r="I35" s="1467">
        <v>361361.22192985896</v>
      </c>
      <c r="J35" s="1467">
        <v>354249.28647347394</v>
      </c>
      <c r="K35" s="1536"/>
      <c r="L35" s="1942"/>
      <c r="M35" s="1464"/>
    </row>
    <row r="36" spans="1:15" s="1465" customFormat="1" ht="12" customHeight="1">
      <c r="A36" s="1542" t="s">
        <v>15</v>
      </c>
      <c r="B36" s="1466">
        <v>170913.44414204988</v>
      </c>
      <c r="C36" s="1626">
        <v>120927.47013470408</v>
      </c>
      <c r="D36" s="1467">
        <v>158203.91634179599</v>
      </c>
      <c r="E36" s="1467">
        <v>131350.08699468209</v>
      </c>
      <c r="F36" s="1467">
        <v>130176.36398336897</v>
      </c>
      <c r="G36" s="1467">
        <v>103630.73397279001</v>
      </c>
      <c r="H36" s="1467">
        <v>124469.64725192898</v>
      </c>
      <c r="I36" s="1467">
        <v>81165.007109638012</v>
      </c>
      <c r="J36" s="1467">
        <v>93085.977936764655</v>
      </c>
      <c r="K36" s="1536"/>
      <c r="L36" s="1942"/>
      <c r="M36" s="1464"/>
    </row>
    <row r="37" spans="1:15" s="274" customFormat="1" ht="12" customHeight="1">
      <c r="A37" s="2145" t="s">
        <v>1367</v>
      </c>
      <c r="B37" s="2146">
        <v>138040.46509623117</v>
      </c>
      <c r="C37" s="2147">
        <v>133954.97378561099</v>
      </c>
      <c r="D37" s="2148">
        <v>126177.326186618</v>
      </c>
      <c r="E37" s="2148">
        <v>117855.48171420601</v>
      </c>
      <c r="F37" s="2148">
        <v>112049.74596244299</v>
      </c>
      <c r="G37" s="2148">
        <v>109600.755357015</v>
      </c>
      <c r="H37" s="2148">
        <v>106910.744946947</v>
      </c>
      <c r="I37" s="2148">
        <v>101663.43575279809</v>
      </c>
      <c r="J37" s="2148">
        <v>98204.789170115255</v>
      </c>
      <c r="K37" s="2149"/>
      <c r="L37" s="1941"/>
    </row>
    <row r="38" spans="1:15" s="1465" customFormat="1" ht="12" customHeight="1">
      <c r="A38" s="1542" t="s">
        <v>582</v>
      </c>
      <c r="B38" s="1466">
        <v>33128.337416663962</v>
      </c>
      <c r="C38" s="1626">
        <v>33610.425637362634</v>
      </c>
      <c r="D38" s="1467">
        <v>34750.659999999996</v>
      </c>
      <c r="E38" s="1467">
        <v>29756.516347826066</v>
      </c>
      <c r="F38" s="1467">
        <v>29308.569804347833</v>
      </c>
      <c r="G38" s="1467">
        <v>29740.962571428572</v>
      </c>
      <c r="H38" s="1467">
        <v>29664.141</v>
      </c>
      <c r="I38" s="1467">
        <v>16995.197967391301</v>
      </c>
      <c r="J38" s="1467">
        <v>17308.91189691707</v>
      </c>
      <c r="K38" s="1536"/>
      <c r="L38" s="1942"/>
      <c r="M38" s="1464"/>
    </row>
    <row r="39" spans="1:15" s="1465" customFormat="1" ht="12" customHeight="1">
      <c r="A39" s="1542" t="s">
        <v>539</v>
      </c>
      <c r="B39" s="1466">
        <v>21619.569251809942</v>
      </c>
      <c r="C39" s="1626">
        <v>20992.880648351646</v>
      </c>
      <c r="D39" s="1467">
        <v>21567.311000000002</v>
      </c>
      <c r="E39" s="1467">
        <v>20035.250967391308</v>
      </c>
      <c r="F39" s="1467">
        <v>19909.980999999992</v>
      </c>
      <c r="G39" s="1467">
        <v>19779.46174725275</v>
      </c>
      <c r="H39" s="1467">
        <v>20149.561000000002</v>
      </c>
      <c r="I39" s="1467">
        <v>19516.350010869552</v>
      </c>
      <c r="J39" s="1467">
        <v>19513.116584380808</v>
      </c>
      <c r="K39" s="1536"/>
      <c r="L39" s="1942"/>
      <c r="M39" s="1464"/>
    </row>
    <row r="40" spans="1:15" s="1465" customFormat="1" ht="12" customHeight="1">
      <c r="A40" s="1542" t="s">
        <v>540</v>
      </c>
      <c r="B40" s="1466">
        <v>70413.938936588616</v>
      </c>
      <c r="C40" s="1626">
        <v>69807.347483516496</v>
      </c>
      <c r="D40" s="1467">
        <v>72490.035999999993</v>
      </c>
      <c r="E40" s="1467">
        <v>57545.214728260849</v>
      </c>
      <c r="F40" s="1467">
        <v>54259.104217391323</v>
      </c>
      <c r="G40" s="1467">
        <v>53541.155516483523</v>
      </c>
      <c r="H40" s="1467">
        <v>57490.125999999997</v>
      </c>
      <c r="I40" s="1467">
        <v>55884.230086956515</v>
      </c>
      <c r="J40" s="1467">
        <v>55589.9731030451</v>
      </c>
      <c r="K40" s="1536"/>
      <c r="L40" s="1942"/>
      <c r="M40" s="1464"/>
    </row>
    <row r="41" spans="1:15" s="1465" customFormat="1" ht="12" customHeight="1">
      <c r="A41" s="1546" t="s">
        <v>15</v>
      </c>
      <c r="B41" s="1468">
        <v>12878.619491168647</v>
      </c>
      <c r="C41" s="1631">
        <v>9544.3200163801957</v>
      </c>
      <c r="D41" s="1469">
        <v>-2630.6808133819868</v>
      </c>
      <c r="E41" s="1469">
        <v>10518.49967072779</v>
      </c>
      <c r="F41" s="1469">
        <v>8572.0909407038271</v>
      </c>
      <c r="G41" s="1469">
        <v>6624.9751921798234</v>
      </c>
      <c r="H41" s="1469">
        <v>-694.04405305299588</v>
      </c>
      <c r="I41" s="1469">
        <v>9267.6576875807441</v>
      </c>
      <c r="J41" s="1469">
        <v>5792.7875857722684</v>
      </c>
      <c r="K41" s="1536"/>
      <c r="L41" s="1942"/>
      <c r="M41" s="1464"/>
    </row>
    <row r="42" spans="1:15" ht="7.5" customHeight="1">
      <c r="A42" s="1545"/>
      <c r="B42" s="61"/>
      <c r="C42" s="1628"/>
      <c r="D42" s="61"/>
      <c r="E42" s="57"/>
      <c r="F42" s="57"/>
      <c r="G42" s="57"/>
      <c r="H42" s="57"/>
      <c r="I42" s="57"/>
      <c r="J42" s="57"/>
      <c r="K42" s="240"/>
      <c r="L42" s="57"/>
      <c r="M42" s="240"/>
      <c r="N42" s="127"/>
      <c r="O42" s="237"/>
    </row>
    <row r="43" spans="1:15" ht="22.5" customHeight="1">
      <c r="A43" s="127"/>
      <c r="C43" s="1632"/>
      <c r="D43" s="65"/>
      <c r="J43" s="62"/>
      <c r="K43" s="127"/>
    </row>
    <row r="44" spans="1:15" s="487" customFormat="1" ht="18.75" customHeight="1">
      <c r="A44" s="486" t="s">
        <v>1924</v>
      </c>
    </row>
    <row r="45" spans="1:15" s="50" customFormat="1" ht="12" customHeight="1"/>
    <row r="46" spans="1:15" s="52" customFormat="1" ht="13.5" customHeight="1">
      <c r="A46" s="334" t="s">
        <v>50</v>
      </c>
      <c r="B46" s="1136" t="s">
        <v>1841</v>
      </c>
      <c r="C46" s="304" t="s">
        <v>1745</v>
      </c>
      <c r="D46" s="304" t="s">
        <v>1423</v>
      </c>
      <c r="E46" s="304" t="s">
        <v>1380</v>
      </c>
      <c r="F46" s="304" t="s">
        <v>1297</v>
      </c>
      <c r="G46" s="304" t="s">
        <v>1189</v>
      </c>
      <c r="H46" s="304" t="s">
        <v>1133</v>
      </c>
      <c r="I46" s="304" t="s">
        <v>1002</v>
      </c>
      <c r="J46" s="304" t="s">
        <v>586</v>
      </c>
      <c r="K46" s="1535"/>
    </row>
    <row r="47" spans="1:15" s="93" customFormat="1" ht="12" customHeight="1">
      <c r="A47" s="2150" t="s">
        <v>1925</v>
      </c>
      <c r="B47" s="2151">
        <v>2.1139648130324589</v>
      </c>
      <c r="C47" s="2152">
        <v>2.1668433683227208</v>
      </c>
      <c r="D47" s="2152">
        <v>2.2707805626893429</v>
      </c>
      <c r="E47" s="2152">
        <v>2.2812826150501886</v>
      </c>
      <c r="F47" s="2152">
        <v>2.2778375650693783</v>
      </c>
      <c r="G47" s="2152">
        <v>2.3592561090882902</v>
      </c>
      <c r="H47" s="2152">
        <v>2.3958668618571015</v>
      </c>
      <c r="I47" s="2152">
        <v>2.4182134688169707</v>
      </c>
      <c r="J47" s="2152">
        <v>2.4144251965381884</v>
      </c>
      <c r="K47" s="239"/>
      <c r="L47" s="1944"/>
    </row>
    <row r="48" spans="1:15" s="1465" customFormat="1" ht="12" customHeight="1">
      <c r="A48" s="1542" t="s">
        <v>582</v>
      </c>
      <c r="B48" s="1462">
        <v>2.0079909468140116</v>
      </c>
      <c r="C48" s="1463">
        <v>2.089015696225327</v>
      </c>
      <c r="D48" s="1463">
        <v>2.2902719234477731</v>
      </c>
      <c r="E48" s="1463">
        <v>2.2790848855969497</v>
      </c>
      <c r="F48" s="1463">
        <v>2.296478712897744</v>
      </c>
      <c r="G48" s="1463">
        <v>2.4427347372909991</v>
      </c>
      <c r="H48" s="1463">
        <v>2.4645461488236564</v>
      </c>
      <c r="I48" s="1463">
        <v>2.4893416718036869</v>
      </c>
      <c r="J48" s="1463">
        <v>2.5100964984442005</v>
      </c>
      <c r="K48" s="1536"/>
      <c r="L48" s="1946"/>
      <c r="M48" s="1464"/>
    </row>
    <row r="49" spans="1:13" s="1465" customFormat="1" ht="12" customHeight="1">
      <c r="A49" s="1542" t="s">
        <v>539</v>
      </c>
      <c r="B49" s="1462">
        <v>2.4115995735885098</v>
      </c>
      <c r="C49" s="1463">
        <v>2.4530664467891028</v>
      </c>
      <c r="D49" s="1463">
        <v>2.4973142456838882</v>
      </c>
      <c r="E49" s="1463">
        <v>2.5185691065423299</v>
      </c>
      <c r="F49" s="1463">
        <v>2.5028569018968749</v>
      </c>
      <c r="G49" s="1463">
        <v>2.5560115734902205</v>
      </c>
      <c r="H49" s="1463">
        <v>2.6183988454499851</v>
      </c>
      <c r="I49" s="1463">
        <v>2.7133508177937804</v>
      </c>
      <c r="J49" s="1463">
        <v>2.6908923032906573</v>
      </c>
      <c r="K49" s="1536"/>
      <c r="L49" s="1946"/>
      <c r="M49" s="1464"/>
    </row>
    <row r="50" spans="1:13" s="1465" customFormat="1" ht="12" customHeight="1">
      <c r="A50" s="1542" t="s">
        <v>540</v>
      </c>
      <c r="B50" s="1462">
        <v>2.1802276354018097</v>
      </c>
      <c r="C50" s="1463">
        <v>2.1736775650114111</v>
      </c>
      <c r="D50" s="1463">
        <v>2.1826451124401158</v>
      </c>
      <c r="E50" s="1463">
        <v>2.197832202986636</v>
      </c>
      <c r="F50" s="1463">
        <v>2.191599135654247</v>
      </c>
      <c r="G50" s="1463">
        <v>2.1773184705240376</v>
      </c>
      <c r="H50" s="1463">
        <v>2.224916798158354</v>
      </c>
      <c r="I50" s="1463">
        <v>2.206385702470925</v>
      </c>
      <c r="J50" s="1463">
        <v>2.1820238825357885</v>
      </c>
      <c r="K50" s="1536"/>
      <c r="L50" s="1946"/>
      <c r="M50" s="1464"/>
    </row>
    <row r="51" spans="1:13" s="93" customFormat="1" ht="12" customHeight="1">
      <c r="A51" s="1448" t="s">
        <v>1025</v>
      </c>
      <c r="B51" s="2151">
        <v>6.4377380639162068E-2</v>
      </c>
      <c r="C51" s="2152">
        <v>-1.7884380058536941E-2</v>
      </c>
      <c r="D51" s="2152">
        <v>-0.11149003960631299</v>
      </c>
      <c r="E51" s="2152">
        <v>-0.14792002104943514</v>
      </c>
      <c r="F51" s="2152">
        <v>-0.16686641594259533</v>
      </c>
      <c r="G51" s="2152">
        <v>-0.27243257136491622</v>
      </c>
      <c r="H51" s="2152">
        <v>-0.29046093574194892</v>
      </c>
      <c r="I51" s="2152">
        <v>-0.29625763621108153</v>
      </c>
      <c r="J51" s="2152">
        <v>-0.28923237193297907</v>
      </c>
      <c r="K51" s="239"/>
      <c r="L51" s="1944"/>
    </row>
    <row r="52" spans="1:13" s="1465" customFormat="1" ht="12" customHeight="1">
      <c r="A52" s="1542" t="s">
        <v>582</v>
      </c>
      <c r="B52" s="1462">
        <v>0.10421079698138584</v>
      </c>
      <c r="C52" s="1463">
        <v>-3.253591602368025E-2</v>
      </c>
      <c r="D52" s="1463">
        <v>-0.29585027009542642</v>
      </c>
      <c r="E52" s="1463">
        <v>-0.34050606245959136</v>
      </c>
      <c r="F52" s="1463">
        <v>-0.32306831899517285</v>
      </c>
      <c r="G52" s="1463">
        <v>-0.5443514700824974</v>
      </c>
      <c r="H52" s="1463">
        <v>-0.59465179977782856</v>
      </c>
      <c r="I52" s="1463">
        <v>-0.57133887834065533</v>
      </c>
      <c r="J52" s="1463">
        <v>-0.55826196530463723</v>
      </c>
      <c r="K52" s="1536"/>
      <c r="L52" s="1946"/>
      <c r="M52" s="1464"/>
    </row>
    <row r="53" spans="1:13" s="1465" customFormat="1" ht="12" customHeight="1">
      <c r="A53" s="1542" t="s">
        <v>539</v>
      </c>
      <c r="B53" s="1462">
        <v>0.33421457013396944</v>
      </c>
      <c r="C53" s="1463">
        <v>0.18098737652072552</v>
      </c>
      <c r="D53" s="1463">
        <v>0.15881532341848345</v>
      </c>
      <c r="E53" s="1463">
        <v>5.257431284583873E-2</v>
      </c>
      <c r="F53" s="1463">
        <v>-1.9271236965946851E-2</v>
      </c>
      <c r="G53" s="1463">
        <v>-0.10015534750363655</v>
      </c>
      <c r="H53" s="1463">
        <v>-0.16261868917384159</v>
      </c>
      <c r="I53" s="1463">
        <v>-0.1518096615294344</v>
      </c>
      <c r="J53" s="1463">
        <v>-9.2099384078928578E-2</v>
      </c>
      <c r="K53" s="1536"/>
      <c r="L53" s="1946"/>
      <c r="M53" s="1464"/>
    </row>
    <row r="54" spans="1:13" s="1465" customFormat="1" ht="12" customHeight="1">
      <c r="A54" s="1542" t="s">
        <v>540</v>
      </c>
      <c r="B54" s="1462">
        <v>-6.2485357185461998E-2</v>
      </c>
      <c r="C54" s="1463">
        <v>-9.8573278644462553E-2</v>
      </c>
      <c r="D54" s="1463">
        <v>-9.7420500177319055E-2</v>
      </c>
      <c r="E54" s="1463">
        <v>-0.10750886216052698</v>
      </c>
      <c r="F54" s="1463">
        <v>-0.14054560571041139</v>
      </c>
      <c r="G54" s="1463">
        <v>-0.16540934968328347</v>
      </c>
      <c r="H54" s="1463">
        <v>-0.1636922250341693</v>
      </c>
      <c r="I54" s="1463">
        <v>-0.16563213087933321</v>
      </c>
      <c r="J54" s="1463">
        <v>-0.18850866314314391</v>
      </c>
      <c r="K54" s="1536"/>
      <c r="L54" s="1946"/>
      <c r="M54" s="1464"/>
    </row>
    <row r="55" spans="1:13" s="93" customFormat="1" ht="12" customHeight="1">
      <c r="A55" s="1532" t="s">
        <v>1926</v>
      </c>
      <c r="B55" s="1180">
        <v>1.2266237783552516</v>
      </c>
      <c r="C55" s="335">
        <v>1.2568383585422889</v>
      </c>
      <c r="D55" s="335">
        <v>1.2541608529697441</v>
      </c>
      <c r="E55" s="335">
        <v>1.243760425149576</v>
      </c>
      <c r="F55" s="335">
        <v>1.2333295662232344</v>
      </c>
      <c r="G55" s="335">
        <v>1.2499069724512843</v>
      </c>
      <c r="H55" s="335">
        <v>1.2395901748688278</v>
      </c>
      <c r="I55" s="335">
        <v>1.2979615934112581</v>
      </c>
      <c r="J55" s="335">
        <v>1.2873758138782403</v>
      </c>
      <c r="K55" s="239"/>
      <c r="L55" s="1944"/>
    </row>
    <row r="56" spans="1:13" ht="7.5" customHeight="1">
      <c r="A56" s="60"/>
      <c r="B56" s="61"/>
      <c r="C56" s="57"/>
      <c r="D56" s="57"/>
      <c r="E56" s="57"/>
      <c r="F56" s="57"/>
      <c r="G56" s="57"/>
      <c r="H56" s="57"/>
      <c r="I56" s="57"/>
      <c r="J56" s="240"/>
      <c r="K56" s="240"/>
      <c r="L56" s="1945"/>
      <c r="M56" s="237"/>
    </row>
    <row r="57" spans="1:13" ht="31.5" customHeight="1">
      <c r="A57" s="2439" t="s">
        <v>1727</v>
      </c>
      <c r="B57" s="2455"/>
      <c r="C57" s="2455"/>
      <c r="D57" s="2455"/>
      <c r="E57" s="2455"/>
      <c r="F57" s="2455"/>
      <c r="G57" s="2455"/>
      <c r="H57" s="2455"/>
      <c r="I57" s="2455"/>
      <c r="J57" s="2455"/>
      <c r="K57" s="240"/>
      <c r="L57" s="1945"/>
      <c r="M57" s="237"/>
    </row>
    <row r="58" spans="1:13" s="289" customFormat="1" ht="12.75" customHeight="1">
      <c r="A58" s="2455" t="s">
        <v>1489</v>
      </c>
      <c r="B58" s="2455"/>
      <c r="C58" s="2455"/>
      <c r="D58" s="2455"/>
      <c r="E58" s="2455"/>
      <c r="F58" s="2455"/>
      <c r="G58" s="2455"/>
      <c r="H58" s="2455"/>
      <c r="I58" s="2455"/>
      <c r="J58" s="2455"/>
      <c r="K58" s="1537"/>
    </row>
    <row r="59" spans="1:13" s="289" customFormat="1" ht="12.75" customHeight="1">
      <c r="A59" s="2380" t="s">
        <v>1929</v>
      </c>
      <c r="B59" s="2380"/>
      <c r="C59" s="2380"/>
      <c r="D59" s="2380"/>
      <c r="E59" s="2380"/>
      <c r="F59" s="2380"/>
      <c r="G59" s="2380"/>
      <c r="H59" s="2380"/>
      <c r="I59" s="2380"/>
      <c r="J59" s="2380"/>
      <c r="K59" s="1537"/>
    </row>
    <row r="60" spans="1:13" s="289" customFormat="1" ht="12.75" customHeight="1">
      <c r="A60" s="2455" t="s">
        <v>1927</v>
      </c>
      <c r="B60" s="2455"/>
      <c r="C60" s="2455"/>
      <c r="D60" s="2455"/>
      <c r="E60" s="2455"/>
      <c r="F60" s="2455"/>
      <c r="G60" s="2455"/>
      <c r="H60" s="2455"/>
      <c r="I60" s="2455"/>
      <c r="J60" s="2455"/>
      <c r="K60" s="1537"/>
    </row>
    <row r="61" spans="1:13" s="291" customFormat="1" ht="15.75" customHeight="1">
      <c r="A61" s="2455" t="s">
        <v>1928</v>
      </c>
      <c r="B61" s="2455"/>
      <c r="C61" s="2455"/>
      <c r="D61" s="2455"/>
      <c r="E61" s="2455"/>
      <c r="F61" s="2455"/>
      <c r="G61" s="2455"/>
      <c r="H61" s="2455"/>
      <c r="I61" s="2455"/>
      <c r="J61" s="2455"/>
      <c r="K61" s="290"/>
    </row>
    <row r="62" spans="1:13" ht="22.5" customHeight="1">
      <c r="A62" s="1480"/>
      <c r="B62" s="1481"/>
      <c r="C62" s="1480"/>
      <c r="D62" s="1480"/>
      <c r="E62" s="1480"/>
      <c r="F62" s="1480"/>
      <c r="G62" s="1480"/>
      <c r="H62" s="1480"/>
      <c r="I62" s="1480"/>
      <c r="J62" s="1539"/>
    </row>
    <row r="63" spans="1:13" s="487" customFormat="1" ht="18.75" customHeight="1">
      <c r="A63" s="486" t="s">
        <v>1137</v>
      </c>
    </row>
    <row r="64" spans="1:13" s="487" customFormat="1" ht="18.75" customHeight="1">
      <c r="A64" s="486"/>
    </row>
    <row r="65" spans="1:1" s="50" customFormat="1" ht="12.75" customHeight="1">
      <c r="A65" s="2235" t="s">
        <v>1952</v>
      </c>
    </row>
    <row r="66" spans="1:1" s="487" customFormat="1" ht="18.75" customHeight="1">
      <c r="A66" s="486"/>
    </row>
    <row r="67" spans="1:1" s="487" customFormat="1" ht="18.75" customHeight="1">
      <c r="A67" s="486"/>
    </row>
    <row r="68" spans="1:1" s="487" customFormat="1" ht="18.75" customHeight="1">
      <c r="A68" s="486"/>
    </row>
    <row r="69" spans="1:1" s="487" customFormat="1" ht="18.75" customHeight="1">
      <c r="A69" s="486"/>
    </row>
    <row r="70" spans="1:1" s="487" customFormat="1" ht="18.75" customHeight="1">
      <c r="A70" s="486"/>
    </row>
    <row r="71" spans="1:1" s="487" customFormat="1" ht="18.75" customHeight="1">
      <c r="A71" s="486"/>
    </row>
    <row r="72" spans="1:1" s="487" customFormat="1" ht="18.75" customHeight="1">
      <c r="A72" s="486"/>
    </row>
    <row r="73" spans="1:1" s="487" customFormat="1" ht="18.75" customHeight="1">
      <c r="A73" s="486"/>
    </row>
    <row r="74" spans="1:1" s="487" customFormat="1" ht="18.75" customHeight="1">
      <c r="A74" s="486"/>
    </row>
    <row r="75" spans="1:1" s="487" customFormat="1" ht="18.75" customHeight="1">
      <c r="A75" s="486"/>
    </row>
    <row r="76" spans="1:1" s="487" customFormat="1" ht="18.75" customHeight="1">
      <c r="A76" s="486"/>
    </row>
    <row r="77" spans="1:1" s="487" customFormat="1" ht="18.75" customHeight="1">
      <c r="A77" s="486"/>
    </row>
    <row r="78" spans="1:1" s="487" customFormat="1" ht="18.75" customHeight="1">
      <c r="A78" s="486"/>
    </row>
    <row r="79" spans="1:1" s="487" customFormat="1" ht="18.75" customHeight="1">
      <c r="A79" s="486"/>
    </row>
    <row r="80" spans="1:1" s="487" customFormat="1" ht="18.75" customHeight="1">
      <c r="A80" s="486"/>
    </row>
    <row r="81" spans="1:1" s="487" customFormat="1" ht="18.75" customHeight="1">
      <c r="A81" s="486"/>
    </row>
    <row r="82" spans="1:1" s="487" customFormat="1" ht="18.75" customHeight="1">
      <c r="A82" s="486"/>
    </row>
    <row r="83" spans="1:1" s="487" customFormat="1" ht="18.75" customHeight="1">
      <c r="A83" s="486"/>
    </row>
    <row r="84" spans="1:1" s="50" customFormat="1" ht="12.75" customHeight="1">
      <c r="A84" s="2235" t="s">
        <v>1951</v>
      </c>
    </row>
    <row r="85" spans="1:1" s="487" customFormat="1" ht="18.75" customHeight="1">
      <c r="A85" s="486"/>
    </row>
    <row r="86" spans="1:1" s="487" customFormat="1" ht="18.75" customHeight="1">
      <c r="A86" s="486"/>
    </row>
    <row r="87" spans="1:1" s="487" customFormat="1" ht="18.75" customHeight="1">
      <c r="A87" s="486"/>
    </row>
    <row r="88" spans="1:1" s="487" customFormat="1" ht="18.75" customHeight="1">
      <c r="A88" s="486"/>
    </row>
    <row r="89" spans="1:1" s="487" customFormat="1" ht="18.75" customHeight="1">
      <c r="A89" s="486"/>
    </row>
    <row r="90" spans="1:1" s="487" customFormat="1" ht="18.75" customHeight="1">
      <c r="A90" s="486"/>
    </row>
    <row r="91" spans="1:1" s="487" customFormat="1" ht="18.75" customHeight="1">
      <c r="A91" s="486"/>
    </row>
    <row r="92" spans="1:1" s="487" customFormat="1" ht="18.75" customHeight="1">
      <c r="A92" s="486"/>
    </row>
    <row r="93" spans="1:1" s="487" customFormat="1" ht="18.75" customHeight="1">
      <c r="A93" s="486"/>
    </row>
    <row r="94" spans="1:1" s="487" customFormat="1" ht="18.75" customHeight="1">
      <c r="A94" s="486"/>
    </row>
    <row r="95" spans="1:1" s="487" customFormat="1" ht="18.75" customHeight="1">
      <c r="A95" s="486"/>
    </row>
    <row r="96" spans="1:1" s="487" customFormat="1" ht="18.75" customHeight="1">
      <c r="A96" s="486"/>
    </row>
    <row r="97" spans="1:10" s="487" customFormat="1" ht="18.75" customHeight="1">
      <c r="A97" s="486"/>
    </row>
    <row r="98" spans="1:10" s="487" customFormat="1" ht="18.75" customHeight="1">
      <c r="A98" s="486"/>
    </row>
    <row r="99" spans="1:10" s="487" customFormat="1" ht="18.75" customHeight="1">
      <c r="A99" s="486"/>
    </row>
    <row r="100" spans="1:10" ht="22.5" customHeight="1">
      <c r="A100" s="1480"/>
      <c r="B100" s="1481"/>
      <c r="C100" s="1480"/>
      <c r="D100" s="1480"/>
      <c r="E100" s="1480"/>
      <c r="F100" s="1480"/>
      <c r="G100" s="1480"/>
      <c r="H100" s="1480"/>
      <c r="I100" s="1480"/>
      <c r="J100" s="1539"/>
    </row>
    <row r="101" spans="1:10" s="50" customFormat="1" ht="12.75" customHeight="1">
      <c r="A101" s="2235" t="s">
        <v>1950</v>
      </c>
    </row>
    <row r="102" spans="1:10" s="487" customFormat="1" ht="18.75" customHeight="1">
      <c r="A102" s="486"/>
    </row>
    <row r="103" spans="1:10" s="487" customFormat="1" ht="18.75" customHeight="1">
      <c r="A103" s="486"/>
    </row>
    <row r="104" spans="1:10" s="487" customFormat="1" ht="18.75" customHeight="1">
      <c r="A104" s="486"/>
    </row>
    <row r="105" spans="1:10" s="487" customFormat="1" ht="18.75" customHeight="1">
      <c r="A105" s="486"/>
    </row>
    <row r="106" spans="1:10" s="487" customFormat="1" ht="18.75" customHeight="1">
      <c r="A106" s="486"/>
    </row>
    <row r="107" spans="1:10" s="487" customFormat="1" ht="18.75" customHeight="1">
      <c r="A107" s="486"/>
    </row>
    <row r="108" spans="1:10" s="487" customFormat="1" ht="18.75" customHeight="1">
      <c r="A108" s="486"/>
    </row>
    <row r="109" spans="1:10" s="487" customFormat="1" ht="18.75" customHeight="1">
      <c r="A109" s="486"/>
    </row>
    <row r="110" spans="1:10" s="487" customFormat="1" ht="18.75" customHeight="1">
      <c r="A110" s="486"/>
    </row>
    <row r="111" spans="1:10" s="487" customFormat="1" ht="18.75" customHeight="1">
      <c r="A111" s="486"/>
    </row>
    <row r="112" spans="1:10" s="487" customFormat="1" ht="18.75" customHeight="1">
      <c r="A112" s="486"/>
    </row>
    <row r="113" spans="1:1" s="487" customFormat="1" ht="18.75" customHeight="1">
      <c r="A113" s="486"/>
    </row>
    <row r="114" spans="1:1" s="487" customFormat="1" ht="18.75" customHeight="1">
      <c r="A114" s="486"/>
    </row>
    <row r="115" spans="1:1" s="50" customFormat="1" ht="12.75" customHeight="1">
      <c r="A115" s="2235" t="s">
        <v>1949</v>
      </c>
    </row>
    <row r="116" spans="1:1" s="487" customFormat="1" ht="18.75" customHeight="1">
      <c r="A116" s="486"/>
    </row>
    <row r="117" spans="1:1" s="487" customFormat="1" ht="18.75" customHeight="1">
      <c r="A117" s="486"/>
    </row>
    <row r="118" spans="1:1" s="487" customFormat="1" ht="18.75" customHeight="1">
      <c r="A118" s="486"/>
    </row>
    <row r="119" spans="1:1" s="487" customFormat="1" ht="18.75" customHeight="1">
      <c r="A119" s="486"/>
    </row>
    <row r="120" spans="1:1" s="487" customFormat="1" ht="18.75" customHeight="1">
      <c r="A120" s="486"/>
    </row>
    <row r="121" spans="1:1" s="487" customFormat="1" ht="18.75" customHeight="1">
      <c r="A121" s="486"/>
    </row>
    <row r="122" spans="1:1" s="487" customFormat="1" ht="18.75" customHeight="1">
      <c r="A122" s="486"/>
    </row>
    <row r="123" spans="1:1" s="487" customFormat="1" ht="18.75" customHeight="1">
      <c r="A123" s="486"/>
    </row>
    <row r="124" spans="1:1" s="487" customFormat="1" ht="18.75" customHeight="1">
      <c r="A124" s="486"/>
    </row>
    <row r="125" spans="1:1" s="487" customFormat="1" ht="18.75" customHeight="1">
      <c r="A125" s="486"/>
    </row>
    <row r="126" spans="1:1" s="487" customFormat="1" ht="18.75" customHeight="1">
      <c r="A126" s="486"/>
    </row>
    <row r="127" spans="1:1" s="487" customFormat="1" ht="18.75" customHeight="1">
      <c r="A127" s="486"/>
    </row>
    <row r="128" spans="1:1" s="487" customFormat="1" ht="18.75" customHeight="1">
      <c r="A128" s="486"/>
    </row>
    <row r="129" spans="1:11" s="50" customFormat="1" ht="12.75" customHeight="1">
      <c r="A129" s="2235" t="s">
        <v>1948</v>
      </c>
    </row>
    <row r="130" spans="1:11" s="487" customFormat="1" ht="18.75" customHeight="1">
      <c r="A130" s="486"/>
    </row>
    <row r="131" spans="1:11" s="487" customFormat="1" ht="18.75" customHeight="1">
      <c r="A131" s="486"/>
    </row>
    <row r="132" spans="1:11" s="487" customFormat="1" ht="18.75" customHeight="1">
      <c r="A132" s="486"/>
    </row>
    <row r="133" spans="1:11" s="487" customFormat="1" ht="18.75" customHeight="1">
      <c r="A133" s="486"/>
    </row>
    <row r="134" spans="1:11" s="487" customFormat="1" ht="18.75" customHeight="1">
      <c r="A134" s="486"/>
    </row>
    <row r="135" spans="1:11" s="487" customFormat="1" ht="18.75" customHeight="1">
      <c r="A135" s="486"/>
    </row>
    <row r="136" spans="1:11" s="487" customFormat="1" ht="18.75" customHeight="1">
      <c r="A136" s="486"/>
    </row>
    <row r="137" spans="1:11" s="487" customFormat="1" ht="18.75" customHeight="1">
      <c r="A137" s="486"/>
    </row>
    <row r="138" spans="1:11" s="487" customFormat="1" ht="18.75" customHeight="1">
      <c r="A138" s="486"/>
    </row>
    <row r="139" spans="1:11" s="487" customFormat="1" ht="18.75" customHeight="1">
      <c r="A139" s="486"/>
    </row>
    <row r="140" spans="1:11" s="487" customFormat="1" ht="18.75" customHeight="1">
      <c r="A140" s="486"/>
    </row>
    <row r="141" spans="1:11" s="487" customFormat="1" ht="18.75" customHeight="1">
      <c r="A141" s="486"/>
    </row>
    <row r="142" spans="1:11" s="289" customFormat="1" ht="12.75" customHeight="1">
      <c r="A142" s="2380" t="s">
        <v>1930</v>
      </c>
      <c r="B142" s="2380"/>
      <c r="C142" s="2380"/>
      <c r="D142" s="2380"/>
      <c r="E142" s="2380"/>
      <c r="F142" s="2380"/>
      <c r="G142" s="2380"/>
      <c r="H142" s="2380"/>
      <c r="I142" s="2380"/>
      <c r="J142" s="2380"/>
      <c r="K142" s="1537"/>
    </row>
    <row r="143" spans="1:11" s="487" customFormat="1" ht="31.5" customHeight="1">
      <c r="A143" s="2439" t="s">
        <v>1931</v>
      </c>
      <c r="B143" s="2455"/>
      <c r="C143" s="2455"/>
      <c r="D143" s="2455"/>
      <c r="E143" s="2455"/>
      <c r="F143" s="2455"/>
      <c r="G143" s="2455"/>
      <c r="H143" s="2455"/>
      <c r="I143" s="2455"/>
      <c r="J143" s="2455"/>
    </row>
    <row r="144" spans="1:11" s="50" customFormat="1" ht="12" customHeight="1"/>
    <row r="145" spans="1:11" ht="22.5" customHeight="1">
      <c r="A145" s="1480"/>
      <c r="B145" s="1481"/>
      <c r="C145" s="1480"/>
      <c r="D145" s="1480"/>
      <c r="E145" s="1480"/>
      <c r="F145" s="1480"/>
      <c r="G145" s="1480"/>
      <c r="H145" s="1480"/>
      <c r="I145" s="1480"/>
      <c r="J145" s="1539"/>
    </row>
    <row r="146" spans="1:11" s="487" customFormat="1" ht="18.75" customHeight="1">
      <c r="A146" s="486" t="s">
        <v>1136</v>
      </c>
    </row>
    <row r="147" spans="1:11" s="50" customFormat="1" ht="12" customHeight="1"/>
    <row r="148" spans="1:11" s="142" customFormat="1" ht="13.5" customHeight="1">
      <c r="A148" s="70" t="s">
        <v>1</v>
      </c>
      <c r="B148" s="1136" t="s">
        <v>1841</v>
      </c>
      <c r="C148" s="304" t="s">
        <v>1745</v>
      </c>
      <c r="D148" s="304" t="s">
        <v>1423</v>
      </c>
      <c r="E148" s="304" t="s">
        <v>1380</v>
      </c>
      <c r="F148" s="304" t="s">
        <v>1297</v>
      </c>
      <c r="G148" s="304" t="s">
        <v>1189</v>
      </c>
      <c r="H148" s="304" t="s">
        <v>1133</v>
      </c>
      <c r="I148" s="304" t="s">
        <v>1002</v>
      </c>
      <c r="J148" s="304" t="s">
        <v>586</v>
      </c>
      <c r="K148" s="1540"/>
    </row>
    <row r="149" spans="1:11" s="142" customFormat="1" ht="12" customHeight="1">
      <c r="A149" s="306" t="s">
        <v>296</v>
      </c>
      <c r="B149" s="1137">
        <v>421.20277507040953</v>
      </c>
      <c r="C149" s="309">
        <v>297.18336999999997</v>
      </c>
      <c r="D149" s="307">
        <v>459.99049200000002</v>
      </c>
      <c r="E149" s="307">
        <v>501.83676500000001</v>
      </c>
      <c r="F149" s="307">
        <v>445.59035499999993</v>
      </c>
      <c r="G149" s="307">
        <v>418.95655999999997</v>
      </c>
      <c r="H149" s="307">
        <v>447.125947</v>
      </c>
      <c r="I149" s="307">
        <v>346.83155900000008</v>
      </c>
      <c r="J149" s="307">
        <v>362.23376299999995</v>
      </c>
      <c r="K149" s="1541"/>
    </row>
    <row r="150" spans="1:11" s="142" customFormat="1" ht="12" customHeight="1">
      <c r="A150" s="306" t="s">
        <v>297</v>
      </c>
      <c r="B150" s="1137">
        <v>12253.029014899001</v>
      </c>
      <c r="C150" s="309">
        <v>12310.886603000001</v>
      </c>
      <c r="D150" s="307">
        <v>12504.163683000001</v>
      </c>
      <c r="E150" s="307">
        <v>13127.877607000002</v>
      </c>
      <c r="F150" s="307">
        <v>13077.747200999995</v>
      </c>
      <c r="G150" s="307">
        <v>13045.832043000002</v>
      </c>
      <c r="H150" s="307">
        <v>12887.106483</v>
      </c>
      <c r="I150" s="307">
        <v>13252.08311</v>
      </c>
      <c r="J150" s="307">
        <v>13231.830509000003</v>
      </c>
      <c r="K150" s="1541"/>
    </row>
    <row r="151" spans="1:11" s="142" customFormat="1" ht="12" customHeight="1">
      <c r="A151" s="306" t="s">
        <v>298</v>
      </c>
      <c r="B151" s="1137">
        <v>147.89182179790001</v>
      </c>
      <c r="C151" s="309">
        <v>136.83747699999998</v>
      </c>
      <c r="D151" s="307">
        <v>130.628128</v>
      </c>
      <c r="E151" s="307">
        <v>174.26108300000004</v>
      </c>
      <c r="F151" s="307">
        <v>175.888172</v>
      </c>
      <c r="G151" s="307">
        <v>174.80819499999998</v>
      </c>
      <c r="H151" s="307">
        <v>118.008185</v>
      </c>
      <c r="I151" s="307">
        <v>160.97830099999999</v>
      </c>
      <c r="J151" s="307">
        <v>183.45598700000005</v>
      </c>
      <c r="K151" s="1541"/>
    </row>
    <row r="152" spans="1:11" s="142" customFormat="1" ht="12" customHeight="1">
      <c r="A152" s="306" t="s">
        <v>299</v>
      </c>
      <c r="B152" s="1137">
        <v>1155.1933503304001</v>
      </c>
      <c r="C152" s="309">
        <v>1162.8092610000001</v>
      </c>
      <c r="D152" s="307">
        <v>1219.2351759999999</v>
      </c>
      <c r="E152" s="307">
        <v>1201.4089389999999</v>
      </c>
      <c r="F152" s="307">
        <v>1219.282559</v>
      </c>
      <c r="G152" s="307">
        <v>1309.8475540000002</v>
      </c>
      <c r="H152" s="307">
        <v>1347.6769019999999</v>
      </c>
      <c r="I152" s="307">
        <v>1355.4635390000003</v>
      </c>
      <c r="J152" s="307">
        <v>1308.2451709999996</v>
      </c>
      <c r="K152" s="1541"/>
    </row>
    <row r="153" spans="1:11" s="142" customFormat="1" ht="12" customHeight="1">
      <c r="A153" s="308" t="s">
        <v>300</v>
      </c>
      <c r="B153" s="1137">
        <v>81.100184895400076</v>
      </c>
      <c r="C153" s="309">
        <v>80.693874999999991</v>
      </c>
      <c r="D153" s="307">
        <v>79.842949000000004</v>
      </c>
      <c r="E153" s="307">
        <v>84.337212000000022</v>
      </c>
      <c r="F153" s="307">
        <v>75.734733000000006</v>
      </c>
      <c r="G153" s="309">
        <v>83.288185999999996</v>
      </c>
      <c r="H153" s="309">
        <v>72.796064999999999</v>
      </c>
      <c r="I153" s="309">
        <v>85.270786999999984</v>
      </c>
      <c r="J153" s="309">
        <v>80.696848999999986</v>
      </c>
      <c r="K153" s="1541"/>
    </row>
    <row r="154" spans="1:11" s="142" customFormat="1" ht="12" customHeight="1">
      <c r="A154" s="311" t="s">
        <v>301</v>
      </c>
      <c r="B154" s="1137">
        <v>289.84033261690035</v>
      </c>
      <c r="C154" s="309">
        <v>436.34425600000003</v>
      </c>
      <c r="D154" s="307">
        <v>430.88123000000002</v>
      </c>
      <c r="E154" s="307">
        <v>443.35332500000004</v>
      </c>
      <c r="F154" s="307">
        <v>296.61398599999995</v>
      </c>
      <c r="G154" s="312">
        <v>393.11601100000001</v>
      </c>
      <c r="H154" s="327">
        <v>322.98295999999999</v>
      </c>
      <c r="I154" s="312">
        <v>215.97983299999999</v>
      </c>
      <c r="J154" s="312">
        <v>206.72223500000007</v>
      </c>
      <c r="K154" s="1541"/>
    </row>
    <row r="155" spans="1:11" s="142" customFormat="1" ht="12" customHeight="1">
      <c r="A155" s="317" t="s">
        <v>302</v>
      </c>
      <c r="B155" s="1142">
        <v>14348.257479610003</v>
      </c>
      <c r="C155" s="1633">
        <v>14424.754842000002</v>
      </c>
      <c r="D155" s="318">
        <v>14824.741658000003</v>
      </c>
      <c r="E155" s="318">
        <v>15533.074932000003</v>
      </c>
      <c r="F155" s="318">
        <v>15290.857004999998</v>
      </c>
      <c r="G155" s="318">
        <v>15425.848549</v>
      </c>
      <c r="H155" s="318">
        <v>15195.696543</v>
      </c>
      <c r="I155" s="318">
        <v>15416.607129000004</v>
      </c>
      <c r="J155" s="318">
        <v>15373.184514999997</v>
      </c>
      <c r="K155" s="1541"/>
    </row>
    <row r="156" spans="1:11" s="142" customFormat="1" ht="12" customHeight="1">
      <c r="A156" s="2347" t="s">
        <v>303</v>
      </c>
      <c r="B156" s="1139">
        <v>-313.9638059081002</v>
      </c>
      <c r="C156" s="1634">
        <v>-330.92345599999993</v>
      </c>
      <c r="D156" s="314">
        <v>-350.81774000000001</v>
      </c>
      <c r="E156" s="314">
        <v>-401.36569600000007</v>
      </c>
      <c r="F156" s="314">
        <v>-306.73603299999991</v>
      </c>
      <c r="G156" s="314">
        <v>-491.95208800000012</v>
      </c>
      <c r="H156" s="314">
        <v>-555.08677799999998</v>
      </c>
      <c r="I156" s="314">
        <v>-545.02347499999996</v>
      </c>
      <c r="J156" s="314">
        <v>-535.11568999999986</v>
      </c>
      <c r="K156" s="1541"/>
    </row>
    <row r="157" spans="1:11" s="142" customFormat="1" ht="12" customHeight="1">
      <c r="A157" s="2347" t="s">
        <v>304</v>
      </c>
      <c r="B157" s="1137">
        <v>-2265.1082326964997</v>
      </c>
      <c r="C157" s="309">
        <v>-2531.6146029999995</v>
      </c>
      <c r="D157" s="307">
        <v>-2776.4739100000002</v>
      </c>
      <c r="E157" s="307">
        <v>-3217.8396299999986</v>
      </c>
      <c r="F157" s="307">
        <v>-3391.0487780000012</v>
      </c>
      <c r="G157" s="307">
        <v>-3603.0007549999996</v>
      </c>
      <c r="H157" s="307">
        <v>-3614.7005610000001</v>
      </c>
      <c r="I157" s="307">
        <v>-3581.4142069999998</v>
      </c>
      <c r="J157" s="307">
        <v>-3635.1082850000012</v>
      </c>
      <c r="K157" s="1541"/>
    </row>
    <row r="158" spans="1:11" s="142" customFormat="1" ht="12" customHeight="1">
      <c r="A158" s="2347" t="s">
        <v>305</v>
      </c>
      <c r="B158" s="1137">
        <v>-3268.1040497858999</v>
      </c>
      <c r="C158" s="309">
        <v>-3101.5703519999997</v>
      </c>
      <c r="D158" s="307">
        <v>-3201.7670410000001</v>
      </c>
      <c r="E158" s="307">
        <v>-3195.5668940000014</v>
      </c>
      <c r="F158" s="307">
        <v>-3116.1705719999991</v>
      </c>
      <c r="G158" s="307">
        <v>-3176.1953939999999</v>
      </c>
      <c r="H158" s="307">
        <v>-3145.5373960000002</v>
      </c>
      <c r="I158" s="307">
        <v>-3125.349784</v>
      </c>
      <c r="J158" s="307">
        <v>-3052.7260420000002</v>
      </c>
      <c r="K158" s="1541"/>
    </row>
    <row r="159" spans="1:11" s="142" customFormat="1" ht="12" customHeight="1">
      <c r="A159" s="2324" t="s">
        <v>306</v>
      </c>
      <c r="B159" s="1137">
        <v>-138.85016842309992</v>
      </c>
      <c r="C159" s="309">
        <v>-145.88295299999999</v>
      </c>
      <c r="D159" s="307">
        <v>-144.715937</v>
      </c>
      <c r="E159" s="307">
        <v>-143.62002699999999</v>
      </c>
      <c r="F159" s="307">
        <v>-144.21826500000003</v>
      </c>
      <c r="G159" s="307">
        <v>-142.66389899999999</v>
      </c>
      <c r="H159" s="309">
        <v>-141.196924</v>
      </c>
      <c r="I159" s="307">
        <v>-141.68078400000002</v>
      </c>
      <c r="J159" s="307">
        <v>-105.23341300000001</v>
      </c>
      <c r="K159" s="1541"/>
    </row>
    <row r="160" spans="1:11" s="142" customFormat="1" ht="12" customHeight="1">
      <c r="A160" s="2324" t="s">
        <v>319</v>
      </c>
      <c r="B160" s="1137">
        <v>-231.21225199399998</v>
      </c>
      <c r="C160" s="309">
        <v>-207.015837</v>
      </c>
      <c r="D160" s="307">
        <v>-205.46984499999999</v>
      </c>
      <c r="E160" s="307">
        <v>-189.35651900000005</v>
      </c>
      <c r="F160" s="307">
        <v>-197.69086199999998</v>
      </c>
      <c r="G160" s="307">
        <v>-200.59928000000002</v>
      </c>
      <c r="H160" s="309">
        <v>-192.279606</v>
      </c>
      <c r="I160" s="307">
        <v>-188.248500358</v>
      </c>
      <c r="J160" s="307">
        <v>-190.95832244799999</v>
      </c>
      <c r="K160" s="1541"/>
    </row>
    <row r="161" spans="1:15" s="142" customFormat="1" ht="12" customHeight="1">
      <c r="A161" s="330" t="s">
        <v>430</v>
      </c>
      <c r="B161" s="1141">
        <v>849.93528395355986</v>
      </c>
      <c r="C161" s="327">
        <v>620.44777199999999</v>
      </c>
      <c r="D161" s="312">
        <v>441.20245799999998</v>
      </c>
      <c r="E161" s="312">
        <v>315.04723899999999</v>
      </c>
      <c r="F161" s="312">
        <v>92.949811000000011</v>
      </c>
      <c r="G161" s="312">
        <v>55.910522000000014</v>
      </c>
      <c r="H161" s="327">
        <v>144.34814399999999</v>
      </c>
      <c r="I161" s="312">
        <v>104.817366358</v>
      </c>
      <c r="J161" s="312">
        <v>61.129799447999972</v>
      </c>
      <c r="K161" s="1541"/>
    </row>
    <row r="162" spans="1:15" s="142" customFormat="1" ht="12" customHeight="1">
      <c r="A162" s="1544" t="s">
        <v>60</v>
      </c>
      <c r="B162" s="1142">
        <v>-5367.3032258540388</v>
      </c>
      <c r="C162" s="1633">
        <v>-5696.559428999999</v>
      </c>
      <c r="D162" s="318">
        <v>-6238.042015</v>
      </c>
      <c r="E162" s="318">
        <v>-6832.7015280000014</v>
      </c>
      <c r="F162" s="318">
        <v>-7062.9146980000005</v>
      </c>
      <c r="G162" s="318">
        <v>-7558.5008939999998</v>
      </c>
      <c r="H162" s="318">
        <v>-7504.4531209999996</v>
      </c>
      <c r="I162" s="318">
        <v>-7476.8993840000003</v>
      </c>
      <c r="J162" s="318">
        <v>-7458.0119530000011</v>
      </c>
      <c r="K162" s="1541"/>
    </row>
    <row r="163" spans="1:15" s="142" customFormat="1" ht="12" customHeight="1">
      <c r="A163" s="317" t="s">
        <v>13</v>
      </c>
      <c r="B163" s="1142">
        <v>8980.954253756001</v>
      </c>
      <c r="C163" s="1633">
        <v>8728.1954130000031</v>
      </c>
      <c r="D163" s="318">
        <v>8586.6996430000036</v>
      </c>
      <c r="E163" s="318">
        <v>8700.3734040000018</v>
      </c>
      <c r="F163" s="318">
        <v>8227.9423079999979</v>
      </c>
      <c r="G163" s="318">
        <v>7867.3476540000011</v>
      </c>
      <c r="H163" s="318">
        <v>7691.2434219999996</v>
      </c>
      <c r="I163" s="318">
        <v>7939.7077449999997</v>
      </c>
      <c r="J163" s="318">
        <v>7915.1725610000012</v>
      </c>
      <c r="K163" s="1541"/>
    </row>
    <row r="164" spans="1:15" s="52" customFormat="1" ht="7.5" customHeight="1">
      <c r="A164" s="53" t="s">
        <v>0</v>
      </c>
      <c r="B164" s="56"/>
      <c r="C164" s="56"/>
      <c r="D164" s="56"/>
      <c r="E164" s="55"/>
      <c r="F164" s="56"/>
      <c r="G164" s="56"/>
      <c r="H164" s="56"/>
      <c r="I164" s="56"/>
      <c r="J164" s="55"/>
      <c r="K164" s="51"/>
    </row>
    <row r="165" spans="1:15" s="59" customFormat="1" ht="18" customHeight="1">
      <c r="A165" s="1444" t="s">
        <v>381</v>
      </c>
      <c r="B165" s="58"/>
      <c r="C165" s="122"/>
      <c r="D165" s="122"/>
      <c r="E165" s="122"/>
      <c r="F165" s="122"/>
      <c r="G165" s="122"/>
      <c r="H165" s="122"/>
      <c r="I165" s="122"/>
      <c r="J165" s="1641"/>
      <c r="K165" s="122"/>
      <c r="L165" s="1642"/>
    </row>
    <row r="166" spans="1:15" s="622" customFormat="1" ht="22.5" customHeight="1">
      <c r="A166" s="646"/>
    </row>
    <row r="167" spans="1:15" s="564" customFormat="1" ht="18.75">
      <c r="A167" s="486" t="s">
        <v>1932</v>
      </c>
      <c r="B167" s="486"/>
      <c r="C167" s="486"/>
      <c r="D167" s="486"/>
      <c r="E167" s="486"/>
      <c r="F167" s="1643"/>
      <c r="G167" s="486"/>
      <c r="H167" s="486"/>
      <c r="I167" s="486"/>
      <c r="J167" s="486"/>
      <c r="K167" s="486"/>
      <c r="L167" s="486"/>
    </row>
    <row r="168" spans="1:15" s="564" customFormat="1" ht="12.75">
      <c r="A168" s="50"/>
      <c r="B168" s="50"/>
      <c r="C168" s="50"/>
      <c r="D168" s="2026"/>
      <c r="E168" s="50"/>
      <c r="F168" s="50"/>
      <c r="G168" s="50"/>
      <c r="H168" s="50"/>
      <c r="I168" s="50"/>
      <c r="J168" s="50"/>
      <c r="K168" s="50"/>
      <c r="L168" s="50"/>
    </row>
    <row r="169" spans="1:15" s="564" customFormat="1" ht="12.75">
      <c r="A169" s="565" t="s">
        <v>1</v>
      </c>
      <c r="B169" s="1136" t="s">
        <v>1841</v>
      </c>
      <c r="C169" s="304" t="s">
        <v>1745</v>
      </c>
      <c r="D169" s="304" t="s">
        <v>1423</v>
      </c>
      <c r="E169" s="304" t="s">
        <v>1380</v>
      </c>
      <c r="F169" s="304" t="s">
        <v>1297</v>
      </c>
      <c r="G169" s="304" t="s">
        <v>1189</v>
      </c>
      <c r="H169" s="304" t="s">
        <v>1133</v>
      </c>
      <c r="I169" s="304" t="s">
        <v>1002</v>
      </c>
      <c r="J169" s="304" t="s">
        <v>586</v>
      </c>
      <c r="L169" s="50"/>
      <c r="M169" s="50"/>
      <c r="N169" s="50"/>
      <c r="O169" s="50"/>
    </row>
    <row r="170" spans="1:15" s="597" customFormat="1" ht="12.75">
      <c r="A170" s="596" t="s">
        <v>13</v>
      </c>
      <c r="B170" s="1559">
        <v>8980.9485612208991</v>
      </c>
      <c r="C170" s="1640">
        <v>8728.1954148500008</v>
      </c>
      <c r="D170" s="1640">
        <v>8586.6996427320009</v>
      </c>
      <c r="E170" s="370">
        <v>8700.3734040000018</v>
      </c>
      <c r="F170" s="425">
        <v>8227.9423072450008</v>
      </c>
      <c r="G170" s="370">
        <v>7867.345751803</v>
      </c>
      <c r="H170" s="370">
        <v>7691.2433246340006</v>
      </c>
      <c r="I170" s="425">
        <v>7939.7077458520007</v>
      </c>
      <c r="J170" s="425">
        <v>7915.1715614139994</v>
      </c>
      <c r="L170" s="50"/>
      <c r="M170" s="50"/>
      <c r="N170" s="50"/>
      <c r="O170" s="50"/>
    </row>
    <row r="171" spans="1:15" s="1818" customFormat="1" ht="12.75">
      <c r="A171" s="1819"/>
      <c r="B171" s="1815"/>
      <c r="C171" s="1815"/>
      <c r="D171" s="1816"/>
      <c r="E171" s="1817"/>
      <c r="F171" s="1816"/>
      <c r="G171" s="1816"/>
      <c r="H171" s="1837"/>
      <c r="K171" s="50"/>
      <c r="L171" s="50"/>
      <c r="M171" s="50"/>
      <c r="N171" s="50"/>
    </row>
    <row r="172" spans="1:15" s="597" customFormat="1" ht="22.5" customHeight="1">
      <c r="A172" s="1847" t="s">
        <v>1134</v>
      </c>
      <c r="B172" s="1820" t="s">
        <v>1842</v>
      </c>
      <c r="C172" s="1821" t="s">
        <v>1747</v>
      </c>
      <c r="D172" s="1821" t="s">
        <v>1425</v>
      </c>
      <c r="E172" s="1821" t="s">
        <v>1381</v>
      </c>
      <c r="F172" s="1821" t="s">
        <v>1298</v>
      </c>
      <c r="G172" s="1822" t="s">
        <v>1299</v>
      </c>
      <c r="H172" s="1821" t="s">
        <v>1165</v>
      </c>
      <c r="I172" s="1821" t="s">
        <v>1166</v>
      </c>
      <c r="L172" s="50"/>
      <c r="M172" s="50"/>
      <c r="N172" s="50"/>
      <c r="O172" s="50"/>
    </row>
    <row r="173" spans="1:15" s="564" customFormat="1" ht="12.75">
      <c r="A173" s="1635" t="s">
        <v>529</v>
      </c>
      <c r="B173" s="1181">
        <v>63.011648019847755</v>
      </c>
      <c r="C173" s="388">
        <v>155.45886695681889</v>
      </c>
      <c r="D173" s="388">
        <v>-21.93622176940686</v>
      </c>
      <c r="E173" s="342">
        <v>108.56223159572883</v>
      </c>
      <c r="F173" s="342">
        <v>100.80983922789349</v>
      </c>
      <c r="G173" s="342">
        <v>97.633084382948823</v>
      </c>
      <c r="H173" s="1786">
        <v>-16.550845496944319</v>
      </c>
      <c r="I173" s="1786">
        <v>-45.804822196866795</v>
      </c>
      <c r="L173" s="50"/>
      <c r="M173" s="50"/>
      <c r="N173" s="50"/>
      <c r="O173" s="50"/>
    </row>
    <row r="174" spans="1:15" s="564" customFormat="1" ht="12.75">
      <c r="A174" s="1635" t="s">
        <v>528</v>
      </c>
      <c r="B174" s="1181">
        <v>4.8846754955787119</v>
      </c>
      <c r="C174" s="388">
        <v>-3.7655839244404317</v>
      </c>
      <c r="D174" s="388">
        <v>-3.8865363800519308</v>
      </c>
      <c r="E174" s="342">
        <v>-1.4202645525772302</v>
      </c>
      <c r="F174" s="342">
        <v>-13.230557164965793</v>
      </c>
      <c r="G174" s="342">
        <v>-5.7850177139844297</v>
      </c>
      <c r="H174" s="1786">
        <v>-17.465639977819386</v>
      </c>
      <c r="I174" s="1786">
        <v>11.564960382505667</v>
      </c>
      <c r="L174" s="50"/>
      <c r="M174" s="50"/>
      <c r="N174" s="50"/>
      <c r="O174" s="50"/>
    </row>
    <row r="175" spans="1:15" s="564" customFormat="1" ht="12.75">
      <c r="A175" s="1635" t="s">
        <v>527</v>
      </c>
      <c r="B175" s="1181">
        <v>-200.65000424276926</v>
      </c>
      <c r="C175" s="388">
        <v>-375.84393516437325</v>
      </c>
      <c r="D175" s="388">
        <v>-33.080797500359829</v>
      </c>
      <c r="E175" s="342">
        <v>14.999725259358659</v>
      </c>
      <c r="F175" s="342">
        <v>-274.04119623403693</v>
      </c>
      <c r="G175" s="342">
        <v>-125.69472519547655</v>
      </c>
      <c r="H175" s="1786">
        <v>-73.969645260785413</v>
      </c>
      <c r="I175" s="1786">
        <v>14.858740367656258</v>
      </c>
    </row>
    <row r="176" spans="1:15" s="564" customFormat="1" ht="12.75">
      <c r="A176" s="1635" t="s">
        <v>526</v>
      </c>
      <c r="B176" s="1181">
        <v>224.84250875485623</v>
      </c>
      <c r="C176" s="388">
        <v>255.44999787476681</v>
      </c>
      <c r="D176" s="388">
        <v>88.670190412061288</v>
      </c>
      <c r="E176" s="342">
        <v>39.379728572074853</v>
      </c>
      <c r="F176" s="342">
        <v>254.59790037258287</v>
      </c>
      <c r="G176" s="342">
        <v>71.411589487155126</v>
      </c>
      <c r="H176" s="1786">
        <v>-21.688862076879364</v>
      </c>
      <c r="I176" s="1786">
        <v>-22.60440182150073</v>
      </c>
      <c r="J176" s="1639"/>
    </row>
    <row r="177" spans="1:11" s="564" customFormat="1" ht="12.75">
      <c r="A177" s="1635" t="s">
        <v>525</v>
      </c>
      <c r="B177" s="1181">
        <v>118.34736513386014</v>
      </c>
      <c r="C177" s="388">
        <v>-13.746264249537678</v>
      </c>
      <c r="D177" s="388">
        <v>223.62424235954492</v>
      </c>
      <c r="E177" s="342">
        <v>141.84542827368418</v>
      </c>
      <c r="F177" s="342">
        <v>50.565794000498471</v>
      </c>
      <c r="G177" s="342">
        <v>-32.583070288676964</v>
      </c>
      <c r="H177" s="1786">
        <v>55.961426659722868</v>
      </c>
      <c r="I177" s="1786">
        <v>45.442629543315988</v>
      </c>
    </row>
    <row r="178" spans="1:11" s="564" customFormat="1" ht="12.75">
      <c r="A178" s="1635" t="s">
        <v>524</v>
      </c>
      <c r="B178" s="1791">
        <v>86.235144477100221</v>
      </c>
      <c r="C178" s="388">
        <v>86.347026298295447</v>
      </c>
      <c r="D178" s="388">
        <v>-166.23106988350673</v>
      </c>
      <c r="E178" s="342">
        <v>0</v>
      </c>
      <c r="F178" s="342">
        <v>78.953007468207247</v>
      </c>
      <c r="G178" s="342">
        <v>79.083140993735114</v>
      </c>
      <c r="H178" s="388">
        <v>-160.13914180337474</v>
      </c>
      <c r="I178" s="1786">
        <v>0</v>
      </c>
    </row>
    <row r="179" spans="1:11" s="564" customFormat="1" ht="12.75">
      <c r="A179" s="1635" t="s">
        <v>577</v>
      </c>
      <c r="B179" s="1181">
        <v>-9.2575306140801104</v>
      </c>
      <c r="C179" s="388">
        <v>-6.4186369999999897</v>
      </c>
      <c r="D179" s="388">
        <v>21.262530000000083</v>
      </c>
      <c r="E179" s="342">
        <v>-21.982049100000154</v>
      </c>
      <c r="F179" s="342">
        <v>71.188300200000072</v>
      </c>
      <c r="G179" s="342">
        <v>25.747956899999963</v>
      </c>
      <c r="H179" s="1786">
        <v>36.651280000000156</v>
      </c>
      <c r="I179" s="1786">
        <v>-3.2476379211464064</v>
      </c>
    </row>
    <row r="180" spans="1:11" s="564" customFormat="1" ht="12.75">
      <c r="A180" s="1635" t="s">
        <v>523</v>
      </c>
      <c r="B180" s="1181">
        <v>-34.66066065349537</v>
      </c>
      <c r="C180" s="388">
        <v>44.014301326470061</v>
      </c>
      <c r="D180" s="388">
        <v>-222.09609874928054</v>
      </c>
      <c r="E180" s="388">
        <v>191.04629670673182</v>
      </c>
      <c r="F180" s="388">
        <v>91.753467571821432</v>
      </c>
      <c r="G180" s="388">
        <v>66.287468603297896</v>
      </c>
      <c r="H180" s="388">
        <v>-51.262993261919888</v>
      </c>
      <c r="I180" s="388">
        <v>24.326716084039163</v>
      </c>
      <c r="J180" s="2111"/>
    </row>
    <row r="181" spans="1:11" s="564" customFormat="1" ht="12.75">
      <c r="A181" s="1848" t="s">
        <v>51</v>
      </c>
      <c r="B181" s="1636">
        <v>252.75314637089832</v>
      </c>
      <c r="C181" s="1638">
        <v>141.49577211799988</v>
      </c>
      <c r="D181" s="1638">
        <v>-113.67376151099961</v>
      </c>
      <c r="E181" s="1637">
        <v>472.43109675500091</v>
      </c>
      <c r="F181" s="1637">
        <v>360.59655544200086</v>
      </c>
      <c r="G181" s="1637">
        <v>176.10042716899898</v>
      </c>
      <c r="H181" s="1637">
        <v>-248.4644212180001</v>
      </c>
      <c r="I181" s="1637">
        <v>24.536184438003147</v>
      </c>
    </row>
    <row r="182" spans="1:11" s="564" customFormat="1" ht="7.5" customHeight="1"/>
    <row r="183" spans="1:11" s="289" customFormat="1" ht="12.75" customHeight="1">
      <c r="A183" s="2380" t="s">
        <v>1930</v>
      </c>
      <c r="B183" s="2380"/>
      <c r="C183" s="2380"/>
      <c r="D183" s="2380"/>
      <c r="E183" s="2380"/>
      <c r="F183" s="2380"/>
      <c r="G183" s="2380"/>
      <c r="H183" s="2380"/>
      <c r="I183" s="2380"/>
      <c r="J183" s="2380"/>
      <c r="K183" s="1537"/>
    </row>
    <row r="184" spans="1:11" ht="22.5" customHeight="1">
      <c r="B184" s="1808"/>
      <c r="C184" s="1982"/>
    </row>
    <row r="185" spans="1:11" ht="22.5" customHeight="1">
      <c r="B185" s="1808"/>
      <c r="F185" s="1982"/>
    </row>
    <row r="186" spans="1:11" ht="22.5" customHeight="1">
      <c r="B186" s="1808"/>
    </row>
  </sheetData>
  <mergeCells count="5">
    <mergeCell ref="A57:J57"/>
    <mergeCell ref="A143:J143"/>
    <mergeCell ref="A61:J61"/>
    <mergeCell ref="A60:J60"/>
    <mergeCell ref="A58:J58"/>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3" manualBreakCount="3">
    <brk id="61" max="16383" man="1"/>
    <brk id="99" max="16383" man="1"/>
    <brk id="14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J65"/>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42578125" style="62" customWidth="1"/>
    <col min="10" max="10" width="6.42578125" style="65" customWidth="1"/>
    <col min="11" max="16384" width="10.85546875" style="62"/>
  </cols>
  <sheetData>
    <row r="1" spans="1:10" s="98" customFormat="1" ht="22.5" customHeight="1">
      <c r="A1" s="623"/>
      <c r="B1" s="624"/>
      <c r="C1" s="624"/>
      <c r="D1" s="624"/>
      <c r="E1" s="624"/>
      <c r="F1" s="624"/>
      <c r="G1" s="624"/>
      <c r="H1" s="624"/>
      <c r="I1" s="624"/>
      <c r="J1" s="624"/>
    </row>
    <row r="2" spans="1:10" s="487" customFormat="1" ht="18.75" customHeight="1">
      <c r="A2" s="486" t="s">
        <v>624</v>
      </c>
    </row>
    <row r="3" spans="1:10" s="50" customFormat="1" ht="12" customHeight="1"/>
    <row r="4" spans="1:10" s="52" customFormat="1" ht="13.5" customHeight="1">
      <c r="A4" s="68" t="s">
        <v>1</v>
      </c>
      <c r="B4" s="1136" t="s">
        <v>1841</v>
      </c>
      <c r="C4" s="304" t="s">
        <v>1745</v>
      </c>
      <c r="D4" s="304" t="s">
        <v>1423</v>
      </c>
      <c r="E4" s="304" t="s">
        <v>1380</v>
      </c>
      <c r="F4" s="304" t="s">
        <v>1297</v>
      </c>
      <c r="G4" s="304" t="s">
        <v>1189</v>
      </c>
      <c r="H4" s="304" t="s">
        <v>1133</v>
      </c>
      <c r="I4" s="304" t="s">
        <v>1002</v>
      </c>
      <c r="J4" s="304" t="s">
        <v>586</v>
      </c>
    </row>
    <row r="5" spans="1:10" s="52" customFormat="1" ht="12" customHeight="1">
      <c r="A5" s="337" t="s">
        <v>52</v>
      </c>
      <c r="B5" s="1178">
        <v>514.86902544079987</v>
      </c>
      <c r="C5" s="1783">
        <v>442.09118999999998</v>
      </c>
      <c r="D5" s="1783">
        <v>492.44605799999999</v>
      </c>
      <c r="E5" s="1783">
        <v>506.88179800000012</v>
      </c>
      <c r="F5" s="1783">
        <v>551.49564099999998</v>
      </c>
      <c r="G5" s="1784">
        <v>540.00074600000016</v>
      </c>
      <c r="H5" s="1784">
        <v>504.43640699999997</v>
      </c>
      <c r="I5" s="1784">
        <v>499.47636800000009</v>
      </c>
      <c r="J5" s="1784">
        <v>570.34549799999991</v>
      </c>
    </row>
    <row r="6" spans="1:10" s="52" customFormat="1" ht="12" customHeight="1">
      <c r="A6" s="340" t="s">
        <v>53</v>
      </c>
      <c r="B6" s="1791">
        <v>273.62459397504006</v>
      </c>
      <c r="C6" s="1785">
        <v>274.57891299999994</v>
      </c>
      <c r="D6" s="1785">
        <v>257.84271200000001</v>
      </c>
      <c r="E6" s="1785">
        <v>294.68689199999994</v>
      </c>
      <c r="F6" s="1785">
        <v>257.94029699999999</v>
      </c>
      <c r="G6" s="1786">
        <v>235.218154</v>
      </c>
      <c r="H6" s="1786">
        <v>245.63404299999999</v>
      </c>
      <c r="I6" s="1786">
        <v>254.85800500000005</v>
      </c>
      <c r="J6" s="1786">
        <v>239.41012899999998</v>
      </c>
    </row>
    <row r="7" spans="1:10" s="52" customFormat="1" ht="12" customHeight="1">
      <c r="A7" s="340" t="s">
        <v>111</v>
      </c>
      <c r="B7" s="1791">
        <v>110.30090855869994</v>
      </c>
      <c r="C7" s="1785">
        <v>376.25589100000002</v>
      </c>
      <c r="D7" s="1785">
        <v>141.922451</v>
      </c>
      <c r="E7" s="1785">
        <v>180.94054400000007</v>
      </c>
      <c r="F7" s="1785">
        <v>157.17017199999995</v>
      </c>
      <c r="G7" s="1786">
        <v>129.82160400000001</v>
      </c>
      <c r="H7" s="1786">
        <v>106.101686</v>
      </c>
      <c r="I7" s="1786">
        <v>66.822394000000031</v>
      </c>
      <c r="J7" s="1786">
        <v>74.767041999999975</v>
      </c>
    </row>
    <row r="8" spans="1:10" s="1775" customFormat="1" ht="12" customHeight="1">
      <c r="A8" s="1779" t="s">
        <v>57</v>
      </c>
      <c r="B8" s="1791">
        <v>129.72068557939997</v>
      </c>
      <c r="C8" s="1793">
        <v>242.38365900000002</v>
      </c>
      <c r="D8" s="1793">
        <v>219.46535299999999</v>
      </c>
      <c r="E8" s="1793">
        <v>204.13119399999994</v>
      </c>
      <c r="F8" s="1793">
        <v>155.52796599999999</v>
      </c>
      <c r="G8" s="1793">
        <v>146.05010600000003</v>
      </c>
      <c r="H8" s="1793">
        <v>234.13860299999999</v>
      </c>
      <c r="I8" s="1793">
        <v>157.53645899999998</v>
      </c>
      <c r="J8" s="1793">
        <v>125.10667800000002</v>
      </c>
    </row>
    <row r="9" spans="1:10" s="52" customFormat="1" ht="12" customHeight="1">
      <c r="A9" s="340" t="s">
        <v>54</v>
      </c>
      <c r="B9" s="1791">
        <v>281.41333538000004</v>
      </c>
      <c r="C9" s="1785">
        <v>370.27706799999999</v>
      </c>
      <c r="D9" s="1785">
        <v>279.01342199999999</v>
      </c>
      <c r="E9" s="1785">
        <v>267.57908300000014</v>
      </c>
      <c r="F9" s="1785">
        <v>281.74080100000009</v>
      </c>
      <c r="G9" s="1786">
        <v>309.77610699999997</v>
      </c>
      <c r="H9" s="1786">
        <v>235.60218900000001</v>
      </c>
      <c r="I9" s="1786">
        <v>247.27915799999994</v>
      </c>
      <c r="J9" s="1786">
        <v>283.53346799999997</v>
      </c>
    </row>
    <row r="10" spans="1:10" s="52" customFormat="1" ht="12" customHeight="1">
      <c r="A10" s="340" t="s">
        <v>55</v>
      </c>
      <c r="B10" s="1791">
        <v>24.174617557800012</v>
      </c>
      <c r="C10" s="1785">
        <v>54.297785999999995</v>
      </c>
      <c r="D10" s="1785">
        <v>45.649903999999999</v>
      </c>
      <c r="E10" s="1785">
        <v>48.20920499999999</v>
      </c>
      <c r="F10" s="1785">
        <v>52.839054000000012</v>
      </c>
      <c r="G10" s="1786">
        <v>43.936598999999994</v>
      </c>
      <c r="H10" s="1786">
        <v>48.062137</v>
      </c>
      <c r="I10" s="1786">
        <v>49.780461000000003</v>
      </c>
      <c r="J10" s="1786">
        <v>48.934734000000006</v>
      </c>
    </row>
    <row r="11" spans="1:10" s="52" customFormat="1" ht="12" customHeight="1">
      <c r="A11" s="340" t="s">
        <v>543</v>
      </c>
      <c r="B11" s="1791">
        <v>30.261801486900012</v>
      </c>
      <c r="C11" s="1785">
        <v>38.488079999999997</v>
      </c>
      <c r="D11" s="1785">
        <v>39.601652000000001</v>
      </c>
      <c r="E11" s="1785">
        <v>70.617310000000003</v>
      </c>
      <c r="F11" s="1785">
        <v>55.527076999999998</v>
      </c>
      <c r="G11" s="1786">
        <v>46.418089000000002</v>
      </c>
      <c r="H11" s="1786">
        <v>46.255220000000001</v>
      </c>
      <c r="I11" s="1786">
        <v>70.661520999999993</v>
      </c>
      <c r="J11" s="1786">
        <v>43.934285999999986</v>
      </c>
    </row>
    <row r="12" spans="1:10" s="52" customFormat="1" ht="12" customHeight="1">
      <c r="A12" s="340" t="s">
        <v>121</v>
      </c>
      <c r="B12" s="1791">
        <v>621.76958510899999</v>
      </c>
      <c r="C12" s="1785">
        <v>631.59881399999995</v>
      </c>
      <c r="D12" s="1785">
        <v>633.48762099999999</v>
      </c>
      <c r="E12" s="1785">
        <v>686.12490699999989</v>
      </c>
      <c r="F12" s="1785">
        <v>653.0183649999999</v>
      </c>
      <c r="G12" s="1786">
        <v>671.76118300000007</v>
      </c>
      <c r="H12" s="1786">
        <v>657.58858899999996</v>
      </c>
      <c r="I12" s="1786">
        <v>705.61416499999973</v>
      </c>
      <c r="J12" s="1786">
        <v>696.71149600000012</v>
      </c>
    </row>
    <row r="13" spans="1:10" s="52" customFormat="1" ht="12" customHeight="1">
      <c r="A13" s="340" t="s">
        <v>56</v>
      </c>
      <c r="B13" s="1791">
        <v>93.687133981610003</v>
      </c>
      <c r="C13" s="1785">
        <v>59.143843000000004</v>
      </c>
      <c r="D13" s="1785">
        <v>102.242986</v>
      </c>
      <c r="E13" s="1785">
        <v>54.149464000000023</v>
      </c>
      <c r="F13" s="1785">
        <v>64.053369000000004</v>
      </c>
      <c r="G13" s="1786">
        <v>118.797224</v>
      </c>
      <c r="H13" s="1786">
        <v>106.68561</v>
      </c>
      <c r="I13" s="1786">
        <v>94.811902999999973</v>
      </c>
      <c r="J13" s="1786">
        <v>99.671498000000014</v>
      </c>
    </row>
    <row r="14" spans="1:10" s="52" customFormat="1" ht="12" customHeight="1">
      <c r="A14" s="343" t="s">
        <v>1142</v>
      </c>
      <c r="B14" s="1184">
        <v>2079.8216870692499</v>
      </c>
      <c r="C14" s="1787">
        <v>2489.1152440000001</v>
      </c>
      <c r="D14" s="1787">
        <v>2211.6721590000002</v>
      </c>
      <c r="E14" s="1787">
        <v>2313.3203959999987</v>
      </c>
      <c r="F14" s="1787">
        <v>2229.3127420000005</v>
      </c>
      <c r="G14" s="1787">
        <v>2241.779814</v>
      </c>
      <c r="H14" s="1787">
        <v>2184.5044830000002</v>
      </c>
      <c r="I14" s="1787">
        <v>2146.8404330000003</v>
      </c>
      <c r="J14" s="1787">
        <v>2182.414831</v>
      </c>
    </row>
    <row r="15" spans="1:10" s="52" customFormat="1" ht="12" customHeight="1">
      <c r="A15" s="512" t="s">
        <v>433</v>
      </c>
      <c r="B15" s="1791">
        <v>28.49972312500006</v>
      </c>
      <c r="C15" s="1785">
        <v>-55.955925000000036</v>
      </c>
      <c r="D15" s="1785">
        <v>-254.06122099999999</v>
      </c>
      <c r="E15" s="1785">
        <v>-245.39565800000003</v>
      </c>
      <c r="F15" s="1785">
        <v>-65.86122499999999</v>
      </c>
      <c r="G15" s="1786">
        <v>-139.295478</v>
      </c>
      <c r="H15" s="1786">
        <v>982.57019500000001</v>
      </c>
      <c r="I15" s="1786">
        <v>802.71272199999999</v>
      </c>
      <c r="J15" s="1786">
        <v>71.94622099999998</v>
      </c>
    </row>
    <row r="16" spans="1:10" s="1778" customFormat="1" ht="12" customHeight="1">
      <c r="A16" s="1780" t="s">
        <v>432</v>
      </c>
      <c r="B16" s="1791">
        <v>983.9962113602403</v>
      </c>
      <c r="C16" s="1785">
        <v>1283.4627750000002</v>
      </c>
      <c r="D16" s="1786">
        <v>1843.7005879999999</v>
      </c>
      <c r="E16" s="1786">
        <v>16.210221000000274</v>
      </c>
      <c r="F16" s="1786">
        <v>1433.9329059999995</v>
      </c>
      <c r="G16" s="1786">
        <v>1238.3731560000001</v>
      </c>
      <c r="H16" s="1786">
        <v>1702.4232179999999</v>
      </c>
      <c r="I16" s="1786">
        <v>1358.089527561531</v>
      </c>
      <c r="J16" s="1786">
        <v>1414.1638399999997</v>
      </c>
    </row>
    <row r="17" spans="1:10" s="1778" customFormat="1" ht="12" customHeight="1">
      <c r="A17" s="1780" t="s">
        <v>222</v>
      </c>
      <c r="B17" s="1791">
        <v>932.84399999999982</v>
      </c>
      <c r="C17" s="1785">
        <v>-53.711999999999989</v>
      </c>
      <c r="D17" s="1785">
        <v>1810.432</v>
      </c>
      <c r="E17" s="1785">
        <v>508.00900000000001</v>
      </c>
      <c r="F17" s="1785">
        <v>448.83600000000001</v>
      </c>
      <c r="G17" s="1786">
        <v>33.197999999999979</v>
      </c>
      <c r="H17" s="1786">
        <v>-595.904</v>
      </c>
      <c r="I17" s="1786">
        <v>-819.05611256153111</v>
      </c>
      <c r="J17" s="1786">
        <v>-222.58399999999972</v>
      </c>
    </row>
    <row r="18" spans="1:10" s="1778" customFormat="1" ht="12" customHeight="1">
      <c r="A18" s="1781" t="s">
        <v>31</v>
      </c>
      <c r="B18" s="1792">
        <v>1945.3399344852405</v>
      </c>
      <c r="C18" s="1787">
        <v>1173.7948509999997</v>
      </c>
      <c r="D18" s="1787">
        <v>3400.0713660000001</v>
      </c>
      <c r="E18" s="1787">
        <v>278.82356299999992</v>
      </c>
      <c r="F18" s="1787">
        <v>1816.9076810000001</v>
      </c>
      <c r="G18" s="1787">
        <v>1132.275678</v>
      </c>
      <c r="H18" s="1787">
        <v>2089.0894130000001</v>
      </c>
      <c r="I18" s="1787">
        <v>1341.7461370000005</v>
      </c>
      <c r="J18" s="1787">
        <v>1263.526061</v>
      </c>
    </row>
    <row r="19" spans="1:10" s="1778" customFormat="1" ht="12" customHeight="1">
      <c r="A19" s="1780" t="s">
        <v>1147</v>
      </c>
      <c r="B19" s="1791">
        <v>-156.19821900000002</v>
      </c>
      <c r="C19" s="1785">
        <v>-87.435887000000008</v>
      </c>
      <c r="D19" s="1785">
        <v>-97.671583999999996</v>
      </c>
      <c r="E19" s="1785">
        <v>-114.853078</v>
      </c>
      <c r="F19" s="1785">
        <v>-86.741377999999983</v>
      </c>
      <c r="G19" s="1786">
        <v>152.37209899999999</v>
      </c>
      <c r="H19" s="1786">
        <v>-29.985506000000001</v>
      </c>
      <c r="I19" s="1786">
        <v>149.44740699999994</v>
      </c>
      <c r="J19" s="1786">
        <v>57.958334000000036</v>
      </c>
    </row>
    <row r="20" spans="1:10" s="1778" customFormat="1" ht="12" customHeight="1">
      <c r="A20" s="1780" t="s">
        <v>1146</v>
      </c>
      <c r="B20" s="1791">
        <v>219.715191</v>
      </c>
      <c r="C20" s="1785">
        <v>245.30462</v>
      </c>
      <c r="D20" s="1785">
        <v>149.258511</v>
      </c>
      <c r="E20" s="1785">
        <v>299.5722219999999</v>
      </c>
      <c r="F20" s="1785">
        <v>223.15795299999999</v>
      </c>
      <c r="G20" s="1786">
        <v>30.322784000000013</v>
      </c>
      <c r="H20" s="1786">
        <v>135.224076</v>
      </c>
      <c r="I20" s="1786">
        <v>215.67241599999997</v>
      </c>
      <c r="J20" s="1786">
        <v>147.48724900000002</v>
      </c>
    </row>
    <row r="21" spans="1:10" s="1778" customFormat="1" ht="12" customHeight="1">
      <c r="A21" s="1781" t="s">
        <v>1143</v>
      </c>
      <c r="B21" s="1792">
        <v>63.516971999999981</v>
      </c>
      <c r="C21" s="1787">
        <v>157.86873299999999</v>
      </c>
      <c r="D21" s="1787">
        <v>51.586927000000003</v>
      </c>
      <c r="E21" s="1787">
        <v>184.71914399999997</v>
      </c>
      <c r="F21" s="1787">
        <v>136.41657500000002</v>
      </c>
      <c r="G21" s="1787">
        <v>182.694883</v>
      </c>
      <c r="H21" s="1787">
        <v>105.23857</v>
      </c>
      <c r="I21" s="1787">
        <v>365.119823</v>
      </c>
      <c r="J21" s="1787">
        <v>205.44558300000006</v>
      </c>
    </row>
    <row r="22" spans="1:10" s="1778" customFormat="1" ht="12" customHeight="1">
      <c r="A22" s="1781" t="s">
        <v>1801</v>
      </c>
      <c r="B22" s="1792">
        <v>127.56568300000004</v>
      </c>
      <c r="C22" s="1787">
        <v>152.636</v>
      </c>
      <c r="D22" s="1787">
        <v>99.268000000000001</v>
      </c>
      <c r="E22" s="1787">
        <v>129.18700000000001</v>
      </c>
      <c r="F22" s="1787">
        <v>121.2368</v>
      </c>
      <c r="G22" s="1787">
        <v>139.2022</v>
      </c>
      <c r="H22" s="1787">
        <v>101.854</v>
      </c>
      <c r="I22" s="1787">
        <v>121.70300000000003</v>
      </c>
      <c r="J22" s="1787">
        <v>102.10899999999998</v>
      </c>
    </row>
    <row r="23" spans="1:10" s="52" customFormat="1" ht="12" customHeight="1">
      <c r="A23" s="512" t="s">
        <v>1171</v>
      </c>
      <c r="B23" s="1185">
        <v>-1.1495814799999948</v>
      </c>
      <c r="C23" s="1789">
        <v>-73.647164000000004</v>
      </c>
      <c r="D23" s="1788">
        <v>30.424531999999999</v>
      </c>
      <c r="E23" s="1788">
        <v>43.50076</v>
      </c>
      <c r="F23" s="1788">
        <v>41.298862999999997</v>
      </c>
      <c r="G23" s="1788">
        <v>34.008324999999999</v>
      </c>
      <c r="H23" s="1788">
        <v>107.11263599999999</v>
      </c>
      <c r="I23" s="1788">
        <v>117.60681</v>
      </c>
      <c r="J23" s="1788">
        <v>99.375173999999987</v>
      </c>
    </row>
    <row r="24" spans="1:10" s="52" customFormat="1" ht="12" customHeight="1">
      <c r="A24" s="336" t="s">
        <v>211</v>
      </c>
      <c r="B24" s="1791">
        <v>143.14083719000001</v>
      </c>
      <c r="C24" s="1785">
        <v>2.0566439999999995</v>
      </c>
      <c r="D24" s="1785">
        <v>1.9456100000000001</v>
      </c>
      <c r="E24" s="1785">
        <v>89.087592999999998</v>
      </c>
      <c r="F24" s="1785">
        <v>-16.580748</v>
      </c>
      <c r="G24" s="1786">
        <v>-3.3336269999999999</v>
      </c>
      <c r="H24" s="1786">
        <v>12.927913</v>
      </c>
      <c r="I24" s="1786">
        <v>-78.873151000000007</v>
      </c>
      <c r="J24" s="1786">
        <v>-22.780372</v>
      </c>
    </row>
    <row r="25" spans="1:10" s="52" customFormat="1" ht="12" customHeight="1">
      <c r="A25" s="336" t="s">
        <v>16</v>
      </c>
      <c r="B25" s="1791">
        <v>105.18582905680091</v>
      </c>
      <c r="C25" s="1785">
        <v>292.57101900000004</v>
      </c>
      <c r="D25" s="1785">
        <v>329.12696</v>
      </c>
      <c r="E25" s="1785">
        <v>313.02029000000005</v>
      </c>
      <c r="F25" s="1785">
        <v>231.75431900000001</v>
      </c>
      <c r="G25" s="1786">
        <v>360.52200900000003</v>
      </c>
      <c r="H25" s="1786">
        <v>276.70159899999999</v>
      </c>
      <c r="I25" s="1786">
        <v>304.12900100000002</v>
      </c>
      <c r="J25" s="1786">
        <v>286.99868499999991</v>
      </c>
    </row>
    <row r="26" spans="1:10" s="52" customFormat="1" ht="12" customHeight="1">
      <c r="A26" s="1782" t="s">
        <v>1144</v>
      </c>
      <c r="B26" s="1184">
        <v>247.17708476680087</v>
      </c>
      <c r="C26" s="1787">
        <v>220.98049900000007</v>
      </c>
      <c r="D26" s="1787">
        <v>361.49710199999998</v>
      </c>
      <c r="E26" s="1787">
        <v>445.60864299999997</v>
      </c>
      <c r="F26" s="1787">
        <v>256.47243399999985</v>
      </c>
      <c r="G26" s="1787">
        <v>391.196707</v>
      </c>
      <c r="H26" s="1787">
        <v>396.74214799999999</v>
      </c>
      <c r="I26" s="1787">
        <v>342.86266000000001</v>
      </c>
      <c r="J26" s="1787">
        <v>363.59348799999998</v>
      </c>
    </row>
    <row r="27" spans="1:10" s="52" customFormat="1" ht="12" customHeight="1">
      <c r="A27" s="345" t="s">
        <v>175</v>
      </c>
      <c r="B27" s="1186">
        <v>4463.4213603212993</v>
      </c>
      <c r="C27" s="1790">
        <v>4194.3953270000002</v>
      </c>
      <c r="D27" s="1790">
        <v>6124.0955549999999</v>
      </c>
      <c r="E27" s="1790">
        <v>3351.6587459999992</v>
      </c>
      <c r="F27" s="1790">
        <v>4560.3462319999999</v>
      </c>
      <c r="G27" s="1790">
        <v>4087.1492820000003</v>
      </c>
      <c r="H27" s="1790">
        <v>4877.4286140000004</v>
      </c>
      <c r="I27" s="1790">
        <v>4318.2720519999984</v>
      </c>
      <c r="J27" s="1790">
        <v>4117.0889620000007</v>
      </c>
    </row>
    <row r="28" spans="1:10" s="52" customFormat="1" ht="7.5" customHeight="1">
      <c r="A28" s="346"/>
      <c r="B28" s="1187"/>
      <c r="C28" s="347"/>
      <c r="D28" s="347"/>
      <c r="E28" s="347"/>
      <c r="F28" s="347"/>
      <c r="G28" s="348"/>
      <c r="H28" s="348"/>
      <c r="I28" s="348"/>
      <c r="J28" s="348"/>
    </row>
    <row r="29" spans="1:10" s="135" customFormat="1" ht="12" customHeight="1">
      <c r="A29" s="70" t="s">
        <v>58</v>
      </c>
      <c r="B29" s="1188">
        <v>33.199171820577156</v>
      </c>
      <c r="C29" s="1644">
        <v>32.457850676560369</v>
      </c>
      <c r="D29" s="349">
        <v>41.629943367684085</v>
      </c>
      <c r="E29" s="349">
        <v>27.80990606381889</v>
      </c>
      <c r="F29" s="349">
        <v>35.660332643020006</v>
      </c>
      <c r="G29" s="349">
        <v>34.189220200543083</v>
      </c>
      <c r="H29" s="349">
        <v>38.806236652669575</v>
      </c>
      <c r="I29" s="349">
        <v>35.22825231531678</v>
      </c>
      <c r="J29" s="349">
        <v>34.217083414701975</v>
      </c>
    </row>
    <row r="30" spans="1:10" s="63" customFormat="1" ht="19.5" customHeight="1">
      <c r="A30" s="128"/>
      <c r="B30" s="128"/>
      <c r="C30" s="128"/>
      <c r="D30" s="128"/>
      <c r="E30" s="128"/>
      <c r="F30" s="128"/>
      <c r="G30" s="128"/>
      <c r="H30" s="128"/>
      <c r="I30" s="128"/>
      <c r="J30" s="137"/>
    </row>
    <row r="31" spans="1:10" s="63" customFormat="1" ht="12.75">
      <c r="A31" s="2209" t="s">
        <v>1755</v>
      </c>
      <c r="B31" s="128"/>
      <c r="C31" s="128"/>
      <c r="D31" s="128"/>
      <c r="E31" s="128"/>
      <c r="F31" s="128"/>
      <c r="G31" s="128"/>
      <c r="H31" s="128"/>
      <c r="I31" s="128"/>
      <c r="J31" s="137"/>
    </row>
    <row r="32" spans="1:10" s="1778" customFormat="1" ht="13.5" customHeight="1">
      <c r="A32" s="68" t="s">
        <v>1</v>
      </c>
      <c r="B32" s="1136" t="s">
        <v>1792</v>
      </c>
      <c r="C32" s="304" t="s">
        <v>1102</v>
      </c>
      <c r="D32" s="304" t="s">
        <v>214</v>
      </c>
      <c r="E32" s="304" t="s">
        <v>212</v>
      </c>
    </row>
    <row r="33" spans="1:5" s="1778" customFormat="1" ht="12" customHeight="1">
      <c r="A33" s="337" t="s">
        <v>52</v>
      </c>
      <c r="B33" s="1178">
        <v>1449.4062734407999</v>
      </c>
      <c r="C33" s="1625">
        <v>2102.8145920000002</v>
      </c>
      <c r="D33" s="1625">
        <v>2069.307049</v>
      </c>
      <c r="E33" s="338">
        <v>2008.3847519999999</v>
      </c>
    </row>
    <row r="34" spans="1:5" s="1778" customFormat="1" ht="12" customHeight="1">
      <c r="A34" s="340" t="s">
        <v>53</v>
      </c>
      <c r="B34" s="1791">
        <v>806.04621897504001</v>
      </c>
      <c r="C34" s="1785">
        <v>1033.479386</v>
      </c>
      <c r="D34" s="1785">
        <v>939.90376600000002</v>
      </c>
      <c r="E34" s="1785">
        <v>884.60121400000003</v>
      </c>
    </row>
    <row r="35" spans="1:5" s="1778" customFormat="1" ht="12" customHeight="1">
      <c r="A35" s="340" t="s">
        <v>111</v>
      </c>
      <c r="B35" s="1791">
        <v>628.47925055869996</v>
      </c>
      <c r="C35" s="1785">
        <v>574.03400599999998</v>
      </c>
      <c r="D35" s="1785">
        <v>370.74339600000002</v>
      </c>
      <c r="E35" s="1785">
        <v>354.02645999999999</v>
      </c>
    </row>
    <row r="36" spans="1:5" s="1778" customFormat="1" ht="12" customHeight="1">
      <c r="A36" s="1779" t="s">
        <v>57</v>
      </c>
      <c r="B36" s="1791">
        <v>591.56969757939999</v>
      </c>
      <c r="C36" s="1785">
        <v>739.84786899999995</v>
      </c>
      <c r="D36" s="1793">
        <v>496.97793799999999</v>
      </c>
      <c r="E36" s="1785">
        <v>584.72854500000005</v>
      </c>
    </row>
    <row r="37" spans="1:5" s="1778" customFormat="1" ht="12" customHeight="1">
      <c r="A37" s="340" t="s">
        <v>54</v>
      </c>
      <c r="B37" s="1791">
        <v>930.70382538000001</v>
      </c>
      <c r="C37" s="1785">
        <v>1094.6981800000001</v>
      </c>
      <c r="D37" s="1785">
        <v>1144.1793789999999</v>
      </c>
      <c r="E37" s="1785">
        <v>1133.9825920000001</v>
      </c>
    </row>
    <row r="38" spans="1:5" s="1778" customFormat="1" ht="12" customHeight="1">
      <c r="A38" s="340" t="s">
        <v>55</v>
      </c>
      <c r="B38" s="1791">
        <v>124.1223075578</v>
      </c>
      <c r="C38" s="1785">
        <v>193.04699500000001</v>
      </c>
      <c r="D38" s="1785">
        <v>186.629446</v>
      </c>
      <c r="E38" s="1785">
        <v>188.217252</v>
      </c>
    </row>
    <row r="39" spans="1:5" s="1778" customFormat="1" ht="12" customHeight="1">
      <c r="A39" s="340" t="s">
        <v>543</v>
      </c>
      <c r="B39" s="1791">
        <v>108.35153348690001</v>
      </c>
      <c r="C39" s="1785">
        <v>218.81769600000001</v>
      </c>
      <c r="D39" s="1785">
        <v>217.08091099999999</v>
      </c>
      <c r="E39" s="1785">
        <v>91.525452000000001</v>
      </c>
    </row>
    <row r="40" spans="1:5" s="1778" customFormat="1" ht="12" customHeight="1">
      <c r="A40" s="340" t="s">
        <v>121</v>
      </c>
      <c r="B40" s="1791">
        <v>1886.8560201089999</v>
      </c>
      <c r="C40" s="1785">
        <v>2668.4930439999998</v>
      </c>
      <c r="D40" s="1785">
        <v>2725.1294859999998</v>
      </c>
      <c r="E40" s="1785">
        <v>2487.0815360000001</v>
      </c>
    </row>
    <row r="41" spans="1:5" s="1778" customFormat="1" ht="12" customHeight="1">
      <c r="A41" s="340" t="s">
        <v>56</v>
      </c>
      <c r="B41" s="1791">
        <v>255.07396298161001</v>
      </c>
      <c r="C41" s="1785">
        <v>343.68566700000002</v>
      </c>
      <c r="D41" s="1785">
        <v>387.16773999999998</v>
      </c>
      <c r="E41" s="1785">
        <v>363.43538899999999</v>
      </c>
    </row>
    <row r="42" spans="1:5" s="1778" customFormat="1" ht="12" customHeight="1">
      <c r="A42" s="343" t="s">
        <v>1142</v>
      </c>
      <c r="B42" s="1184">
        <v>6780.6090900692498</v>
      </c>
      <c r="C42" s="344">
        <v>8968.9174349999994</v>
      </c>
      <c r="D42" s="1787">
        <v>8537.1191120000003</v>
      </c>
      <c r="E42" s="344">
        <v>8095.9831910000003</v>
      </c>
    </row>
    <row r="43" spans="1:5" s="1778" customFormat="1" ht="12" customHeight="1">
      <c r="A43" s="1883" t="s">
        <v>433</v>
      </c>
      <c r="B43" s="1791">
        <v>-281.51742287499997</v>
      </c>
      <c r="C43" s="1785">
        <v>532.01783399999999</v>
      </c>
      <c r="D43" s="1785">
        <v>1142.658038</v>
      </c>
      <c r="E43" s="1785">
        <v>520.64392299999997</v>
      </c>
    </row>
    <row r="44" spans="1:5" s="1778" customFormat="1" ht="12" customHeight="1">
      <c r="A44" s="1883" t="s">
        <v>432</v>
      </c>
      <c r="B44" s="1791">
        <v>4111.1595743602402</v>
      </c>
      <c r="C44" s="1785">
        <v>4390.9395009999998</v>
      </c>
      <c r="D44" s="1785">
        <v>5252.7365732559401</v>
      </c>
      <c r="E44" s="1785">
        <v>5075.9916718299728</v>
      </c>
    </row>
    <row r="45" spans="1:5" s="1778" customFormat="1" ht="12" customHeight="1">
      <c r="A45" s="1883" t="s">
        <v>222</v>
      </c>
      <c r="B45" s="1791">
        <v>2689.5639999999999</v>
      </c>
      <c r="C45" s="1785">
        <v>394.13900000000001</v>
      </c>
      <c r="D45" s="1785">
        <v>-1363.6665402559399</v>
      </c>
      <c r="E45" s="1785">
        <v>-1686.5069488299725</v>
      </c>
    </row>
    <row r="46" spans="1:5" s="1778" customFormat="1" ht="12" customHeight="1">
      <c r="A46" s="1782" t="s">
        <v>31</v>
      </c>
      <c r="B46" s="1792">
        <v>6519.2061514852403</v>
      </c>
      <c r="C46" s="1787">
        <v>5317.0963350000002</v>
      </c>
      <c r="D46" s="1787">
        <v>5031.7280710000005</v>
      </c>
      <c r="E46" s="1787">
        <v>3910.1286460000001</v>
      </c>
    </row>
    <row r="47" spans="1:5" s="1778" customFormat="1" ht="12" customHeight="1">
      <c r="A47" s="1883" t="s">
        <v>1147</v>
      </c>
      <c r="B47" s="1791">
        <v>-341.30569000000003</v>
      </c>
      <c r="C47" s="1785">
        <v>-79.207863000000003</v>
      </c>
      <c r="D47" s="1785">
        <v>554.10624099999995</v>
      </c>
      <c r="E47" s="1785">
        <v>1032.222</v>
      </c>
    </row>
    <row r="48" spans="1:5" s="1778" customFormat="1" ht="12" customHeight="1">
      <c r="A48" s="1883" t="s">
        <v>1146</v>
      </c>
      <c r="B48" s="1791">
        <v>614.278322</v>
      </c>
      <c r="C48" s="1785">
        <v>688.27703499999996</v>
      </c>
      <c r="D48" s="1785">
        <v>466.52666499999998</v>
      </c>
      <c r="E48" s="1785">
        <v>-318.63600000000002</v>
      </c>
    </row>
    <row r="49" spans="1:10" s="1778" customFormat="1" ht="12" customHeight="1">
      <c r="A49" s="1782" t="s">
        <v>1143</v>
      </c>
      <c r="B49" s="1792">
        <v>272.97263199999998</v>
      </c>
      <c r="C49" s="1787">
        <v>609.06917199999998</v>
      </c>
      <c r="D49" s="1787">
        <v>1020.632906</v>
      </c>
      <c r="E49" s="1787">
        <v>713.58600000000001</v>
      </c>
    </row>
    <row r="50" spans="1:10" s="1778" customFormat="1" ht="12" customHeight="1">
      <c r="A50" s="1782" t="s">
        <v>1801</v>
      </c>
      <c r="B50" s="1792">
        <v>379.46968300000003</v>
      </c>
      <c r="C50" s="1787">
        <v>491.48</v>
      </c>
      <c r="D50" s="1787">
        <v>417.76600000000002</v>
      </c>
      <c r="E50" s="1787">
        <v>325.322</v>
      </c>
    </row>
    <row r="51" spans="1:10" s="1778" customFormat="1" ht="12" customHeight="1">
      <c r="A51" s="1883" t="s">
        <v>1171</v>
      </c>
      <c r="B51" s="1185">
        <v>-44.372213479999999</v>
      </c>
      <c r="C51" s="1789">
        <v>225.92058399999999</v>
      </c>
      <c r="D51" s="1789">
        <v>361.61129499999998</v>
      </c>
      <c r="E51" s="1789">
        <v>788.57959500000004</v>
      </c>
    </row>
    <row r="52" spans="1:10" s="1778" customFormat="1" ht="12" customHeight="1">
      <c r="A52" s="1756" t="s">
        <v>211</v>
      </c>
      <c r="B52" s="1791">
        <v>147.14309119000001</v>
      </c>
      <c r="C52" s="1785">
        <v>82.101130999999995</v>
      </c>
      <c r="D52" s="1785">
        <v>-85.535297</v>
      </c>
      <c r="E52" s="1785">
        <v>-340.14803999999998</v>
      </c>
    </row>
    <row r="53" spans="1:10" s="1778" customFormat="1" ht="12" customHeight="1">
      <c r="A53" s="1756" t="s">
        <v>16</v>
      </c>
      <c r="B53" s="1791">
        <v>726.88380805680094</v>
      </c>
      <c r="C53" s="1785">
        <v>1181.9982170000001</v>
      </c>
      <c r="D53" s="1785">
        <v>1143.68625</v>
      </c>
      <c r="E53" s="1785">
        <v>1007.311727</v>
      </c>
    </row>
    <row r="54" spans="1:10" s="1778" customFormat="1" ht="12" customHeight="1">
      <c r="A54" s="1782" t="s">
        <v>1144</v>
      </c>
      <c r="B54" s="1184">
        <v>829.65468576680098</v>
      </c>
      <c r="C54" s="344">
        <v>1490.0199319999999</v>
      </c>
      <c r="D54" s="1787">
        <v>1419.762248</v>
      </c>
      <c r="E54" s="344">
        <v>1455.7432819999999</v>
      </c>
    </row>
    <row r="55" spans="1:10" s="1778" customFormat="1" ht="12" customHeight="1">
      <c r="A55" s="345" t="s">
        <v>175</v>
      </c>
      <c r="B55" s="1186">
        <v>14781.912242321299</v>
      </c>
      <c r="C55" s="1885">
        <v>16876.582874</v>
      </c>
      <c r="D55" s="1790">
        <v>16427.008335999999</v>
      </c>
      <c r="E55" s="1885">
        <v>14500.763118999999</v>
      </c>
    </row>
    <row r="56" spans="1:10" s="1778" customFormat="1" ht="7.5" customHeight="1">
      <c r="A56" s="346"/>
      <c r="B56" s="1187"/>
      <c r="C56" s="347"/>
      <c r="D56" s="347"/>
      <c r="E56" s="347"/>
    </row>
    <row r="57" spans="1:10" s="135" customFormat="1" ht="12" customHeight="1">
      <c r="A57" s="70" t="s">
        <v>58</v>
      </c>
      <c r="B57" s="1188">
        <v>35.9851950137869</v>
      </c>
      <c r="C57" s="1644">
        <v>34.188391218890487</v>
      </c>
      <c r="D57" s="1644">
        <v>35.236785821751532</v>
      </c>
      <c r="E57" s="1644">
        <v>34.76019538153168</v>
      </c>
    </row>
    <row r="58" spans="1:10" s="63" customFormat="1" ht="7.5" customHeight="1">
      <c r="A58" s="128"/>
      <c r="B58" s="128"/>
      <c r="C58" s="128"/>
      <c r="D58" s="128"/>
      <c r="E58" s="128"/>
      <c r="F58" s="128"/>
      <c r="G58" s="128"/>
      <c r="H58" s="128"/>
      <c r="I58" s="128"/>
      <c r="J58" s="137"/>
    </row>
    <row r="59" spans="1:10" ht="12.75" customHeight="1">
      <c r="A59" s="2439" t="s">
        <v>1117</v>
      </c>
      <c r="B59" s="2439"/>
      <c r="C59" s="2439"/>
      <c r="D59" s="2439"/>
      <c r="E59" s="2439"/>
      <c r="F59" s="2439"/>
      <c r="G59" s="2439"/>
      <c r="H59" s="2439"/>
      <c r="I59" s="2439"/>
      <c r="J59" s="2439"/>
    </row>
    <row r="60" spans="1:10" ht="75.75" customHeight="1">
      <c r="A60" s="2438" t="s">
        <v>1909</v>
      </c>
      <c r="B60" s="2438"/>
      <c r="C60" s="2438"/>
      <c r="D60" s="2438"/>
      <c r="E60" s="2438"/>
      <c r="F60" s="2438"/>
      <c r="G60" s="2438"/>
      <c r="H60" s="2438"/>
      <c r="I60" s="2438"/>
      <c r="J60" s="2438"/>
    </row>
    <row r="61" spans="1:10" s="63" customFormat="1" ht="22.5" customHeight="1">
      <c r="J61" s="64"/>
    </row>
    <row r="62" spans="1:10" s="63" customFormat="1" ht="22.5" customHeight="1">
      <c r="J62" s="64"/>
    </row>
    <row r="63" spans="1:10" s="63" customFormat="1" ht="22.5" customHeight="1">
      <c r="J63" s="64"/>
    </row>
    <row r="64" spans="1:10" s="63" customFormat="1" ht="22.5" customHeight="1">
      <c r="J64" s="64"/>
    </row>
    <row r="65" spans="10:10" s="63" customFormat="1" ht="22.5" customHeight="1">
      <c r="J65" s="64"/>
    </row>
  </sheetData>
  <mergeCells count="2">
    <mergeCell ref="A59:J59"/>
    <mergeCell ref="A60:J6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9"/>
  <sheetViews>
    <sheetView showGridLines="0" zoomScale="140" zoomScaleNormal="140" zoomScaleSheetLayoutView="110" workbookViewId="0"/>
  </sheetViews>
  <sheetFormatPr baseColWidth="10" defaultColWidth="10.85546875" defaultRowHeight="22.5" customHeight="1"/>
  <cols>
    <col min="1" max="1" width="35.28515625" style="62" customWidth="1"/>
    <col min="2" max="2" width="6.42578125" style="98" customWidth="1"/>
    <col min="3" max="12" width="6.42578125" style="62" customWidth="1"/>
    <col min="13" max="16384" width="10.85546875" style="62"/>
  </cols>
  <sheetData>
    <row r="1" spans="1:10" s="98" customFormat="1" ht="22.5" customHeight="1">
      <c r="A1" s="623"/>
      <c r="B1" s="624"/>
      <c r="C1" s="624"/>
      <c r="D1" s="624"/>
      <c r="E1" s="624"/>
      <c r="F1" s="624"/>
      <c r="G1" s="624"/>
      <c r="H1" s="624"/>
      <c r="I1" s="624"/>
      <c r="J1" s="624"/>
    </row>
    <row r="2" spans="1:10" s="487" customFormat="1" ht="18.75" customHeight="1">
      <c r="A2" s="486" t="s">
        <v>625</v>
      </c>
    </row>
    <row r="3" spans="1:10" s="50" customFormat="1" ht="12.75" customHeight="1"/>
    <row r="4" spans="1:10" s="52" customFormat="1" ht="13.5" customHeight="1">
      <c r="A4" s="70" t="s">
        <v>1</v>
      </c>
      <c r="B4" s="1136" t="s">
        <v>1841</v>
      </c>
      <c r="C4" s="304" t="s">
        <v>1745</v>
      </c>
      <c r="D4" s="304" t="s">
        <v>1423</v>
      </c>
      <c r="E4" s="304" t="s">
        <v>1380</v>
      </c>
      <c r="F4" s="304" t="s">
        <v>1297</v>
      </c>
      <c r="G4" s="304" t="s">
        <v>1189</v>
      </c>
      <c r="H4" s="304" t="s">
        <v>1133</v>
      </c>
      <c r="I4" s="304" t="s">
        <v>1002</v>
      </c>
      <c r="J4" s="304" t="s">
        <v>586</v>
      </c>
    </row>
    <row r="5" spans="1:10" s="52" customFormat="1" ht="12" customHeight="1">
      <c r="A5" s="373" t="s">
        <v>164</v>
      </c>
      <c r="B5" s="2307">
        <v>-2100.1565880000007</v>
      </c>
      <c r="C5" s="514">
        <v>-2055.364435</v>
      </c>
      <c r="D5" s="513">
        <v>-2042.868978</v>
      </c>
      <c r="E5" s="513">
        <v>-1938.310131</v>
      </c>
      <c r="F5" s="514">
        <v>-2016.7735150000001</v>
      </c>
      <c r="G5" s="514">
        <v>-2015.4494500000001</v>
      </c>
      <c r="H5" s="514">
        <v>-1988.3107869999999</v>
      </c>
      <c r="I5" s="514">
        <v>-1932.9296790000001</v>
      </c>
      <c r="J5" s="514">
        <v>-2032.591641</v>
      </c>
    </row>
    <row r="6" spans="1:10" s="52" customFormat="1" ht="12" customHeight="1">
      <c r="A6" s="1756" t="s">
        <v>71</v>
      </c>
      <c r="B6" s="2308">
        <v>-298.18145800000002</v>
      </c>
      <c r="C6" s="490">
        <v>-299.59381200000001</v>
      </c>
      <c r="D6" s="489">
        <v>-310.78673099999997</v>
      </c>
      <c r="E6" s="489">
        <v>-290.519927</v>
      </c>
      <c r="F6" s="490">
        <v>-283.29029300000002</v>
      </c>
      <c r="G6" s="490">
        <v>-286.134276</v>
      </c>
      <c r="H6" s="490">
        <v>-286.24106899999998</v>
      </c>
      <c r="I6" s="490">
        <v>-272.21391599999998</v>
      </c>
      <c r="J6" s="490">
        <v>-288.43659500000001</v>
      </c>
    </row>
    <row r="7" spans="1:10" s="52" customFormat="1" ht="12" customHeight="1">
      <c r="A7" s="1756" t="s">
        <v>574</v>
      </c>
      <c r="B7" s="2308">
        <v>-286.09882200000004</v>
      </c>
      <c r="C7" s="490">
        <v>-276.11226399999998</v>
      </c>
      <c r="D7" s="489">
        <v>-277.81791399999997</v>
      </c>
      <c r="E7" s="489">
        <v>-122.89407799999999</v>
      </c>
      <c r="F7" s="490">
        <v>-265.56981000000002</v>
      </c>
      <c r="G7" s="490">
        <v>-253.339899</v>
      </c>
      <c r="H7" s="490">
        <v>-257.25439799999998</v>
      </c>
      <c r="I7" s="490">
        <v>-203.82864000000001</v>
      </c>
      <c r="J7" s="490">
        <v>-190.032963</v>
      </c>
    </row>
    <row r="8" spans="1:10" s="52" customFormat="1" ht="12" customHeight="1">
      <c r="A8" s="2373" t="s">
        <v>575</v>
      </c>
      <c r="B8" s="2308">
        <v>-63.353669999999994</v>
      </c>
      <c r="C8" s="490">
        <v>-133.85799299999999</v>
      </c>
      <c r="D8" s="489">
        <v>-50.473337000000001</v>
      </c>
      <c r="E8" s="489">
        <v>-85.983780999999993</v>
      </c>
      <c r="F8" s="490">
        <v>-32.818677000000001</v>
      </c>
      <c r="G8" s="489">
        <v>-74.728819999999999</v>
      </c>
      <c r="H8" s="489">
        <v>-45.965051000000003</v>
      </c>
      <c r="I8" s="489">
        <v>-44.111642000000003</v>
      </c>
      <c r="J8" s="489">
        <v>-98.513114000000002</v>
      </c>
    </row>
    <row r="9" spans="1:10" s="52" customFormat="1" ht="12" customHeight="1">
      <c r="A9" s="2374" t="s">
        <v>115</v>
      </c>
      <c r="B9" s="2309">
        <v>-157.15840499999996</v>
      </c>
      <c r="C9" s="491">
        <v>-188.142562</v>
      </c>
      <c r="D9" s="515">
        <v>-176.65303299999999</v>
      </c>
      <c r="E9" s="515">
        <v>-182.773259</v>
      </c>
      <c r="F9" s="490">
        <v>-153.35206700000001</v>
      </c>
      <c r="G9" s="491">
        <v>-159.72048799999999</v>
      </c>
      <c r="H9" s="491">
        <v>-132.37699499999999</v>
      </c>
      <c r="I9" s="491">
        <v>-223.50931500000002</v>
      </c>
      <c r="J9" s="491">
        <v>-166.21644600000002</v>
      </c>
    </row>
    <row r="10" spans="1:10" s="52" customFormat="1" ht="12" customHeight="1">
      <c r="A10" s="343" t="s">
        <v>72</v>
      </c>
      <c r="B10" s="2310">
        <v>-2904.9489420000009</v>
      </c>
      <c r="C10" s="1645">
        <v>-2953.071066</v>
      </c>
      <c r="D10" s="516">
        <v>-2858.5999929999998</v>
      </c>
      <c r="E10" s="516">
        <v>-2620.4811759999998</v>
      </c>
      <c r="F10" s="450">
        <v>-2751.8043619999999</v>
      </c>
      <c r="G10" s="516">
        <v>-2789.3729329999996</v>
      </c>
      <c r="H10" s="516">
        <v>-2710.1483000000003</v>
      </c>
      <c r="I10" s="516">
        <v>-2676.5931920000003</v>
      </c>
      <c r="J10" s="516">
        <v>-2775.790759</v>
      </c>
    </row>
    <row r="11" spans="1:10" s="52" customFormat="1" ht="12" customHeight="1">
      <c r="A11" s="373" t="s">
        <v>576</v>
      </c>
      <c r="B11" s="2307">
        <v>-341.37170600000002</v>
      </c>
      <c r="C11" s="514">
        <v>-491.15516200000002</v>
      </c>
      <c r="D11" s="513">
        <v>-352.09713199999999</v>
      </c>
      <c r="E11" s="513">
        <v>-364.90801299999998</v>
      </c>
      <c r="F11" s="490">
        <v>-336.31213500000001</v>
      </c>
      <c r="G11" s="514">
        <v>-337.52371099999999</v>
      </c>
      <c r="H11" s="514">
        <v>-351.78197799999998</v>
      </c>
      <c r="I11" s="514">
        <v>-261.82099599999998</v>
      </c>
      <c r="J11" s="514">
        <v>-294.22838000000002</v>
      </c>
    </row>
    <row r="12" spans="1:10" s="52" customFormat="1" ht="12" customHeight="1">
      <c r="A12" s="1756" t="s">
        <v>602</v>
      </c>
      <c r="B12" s="2308">
        <v>-636.51594</v>
      </c>
      <c r="C12" s="490">
        <v>-618.60163899999998</v>
      </c>
      <c r="D12" s="489">
        <v>-674.31542100000001</v>
      </c>
      <c r="E12" s="489">
        <v>-595.81598099999997</v>
      </c>
      <c r="F12" s="490">
        <v>-533.04630299999997</v>
      </c>
      <c r="G12" s="490">
        <v>-540.86302499999999</v>
      </c>
      <c r="H12" s="490">
        <v>-553.317364</v>
      </c>
      <c r="I12" s="490">
        <v>-536.05900199999996</v>
      </c>
      <c r="J12" s="490">
        <v>-680.96259499999996</v>
      </c>
    </row>
    <row r="13" spans="1:10" s="52" customFormat="1" ht="12" customHeight="1">
      <c r="A13" s="1756" t="s">
        <v>73</v>
      </c>
      <c r="B13" s="2308">
        <v>-74.46350000000001</v>
      </c>
      <c r="C13" s="490">
        <v>-69.547477000000001</v>
      </c>
      <c r="D13" s="489">
        <v>-78.471024</v>
      </c>
      <c r="E13" s="489">
        <v>-72.287880000000001</v>
      </c>
      <c r="F13" s="490">
        <v>-77.681420000000003</v>
      </c>
      <c r="G13" s="490">
        <v>-74.547599000000005</v>
      </c>
      <c r="H13" s="490">
        <v>-72.738129000000001</v>
      </c>
      <c r="I13" s="490">
        <v>-74.265535999999997</v>
      </c>
      <c r="J13" s="490">
        <v>-75.485545000000002</v>
      </c>
    </row>
    <row r="14" spans="1:10" s="52" customFormat="1" ht="12" customHeight="1">
      <c r="A14" s="1756" t="s">
        <v>74</v>
      </c>
      <c r="B14" s="2308">
        <v>-20.941618999999996</v>
      </c>
      <c r="C14" s="490">
        <v>-21.575807999999999</v>
      </c>
      <c r="D14" s="489">
        <v>-22.559573</v>
      </c>
      <c r="E14" s="489">
        <v>-29.025746999999999</v>
      </c>
      <c r="F14" s="490">
        <v>-23.227017</v>
      </c>
      <c r="G14" s="490">
        <v>-24.211057</v>
      </c>
      <c r="H14" s="490">
        <v>-24.043966999999999</v>
      </c>
      <c r="I14" s="490">
        <v>-16.682748</v>
      </c>
      <c r="J14" s="490">
        <v>-23.899857000000001</v>
      </c>
    </row>
    <row r="15" spans="1:10" s="52" customFormat="1" ht="12" customHeight="1">
      <c r="A15" s="1756" t="s">
        <v>75</v>
      </c>
      <c r="B15" s="2308">
        <v>-196.65692799999999</v>
      </c>
      <c r="C15" s="490">
        <v>-235.17478700000001</v>
      </c>
      <c r="D15" s="489">
        <v>-223.45628500000001</v>
      </c>
      <c r="E15" s="489">
        <v>-177.88858099999999</v>
      </c>
      <c r="F15" s="490">
        <v>-206.462121</v>
      </c>
      <c r="G15" s="490">
        <v>-255.35207800000001</v>
      </c>
      <c r="H15" s="490">
        <v>-223.361908</v>
      </c>
      <c r="I15" s="490">
        <v>-211.19133299999999</v>
      </c>
      <c r="J15" s="490">
        <v>-205.47524200000001</v>
      </c>
    </row>
    <row r="16" spans="1:10" s="52" customFormat="1" ht="12" customHeight="1">
      <c r="A16" s="1756" t="s">
        <v>76</v>
      </c>
      <c r="B16" s="2308">
        <v>-52.40361200000001</v>
      </c>
      <c r="C16" s="490">
        <v>-78.117587</v>
      </c>
      <c r="D16" s="489">
        <v>-54.962800999999999</v>
      </c>
      <c r="E16" s="489">
        <v>-96.544578000000001</v>
      </c>
      <c r="F16" s="490">
        <v>-46.053218000000001</v>
      </c>
      <c r="G16" s="490">
        <v>-64.455825000000004</v>
      </c>
      <c r="H16" s="490">
        <v>-51.104776000000001</v>
      </c>
      <c r="I16" s="490">
        <v>-80.551536999999996</v>
      </c>
      <c r="J16" s="490">
        <v>-45.790050999999998</v>
      </c>
    </row>
    <row r="17" spans="1:10" s="52" customFormat="1" ht="12" customHeight="1">
      <c r="A17" s="1756" t="s">
        <v>77</v>
      </c>
      <c r="B17" s="2308">
        <v>-42.000062999999983</v>
      </c>
      <c r="C17" s="490">
        <v>-44.000399999999999</v>
      </c>
      <c r="D17" s="489">
        <v>-44.693536999999999</v>
      </c>
      <c r="E17" s="489">
        <v>-59.062781000000001</v>
      </c>
      <c r="F17" s="490">
        <v>-63.773569000000002</v>
      </c>
      <c r="G17" s="490">
        <v>-55.9375</v>
      </c>
      <c r="H17" s="490">
        <v>-51.75</v>
      </c>
      <c r="I17" s="490">
        <v>-41.715145999999997</v>
      </c>
      <c r="J17" s="490">
        <v>-34.882762999999997</v>
      </c>
    </row>
    <row r="18" spans="1:10" s="52" customFormat="1" ht="12" customHeight="1">
      <c r="A18" s="1756" t="s">
        <v>78</v>
      </c>
      <c r="B18" s="2308">
        <v>-13.675713000000002</v>
      </c>
      <c r="C18" s="490">
        <v>-17.382451</v>
      </c>
      <c r="D18" s="489">
        <v>-19.088836000000001</v>
      </c>
      <c r="E18" s="489">
        <v>-22.585059999999999</v>
      </c>
      <c r="F18" s="490">
        <v>-11.349098</v>
      </c>
      <c r="G18" s="490">
        <v>-12.379621</v>
      </c>
      <c r="H18" s="490">
        <v>-14.860568000000001</v>
      </c>
      <c r="I18" s="490">
        <v>-16.324309</v>
      </c>
      <c r="J18" s="490">
        <v>-8.4152769999999997</v>
      </c>
    </row>
    <row r="19" spans="1:10" s="52" customFormat="1" ht="12" customHeight="1">
      <c r="A19" s="1756" t="s">
        <v>79</v>
      </c>
      <c r="B19" s="2308">
        <v>-245.60602700000004</v>
      </c>
      <c r="C19" s="490">
        <v>-272.960532</v>
      </c>
      <c r="D19" s="489">
        <v>-293.79944</v>
      </c>
      <c r="E19" s="489">
        <v>-279.16411299999999</v>
      </c>
      <c r="F19" s="490">
        <v>-314.01221099999998</v>
      </c>
      <c r="G19" s="490">
        <v>-337.74410599999999</v>
      </c>
      <c r="H19" s="490">
        <v>-352.94352900000001</v>
      </c>
      <c r="I19" s="490">
        <v>-391.09536800000001</v>
      </c>
      <c r="J19" s="490">
        <v>-300.11081999999999</v>
      </c>
    </row>
    <row r="20" spans="1:10" s="52" customFormat="1" ht="18" customHeight="1">
      <c r="A20" s="2375" t="s">
        <v>475</v>
      </c>
      <c r="B20" s="2311">
        <v>-30.863303000000002</v>
      </c>
      <c r="C20" s="354">
        <v>-23.775931</v>
      </c>
      <c r="D20" s="353">
        <v>-21.045767000000001</v>
      </c>
      <c r="E20" s="353">
        <v>-27.048829999999999</v>
      </c>
      <c r="F20" s="354">
        <v>-19.340373</v>
      </c>
      <c r="G20" s="354">
        <v>-25.378360000000001</v>
      </c>
      <c r="H20" s="354">
        <v>-30.780913000000002</v>
      </c>
      <c r="I20" s="354">
        <v>-39.965943000000003</v>
      </c>
      <c r="J20" s="354">
        <v>-28.253347999999999</v>
      </c>
    </row>
    <row r="21" spans="1:10" s="52" customFormat="1" ht="12" customHeight="1">
      <c r="A21" s="2376" t="s">
        <v>603</v>
      </c>
      <c r="B21" s="2309">
        <v>-151.81324599999999</v>
      </c>
      <c r="C21" s="491">
        <v>-183.61700200000001</v>
      </c>
      <c r="D21" s="515">
        <v>-212.381438</v>
      </c>
      <c r="E21" s="515">
        <v>-171.63400099999998</v>
      </c>
      <c r="F21" s="490">
        <v>-216.456143</v>
      </c>
      <c r="G21" s="491">
        <v>-228.592005</v>
      </c>
      <c r="H21" s="491">
        <v>-217.27677000000003</v>
      </c>
      <c r="I21" s="491">
        <v>-73.361439000000004</v>
      </c>
      <c r="J21" s="491">
        <v>-240.79798299999999</v>
      </c>
    </row>
    <row r="22" spans="1:10" s="52" customFormat="1" ht="12" customHeight="1">
      <c r="A22" s="343" t="s">
        <v>290</v>
      </c>
      <c r="B22" s="1184">
        <v>-1806.3116570000002</v>
      </c>
      <c r="C22" s="344">
        <v>-2055.9087759999998</v>
      </c>
      <c r="D22" s="450">
        <v>-1996.8712540000001</v>
      </c>
      <c r="E22" s="450">
        <v>-1895.965565</v>
      </c>
      <c r="F22" s="450">
        <v>-1847.713608</v>
      </c>
      <c r="G22" s="450">
        <v>-1956.9848869999998</v>
      </c>
      <c r="H22" s="450">
        <v>-1943.9599020000001</v>
      </c>
      <c r="I22" s="450">
        <v>-1743.0333569999998</v>
      </c>
      <c r="J22" s="450">
        <v>-1938.3018610000001</v>
      </c>
    </row>
    <row r="23" spans="1:10" s="52" customFormat="1" ht="12" customHeight="1">
      <c r="A23" s="2377" t="s">
        <v>604</v>
      </c>
      <c r="B23" s="1140">
        <v>0</v>
      </c>
      <c r="C23" s="394">
        <v>0</v>
      </c>
      <c r="D23" s="395">
        <v>0</v>
      </c>
      <c r="E23" s="395">
        <v>-5.45</v>
      </c>
      <c r="F23" s="395">
        <v>0</v>
      </c>
      <c r="G23" s="395">
        <v>0</v>
      </c>
      <c r="H23" s="395">
        <v>0</v>
      </c>
      <c r="I23" s="395">
        <v>-57.442570586000002</v>
      </c>
      <c r="J23" s="395">
        <v>0</v>
      </c>
    </row>
    <row r="24" spans="1:10" s="52" customFormat="1" ht="12" customHeight="1">
      <c r="A24" s="2378" t="s">
        <v>1305</v>
      </c>
      <c r="B24" s="2308">
        <v>-608.05136800000014</v>
      </c>
      <c r="C24" s="490">
        <v>-517.98234400000001</v>
      </c>
      <c r="D24" s="489">
        <v>-582.61728800000003</v>
      </c>
      <c r="E24" s="489">
        <v>-565.71616199999994</v>
      </c>
      <c r="F24" s="490">
        <v>-562.88655900000003</v>
      </c>
      <c r="G24" s="390">
        <v>-486.291135</v>
      </c>
      <c r="H24" s="390">
        <v>-537.87353599999994</v>
      </c>
      <c r="I24" s="491">
        <v>-1030.4663564139998</v>
      </c>
      <c r="J24" s="490">
        <v>-508.834656</v>
      </c>
    </row>
    <row r="25" spans="1:10" s="52" customFormat="1" ht="18" customHeight="1">
      <c r="A25" s="2379" t="s">
        <v>1306</v>
      </c>
      <c r="B25" s="2312">
        <v>-608.05136800000014</v>
      </c>
      <c r="C25" s="1646">
        <v>-517.98234400000001</v>
      </c>
      <c r="D25" s="355">
        <v>-582.61728800000003</v>
      </c>
      <c r="E25" s="355">
        <v>-571.16616199999999</v>
      </c>
      <c r="F25" s="355">
        <v>-562.88655900000003</v>
      </c>
      <c r="G25" s="355">
        <v>-486.291135</v>
      </c>
      <c r="H25" s="355">
        <v>-537.87353599999994</v>
      </c>
      <c r="I25" s="355">
        <v>-1087.9089269999999</v>
      </c>
      <c r="J25" s="355">
        <v>-508.834656</v>
      </c>
    </row>
    <row r="26" spans="1:10" s="52" customFormat="1" ht="12" customHeight="1">
      <c r="A26" s="1758" t="s">
        <v>7</v>
      </c>
      <c r="B26" s="1581">
        <v>-5319.3119670000015</v>
      </c>
      <c r="C26" s="425">
        <v>-5526.9798190000001</v>
      </c>
      <c r="D26" s="370">
        <v>-5438.0885349999999</v>
      </c>
      <c r="E26" s="370">
        <v>-5087.6329029999997</v>
      </c>
      <c r="F26" s="370">
        <v>-5162.4045289999995</v>
      </c>
      <c r="G26" s="370">
        <v>-5232.6489549999997</v>
      </c>
      <c r="H26" s="370">
        <v>-5191.9817380000004</v>
      </c>
      <c r="I26" s="370">
        <v>-5507.5354760000009</v>
      </c>
      <c r="J26" s="370">
        <v>-5222.9272760000003</v>
      </c>
    </row>
    <row r="27" spans="1:10" ht="7.5" customHeight="1"/>
    <row r="28" spans="1:10" s="292" customFormat="1" ht="37.5" customHeight="1">
      <c r="A28" s="2439" t="s">
        <v>1946</v>
      </c>
      <c r="B28" s="2439"/>
      <c r="C28" s="2439"/>
      <c r="D28" s="2439"/>
      <c r="E28" s="2439"/>
      <c r="F28" s="2439"/>
      <c r="G28" s="2439"/>
      <c r="H28" s="2439"/>
      <c r="I28" s="2439"/>
      <c r="J28" s="2439"/>
    </row>
    <row r="29" spans="1:10" s="292" customFormat="1" ht="12.75" customHeight="1">
      <c r="A29" s="2439" t="s">
        <v>1092</v>
      </c>
      <c r="B29" s="2439"/>
      <c r="C29" s="2439"/>
      <c r="D29" s="2439"/>
      <c r="E29" s="2439"/>
      <c r="F29" s="2439"/>
      <c r="G29" s="2439"/>
      <c r="H29" s="2439"/>
      <c r="I29" s="2439"/>
      <c r="J29" s="2439"/>
    </row>
    <row r="30" spans="1:10" s="292" customFormat="1" ht="12.75" customHeight="1">
      <c r="A30" s="2439" t="s">
        <v>635</v>
      </c>
      <c r="B30" s="2439"/>
      <c r="C30" s="2439"/>
      <c r="D30" s="2439"/>
      <c r="E30" s="2439"/>
      <c r="F30" s="2439"/>
      <c r="G30" s="2439"/>
      <c r="H30" s="2439"/>
      <c r="I30" s="2439"/>
      <c r="J30" s="2439"/>
    </row>
    <row r="31" spans="1:10" s="292" customFormat="1" ht="12.75" customHeight="1">
      <c r="A31" s="2439" t="s">
        <v>1791</v>
      </c>
      <c r="B31" s="2439"/>
      <c r="C31" s="2439"/>
      <c r="D31" s="2439"/>
      <c r="E31" s="2439"/>
      <c r="F31" s="2439"/>
      <c r="G31" s="2439"/>
      <c r="H31" s="2439"/>
      <c r="I31" s="2439"/>
      <c r="J31" s="2439"/>
    </row>
    <row r="32" spans="1:10" s="292" customFormat="1" ht="12.75" customHeight="1">
      <c r="A32" s="2439" t="s">
        <v>1437</v>
      </c>
      <c r="B32" s="2439"/>
      <c r="C32" s="2439"/>
      <c r="D32" s="2439"/>
      <c r="E32" s="2439"/>
      <c r="F32" s="2439"/>
      <c r="G32" s="2439"/>
      <c r="H32" s="2439"/>
      <c r="I32" s="2439"/>
      <c r="J32" s="2439"/>
    </row>
    <row r="33" spans="1:12" s="292" customFormat="1" ht="21.75" customHeight="1">
      <c r="A33" s="2438" t="s">
        <v>1947</v>
      </c>
      <c r="B33" s="2438"/>
      <c r="C33" s="2438"/>
      <c r="D33" s="2438"/>
      <c r="E33" s="2438"/>
      <c r="F33" s="2438"/>
      <c r="G33" s="2438"/>
      <c r="H33" s="2438"/>
      <c r="I33" s="2438"/>
      <c r="J33" s="2438"/>
    </row>
    <row r="35" spans="1:12" s="487" customFormat="1" ht="33.75" customHeight="1">
      <c r="A35" s="2457" t="s">
        <v>626</v>
      </c>
      <c r="B35" s="2457"/>
      <c r="C35" s="2457"/>
      <c r="D35" s="2457"/>
      <c r="E35" s="2457"/>
      <c r="F35" s="2457"/>
      <c r="G35" s="2457"/>
      <c r="H35" s="2457"/>
      <c r="I35" s="2457"/>
      <c r="J35" s="2457"/>
    </row>
    <row r="36" spans="1:12" s="50" customFormat="1" ht="12.75" customHeight="1"/>
    <row r="37" spans="1:12" s="52" customFormat="1" ht="11.25" customHeight="1">
      <c r="A37" s="357"/>
      <c r="B37" s="1212" t="s">
        <v>6</v>
      </c>
      <c r="C37" s="156" t="s">
        <v>2</v>
      </c>
      <c r="D37" s="155" t="s">
        <v>5</v>
      </c>
      <c r="E37" s="155" t="s">
        <v>3</v>
      </c>
      <c r="F37" s="155" t="s">
        <v>6</v>
      </c>
      <c r="G37" s="155" t="s">
        <v>2</v>
      </c>
      <c r="H37" s="156" t="s">
        <v>5</v>
      </c>
      <c r="I37" s="155" t="s">
        <v>3</v>
      </c>
      <c r="J37" s="155" t="s">
        <v>6</v>
      </c>
      <c r="K37" s="50"/>
      <c r="L37" s="50"/>
    </row>
    <row r="38" spans="1:12" s="52" customFormat="1" ht="12" customHeight="1">
      <c r="A38" s="68" t="s">
        <v>14</v>
      </c>
      <c r="B38" s="1906" t="s">
        <v>1424</v>
      </c>
      <c r="C38" s="359" t="s">
        <v>1424</v>
      </c>
      <c r="D38" s="358" t="s">
        <v>1424</v>
      </c>
      <c r="E38" s="358" t="s">
        <v>1102</v>
      </c>
      <c r="F38" s="359" t="s">
        <v>1102</v>
      </c>
      <c r="G38" s="358" t="s">
        <v>1102</v>
      </c>
      <c r="H38" s="358" t="s">
        <v>1102</v>
      </c>
      <c r="I38" s="358" t="s">
        <v>214</v>
      </c>
      <c r="J38" s="358" t="s">
        <v>214</v>
      </c>
      <c r="K38" s="50"/>
      <c r="L38" s="50"/>
    </row>
    <row r="39" spans="1:12" s="131" customFormat="1" ht="12" customHeight="1">
      <c r="A39" s="360" t="s">
        <v>1356</v>
      </c>
      <c r="B39" s="1213">
        <v>3156</v>
      </c>
      <c r="C39" s="361">
        <v>3215</v>
      </c>
      <c r="D39" s="361">
        <v>3256</v>
      </c>
      <c r="E39" s="361">
        <v>3283.1811400000001</v>
      </c>
      <c r="F39" s="361">
        <v>3242</v>
      </c>
      <c r="G39" s="361">
        <v>3195.5699999999997</v>
      </c>
      <c r="H39" s="361">
        <v>3186.3100000000004</v>
      </c>
      <c r="I39" s="362">
        <v>3235.84</v>
      </c>
      <c r="J39" s="361">
        <v>3353.6899999999996</v>
      </c>
      <c r="K39" s="517"/>
      <c r="L39" s="517"/>
    </row>
    <row r="40" spans="1:12" s="131" customFormat="1" ht="12" customHeight="1">
      <c r="A40" s="363" t="s">
        <v>434</v>
      </c>
      <c r="B40" s="1214">
        <v>728</v>
      </c>
      <c r="C40" s="364">
        <v>722</v>
      </c>
      <c r="D40" s="364">
        <v>725</v>
      </c>
      <c r="E40" s="364">
        <v>752.25599999999997</v>
      </c>
      <c r="F40" s="364">
        <v>755</v>
      </c>
      <c r="G40" s="364">
        <v>754.57999999999993</v>
      </c>
      <c r="H40" s="364">
        <v>758.03</v>
      </c>
      <c r="I40" s="365">
        <v>767.68</v>
      </c>
      <c r="J40" s="364">
        <v>763.32999999999993</v>
      </c>
      <c r="K40" s="517"/>
      <c r="L40" s="517"/>
    </row>
    <row r="41" spans="1:12" s="131" customFormat="1" ht="12" customHeight="1">
      <c r="A41" s="363" t="s">
        <v>1889</v>
      </c>
      <c r="B41" s="1183">
        <v>3004</v>
      </c>
      <c r="C41" s="341">
        <v>3011</v>
      </c>
      <c r="D41" s="341">
        <v>3103</v>
      </c>
      <c r="E41" s="341">
        <v>3128.3892023809526</v>
      </c>
      <c r="F41" s="341">
        <v>3139</v>
      </c>
      <c r="G41" s="341">
        <v>3324.84</v>
      </c>
      <c r="H41" s="341">
        <v>3371.2200000000003</v>
      </c>
      <c r="I41" s="341">
        <v>3458.88</v>
      </c>
      <c r="J41" s="341">
        <v>3597.76</v>
      </c>
      <c r="K41" s="517"/>
      <c r="L41" s="517"/>
    </row>
    <row r="42" spans="1:12" s="131" customFormat="1" ht="12" customHeight="1">
      <c r="A42" s="363" t="s">
        <v>522</v>
      </c>
      <c r="B42" s="1183">
        <v>697</v>
      </c>
      <c r="C42" s="341">
        <v>693</v>
      </c>
      <c r="D42" s="341">
        <v>690</v>
      </c>
      <c r="E42" s="341">
        <v>696</v>
      </c>
      <c r="F42" s="341">
        <v>683</v>
      </c>
      <c r="G42" s="341">
        <v>659.43999999999994</v>
      </c>
      <c r="H42" s="341">
        <v>664.64</v>
      </c>
      <c r="I42" s="341">
        <v>671.2</v>
      </c>
      <c r="J42" s="341">
        <v>679.84</v>
      </c>
      <c r="K42" s="517"/>
      <c r="L42" s="517"/>
    </row>
    <row r="43" spans="1:12" s="131" customFormat="1" ht="12" customHeight="1">
      <c r="A43" s="363" t="s">
        <v>1890</v>
      </c>
      <c r="B43" s="1183">
        <v>390</v>
      </c>
      <c r="C43" s="341">
        <v>381</v>
      </c>
      <c r="D43" s="341">
        <v>386</v>
      </c>
      <c r="E43" s="341">
        <v>384.81000000000012</v>
      </c>
      <c r="F43" s="341">
        <v>392</v>
      </c>
      <c r="G43" s="341">
        <v>384.09999999999997</v>
      </c>
      <c r="H43" s="341">
        <v>369.07</v>
      </c>
      <c r="I43" s="341">
        <v>379.66999999999996</v>
      </c>
      <c r="J43" s="341">
        <v>381.28999999999996</v>
      </c>
      <c r="K43" s="517"/>
      <c r="L43" s="517"/>
    </row>
    <row r="44" spans="1:12" s="131" customFormat="1" ht="12" customHeight="1">
      <c r="A44" s="363" t="s">
        <v>1891</v>
      </c>
      <c r="B44" s="1183">
        <v>1214</v>
      </c>
      <c r="C44" s="341">
        <v>1215</v>
      </c>
      <c r="D44" s="341">
        <v>1213</v>
      </c>
      <c r="E44" s="341">
        <v>1241.0509000000002</v>
      </c>
      <c r="F44" s="341">
        <v>1244</v>
      </c>
      <c r="G44" s="341">
        <v>1242.2600000000002</v>
      </c>
      <c r="H44" s="341">
        <v>1235.3799999999999</v>
      </c>
      <c r="I44" s="341">
        <v>1272.0000000000002</v>
      </c>
      <c r="J44" s="341">
        <v>1308.94</v>
      </c>
      <c r="K44" s="517"/>
      <c r="L44" s="517"/>
    </row>
    <row r="45" spans="1:12" s="131" customFormat="1" ht="12" customHeight="1">
      <c r="A45" s="363" t="s">
        <v>1892</v>
      </c>
      <c r="B45" s="1183">
        <v>1648</v>
      </c>
      <c r="C45" s="341">
        <v>1544</v>
      </c>
      <c r="D45" s="341">
        <v>1551</v>
      </c>
      <c r="E45" s="341">
        <v>1525.0512000000003</v>
      </c>
      <c r="F45" s="341">
        <v>1564</v>
      </c>
      <c r="G45" s="341">
        <v>1518.9199999999998</v>
      </c>
      <c r="H45" s="341">
        <v>1569.59</v>
      </c>
      <c r="I45" s="341">
        <v>1577.6299999999997</v>
      </c>
      <c r="J45" s="341">
        <v>1610.09</v>
      </c>
      <c r="K45" s="517"/>
      <c r="L45" s="517"/>
    </row>
    <row r="46" spans="1:12" s="131" customFormat="1" ht="12" customHeight="1">
      <c r="A46" s="367" t="s">
        <v>1893</v>
      </c>
      <c r="B46" s="1195">
        <v>610</v>
      </c>
      <c r="C46" s="368">
        <v>633</v>
      </c>
      <c r="D46" s="368">
        <v>639</v>
      </c>
      <c r="E46" s="368">
        <v>632.30879999999979</v>
      </c>
      <c r="F46" s="368">
        <v>629</v>
      </c>
      <c r="G46" s="368">
        <v>630.60000000000014</v>
      </c>
      <c r="H46" s="368">
        <v>625.55000000000041</v>
      </c>
      <c r="I46" s="368">
        <v>652.84999999999991</v>
      </c>
      <c r="J46" s="368">
        <v>661.55</v>
      </c>
    </row>
    <row r="47" spans="1:12" s="132" customFormat="1" ht="12" customHeight="1">
      <c r="A47" s="369" t="s">
        <v>1472</v>
      </c>
      <c r="B47" s="1581">
        <v>11447</v>
      </c>
      <c r="C47" s="425">
        <v>11414</v>
      </c>
      <c r="D47" s="370">
        <v>11563</v>
      </c>
      <c r="E47" s="370">
        <v>11643.047242380952</v>
      </c>
      <c r="F47" s="370">
        <v>11648</v>
      </c>
      <c r="G47" s="370">
        <v>11710.31</v>
      </c>
      <c r="H47" s="370">
        <v>11779.79</v>
      </c>
      <c r="I47" s="370">
        <v>12015.749999999998</v>
      </c>
      <c r="J47" s="370">
        <v>12356.49</v>
      </c>
    </row>
    <row r="48" spans="1:12" s="131" customFormat="1" ht="7.5" customHeight="1">
      <c r="A48" s="635"/>
      <c r="B48" s="635"/>
      <c r="C48" s="635"/>
      <c r="D48" s="635"/>
      <c r="E48" s="635"/>
      <c r="F48" s="635"/>
      <c r="G48" s="635"/>
      <c r="H48" s="635"/>
      <c r="I48" s="635"/>
      <c r="J48" s="635"/>
    </row>
    <row r="49" spans="1:11" s="114" customFormat="1" ht="23.25" customHeight="1">
      <c r="A49" s="2438" t="s">
        <v>1896</v>
      </c>
      <c r="B49" s="2438"/>
      <c r="C49" s="2438"/>
      <c r="D49" s="2438"/>
      <c r="E49" s="2438"/>
      <c r="F49" s="2438"/>
      <c r="G49" s="2438"/>
      <c r="H49" s="2438"/>
      <c r="I49" s="2438"/>
      <c r="J49" s="2438"/>
      <c r="K49" s="608"/>
    </row>
    <row r="50" spans="1:11" s="550" customFormat="1" ht="23.25" customHeight="1">
      <c r="A50" s="2438" t="s">
        <v>1897</v>
      </c>
      <c r="B50" s="2438"/>
      <c r="C50" s="2438"/>
      <c r="D50" s="2438"/>
      <c r="E50" s="2438"/>
      <c r="F50" s="2438"/>
      <c r="G50" s="2438"/>
      <c r="H50" s="2438"/>
      <c r="I50" s="2438"/>
      <c r="J50" s="2438"/>
      <c r="K50" s="608"/>
    </row>
    <row r="51" spans="1:11" s="608" customFormat="1" ht="12" customHeight="1">
      <c r="A51" s="2438"/>
      <c r="B51" s="2438"/>
      <c r="C51" s="2438"/>
      <c r="D51" s="2438"/>
      <c r="E51" s="2438"/>
      <c r="F51" s="2438"/>
      <c r="G51" s="2438"/>
      <c r="H51" s="2438"/>
      <c r="I51" s="2438"/>
      <c r="J51" s="2438"/>
      <c r="K51" s="2279"/>
    </row>
    <row r="52" spans="1:11" s="550" customFormat="1" ht="12" customHeight="1">
      <c r="A52" s="2438"/>
      <c r="B52" s="2438"/>
      <c r="C52" s="2438"/>
      <c r="D52" s="2438"/>
      <c r="E52" s="2438"/>
      <c r="F52" s="2438"/>
      <c r="G52" s="2438"/>
      <c r="H52" s="2438"/>
      <c r="I52" s="2438"/>
      <c r="J52" s="2438"/>
      <c r="K52" s="2438"/>
    </row>
    <row r="53" spans="1:11" s="98" customFormat="1" ht="22.5" customHeight="1">
      <c r="A53" s="623"/>
      <c r="B53" s="624"/>
      <c r="C53" s="624"/>
      <c r="D53" s="624"/>
      <c r="E53" s="624"/>
      <c r="F53" s="624"/>
      <c r="G53" s="624"/>
      <c r="H53" s="624"/>
      <c r="I53" s="624"/>
      <c r="J53" s="624"/>
    </row>
    <row r="54" spans="1:11" s="487" customFormat="1" ht="18.75" customHeight="1">
      <c r="A54" s="486" t="s">
        <v>627</v>
      </c>
    </row>
    <row r="55" spans="1:11" s="50" customFormat="1" ht="12.75" customHeight="1"/>
    <row r="56" spans="1:11" s="52" customFormat="1" ht="13.5" customHeight="1">
      <c r="A56" s="68" t="s">
        <v>1</v>
      </c>
      <c r="B56" s="1136" t="s">
        <v>1841</v>
      </c>
      <c r="C56" s="304" t="s">
        <v>1745</v>
      </c>
      <c r="D56" s="304" t="s">
        <v>1423</v>
      </c>
      <c r="E56" s="304" t="s">
        <v>1380</v>
      </c>
      <c r="F56" s="304" t="s">
        <v>1297</v>
      </c>
      <c r="G56" s="304" t="s">
        <v>1189</v>
      </c>
      <c r="H56" s="304" t="s">
        <v>1133</v>
      </c>
      <c r="I56" s="304" t="s">
        <v>1002</v>
      </c>
      <c r="J56" s="304" t="s">
        <v>586</v>
      </c>
      <c r="K56" s="51"/>
    </row>
    <row r="57" spans="1:11" s="1778" customFormat="1" ht="12" customHeight="1">
      <c r="A57" s="419" t="s">
        <v>1213</v>
      </c>
      <c r="B57" s="1791">
        <v>-662.06000888354026</v>
      </c>
      <c r="C57" s="1785">
        <v>-641.27118294700006</v>
      </c>
      <c r="D57" s="1786">
        <v>-705.03840533499999</v>
      </c>
      <c r="E57" s="1786">
        <v>-638.18081873300002</v>
      </c>
      <c r="F57" s="1786">
        <v>-596.21558444200002</v>
      </c>
      <c r="G57" s="1786">
        <v>-579.14674963599998</v>
      </c>
      <c r="H57" s="1786">
        <v>-584.88432321099992</v>
      </c>
      <c r="I57" s="1786">
        <v>-598.09340458099996</v>
      </c>
      <c r="J57" s="1786">
        <v>-718.266250614</v>
      </c>
      <c r="K57" s="51"/>
    </row>
    <row r="58" spans="1:11" s="1778" customFormat="1" ht="12" customHeight="1">
      <c r="A58" s="2348" t="s">
        <v>1214</v>
      </c>
      <c r="B58" s="1791">
        <v>-30.514858302380002</v>
      </c>
      <c r="C58" s="1785">
        <v>-30.380797925</v>
      </c>
      <c r="D58" s="1786">
        <v>-28.18819753</v>
      </c>
      <c r="E58" s="1786">
        <v>-31.476294437</v>
      </c>
      <c r="F58" s="1786">
        <v>-31.323428370000002</v>
      </c>
      <c r="G58" s="1786">
        <v>-26.542748024000002</v>
      </c>
      <c r="H58" s="1786">
        <v>-25.139004407000002</v>
      </c>
      <c r="I58" s="1786">
        <v>-27.103304673</v>
      </c>
      <c r="J58" s="1786">
        <v>-27.289582643000003</v>
      </c>
      <c r="K58" s="51"/>
    </row>
    <row r="59" spans="1:11" s="52" customFormat="1" ht="12" customHeight="1">
      <c r="A59" s="2343" t="s">
        <v>1215</v>
      </c>
      <c r="B59" s="1792">
        <v>-692.57486718591997</v>
      </c>
      <c r="C59" s="1787">
        <v>-671.65198087199997</v>
      </c>
      <c r="D59" s="1884">
        <v>-733.22660286500002</v>
      </c>
      <c r="E59" s="1884">
        <v>-669.65711317</v>
      </c>
      <c r="F59" s="1884">
        <v>-627.53901281200001</v>
      </c>
      <c r="G59" s="1884">
        <v>-605.68949766000003</v>
      </c>
      <c r="H59" s="1884">
        <v>-610.02332761799994</v>
      </c>
      <c r="I59" s="1884">
        <v>-625.19670925399998</v>
      </c>
      <c r="J59" s="1884">
        <v>-745.55583325700002</v>
      </c>
      <c r="K59" s="51"/>
    </row>
    <row r="60" spans="1:11" s="52" customFormat="1" ht="12" customHeight="1">
      <c r="A60" s="2348" t="s">
        <v>1216</v>
      </c>
      <c r="B60" s="1183">
        <v>-199.78314215159998</v>
      </c>
      <c r="C60" s="341">
        <v>-348.29331528099999</v>
      </c>
      <c r="D60" s="342">
        <v>-215.698444491</v>
      </c>
      <c r="E60" s="342">
        <v>-149.985243674</v>
      </c>
      <c r="F60" s="342">
        <v>-176.39247122</v>
      </c>
      <c r="G60" s="342">
        <v>-202.24288813800001</v>
      </c>
      <c r="H60" s="342">
        <v>-248.50674136500004</v>
      </c>
      <c r="I60" s="342">
        <v>-65.378198744999949</v>
      </c>
      <c r="J60" s="342">
        <v>-166.92611466399998</v>
      </c>
      <c r="K60" s="51"/>
    </row>
    <row r="61" spans="1:11" s="1778" customFormat="1" ht="12" customHeight="1">
      <c r="A61" s="2348" t="s">
        <v>1214</v>
      </c>
      <c r="B61" s="1791">
        <v>-83.269456092000013</v>
      </c>
      <c r="C61" s="1785">
        <v>-87.738061406</v>
      </c>
      <c r="D61" s="1786">
        <v>-90.829858040999994</v>
      </c>
      <c r="E61" s="1786">
        <v>-99.411387963999999</v>
      </c>
      <c r="F61" s="1786">
        <v>-104.582793537</v>
      </c>
      <c r="G61" s="1786">
        <v>-98.903344005999998</v>
      </c>
      <c r="H61" s="1786">
        <v>-114.230140674</v>
      </c>
      <c r="I61" s="1786">
        <v>-115.532239864</v>
      </c>
      <c r="J61" s="1786">
        <v>-110.64860173300001</v>
      </c>
      <c r="K61" s="51"/>
    </row>
    <row r="62" spans="1:11" s="1778" customFormat="1" ht="12" customHeight="1">
      <c r="A62" s="2348" t="s">
        <v>1217</v>
      </c>
      <c r="B62" s="1181">
        <v>-50.362000000000002</v>
      </c>
      <c r="C62" s="388">
        <v>0</v>
      </c>
      <c r="D62" s="401">
        <v>0</v>
      </c>
      <c r="E62" s="401">
        <v>0</v>
      </c>
      <c r="F62" s="401">
        <v>0</v>
      </c>
      <c r="G62" s="401">
        <v>0</v>
      </c>
      <c r="H62" s="401">
        <v>-4.3888119999999997</v>
      </c>
      <c r="I62" s="401">
        <v>-500</v>
      </c>
      <c r="J62" s="401">
        <v>0</v>
      </c>
      <c r="K62" s="51"/>
    </row>
    <row r="63" spans="1:11" s="1778" customFormat="1" ht="12" customHeight="1">
      <c r="A63" s="2343" t="s">
        <v>1218</v>
      </c>
      <c r="B63" s="1792">
        <v>-333.41459824359998</v>
      </c>
      <c r="C63" s="1787">
        <v>-436.03137668699998</v>
      </c>
      <c r="D63" s="1884">
        <v>-306.528302532</v>
      </c>
      <c r="E63" s="1884">
        <v>-249.396631638</v>
      </c>
      <c r="F63" s="1884">
        <v>-280.97526475700005</v>
      </c>
      <c r="G63" s="1884">
        <v>-301.14623214400001</v>
      </c>
      <c r="H63" s="1884">
        <v>-367.125694039</v>
      </c>
      <c r="I63" s="1884">
        <v>-680.91043860899993</v>
      </c>
      <c r="J63" s="1884">
        <v>-277.57471639700003</v>
      </c>
      <c r="K63" s="51"/>
    </row>
    <row r="64" spans="1:11" s="93" customFormat="1" ht="12" customHeight="1">
      <c r="A64" s="1758" t="s">
        <v>1096</v>
      </c>
      <c r="B64" s="1189">
        <v>-1025.9894654295201</v>
      </c>
      <c r="C64" s="371">
        <v>-1107.6833575589999</v>
      </c>
      <c r="D64" s="371">
        <v>-1039.7549053970001</v>
      </c>
      <c r="E64" s="371">
        <v>-919.05374481199999</v>
      </c>
      <c r="F64" s="371">
        <v>-908.51427753099995</v>
      </c>
      <c r="G64" s="371">
        <v>-906.83572981299994</v>
      </c>
      <c r="H64" s="371">
        <v>-977.14902167199989</v>
      </c>
      <c r="I64" s="371">
        <v>-1306.1071479049999</v>
      </c>
      <c r="J64" s="371">
        <v>-1023.130549628</v>
      </c>
      <c r="K64" s="110"/>
    </row>
    <row r="65" spans="1:11" s="63" customFormat="1" ht="7.5" customHeight="1">
      <c r="A65" s="129"/>
      <c r="B65" s="130"/>
      <c r="C65" s="130"/>
      <c r="D65" s="130"/>
      <c r="E65" s="130"/>
      <c r="F65" s="130"/>
      <c r="G65" s="130"/>
      <c r="H65" s="130"/>
    </row>
    <row r="66" spans="1:11" s="1778" customFormat="1" ht="12" customHeight="1">
      <c r="A66" s="2343" t="s">
        <v>1219</v>
      </c>
      <c r="B66" s="1792">
        <v>1111.7399266700004</v>
      </c>
      <c r="C66" s="1787">
        <v>1174.7755726210003</v>
      </c>
      <c r="D66" s="1884">
        <v>1226.1291161279996</v>
      </c>
      <c r="E66" s="1884">
        <v>1260.212816533</v>
      </c>
      <c r="F66" s="1884">
        <v>1203.3224714929995</v>
      </c>
      <c r="G66" s="1884">
        <v>1240.6729431020001</v>
      </c>
      <c r="H66" s="1884">
        <v>1287.4992200680001</v>
      </c>
      <c r="I66" s="1884">
        <v>1382.0868977020002</v>
      </c>
      <c r="J66" s="1884">
        <v>1786.056458606</v>
      </c>
      <c r="K66" s="51"/>
    </row>
    <row r="67" spans="1:11" s="63" customFormat="1" ht="7.5" customHeight="1">
      <c r="A67" s="129"/>
      <c r="B67" s="130"/>
      <c r="C67" s="130"/>
      <c r="D67" s="130"/>
      <c r="E67" s="130"/>
      <c r="F67" s="130"/>
      <c r="G67" s="130"/>
      <c r="H67" s="130"/>
      <c r="I67" s="130"/>
      <c r="J67" s="130"/>
    </row>
    <row r="68" spans="1:11" s="291" customFormat="1" ht="12" customHeight="1">
      <c r="A68" s="2455" t="s">
        <v>1222</v>
      </c>
      <c r="B68" s="2455"/>
      <c r="C68" s="2455"/>
      <c r="D68" s="2455"/>
      <c r="E68" s="2455"/>
      <c r="F68" s="2455"/>
      <c r="G68" s="2455"/>
      <c r="H68" s="2455"/>
      <c r="I68" s="2455"/>
      <c r="J68" s="2455"/>
    </row>
    <row r="69" spans="1:11" s="291" customFormat="1" ht="12" customHeight="1">
      <c r="A69" s="2455" t="s">
        <v>1220</v>
      </c>
      <c r="B69" s="2455"/>
      <c r="C69" s="2455"/>
      <c r="D69" s="2455"/>
      <c r="E69" s="2455"/>
      <c r="F69" s="2455"/>
      <c r="G69" s="2455"/>
      <c r="H69" s="2455"/>
      <c r="I69" s="2455"/>
      <c r="J69" s="2455"/>
    </row>
    <row r="70" spans="1:11" s="291" customFormat="1" ht="12" customHeight="1">
      <c r="A70" s="2456" t="s">
        <v>1731</v>
      </c>
      <c r="B70" s="2456"/>
      <c r="C70" s="2456"/>
      <c r="D70" s="2456"/>
      <c r="E70" s="2456"/>
      <c r="F70" s="2456"/>
      <c r="G70" s="2456"/>
      <c r="H70" s="2456"/>
      <c r="I70" s="2456"/>
      <c r="J70" s="2456"/>
    </row>
    <row r="71" spans="1:11" ht="22.5" customHeight="1">
      <c r="A71" s="98"/>
      <c r="C71" s="98"/>
      <c r="D71" s="98"/>
      <c r="E71" s="98"/>
      <c r="F71" s="98"/>
      <c r="G71" s="98"/>
      <c r="H71" s="98"/>
      <c r="I71" s="98"/>
      <c r="J71" s="98"/>
    </row>
    <row r="72" spans="1:11" s="487" customFormat="1" ht="18.75" customHeight="1">
      <c r="A72" s="486" t="s">
        <v>628</v>
      </c>
    </row>
    <row r="73" spans="1:11" s="50" customFormat="1" ht="12.75" customHeight="1"/>
    <row r="74" spans="1:11" s="52" customFormat="1" ht="13.5" customHeight="1">
      <c r="A74" s="334" t="s">
        <v>50</v>
      </c>
      <c r="B74" s="1136" t="s">
        <v>1841</v>
      </c>
      <c r="C74" s="304" t="s">
        <v>1745</v>
      </c>
      <c r="D74" s="304" t="s">
        <v>1423</v>
      </c>
      <c r="E74" s="304" t="s">
        <v>1380</v>
      </c>
      <c r="F74" s="372" t="s">
        <v>1297</v>
      </c>
      <c r="G74" s="305" t="s">
        <v>1189</v>
      </c>
      <c r="H74" s="372" t="s">
        <v>1133</v>
      </c>
      <c r="I74" s="2022" t="s">
        <v>1002</v>
      </c>
      <c r="J74" s="2022" t="s">
        <v>586</v>
      </c>
      <c r="K74" s="51"/>
    </row>
    <row r="75" spans="1:11" s="52" customFormat="1" ht="12" customHeight="1">
      <c r="A75" s="373" t="s">
        <v>1109</v>
      </c>
      <c r="B75" s="1190">
        <v>39.6</v>
      </c>
      <c r="C75" s="375">
        <v>42.8</v>
      </c>
      <c r="D75" s="375">
        <v>37</v>
      </c>
      <c r="E75" s="375">
        <v>42.2</v>
      </c>
      <c r="F75" s="375">
        <v>40.4</v>
      </c>
      <c r="G75" s="375">
        <v>43.8</v>
      </c>
      <c r="H75" s="375">
        <v>41.3</v>
      </c>
      <c r="I75" s="375">
        <v>40.4</v>
      </c>
      <c r="J75" s="375">
        <v>43.4</v>
      </c>
      <c r="K75" s="51"/>
    </row>
    <row r="76" spans="1:11" s="52" customFormat="1" ht="12" customHeight="1">
      <c r="A76" s="374" t="s">
        <v>435</v>
      </c>
      <c r="B76" s="1191">
        <v>42.5</v>
      </c>
      <c r="C76" s="376">
        <v>42.6</v>
      </c>
      <c r="D76" s="376">
        <v>42.2</v>
      </c>
      <c r="E76" s="376">
        <v>44.1</v>
      </c>
      <c r="F76" s="376">
        <v>41.8</v>
      </c>
      <c r="G76" s="376">
        <v>43.9</v>
      </c>
      <c r="H76" s="376">
        <v>39.4</v>
      </c>
      <c r="I76" s="376">
        <v>37.9</v>
      </c>
      <c r="J76" s="376">
        <v>42.6</v>
      </c>
      <c r="K76" s="51"/>
    </row>
    <row r="77" spans="1:11" s="52" customFormat="1" ht="7.5" customHeight="1">
      <c r="A77" s="144"/>
      <c r="B77" s="145"/>
      <c r="C77" s="145"/>
      <c r="D77" s="145"/>
      <c r="E77" s="145"/>
      <c r="F77" s="145"/>
      <c r="G77" s="145"/>
      <c r="H77" s="145"/>
      <c r="I77" s="145"/>
      <c r="J77" s="145"/>
    </row>
    <row r="78" spans="1:11" s="291" customFormat="1" ht="12" customHeight="1">
      <c r="A78" s="2455" t="s">
        <v>1108</v>
      </c>
      <c r="B78" s="2455"/>
      <c r="C78" s="2455"/>
      <c r="D78" s="2455"/>
      <c r="E78" s="2455"/>
      <c r="F78" s="2455"/>
      <c r="G78" s="2455"/>
      <c r="H78" s="2455"/>
      <c r="I78" s="2455"/>
      <c r="J78" s="2455"/>
    </row>
    <row r="79" spans="1:11" s="291" customFormat="1" ht="12" customHeight="1">
      <c r="A79" s="2455" t="s">
        <v>0</v>
      </c>
      <c r="B79" s="2455"/>
      <c r="C79" s="2455"/>
      <c r="D79" s="2455"/>
      <c r="E79" s="2455"/>
      <c r="F79" s="2455"/>
      <c r="G79" s="2455"/>
      <c r="H79" s="2455"/>
      <c r="I79" s="2455"/>
      <c r="J79" s="2455"/>
    </row>
  </sheetData>
  <mergeCells count="16">
    <mergeCell ref="A28:J28"/>
    <mergeCell ref="A29:J29"/>
    <mergeCell ref="A31:J31"/>
    <mergeCell ref="A32:J32"/>
    <mergeCell ref="A30:J30"/>
    <mergeCell ref="A68:J68"/>
    <mergeCell ref="A70:J70"/>
    <mergeCell ref="A78:J78"/>
    <mergeCell ref="A79:J79"/>
    <mergeCell ref="A33:J33"/>
    <mergeCell ref="A35:J35"/>
    <mergeCell ref="A49:J49"/>
    <mergeCell ref="A50:J50"/>
    <mergeCell ref="A51:J51"/>
    <mergeCell ref="A69:J69"/>
    <mergeCell ref="A52:K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rowBreaks count="1" manualBreakCount="1">
    <brk id="5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M51"/>
  <sheetViews>
    <sheetView showGridLines="0" zoomScale="140" zoomScaleNormal="140" zoomScaleSheetLayoutView="90" workbookViewId="0"/>
  </sheetViews>
  <sheetFormatPr baseColWidth="10" defaultColWidth="9.140625" defaultRowHeight="22.5" customHeight="1"/>
  <cols>
    <col min="1" max="1" width="51" style="114" customWidth="1"/>
    <col min="2" max="5" width="10.5703125" style="114" customWidth="1"/>
    <col min="6" max="7" width="9.140625" style="114"/>
    <col min="8" max="8" width="10.42578125" style="114" bestFit="1" customWidth="1"/>
    <col min="9" max="9" width="9.140625" style="114"/>
    <col min="10" max="10" width="9.140625" style="114" customWidth="1"/>
    <col min="11" max="16384" width="9.140625" style="114"/>
  </cols>
  <sheetData>
    <row r="1" spans="1:6" s="98" customFormat="1" ht="22.5" customHeight="1">
      <c r="A1" s="623"/>
      <c r="B1" s="624"/>
      <c r="C1" s="624"/>
      <c r="D1" s="624"/>
      <c r="E1" s="624"/>
    </row>
    <row r="2" spans="1:6" s="487" customFormat="1" ht="18.75" customHeight="1">
      <c r="A2" s="486" t="s">
        <v>629</v>
      </c>
    </row>
    <row r="3" spans="1:6" s="50" customFormat="1" ht="12.75" customHeight="1"/>
    <row r="4" spans="1:6" ht="11.25" customHeight="1">
      <c r="A4" s="147"/>
      <c r="B4" s="1192"/>
      <c r="C4" s="154"/>
      <c r="D4" s="154"/>
      <c r="E4" s="208" t="s">
        <v>219</v>
      </c>
    </row>
    <row r="5" spans="1:6" ht="13.5" customHeight="1">
      <c r="A5" s="147" t="s">
        <v>1</v>
      </c>
      <c r="B5" s="1193" t="s">
        <v>1841</v>
      </c>
      <c r="C5" s="207" t="s">
        <v>12</v>
      </c>
      <c r="D5" s="207" t="s">
        <v>1297</v>
      </c>
      <c r="E5" s="207" t="s">
        <v>220</v>
      </c>
    </row>
    <row r="6" spans="1:6" s="133" customFormat="1" ht="13.5" customHeight="1">
      <c r="A6" s="2070" t="s">
        <v>1484</v>
      </c>
      <c r="B6" s="2072">
        <v>-5103.1790000000001</v>
      </c>
      <c r="C6" s="2073">
        <v>-14.906000000000702</v>
      </c>
      <c r="D6" s="2073">
        <v>-5088.1719999999996</v>
      </c>
      <c r="E6" s="2074">
        <v>-0.29295393316107837</v>
      </c>
    </row>
    <row r="7" spans="1:6" s="131" customFormat="1" ht="13.5" customHeight="1">
      <c r="A7" s="209" t="s">
        <v>322</v>
      </c>
      <c r="B7" s="146"/>
      <c r="C7" s="146"/>
      <c r="D7" s="146"/>
      <c r="E7" s="146"/>
    </row>
    <row r="8" spans="1:6" s="131" customFormat="1" ht="13.5" customHeight="1">
      <c r="A8" s="149" t="s">
        <v>366</v>
      </c>
      <c r="B8" s="146"/>
      <c r="C8" s="146">
        <v>-23.792000000000002</v>
      </c>
      <c r="D8" s="146"/>
      <c r="E8" s="146"/>
    </row>
    <row r="9" spans="1:6" s="131" customFormat="1" ht="6.95" customHeight="1">
      <c r="A9" s="150"/>
      <c r="B9" s="146"/>
      <c r="C9" s="146"/>
      <c r="D9" s="146"/>
      <c r="E9" s="146"/>
    </row>
    <row r="10" spans="1:6" s="131" customFormat="1" ht="13.5" customHeight="1">
      <c r="A10" s="209" t="s">
        <v>221</v>
      </c>
      <c r="B10" s="146"/>
      <c r="C10" s="146"/>
      <c r="D10" s="146"/>
      <c r="E10" s="146"/>
    </row>
    <row r="11" spans="1:6" s="131" customFormat="1" ht="13.5" customHeight="1">
      <c r="A11" s="149" t="s">
        <v>1339</v>
      </c>
      <c r="B11" s="146"/>
      <c r="C11" s="146">
        <v>-20.529</v>
      </c>
      <c r="D11" s="2071"/>
      <c r="E11" s="2071"/>
    </row>
    <row r="12" spans="1:6" s="131" customFormat="1" ht="13.5" customHeight="1">
      <c r="A12" s="149" t="s">
        <v>1386</v>
      </c>
      <c r="B12" s="146"/>
      <c r="C12" s="146">
        <v>-17.795000000000002</v>
      </c>
      <c r="D12" s="2071"/>
      <c r="E12" s="2071"/>
    </row>
    <row r="13" spans="1:6" s="131" customFormat="1" ht="13.5" customHeight="1">
      <c r="A13" s="151" t="s">
        <v>1385</v>
      </c>
      <c r="B13" s="146"/>
      <c r="C13" s="146">
        <v>77.597999999999999</v>
      </c>
      <c r="D13" s="2071"/>
      <c r="E13" s="2071"/>
    </row>
    <row r="14" spans="1:6" s="131" customFormat="1" ht="13.5" customHeight="1">
      <c r="A14" s="272" t="s">
        <v>1172</v>
      </c>
      <c r="B14" s="152"/>
      <c r="C14" s="152">
        <v>-30.388000000000702</v>
      </c>
      <c r="D14" s="146"/>
      <c r="E14" s="146"/>
      <c r="F14" s="204"/>
    </row>
    <row r="15" spans="1:6" s="133" customFormat="1" ht="13.5" customHeight="1">
      <c r="A15" s="2070" t="s">
        <v>364</v>
      </c>
      <c r="B15" s="2072">
        <v>-216.13400000000001</v>
      </c>
      <c r="C15" s="2073">
        <v>-141.90100000000001</v>
      </c>
      <c r="D15" s="2073">
        <v>-74.233000000000004</v>
      </c>
      <c r="E15" s="2074"/>
    </row>
    <row r="16" spans="1:6" s="131" customFormat="1" ht="13.5" customHeight="1">
      <c r="A16" s="149" t="s">
        <v>365</v>
      </c>
      <c r="B16" s="1271">
        <v>-63.353999999999999</v>
      </c>
      <c r="C16" s="146">
        <v>-30.534999999999997</v>
      </c>
      <c r="D16" s="146">
        <v>-32.819000000000003</v>
      </c>
      <c r="E16" s="146"/>
    </row>
    <row r="17" spans="1:13" s="131" customFormat="1" ht="13.5" customHeight="1">
      <c r="A17" s="149" t="s">
        <v>1094</v>
      </c>
      <c r="B17" s="1271">
        <v>-96.703000000000003</v>
      </c>
      <c r="C17" s="146">
        <v>-55.289000000000001</v>
      </c>
      <c r="D17" s="146">
        <v>-41.414000000000001</v>
      </c>
      <c r="E17" s="146"/>
    </row>
    <row r="18" spans="1:13" s="131" customFormat="1" ht="13.5" customHeight="1">
      <c r="A18" s="149" t="s">
        <v>1409</v>
      </c>
      <c r="B18" s="1271">
        <v>-56.076999999999998</v>
      </c>
      <c r="C18" s="146">
        <v>-56.076999999999998</v>
      </c>
      <c r="D18" s="2075">
        <v>0</v>
      </c>
      <c r="E18" s="146"/>
    </row>
    <row r="19" spans="1:13" s="133" customFormat="1" ht="13.5" customHeight="1">
      <c r="A19" s="2070" t="s">
        <v>679</v>
      </c>
      <c r="B19" s="2072">
        <v>-5319.2120000000004</v>
      </c>
      <c r="C19" s="2073">
        <v>-156.8070000000007</v>
      </c>
      <c r="D19" s="2073">
        <v>-5162.4049999999997</v>
      </c>
      <c r="E19" s="2074">
        <v>-3.037479624322398</v>
      </c>
    </row>
    <row r="20" spans="1:13" s="131" customFormat="1" ht="5.0999999999999996" customHeight="1">
      <c r="A20" s="144"/>
      <c r="B20" s="113"/>
      <c r="C20" s="113"/>
      <c r="D20" s="113"/>
      <c r="E20" s="113"/>
    </row>
    <row r="21" spans="1:13" s="2138" customFormat="1" ht="9.9499999999999993" customHeight="1">
      <c r="A21" s="2195" t="s">
        <v>1483</v>
      </c>
      <c r="B21" s="145"/>
      <c r="C21" s="145"/>
      <c r="D21" s="145"/>
      <c r="E21" s="2196"/>
    </row>
    <row r="22" spans="1:13" s="2138" customFormat="1" ht="9.9499999999999993" customHeight="1">
      <c r="A22" s="719" t="s">
        <v>1734</v>
      </c>
      <c r="B22" s="145"/>
      <c r="C22" s="145">
        <v>-167.267</v>
      </c>
      <c r="D22" s="145"/>
      <c r="E22" s="2196"/>
    </row>
    <row r="23" spans="1:13" s="2138" customFormat="1" ht="9.9499999999999993" customHeight="1">
      <c r="A23" s="719" t="s">
        <v>1486</v>
      </c>
      <c r="B23" s="2198">
        <v>-4935.9120000000003</v>
      </c>
      <c r="C23" s="145">
        <v>152.25999999999931</v>
      </c>
      <c r="D23" s="145">
        <v>-5088.1719999999996</v>
      </c>
      <c r="E23" s="2196">
        <v>2.9924302873409019</v>
      </c>
    </row>
    <row r="24" spans="1:13" s="131" customFormat="1" ht="7.5" customHeight="1">
      <c r="A24" s="144"/>
      <c r="B24" s="113"/>
      <c r="C24" s="113"/>
      <c r="D24" s="113"/>
      <c r="E24" s="113"/>
    </row>
    <row r="25" spans="1:13" s="291" customFormat="1" ht="12" customHeight="1">
      <c r="A25" s="2458" t="s">
        <v>0</v>
      </c>
      <c r="B25" s="2437"/>
      <c r="C25" s="2437"/>
      <c r="D25" s="2437"/>
      <c r="E25" s="2437"/>
      <c r="F25" s="2119"/>
      <c r="G25" s="2119"/>
      <c r="H25" s="2119"/>
      <c r="I25" s="2119"/>
      <c r="J25" s="2119"/>
    </row>
    <row r="26" spans="1:13" s="291" customFormat="1" ht="12" customHeight="1">
      <c r="A26" s="2136"/>
      <c r="B26" s="2137"/>
      <c r="C26" s="2137"/>
      <c r="D26" s="2137"/>
      <c r="E26" s="2137"/>
      <c r="F26" s="2135"/>
      <c r="G26" s="2135"/>
      <c r="H26" s="2135"/>
      <c r="I26" s="2135"/>
      <c r="J26" s="2135"/>
    </row>
    <row r="27" spans="1:13" s="291" customFormat="1" ht="12" customHeight="1">
      <c r="A27" s="2120"/>
      <c r="B27" s="2120"/>
      <c r="C27" s="2120"/>
      <c r="D27" s="2120"/>
      <c r="E27" s="2120"/>
      <c r="F27" s="2120"/>
      <c r="G27" s="2120"/>
      <c r="H27" s="2120"/>
      <c r="I27" s="2120"/>
      <c r="J27" s="2120"/>
    </row>
    <row r="28" spans="1:13" s="131" customFormat="1" ht="12.75" customHeight="1">
      <c r="A28" s="144"/>
      <c r="B28" s="206"/>
      <c r="C28" s="134"/>
      <c r="D28" s="153"/>
      <c r="E28" s="153"/>
    </row>
    <row r="29" spans="1:13" ht="11.25" customHeight="1">
      <c r="A29" s="147"/>
      <c r="B29" s="1192"/>
      <c r="C29" s="154"/>
      <c r="D29" s="154"/>
      <c r="E29" s="208" t="s">
        <v>219</v>
      </c>
    </row>
    <row r="30" spans="1:13" ht="13.5" customHeight="1">
      <c r="A30" s="147" t="s">
        <v>1</v>
      </c>
      <c r="B30" s="1193" t="s">
        <v>1841</v>
      </c>
      <c r="C30" s="207" t="s">
        <v>12</v>
      </c>
      <c r="D30" s="207" t="s">
        <v>1745</v>
      </c>
      <c r="E30" s="207" t="s">
        <v>220</v>
      </c>
    </row>
    <row r="31" spans="1:13" s="133" customFormat="1" ht="13.5" customHeight="1">
      <c r="A31" s="2070" t="s">
        <v>1484</v>
      </c>
      <c r="B31" s="2072">
        <v>-5103.1790000000001</v>
      </c>
      <c r="C31" s="2073">
        <v>208.86899999999909</v>
      </c>
      <c r="D31" s="2073">
        <v>-5311.9464636989997</v>
      </c>
      <c r="E31" s="2074">
        <v>3.9320614661193733</v>
      </c>
      <c r="L31" s="2034" t="s">
        <v>1385</v>
      </c>
      <c r="M31" s="133" t="s">
        <v>0</v>
      </c>
    </row>
    <row r="32" spans="1:13" s="131" customFormat="1" ht="6.95" customHeight="1">
      <c r="A32" s="150"/>
      <c r="B32" s="146"/>
      <c r="C32" s="146"/>
      <c r="D32" s="146"/>
      <c r="E32" s="146"/>
    </row>
    <row r="33" spans="1:13" s="131" customFormat="1" ht="13.5" customHeight="1">
      <c r="A33" s="209" t="s">
        <v>221</v>
      </c>
      <c r="B33" s="716"/>
      <c r="C33" s="146"/>
      <c r="D33" s="146"/>
      <c r="E33" s="2076"/>
      <c r="H33" s="149"/>
      <c r="L33" s="2034" t="s">
        <v>1155</v>
      </c>
      <c r="M33" s="131" t="s">
        <v>0</v>
      </c>
    </row>
    <row r="34" spans="1:13" s="131" customFormat="1" ht="13.5" customHeight="1">
      <c r="A34" s="149" t="s">
        <v>8</v>
      </c>
      <c r="B34" s="716"/>
      <c r="C34" s="146">
        <v>110.20399999999999</v>
      </c>
      <c r="D34" s="146"/>
      <c r="E34" s="2076"/>
      <c r="H34" s="149"/>
    </row>
    <row r="35" spans="1:13" s="131" customFormat="1" ht="13.5" customHeight="1">
      <c r="A35" s="149" t="s">
        <v>1155</v>
      </c>
      <c r="B35" s="716"/>
      <c r="C35" s="146">
        <v>38.518000000000001</v>
      </c>
      <c r="D35" s="146"/>
      <c r="E35" s="2076"/>
      <c r="H35" s="149"/>
    </row>
    <row r="36" spans="1:13" s="131" customFormat="1" ht="13.5" customHeight="1">
      <c r="A36" s="149" t="s">
        <v>1878</v>
      </c>
      <c r="B36" s="716"/>
      <c r="C36" s="146">
        <v>36.908000000000001</v>
      </c>
      <c r="D36" s="146"/>
      <c r="E36" s="2076"/>
      <c r="H36" s="149"/>
    </row>
    <row r="37" spans="1:13" s="131" customFormat="1" ht="13.5" customHeight="1">
      <c r="A37" s="149" t="s">
        <v>1172</v>
      </c>
      <c r="B37" s="716"/>
      <c r="C37" s="146">
        <v>23.238999999999095</v>
      </c>
      <c r="D37" s="146"/>
      <c r="E37" s="2076"/>
    </row>
    <row r="38" spans="1:13" s="133" customFormat="1" ht="13.5" customHeight="1">
      <c r="A38" s="2070" t="s">
        <v>364</v>
      </c>
      <c r="B38" s="2072">
        <v>-216.13400000000001</v>
      </c>
      <c r="C38" s="2073">
        <v>-1.1009999999999991</v>
      </c>
      <c r="D38" s="2073">
        <v>-215.03300000000002</v>
      </c>
      <c r="E38" s="2074"/>
    </row>
    <row r="39" spans="1:13" s="131" customFormat="1" ht="13.5" customHeight="1">
      <c r="A39" s="151" t="s">
        <v>365</v>
      </c>
      <c r="B39" s="1271">
        <v>-63.353999999999999</v>
      </c>
      <c r="C39" s="146">
        <v>70.504000000000005</v>
      </c>
      <c r="D39" s="146">
        <v>-133.858</v>
      </c>
      <c r="E39" s="2076"/>
    </row>
    <row r="40" spans="1:13" s="131" customFormat="1" ht="13.5" customHeight="1">
      <c r="A40" s="151" t="s">
        <v>1094</v>
      </c>
      <c r="B40" s="1271">
        <v>-96.703000000000003</v>
      </c>
      <c r="C40" s="146">
        <v>-94.00500000000001</v>
      </c>
      <c r="D40" s="146">
        <v>-2.698</v>
      </c>
      <c r="E40" s="2076"/>
    </row>
    <row r="41" spans="1:13" s="131" customFormat="1" ht="13.5" customHeight="1">
      <c r="A41" s="272" t="s">
        <v>1409</v>
      </c>
      <c r="B41" s="1272">
        <v>-56.076999999999998</v>
      </c>
      <c r="C41" s="152">
        <v>22.400000000000006</v>
      </c>
      <c r="D41" s="2077">
        <v>-78.477000000000004</v>
      </c>
      <c r="E41" s="2078"/>
    </row>
    <row r="42" spans="1:13" s="133" customFormat="1" ht="13.5" customHeight="1">
      <c r="A42" s="2070" t="s">
        <v>679</v>
      </c>
      <c r="B42" s="2072">
        <v>-5319.2120000000004</v>
      </c>
      <c r="C42" s="148">
        <v>207.76799999999912</v>
      </c>
      <c r="D42" s="148">
        <v>-5526.98</v>
      </c>
      <c r="E42" s="275">
        <v>3.7591596133874043</v>
      </c>
    </row>
    <row r="43" spans="1:13" s="131" customFormat="1" ht="5.0999999999999996" customHeight="1">
      <c r="A43" s="144"/>
      <c r="B43" s="113"/>
      <c r="C43" s="113"/>
      <c r="D43" s="113"/>
      <c r="E43" s="113"/>
    </row>
    <row r="44" spans="1:13" s="2138" customFormat="1" ht="9.9499999999999993" customHeight="1">
      <c r="A44" s="2195" t="s">
        <v>1483</v>
      </c>
      <c r="B44" s="145"/>
      <c r="C44" s="145"/>
      <c r="D44" s="145"/>
      <c r="E44" s="2196"/>
    </row>
    <row r="45" spans="1:13" s="2197" customFormat="1" ht="9.9499999999999993" customHeight="1">
      <c r="A45" s="719" t="s">
        <v>1734</v>
      </c>
      <c r="B45" s="145"/>
      <c r="C45" s="145">
        <v>-72.447000000000003</v>
      </c>
      <c r="D45" s="145"/>
      <c r="E45" s="2196"/>
    </row>
    <row r="46" spans="1:13" s="2197" customFormat="1" ht="9.9499999999999993" customHeight="1">
      <c r="A46" s="719" t="s">
        <v>1486</v>
      </c>
      <c r="B46" s="2198">
        <v>-5030.732</v>
      </c>
      <c r="C46" s="145">
        <v>281.21446369899968</v>
      </c>
      <c r="D46" s="145">
        <v>-5311.9464636989997</v>
      </c>
      <c r="E46" s="2196">
        <v>5.294000337179126</v>
      </c>
    </row>
    <row r="47" spans="1:13" s="2197" customFormat="1" ht="9.9499999999999993" customHeight="1">
      <c r="A47" s="719" t="s">
        <v>0</v>
      </c>
      <c r="B47" s="145"/>
      <c r="C47" s="145"/>
      <c r="D47" s="145"/>
      <c r="E47" s="2196"/>
    </row>
    <row r="48" spans="1:13" s="131" customFormat="1" ht="7.5" customHeight="1">
      <c r="A48" s="144"/>
      <c r="B48" s="113"/>
      <c r="C48" s="113"/>
      <c r="D48" s="113"/>
      <c r="E48" s="113"/>
    </row>
    <row r="49" spans="1:10" s="291" customFormat="1" ht="12" customHeight="1">
      <c r="A49" s="2458" t="s">
        <v>0</v>
      </c>
      <c r="B49" s="2437"/>
      <c r="C49" s="2437"/>
      <c r="D49" s="2437"/>
      <c r="E49" s="2437"/>
      <c r="F49" s="2119"/>
      <c r="G49" s="2119"/>
      <c r="H49" s="2119"/>
      <c r="I49" s="2119"/>
      <c r="J49" s="2119"/>
    </row>
    <row r="50" spans="1:10" s="131" customFormat="1" ht="7.5" customHeight="1">
      <c r="A50" s="114"/>
      <c r="B50" s="114"/>
      <c r="C50" s="114"/>
      <c r="D50" s="114"/>
      <c r="E50" s="114"/>
    </row>
    <row r="51" spans="1:10" s="131" customFormat="1" ht="22.5" customHeight="1">
      <c r="A51" s="288"/>
      <c r="B51" s="114"/>
      <c r="C51" s="114"/>
      <c r="D51" s="114"/>
      <c r="E51" s="114"/>
    </row>
  </sheetData>
  <mergeCells count="2">
    <mergeCell ref="A25:E25"/>
    <mergeCell ref="A49:E49"/>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- 3Q15&amp;C&amp;8CHAPTER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43</vt:i4>
      </vt:variant>
      <vt:variant>
        <vt:lpstr>Navngitte områder</vt:lpstr>
      </vt:variant>
      <vt:variant>
        <vt:i4>28</vt:i4>
      </vt:variant>
    </vt:vector>
  </HeadingPairs>
  <TitlesOfParts>
    <vt:vector size="71"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Appendix</vt:lpstr>
      <vt:lpstr>Sub_loans</vt:lpstr>
      <vt:lpstr>Footnotes</vt:lpstr>
      <vt:lpstr>'Asset Man.'!Utskriftsområde</vt:lpstr>
      <vt:lpstr>Cap.adeq!Utskriftsområde</vt:lpstr>
      <vt:lpstr>Contents!Utskriftsområde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Norw.economy!Utskriftsområde</vt:lpstr>
      <vt:lpstr>NPL!Utskriftsområde</vt:lpstr>
      <vt:lpstr>Other!Utskriftsområde</vt:lpstr>
      <vt:lpstr>'Personal cust'!Utskriftsområde</vt:lpstr>
      <vt:lpstr>'Results &amp; key fig.'!Utskriftsområde</vt:lpstr>
      <vt:lpstr>SME!Utskriftsområde</vt:lpstr>
      <vt:lpstr>'Write-downs med splitt (2)'!Utskriftsområde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Larsen, Kine</cp:lastModifiedBy>
  <cp:lastPrinted>2015-10-21T17:09:57Z</cp:lastPrinted>
  <dcterms:created xsi:type="dcterms:W3CDTF">2000-04-10T12:21:39Z</dcterms:created>
  <dcterms:modified xsi:type="dcterms:W3CDTF">2015-10-21T21:09:13Z</dcterms:modified>
</cp:coreProperties>
</file>