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activeX/activeX1.xml" ContentType="application/vnd.ms-office.activeX+xml"/>
  <Override PartName="/xl/activeX/activeX1.bin" ContentType="application/vnd.ms-office.activeX"/>
  <Override PartName="/xl/drawings/drawing3.xml" ContentType="application/vnd.openxmlformats-officedocument.drawing+xml"/>
  <Override PartName="/xl/drawings/drawing4.xml" ContentType="application/vnd.openxmlformats-officedocument.drawing+xml"/>
  <Override PartName="/xl/activeX/activeX2.xml" ContentType="application/vnd.ms-office.activeX+xml"/>
  <Override PartName="/xl/activeX/activeX2.bin" ContentType="application/vnd.ms-office.activeX"/>
  <Override PartName="/xl/drawings/drawing5.xml" ContentType="application/vnd.openxmlformats-officedocument.drawing+xml"/>
  <Override PartName="/xl/drawings/drawing6.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drawings/drawing7.xml" ContentType="application/vnd.openxmlformats-officedocument.drawingml.chartshapes+xml"/>
  <Override PartName="/xl/charts/chart4.xml" ContentType="application/vnd.openxmlformats-officedocument.drawingml.chart+xml"/>
  <Override PartName="/xl/drawings/drawing8.xml" ContentType="application/vnd.openxmlformats-officedocument.drawingml.chartshapes+xml"/>
  <Override PartName="/xl/charts/chart5.xml" ContentType="application/vnd.openxmlformats-officedocument.drawingml.chart+xml"/>
  <Override PartName="/xl/charts/chart6.xml" ContentType="application/vnd.openxmlformats-officedocument.drawingml.chart+xml"/>
  <Override PartName="/xl/drawings/drawing9.xml" ContentType="application/vnd.openxmlformats-officedocument.drawingml.chartshapes+xml"/>
  <Override PartName="/xl/charts/chart7.xml" ContentType="application/vnd.openxmlformats-officedocument.drawingml.chart+xml"/>
  <Override PartName="/xl/charts/chart8.xml" ContentType="application/vnd.openxmlformats-officedocument.drawingml.chart+xml"/>
  <Override PartName="/xl/drawings/drawing10.xml" ContentType="application/vnd.openxmlformats-officedocument.drawingml.chartshapes+xml"/>
  <Override PartName="/xl/charts/chart9.xml" ContentType="application/vnd.openxmlformats-officedocument.drawingml.chart+xml"/>
  <Override PartName="/xl/drawings/drawing11.xml" ContentType="application/vnd.openxmlformats-officedocument.drawing+xml"/>
  <Override PartName="/xl/charts/chart10.xml" ContentType="application/vnd.openxmlformats-officedocument.drawingml.chart+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charts/chart11.xml" ContentType="application/vnd.openxmlformats-officedocument.drawingml.chart+xml"/>
  <Override PartName="/xl/drawings/drawing16.xml" ContentType="application/vnd.openxmlformats-officedocument.drawingml.chartshapes+xml"/>
  <Override PartName="/xl/charts/chart12.xml" ContentType="application/vnd.openxmlformats-officedocument.drawingml.chart+xml"/>
  <Override PartName="/xl/drawings/drawing17.xml" ContentType="application/vnd.openxmlformats-officedocument.drawingml.chartshapes+xml"/>
  <Override PartName="/xl/charts/chart13.xml" ContentType="application/vnd.openxmlformats-officedocument.drawingml.chart+xml"/>
  <Override PartName="/xl/drawings/drawing18.xml" ContentType="application/vnd.openxmlformats-officedocument.drawingml.chartshapes+xml"/>
  <Override PartName="/xl/drawings/drawing19.xml" ContentType="application/vnd.openxmlformats-officedocument.drawing+xml"/>
  <Override PartName="/xl/charts/chart14.xml" ContentType="application/vnd.openxmlformats-officedocument.drawingml.chart+xml"/>
  <Override PartName="/xl/drawings/drawing20.xml" ContentType="application/vnd.openxmlformats-officedocument.drawingml.chartshapes+xml"/>
  <Override PartName="/xl/charts/chart15.xml" ContentType="application/vnd.openxmlformats-officedocument.drawingml.chart+xml"/>
  <Override PartName="/xl/drawings/drawing21.xml" ContentType="application/vnd.openxmlformats-officedocument.drawingml.chartshapes+xml"/>
  <Override PartName="/xl/drawings/drawing22.xml" ContentType="application/vnd.openxmlformats-officedocument.drawing+xml"/>
  <Override PartName="/xl/drawings/drawing23.xml" ContentType="application/vnd.openxmlformats-officedocument.drawing+xml"/>
  <Override PartName="/xl/comments1.xml" ContentType="application/vnd.openxmlformats-officedocument.spreadsheetml.comments+xml"/>
  <Override PartName="/xl/drawings/drawing24.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showInkAnnotation="0" codeName="ThisWorkbook"/>
  <mc:AlternateContent xmlns:mc="http://schemas.openxmlformats.org/markup-compatibility/2006">
    <mc:Choice Requires="x15">
      <x15ac:absPath xmlns:x15ac="http://schemas.microsoft.com/office/spreadsheetml/2010/11/ac" url="H:\Department\1300\Kvartalsvis\2Q20\Factbook\Sammenstilling\"/>
    </mc:Choice>
  </mc:AlternateContent>
  <xr:revisionPtr revIDLastSave="0" documentId="13_ncr:1_{F68CC4D7-5C99-4189-97D1-7F1967AB3A0D}" xr6:coauthVersionLast="44" xr6:coauthVersionMax="44" xr10:uidLastSave="{00000000-0000-0000-0000-000000000000}"/>
  <bookViews>
    <workbookView xWindow="-120" yWindow="-120" windowWidth="29040" windowHeight="15840" tabRatio="841" xr2:uid="{00000000-000D-0000-FFFF-FFFF00000000}"/>
  </bookViews>
  <sheets>
    <sheet name="Front page" sheetId="11689" r:id="rId1"/>
    <sheet name="Contact info" sheetId="11690" r:id="rId2"/>
    <sheet name="Changes" sheetId="11691" r:id="rId3"/>
    <sheet name="Contents" sheetId="11692" r:id="rId4"/>
    <sheet name="CHAPTER 1" sheetId="11693" r:id="rId5"/>
    <sheet name="Results &amp; key fig." sheetId="11694" r:id="rId6"/>
    <sheet name="NII" sheetId="11695" r:id="rId7"/>
    <sheet name="Non-NII" sheetId="11696" r:id="rId8"/>
    <sheet name="Expenses" sheetId="11697" r:id="rId9"/>
    <sheet name="Loans &amp; comm." sheetId="11698" r:id="rId10"/>
    <sheet name="EAD" sheetId="11699" r:id="rId11"/>
    <sheet name="Liq.&amp;funding (1)" sheetId="11700" r:id="rId12"/>
    <sheet name="Liq.&amp;funding (2)" sheetId="11701" r:id="rId13"/>
    <sheet name="Liq.&amp;funding (3)" sheetId="11702" r:id="rId14"/>
    <sheet name="Ratings" sheetId="11703" r:id="rId15"/>
    <sheet name="Shareholders" sheetId="11704" r:id="rId16"/>
    <sheet name="Share buy-back" sheetId="11705" r:id="rId17"/>
    <sheet name="Cap.adeq" sheetId="11706" r:id="rId18"/>
    <sheet name="CHAPTER 2" sheetId="11707" r:id="rId19"/>
    <sheet name="Fin perf" sheetId="11708" r:id="rId20"/>
    <sheet name="Market shares" sheetId="11709" r:id="rId21"/>
    <sheet name="PC" sheetId="11710" r:id="rId22"/>
    <sheet name="CC" sheetId="11712" r:id="rId23"/>
    <sheet name="Other" sheetId="11714" r:id="rId24"/>
    <sheet name="Markets" sheetId="11715" r:id="rId25"/>
    <sheet name="Life" sheetId="11716" r:id="rId26"/>
    <sheet name="Asset Man." sheetId="11717" r:id="rId27"/>
    <sheet name="CHAPTER 3" sheetId="11718" r:id="rId28"/>
    <sheet name="Norw.economy" sheetId="11719" r:id="rId29"/>
    <sheet name="APPENDIX" sheetId="11720" r:id="rId30"/>
    <sheet name="Sub_loans" sheetId="11721" r:id="rId31"/>
    <sheet name="Footnotes" sheetId="11722" r:id="rId32"/>
    <sheet name="Data_CC" sheetId="11713" state="hidden" r:id="rId33"/>
    <sheet name="Data_PC" sheetId="11711" state="hidden" r:id="rId34"/>
  </sheets>
  <externalReferences>
    <externalReference r:id="rId35"/>
    <externalReference r:id="rId36"/>
    <externalReference r:id="rId37"/>
  </externalReferences>
  <definedNames>
    <definedName name="_xlnm.Print_Area" localSheetId="26">'Asset Man.'!$A$1:$J$38</definedName>
    <definedName name="_xlnm.Print_Area" localSheetId="17">'Cap.adeq'!$A$1:$J$188</definedName>
    <definedName name="_xlnm.Print_Area" localSheetId="22">CC!$A$1:$J$128</definedName>
    <definedName name="_xlnm.Print_Area" localSheetId="2">Changes!$A$1:$A$8</definedName>
    <definedName name="_xlnm.Print_Area" localSheetId="4">'CHAPTER 1'!$A$1:$C$26</definedName>
    <definedName name="_xlnm.Print_Area" localSheetId="3">Contents!$A$1:$B$147</definedName>
    <definedName name="_xlnm.Print_Area" localSheetId="32">Data_CC!$A$1:$K$39</definedName>
    <definedName name="_xlnm.Print_Area" localSheetId="33">Data_PC!$A$1:$L$38</definedName>
    <definedName name="_xlnm.Print_Area" localSheetId="10">EAD!$A$1:$J$395</definedName>
    <definedName name="_xlnm.Print_Area" localSheetId="8">Expenses!$A$1:$J$91</definedName>
    <definedName name="_xlnm.Print_Area" localSheetId="19">'Fin perf'!$A$1:$K$71</definedName>
    <definedName name="_xlnm.Print_Area" localSheetId="0">'Front page'!$A$1:$A$53</definedName>
    <definedName name="_xlnm.Print_Area" localSheetId="25">Life!$A$1:$K$308</definedName>
    <definedName name="_xlnm.Print_Area" localSheetId="11">'Liq.&amp;funding (1)'!$A$1:$J$19</definedName>
    <definedName name="_xlnm.Print_Area" localSheetId="12">'Liq.&amp;funding (2)'!$A$1:$L$56</definedName>
    <definedName name="_xlnm.Print_Area" localSheetId="13">'Liq.&amp;funding (3)'!$A$1:$J$101</definedName>
    <definedName name="_xlnm.Print_Area" localSheetId="9">'Loans &amp; comm.'!$A$1:$J$241</definedName>
    <definedName name="_xlnm.Print_Area" localSheetId="20">'Market shares'!$A$1:$J$61</definedName>
    <definedName name="_xlnm.Print_Area" localSheetId="6">NII!$A$1:$J$156</definedName>
    <definedName name="_xlnm.Print_Area" localSheetId="7">'Non-NII'!$A$1:$J$80</definedName>
    <definedName name="_xlnm.Print_Area" localSheetId="28">Norw.economy!$A$1:$H$90</definedName>
    <definedName name="_xlnm.Print_Area" localSheetId="23">Other!$A$1:$J$28</definedName>
    <definedName name="_xlnm.Print_Area" localSheetId="21">PC!$A$1:$J$182</definedName>
    <definedName name="_xlnm.Print_Area" localSheetId="14">Ratings!$A$1:$E$35</definedName>
    <definedName name="_xlnm.Print_Area" localSheetId="5">'Results &amp; key fig.'!$A$1:$K$385</definedName>
    <definedName name="_xlnm.Print_Area" localSheetId="16">'Share buy-back'!$A$1:$H$14</definedName>
    <definedName name="_xlnm.Print_Area" localSheetId="15">Shareholders!$A$1:$C$45</definedName>
    <definedName name="_xlnm.Print_Area" localSheetId="30">Sub_loans!$A$1:$X$49</definedName>
    <definedName name="_xlnm.Print_Area">#N/A</definedName>
    <definedName name="_xlnm.Print_Titles" localSheetId="30">Sub_loans!$A:$A</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I38" i="11713" l="1"/>
  <c r="H38" i="11713"/>
  <c r="G38" i="11713"/>
  <c r="F38" i="11713"/>
  <c r="E38" i="11713"/>
  <c r="D38" i="11713"/>
  <c r="C38" i="11713"/>
  <c r="I37" i="11713"/>
  <c r="H37" i="11713"/>
  <c r="G37" i="11713"/>
  <c r="F37" i="11713"/>
  <c r="E37" i="11713"/>
  <c r="D37" i="11713"/>
  <c r="C37" i="11713"/>
  <c r="I36" i="11713"/>
  <c r="H36" i="11713"/>
  <c r="G36" i="11713"/>
  <c r="F36" i="11713"/>
  <c r="E36" i="11713"/>
  <c r="D36" i="11713"/>
  <c r="C36" i="11713"/>
  <c r="I35" i="11713"/>
  <c r="H35" i="11713"/>
  <c r="G35" i="11713"/>
  <c r="F35" i="11713"/>
  <c r="E35" i="11713"/>
  <c r="D35" i="11713"/>
  <c r="C35" i="11713"/>
  <c r="I34" i="11713"/>
  <c r="H34" i="11713"/>
  <c r="G34" i="11713"/>
  <c r="F34" i="11713"/>
  <c r="E34" i="11713"/>
  <c r="D34" i="11713"/>
  <c r="C34" i="11713"/>
  <c r="C24" i="11713"/>
  <c r="C23" i="11713"/>
  <c r="C18" i="11713"/>
  <c r="A18" i="11713"/>
  <c r="C17" i="11713"/>
  <c r="A17" i="11713"/>
  <c r="C16" i="11713"/>
  <c r="A16" i="11713"/>
  <c r="C15" i="11713"/>
  <c r="A15" i="11713"/>
  <c r="C14" i="11713"/>
  <c r="A14" i="11713"/>
  <c r="C13" i="11713"/>
  <c r="A13" i="11713"/>
  <c r="C12" i="11713"/>
  <c r="A12" i="11713"/>
  <c r="C11" i="11713"/>
  <c r="C10" i="11713"/>
  <c r="C9" i="11713"/>
  <c r="C8" i="11713"/>
  <c r="C7" i="11713"/>
  <c r="A7" i="11713"/>
  <c r="C6" i="11713"/>
  <c r="A6" i="11713"/>
  <c r="C5" i="11713"/>
  <c r="C19" i="11713" s="1"/>
  <c r="A5" i="11713"/>
  <c r="C4" i="11713"/>
  <c r="A4" i="11713"/>
  <c r="B12" i="11713" l="1"/>
  <c r="B16" i="11713"/>
  <c r="C25" i="11713"/>
  <c r="D23" i="11713" s="1"/>
  <c r="A23" i="11713" s="1"/>
  <c r="B17" i="11713"/>
  <c r="B13" i="11713"/>
  <c r="B10" i="11713"/>
  <c r="B8" i="11713"/>
  <c r="B5" i="11713"/>
  <c r="B18" i="11713"/>
  <c r="B14" i="11713"/>
  <c r="B6" i="11713"/>
  <c r="B15" i="11713"/>
  <c r="B11" i="11713"/>
  <c r="B9" i="11713"/>
  <c r="B7" i="11713"/>
  <c r="D24" i="11713"/>
  <c r="A24" i="11713" s="1"/>
  <c r="C20" i="11713"/>
  <c r="I38" i="11711" l="1"/>
  <c r="H38" i="11711"/>
  <c r="G38" i="11711"/>
  <c r="F38" i="11711"/>
  <c r="E38" i="11711"/>
  <c r="D38" i="11711"/>
  <c r="C38" i="11711"/>
  <c r="I37" i="11711"/>
  <c r="H37" i="11711"/>
  <c r="G37" i="11711"/>
  <c r="F37" i="11711"/>
  <c r="E37" i="11711"/>
  <c r="D37" i="11711"/>
  <c r="C37" i="11711"/>
  <c r="I36" i="11711"/>
  <c r="H36" i="11711"/>
  <c r="G36" i="11711"/>
  <c r="F36" i="11711"/>
  <c r="E36" i="11711"/>
  <c r="D36" i="11711"/>
  <c r="C36" i="11711"/>
  <c r="I35" i="11711"/>
  <c r="H35" i="11711"/>
  <c r="G35" i="11711"/>
  <c r="F35" i="11711"/>
  <c r="E35" i="11711"/>
  <c r="D35" i="11711"/>
  <c r="C35" i="11711"/>
  <c r="I34" i="11711"/>
  <c r="H34" i="11711"/>
  <c r="G34" i="11711"/>
  <c r="F34" i="11711"/>
  <c r="E34" i="11711"/>
  <c r="D34" i="11711"/>
  <c r="C34" i="11711"/>
  <c r="C12" i="11711"/>
  <c r="C4" i="11711" s="1"/>
  <c r="C11" i="11711"/>
  <c r="C6" i="11711"/>
  <c r="A6" i="11711"/>
  <c r="C5" i="11711"/>
  <c r="C7" i="11711" s="1"/>
  <c r="A5" i="11711"/>
  <c r="A4" i="11711"/>
  <c r="C8" i="11711" l="1"/>
  <c r="B5" i="11711"/>
  <c r="B6" i="11711"/>
  <c r="C13" i="11711"/>
  <c r="D12" i="11711" s="1"/>
  <c r="A12" i="11711" s="1"/>
  <c r="D11" i="11711" l="1"/>
  <c r="A11" i="1171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Johansen, Anne - KØR</author>
  </authors>
  <commentList>
    <comment ref="C23" authorId="0" shapeId="0" xr:uid="{E17F44AB-AE4D-4E7C-B156-F87574EA31A7}">
      <text>
        <r>
          <rPr>
            <sz val="9"/>
            <color indexed="81"/>
            <rFont val="Tahoma"/>
            <family val="2"/>
          </rPr>
          <t>Lenkes til :
- Filen for EAD
- Tabellen for Customers segments, Exposure at default by industry segment
- Raden for Personal customers, Total customers</t>
        </r>
      </text>
    </comment>
    <comment ref="C24" authorId="0" shapeId="0" xr:uid="{D4320FD3-C7E3-4A2F-863B-8E7CDA35F8D8}">
      <text>
        <r>
          <rPr>
            <sz val="9"/>
            <color indexed="81"/>
            <rFont val="Tahoma"/>
            <family val="2"/>
          </rPr>
          <t>Lenkes til :
- Filen for EAD
- Tabellen for Customers segments, Exposure at default by industry segment
- Raden for Corporate customers, Total customers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Johansen, Anne - KØR</author>
  </authors>
  <commentList>
    <comment ref="C11" authorId="0" shapeId="0" xr:uid="{0F3BAF3D-5788-4514-B062-70C6BBBE8AB1}">
      <text>
        <r>
          <rPr>
            <sz val="9"/>
            <color indexed="81"/>
            <rFont val="Tahoma"/>
            <family val="2"/>
          </rPr>
          <t>Lenkes til :
- Filen for EAD
- Tabellen for Customers segments, Exposure at default by industry segment
- Raden for Personal customers, Total customers</t>
        </r>
      </text>
    </comment>
    <comment ref="C12" authorId="0" shapeId="0" xr:uid="{E3DA5F6B-139C-408F-8652-BB1559DEB3B7}">
      <text>
        <r>
          <rPr>
            <sz val="9"/>
            <color indexed="81"/>
            <rFont val="Tahoma"/>
            <family val="2"/>
          </rPr>
          <t>Lenkes til :
- Filen for EAD
- Tabellen for Customers segments, Exposure at default by industry segment
- Raden for Corporate customers, Total customers</t>
        </r>
      </text>
    </comment>
  </commentList>
</comments>
</file>

<file path=xl/sharedStrings.xml><?xml version="1.0" encoding="utf-8"?>
<sst xmlns="http://schemas.openxmlformats.org/spreadsheetml/2006/main" count="4663" uniqueCount="1644">
  <si>
    <t>Contact information</t>
  </si>
  <si>
    <t>Group Management</t>
  </si>
  <si>
    <t>Kjerstin R. Braathen, CEO</t>
  </si>
  <si>
    <t>Ottar Ertzeid, CFO</t>
  </si>
  <si>
    <t>For further information, please contact</t>
  </si>
  <si>
    <t>Rune Helland, head of Investor Relations</t>
  </si>
  <si>
    <t>rune.helland@dnb.no</t>
  </si>
  <si>
    <t>+47 23 26 84 00</t>
  </si>
  <si>
    <t>Anne Engebretsen, Investor Relations</t>
  </si>
  <si>
    <t>anne.engebretsen@dnb.no</t>
  </si>
  <si>
    <t>+47 23 26 84 08</t>
  </si>
  <si>
    <t>Ida Eilertsen Nygård, Investor Relations</t>
  </si>
  <si>
    <t>ida.eilertsen.nygard@dnb.no</t>
  </si>
  <si>
    <t>+47 98 61 19 52</t>
  </si>
  <si>
    <t>Thor Tellefsen, Long Term Funding</t>
  </si>
  <si>
    <t>thor.tellefsen@dnb.no</t>
  </si>
  <si>
    <t>+47 23 26 84 04</t>
  </si>
  <si>
    <t>Mathias Bruvik, head of Group Financial Reporting</t>
  </si>
  <si>
    <t>mathias.bruvik@dnb.no</t>
  </si>
  <si>
    <t>+47 91 75 87 74</t>
  </si>
  <si>
    <t>Address</t>
  </si>
  <si>
    <t>DNB ASA, P.O.Box 1600 Sentrum, N-0021 Oslo</t>
  </si>
  <si>
    <t>Visiting address: Dronning Eufemias gate 30, Bjørvika, 0191 Oslo</t>
  </si>
  <si>
    <t>Telephone number</t>
  </si>
  <si>
    <t>+47 91 50 48 00</t>
  </si>
  <si>
    <t>Information on the Internet</t>
  </si>
  <si>
    <t>DNB's Investor Relations page: ir.dnb.no</t>
  </si>
  <si>
    <t>Financial calendar</t>
  </si>
  <si>
    <t>2020</t>
  </si>
  <si>
    <t>22 October</t>
  </si>
  <si>
    <t>Q3 2020</t>
  </si>
  <si>
    <t>TBD</t>
  </si>
  <si>
    <r>
      <t xml:space="preserve">Extraordinary general meeting </t>
    </r>
    <r>
      <rPr>
        <vertAlign val="superscript"/>
        <sz val="10.4"/>
        <rFont val="Arial"/>
        <family val="2"/>
      </rPr>
      <t>1)</t>
    </r>
  </si>
  <si>
    <t>1)  The distribution of dividends was not considered at the Annual General Meeting held on 30 June 2020. It will be considered at an extraordinary general meeting, to be held in December 2020 at the latest. The new ex-dividend date will be set to the day after the extraordinary general meeting.</t>
  </si>
  <si>
    <t>2021</t>
  </si>
  <si>
    <t>10 February</t>
  </si>
  <si>
    <t>Q4 2020</t>
  </si>
  <si>
    <t>11 March</t>
  </si>
  <si>
    <t>Annual report 2020</t>
  </si>
  <si>
    <t>27 April</t>
  </si>
  <si>
    <t>28 April</t>
  </si>
  <si>
    <t>Ex-dividend date</t>
  </si>
  <si>
    <t>29 April</t>
  </si>
  <si>
    <t>Q1 2021</t>
  </si>
  <si>
    <t>as of 7 May</t>
  </si>
  <si>
    <t>Distribution of dividends</t>
  </si>
  <si>
    <t>13 July</t>
  </si>
  <si>
    <t>Q2 2021</t>
  </si>
  <si>
    <t>21 October</t>
  </si>
  <si>
    <t>Q3 2021</t>
  </si>
  <si>
    <t>Statements regarding DNB's relative market positions are, unless otherwise specified, based on internal DNB analyses.</t>
  </si>
  <si>
    <t>Major changes from 1Q20</t>
  </si>
  <si>
    <t>No major changes from 1Q20.</t>
  </si>
  <si>
    <t>Contents chapter 1 - DNB Group</t>
  </si>
  <si>
    <t>Financial results and key figures</t>
  </si>
  <si>
    <t>1.1</t>
  </si>
  <si>
    <t>Income statement - condensed</t>
  </si>
  <si>
    <t>1.2</t>
  </si>
  <si>
    <t>Income statement - quarterly figures</t>
  </si>
  <si>
    <t>1.3</t>
  </si>
  <si>
    <t>Income statement - five years</t>
  </si>
  <si>
    <t>1.4</t>
  </si>
  <si>
    <t>Comprehensive income statement - quarterly figures</t>
  </si>
  <si>
    <t>1.5</t>
  </si>
  <si>
    <t>Comprehensive income statement - five years</t>
  </si>
  <si>
    <t>1.6</t>
  </si>
  <si>
    <t>Balance sheet - quarterly figures</t>
  </si>
  <si>
    <t>1.7</t>
  </si>
  <si>
    <t>Balance sheet - five years</t>
  </si>
  <si>
    <t>1.8</t>
  </si>
  <si>
    <t>Key figures - quarterly figures</t>
  </si>
  <si>
    <t>1.9</t>
  </si>
  <si>
    <t>Key figures - five years</t>
  </si>
  <si>
    <t>1.10</t>
  </si>
  <si>
    <t>Key figures - definitions</t>
  </si>
  <si>
    <t xml:space="preserve">Net interest income </t>
  </si>
  <si>
    <t>2.1</t>
  </si>
  <si>
    <t>Net interest income - split by segments</t>
  </si>
  <si>
    <t>2.2</t>
  </si>
  <si>
    <t>Average volumes - split by segments</t>
  </si>
  <si>
    <t>2.3</t>
  </si>
  <si>
    <t>Interest rate spreads - split by segments</t>
  </si>
  <si>
    <t>2.4</t>
  </si>
  <si>
    <t>Quarterly development in average interest rate spreads</t>
  </si>
  <si>
    <t>2.5</t>
  </si>
  <si>
    <t>Net interest income</t>
  </si>
  <si>
    <t>2.6</t>
  </si>
  <si>
    <t>Changes in net interest income</t>
  </si>
  <si>
    <t>Net other operating income</t>
  </si>
  <si>
    <t>3.1</t>
  </si>
  <si>
    <t>3.2</t>
  </si>
  <si>
    <t>Net gains on financial instruments at fair value</t>
  </si>
  <si>
    <t>Operating expenses</t>
  </si>
  <si>
    <t>4.1</t>
  </si>
  <si>
    <t>4.2</t>
  </si>
  <si>
    <t>Number of employees - full-time positions</t>
  </si>
  <si>
    <t>4.3</t>
  </si>
  <si>
    <t>IT expenses</t>
  </si>
  <si>
    <t>Loans and financial commitments</t>
  </si>
  <si>
    <t>5.1</t>
  </si>
  <si>
    <t>Loans and financial commitments to customers by industry segment</t>
  </si>
  <si>
    <t>5.2</t>
  </si>
  <si>
    <t>Development in maximum exposure of loans and financial commitments to customers</t>
  </si>
  <si>
    <t>5.3</t>
  </si>
  <si>
    <t>Development in accumulated impairment of loans and financial commitments to customers</t>
  </si>
  <si>
    <t>5.4</t>
  </si>
  <si>
    <t>Stage 3 - development in net loans at amortised cost and financial commitments to customers</t>
  </si>
  <si>
    <t>5.5</t>
  </si>
  <si>
    <t>Impairment of financial instruments</t>
  </si>
  <si>
    <t>Exposure at default (EAD) and risk classification</t>
  </si>
  <si>
    <t>6.1</t>
  </si>
  <si>
    <t>DNB Group</t>
  </si>
  <si>
    <t>Exposure at default by industry segment</t>
  </si>
  <si>
    <t>Risk classification of portfolio</t>
  </si>
  <si>
    <t>6.2</t>
  </si>
  <si>
    <t>Customer segments</t>
  </si>
  <si>
    <t>6.3</t>
  </si>
  <si>
    <t>Breakdown of commercial real estate</t>
  </si>
  <si>
    <t>Exposure at default by segment</t>
  </si>
  <si>
    <t>Exposure at default by geographic distribution</t>
  </si>
  <si>
    <t>6.4</t>
  </si>
  <si>
    <t>Breakdown of shipping</t>
  </si>
  <si>
    <t>Risk classification of portfolio - breakdown into sub-segments</t>
  </si>
  <si>
    <t>6.5</t>
  </si>
  <si>
    <t>Breakdown of oil, gas and offshore</t>
  </si>
  <si>
    <t>6.6</t>
  </si>
  <si>
    <t>DNB's risk classification</t>
  </si>
  <si>
    <t>Liquidity, funding and shareholder structure</t>
  </si>
  <si>
    <t>7.1</t>
  </si>
  <si>
    <t>Deposits from customers and loans to customers</t>
  </si>
  <si>
    <t>7.2</t>
  </si>
  <si>
    <t>Funding</t>
  </si>
  <si>
    <t>7.3</t>
  </si>
  <si>
    <t>Redemption profile</t>
  </si>
  <si>
    <t>7.4</t>
  </si>
  <si>
    <t>Asset encumbrance DNB Bank Group</t>
  </si>
  <si>
    <t>7.5</t>
  </si>
  <si>
    <t>Liquid assets</t>
  </si>
  <si>
    <t>7.6</t>
  </si>
  <si>
    <t>Liquidity Coverage Ratio</t>
  </si>
  <si>
    <t>7.7</t>
  </si>
  <si>
    <t>Credit ratings</t>
  </si>
  <si>
    <t>7.8</t>
  </si>
  <si>
    <t>Major shareholders</t>
  </si>
  <si>
    <t>7.9</t>
  </si>
  <si>
    <t>Ownership according to nationality</t>
  </si>
  <si>
    <t>7.10</t>
  </si>
  <si>
    <t>Share buy-back programmes</t>
  </si>
  <si>
    <r>
      <t xml:space="preserve">Contents chapter 1 - DNB Group </t>
    </r>
    <r>
      <rPr>
        <b/>
        <sz val="12"/>
        <color theme="4"/>
        <rFont val="Arial"/>
        <family val="2"/>
      </rPr>
      <t>(continued)</t>
    </r>
  </si>
  <si>
    <t>Capital adequacy</t>
  </si>
  <si>
    <t>8.1</t>
  </si>
  <si>
    <t>Primary capital  - DNB Group</t>
  </si>
  <si>
    <t>8.2</t>
  </si>
  <si>
    <t>Leverage ratio</t>
  </si>
  <si>
    <t>8.3</t>
  </si>
  <si>
    <t>Specification of capital requirements</t>
  </si>
  <si>
    <t>8.4</t>
  </si>
  <si>
    <t>Specification of capital requirements for credit risk</t>
  </si>
  <si>
    <t>8.5</t>
  </si>
  <si>
    <t>Primary capital - including DNB Bank ASA and DNB Bank Group</t>
  </si>
  <si>
    <t>8.6</t>
  </si>
  <si>
    <t>Cross-sectoral financial group</t>
  </si>
  <si>
    <t>Contents chapter 2 - Segmental reporting</t>
  </si>
  <si>
    <t>Financial performance</t>
  </si>
  <si>
    <t>Extracts from income statement</t>
  </si>
  <si>
    <t>Main balance sheet items and key figures</t>
  </si>
  <si>
    <t>Key figures - Norwegian and international units</t>
  </si>
  <si>
    <t>Market shares</t>
  </si>
  <si>
    <t>DNB's market shares in Norway - retail market and corporate market</t>
  </si>
  <si>
    <t>Development in market shares, loans and deposits</t>
  </si>
  <si>
    <t>DNB Livsforsikring - market shares</t>
  </si>
  <si>
    <t>DNB Asset Management - market shares retail market</t>
  </si>
  <si>
    <t>Personal customers (PC)</t>
  </si>
  <si>
    <t>Key performance metrics - main  customer divisions</t>
  </si>
  <si>
    <t>3.3</t>
  </si>
  <si>
    <t>3.4</t>
  </si>
  <si>
    <t>3.5</t>
  </si>
  <si>
    <t>Distribution of loan to value</t>
  </si>
  <si>
    <t>3.6</t>
  </si>
  <si>
    <t>DNB Boligkreditt - Average mortgage lending - volumes and spreads</t>
  </si>
  <si>
    <t>3.7</t>
  </si>
  <si>
    <t>DNB Eiendom - Residential real estate broking in Norway</t>
  </si>
  <si>
    <t>Corporate customers (CC)</t>
  </si>
  <si>
    <t>Key performance metrics - main customer divisions</t>
  </si>
  <si>
    <t>4.4</t>
  </si>
  <si>
    <t>Other operations</t>
  </si>
  <si>
    <t>Main subsidiaries and product units</t>
  </si>
  <si>
    <t>Total DNB Markets activity:</t>
  </si>
  <si>
    <t xml:space="preserve">6.1    Financial performance </t>
  </si>
  <si>
    <t>6.2    Break down of revenues</t>
  </si>
  <si>
    <t>6.3    Value-at-Risk</t>
  </si>
  <si>
    <t>DNB Livsforsikring Group:</t>
  </si>
  <si>
    <t>6.4    Financial performance</t>
  </si>
  <si>
    <t>6.5    Reconciliation of the DNB Livsforsikring Group's and the DNB Group's financial statements</t>
  </si>
  <si>
    <t>6.6    Value-adjusted return on assets</t>
  </si>
  <si>
    <t>6.7    Financial exposure per sub-portfolio</t>
  </si>
  <si>
    <t>6.8    Financial exposure - common portfolio</t>
  </si>
  <si>
    <t>6.9    Balance sheets</t>
  </si>
  <si>
    <t>6.10  Solvency II margin</t>
  </si>
  <si>
    <t>DNB Asset Management:</t>
  </si>
  <si>
    <t xml:space="preserve">6.11  Financial performance </t>
  </si>
  <si>
    <t>Contents chapter 3 - The Norwegian economy</t>
  </si>
  <si>
    <t>Basic information about Norway</t>
  </si>
  <si>
    <t>Government net financial liabilities</t>
  </si>
  <si>
    <t>GDP growth mainland Norway and unemployment rate</t>
  </si>
  <si>
    <t>Contribution to volume growth in GDP, mainland Norway</t>
  </si>
  <si>
    <t>Composition of GDP</t>
  </si>
  <si>
    <t>Composition of exports</t>
  </si>
  <si>
    <t>Key macro-economic indicators, Norway</t>
  </si>
  <si>
    <t>Credit market, 12 month percentage growth</t>
  </si>
  <si>
    <t>Deposit market, 12 month percentage growth</t>
  </si>
  <si>
    <t>House prices</t>
  </si>
  <si>
    <t>1.11</t>
  </si>
  <si>
    <t>Household interest burden and debt burden</t>
  </si>
  <si>
    <t>Appendix</t>
  </si>
  <si>
    <t>Disclosure of main features of regulatory capital instruments</t>
  </si>
  <si>
    <t xml:space="preserve"> </t>
  </si>
  <si>
    <t>Chapter 1 - DNB Group</t>
  </si>
  <si>
    <t>Exposure at default and risk classification</t>
  </si>
  <si>
    <r>
      <t xml:space="preserve">1.1.1  Income statement - condensed </t>
    </r>
    <r>
      <rPr>
        <b/>
        <u/>
        <vertAlign val="superscript"/>
        <sz val="12"/>
        <color theme="4"/>
        <rFont val="Arial"/>
        <family val="2"/>
      </rPr>
      <t>1)</t>
    </r>
  </si>
  <si>
    <t>Amounts in NOK million</t>
  </si>
  <si>
    <t>2Q20</t>
  </si>
  <si>
    <t>1Q20</t>
  </si>
  <si>
    <t>4Q19</t>
  </si>
  <si>
    <t>3Q19</t>
  </si>
  <si>
    <t>2Q19</t>
  </si>
  <si>
    <t>1Q19</t>
  </si>
  <si>
    <t>4Q18</t>
  </si>
  <si>
    <t>3Q18</t>
  </si>
  <si>
    <t>2Q18</t>
  </si>
  <si>
    <t>Net commissions and fees</t>
  </si>
  <si>
    <r>
      <t xml:space="preserve">Net gains on financial instruments at fair value </t>
    </r>
    <r>
      <rPr>
        <vertAlign val="superscript"/>
        <sz val="6.5"/>
        <rFont val="Arial"/>
        <family val="2"/>
      </rPr>
      <t>2)</t>
    </r>
  </si>
  <si>
    <t>Net financial and risk result, life insurance</t>
  </si>
  <si>
    <t>Net insurance result, non-life insurance</t>
  </si>
  <si>
    <t>Other operating income</t>
  </si>
  <si>
    <r>
      <t xml:space="preserve">Net other operating income </t>
    </r>
    <r>
      <rPr>
        <vertAlign val="superscript"/>
        <sz val="6.5"/>
        <rFont val="Arial"/>
        <family val="2"/>
      </rPr>
      <t>3)</t>
    </r>
  </si>
  <si>
    <t>Total income</t>
  </si>
  <si>
    <t xml:space="preserve">Restructuring costs and non-recurring effects </t>
  </si>
  <si>
    <t>Pre-tax operating profit before impairment</t>
  </si>
  <si>
    <t>Net gains on fixed and intangible assets</t>
  </si>
  <si>
    <t>Impairment of loans and guarantees</t>
  </si>
  <si>
    <t>Pre-tax operating profit</t>
  </si>
  <si>
    <t>Tax expense</t>
  </si>
  <si>
    <t>Profit from operations held for sale, after taxes</t>
  </si>
  <si>
    <t>Profit for the period</t>
  </si>
  <si>
    <t>Portion attributable to shareholders</t>
  </si>
  <si>
    <t>1)  See table 1.1.2 "Income statement" for more details.</t>
  </si>
  <si>
    <t>2)  See table 1.3.2 “Net gains on financial instruments at fair value” for specification.</t>
  </si>
  <si>
    <t>3)  See table 1.3.1 “Net other operating income” for specification.</t>
  </si>
  <si>
    <t>1.1.2  Income statement - quarterly figures</t>
  </si>
  <si>
    <t>Interest income, amortised cost</t>
  </si>
  <si>
    <t>Other interest income</t>
  </si>
  <si>
    <t>Interest expenses, amortised cost</t>
  </si>
  <si>
    <t>Other interest expenses</t>
  </si>
  <si>
    <t>Commission and fee income etc.</t>
  </si>
  <si>
    <t>Commission and fee expenses etc.</t>
  </si>
  <si>
    <r>
      <t xml:space="preserve">Net gains on financial instruments at fair value </t>
    </r>
    <r>
      <rPr>
        <vertAlign val="superscript"/>
        <sz val="6.5"/>
        <rFont val="Arial"/>
        <family val="2"/>
      </rPr>
      <t>1)</t>
    </r>
  </si>
  <si>
    <t>Net financial result, life insurance</t>
  </si>
  <si>
    <t>Net risk result, life insurance</t>
  </si>
  <si>
    <t>Profit from investments accounted for by the equity method</t>
  </si>
  <si>
    <t>Net gains on investment properties</t>
  </si>
  <si>
    <t>Other income</t>
  </si>
  <si>
    <t>Salaries and other personnel expenses</t>
  </si>
  <si>
    <t>Other expenses</t>
  </si>
  <si>
    <t>Depreciation and impairment of fixed and intangible assets</t>
  </si>
  <si>
    <t>Total operating expenses</t>
  </si>
  <si>
    <t>Portion attributable to non-controlling interests</t>
  </si>
  <si>
    <t>Portion attributable to additional Tier 1 capital holders</t>
  </si>
  <si>
    <t>Earnings/diluted earnings per share (NOK)</t>
  </si>
  <si>
    <t>Earnings per share excluding operations held for sale (NOK)</t>
  </si>
  <si>
    <t>Average exchange rates in the period:</t>
  </si>
  <si>
    <t>EUR/NOK</t>
  </si>
  <si>
    <t>USD/NOK</t>
  </si>
  <si>
    <t>1)  See table 1.3.2 “Net gains on financial instruments at fair value” for specification.</t>
  </si>
  <si>
    <t>1.1.3  Income statement - five years</t>
  </si>
  <si>
    <t>YTD 2020</t>
  </si>
  <si>
    <t>2019</t>
  </si>
  <si>
    <t>2018</t>
  </si>
  <si>
    <t>2017</t>
  </si>
  <si>
    <t>2016</t>
  </si>
  <si>
    <t>2015</t>
  </si>
  <si>
    <t>1.1.4  Comprehensive income statement - quarterly figures</t>
  </si>
  <si>
    <t>Actuarial gains and losses</t>
  </si>
  <si>
    <t>Property revaluation</t>
  </si>
  <si>
    <t>Items allocated to customers (life insurance)</t>
  </si>
  <si>
    <r>
      <t xml:space="preserve">Financial liabilities designated at fair value through profit or loss, changes in credit risk  </t>
    </r>
    <r>
      <rPr>
        <vertAlign val="superscript"/>
        <sz val="6.5"/>
        <rFont val="Arial"/>
        <family val="2"/>
      </rPr>
      <t>1)</t>
    </r>
  </si>
  <si>
    <t>Tax</t>
  </si>
  <si>
    <t>Items that will not be reclassified to the income statement</t>
  </si>
  <si>
    <t>Currency translation of foreign operations</t>
  </si>
  <si>
    <t>Currency translation reserve reclassified to 
the income statement</t>
  </si>
  <si>
    <t>Hedging of net investments</t>
  </si>
  <si>
    <t>Hedging reserve reclassified to the income statement</t>
  </si>
  <si>
    <t>Financial assets at fair value through OCI</t>
  </si>
  <si>
    <t>Items that may subsequently be reclassified to the income statement</t>
  </si>
  <si>
    <t>Other comprehensive income for the period</t>
  </si>
  <si>
    <t>Comprehensive income for the period</t>
  </si>
  <si>
    <t xml:space="preserve">1)  The measurement category for debt securities issued in Norwegian kroner with floating rates was changed from FVTPL to amortised cost as of 
31 December 2019. A gain of NOK 251 million before tax (NOK 188 million after tax) was recognised in the Comprehensive income statement in the fourth quarter of 2019, due to the correction. Comparative information has not been restated. </t>
  </si>
  <si>
    <t>1.1.5  Comprehensive income statement - five years</t>
  </si>
  <si>
    <t>Financial liabilities designated at fair value through profit or loss, changes in credit risk</t>
  </si>
  <si>
    <t>Currency translation reserve reclassified to the income statement</t>
  </si>
  <si>
    <t>Investments according to the equity method</t>
  </si>
  <si>
    <t>Investments according to the equity method reclassified to the income statement</t>
  </si>
  <si>
    <t>Tax reclassified to the income statement</t>
  </si>
  <si>
    <t>1.1.6  Balance sheet - quarterly figures</t>
  </si>
  <si>
    <t>30 June</t>
  </si>
  <si>
    <t>31 March</t>
  </si>
  <si>
    <t>31 Dec.</t>
  </si>
  <si>
    <t>30 Sept.</t>
  </si>
  <si>
    <t>Assets</t>
  </si>
  <si>
    <t>Cash and deposits with central banks</t>
  </si>
  <si>
    <t>Due from credit institutions</t>
  </si>
  <si>
    <t>Loans to customers</t>
  </si>
  <si>
    <t>Commercial paper and bonds at fair value</t>
  </si>
  <si>
    <t>Shareholdings</t>
  </si>
  <si>
    <t>Financial assets, customers bearing the risk</t>
  </si>
  <si>
    <t>Financial derivatives</t>
  </si>
  <si>
    <t>Investment property</t>
  </si>
  <si>
    <t>Investments accounted for by the equity method</t>
  </si>
  <si>
    <t>Intangible assets</t>
  </si>
  <si>
    <t>Deferred tax assets</t>
  </si>
  <si>
    <t>Fixed assets</t>
  </si>
  <si>
    <t>Assets held for sale</t>
  </si>
  <si>
    <t>Other assets</t>
  </si>
  <si>
    <t>Total assets</t>
  </si>
  <si>
    <t>Liabilities and equity</t>
  </si>
  <si>
    <t>Due to credit institutions</t>
  </si>
  <si>
    <t>Deposits from customers</t>
  </si>
  <si>
    <t>Debt securities issued</t>
  </si>
  <si>
    <t>Insurance liabilities, customers bearing the risk</t>
  </si>
  <si>
    <t xml:space="preserve">Liabilities to life insurance policyholders </t>
  </si>
  <si>
    <t>Non-life insurance liabilities</t>
  </si>
  <si>
    <t>Payable taxes</t>
  </si>
  <si>
    <t>Deferred taxes</t>
  </si>
  <si>
    <t>Other liabilities</t>
  </si>
  <si>
    <t>Liabilities held for sale</t>
  </si>
  <si>
    <t>Provisions</t>
  </si>
  <si>
    <t>Pension commitments</t>
  </si>
  <si>
    <t>Subordinated loan capital</t>
  </si>
  <si>
    <t>Total liabilities</t>
  </si>
  <si>
    <t>Additional Tier 1 capital</t>
  </si>
  <si>
    <t>Non-controlling interests</t>
  </si>
  <si>
    <t>Share capital</t>
  </si>
  <si>
    <t>Share premium</t>
  </si>
  <si>
    <t>Other equity</t>
  </si>
  <si>
    <t>Total equity</t>
  </si>
  <si>
    <t>Total liabilities and equity</t>
  </si>
  <si>
    <t>Exchange rates at the end of the period:</t>
  </si>
  <si>
    <t>1.1.7  Balance sheet - five years</t>
  </si>
  <si>
    <t>Commercial paper and bonds</t>
  </si>
  <si>
    <t>Investment properties</t>
  </si>
  <si>
    <t>1.1.8  Key figures - quarterly figures</t>
  </si>
  <si>
    <t>Interest rate analysis</t>
  </si>
  <si>
    <t xml:space="preserve">Combined weighted total average spread for lending and deposits (%)  </t>
  </si>
  <si>
    <r>
      <t>Average spread for ordinary lending to customers (%)</t>
    </r>
    <r>
      <rPr>
        <vertAlign val="superscript"/>
        <sz val="6"/>
        <rFont val="Arial"/>
        <family val="2"/>
      </rPr>
      <t xml:space="preserve"> </t>
    </r>
  </si>
  <si>
    <t xml:space="preserve">Average spread for deposits from customers (%) </t>
  </si>
  <si>
    <t xml:space="preserve">Net interest margin (%) </t>
  </si>
  <si>
    <t>Rate of return/profitability</t>
  </si>
  <si>
    <t>Cost/income ratio (%)</t>
  </si>
  <si>
    <t>Return on equity, annualised (%)</t>
  </si>
  <si>
    <t>RAROC, annualised (%)</t>
  </si>
  <si>
    <t>Average equity including allocated dividend (NOK million)</t>
  </si>
  <si>
    <t>Financial strength at end of period</t>
  </si>
  <si>
    <r>
      <t>Common Equity Tier 1 capital ratio (%)</t>
    </r>
    <r>
      <rPr>
        <vertAlign val="superscript"/>
        <sz val="8.4"/>
        <rFont val="Arial"/>
        <family val="2"/>
      </rPr>
      <t xml:space="preserve"> </t>
    </r>
    <r>
      <rPr>
        <vertAlign val="superscript"/>
        <sz val="6"/>
        <rFont val="Arial"/>
        <family val="2"/>
      </rPr>
      <t>1)</t>
    </r>
  </si>
  <si>
    <r>
      <t xml:space="preserve">Tier 1 capital ratio (%) </t>
    </r>
    <r>
      <rPr>
        <vertAlign val="superscript"/>
        <sz val="6"/>
        <rFont val="Arial"/>
        <family val="2"/>
      </rPr>
      <t>1)</t>
    </r>
  </si>
  <si>
    <r>
      <t xml:space="preserve">Capital ratio (%) </t>
    </r>
    <r>
      <rPr>
        <vertAlign val="superscript"/>
        <sz val="6"/>
        <rFont val="Arial"/>
        <family val="2"/>
      </rPr>
      <t>1)</t>
    </r>
  </si>
  <si>
    <t>Loan portfolio and impairment</t>
  </si>
  <si>
    <r>
      <t xml:space="preserve">Net loans at amortised cost and financial commitments in
stage 2, per cent of net loans at amortised cost </t>
    </r>
    <r>
      <rPr>
        <vertAlign val="superscript"/>
        <sz val="6"/>
        <rFont val="Arial"/>
        <family val="2"/>
      </rPr>
      <t>2)</t>
    </r>
  </si>
  <si>
    <r>
      <t xml:space="preserve">Net loans at amortised cost and financial commitments in
stage 3, per cent of net loans at amortised cost </t>
    </r>
    <r>
      <rPr>
        <vertAlign val="superscript"/>
        <sz val="6"/>
        <rFont val="Arial"/>
        <family val="2"/>
      </rPr>
      <t>2)</t>
    </r>
  </si>
  <si>
    <r>
      <t xml:space="preserve">Impairment relative to average net loans to customers at amortised cost, annualised (per cent) </t>
    </r>
    <r>
      <rPr>
        <vertAlign val="superscript"/>
        <sz val="6"/>
        <rFont val="Arial"/>
        <family val="2"/>
      </rPr>
      <t>2)</t>
    </r>
  </si>
  <si>
    <t>Liquidity</t>
  </si>
  <si>
    <t>Ratio of customer deposits to net loans to customers at end of period (%)</t>
  </si>
  <si>
    <t xml:space="preserve">Total assets owned or managed by DNB </t>
  </si>
  <si>
    <t>Customer assets under management at end of period (NOK  billion)</t>
  </si>
  <si>
    <t>Total combined assets at end of period (NOK billion)</t>
  </si>
  <si>
    <t>Average total assets (NOK billion)</t>
  </si>
  <si>
    <t>Staff</t>
  </si>
  <si>
    <t>Number of full-time positions at end of period</t>
  </si>
  <si>
    <t>The DNB share</t>
  </si>
  <si>
    <r>
      <t xml:space="preserve">Number of issued shares at end of period (1 000) </t>
    </r>
    <r>
      <rPr>
        <vertAlign val="superscript"/>
        <sz val="6"/>
        <rFont val="Arial"/>
        <family val="2"/>
      </rPr>
      <t>3)</t>
    </r>
  </si>
  <si>
    <r>
      <t xml:space="preserve">Number of outstanding shares at end of period (1 000) </t>
    </r>
    <r>
      <rPr>
        <vertAlign val="superscript"/>
        <sz val="6"/>
        <rFont val="Arial"/>
        <family val="2"/>
      </rPr>
      <t>3)</t>
    </r>
  </si>
  <si>
    <r>
      <t xml:space="preserve">Average number of outstanding shares (1 000) </t>
    </r>
    <r>
      <rPr>
        <vertAlign val="superscript"/>
        <sz val="6"/>
        <rFont val="Arial"/>
        <family val="2"/>
      </rPr>
      <t>3)</t>
    </r>
  </si>
  <si>
    <t>Earnings per share (NOK)</t>
  </si>
  <si>
    <t>Earnings per share excl. operations held for sale (NOK)</t>
  </si>
  <si>
    <t>Dividend per share (NOK)</t>
  </si>
  <si>
    <t>Total shareholder's return (%)</t>
  </si>
  <si>
    <t>Dividend yield (%)</t>
  </si>
  <si>
    <t>Book value per share incl. allocated dividend at end of period (NOK)</t>
  </si>
  <si>
    <t>Share price at end of period (NOK)</t>
  </si>
  <si>
    <t>Price/earnings ratio</t>
  </si>
  <si>
    <t xml:space="preserve">Price/book value </t>
  </si>
  <si>
    <t>Market capitalisation (NOK billion)</t>
  </si>
  <si>
    <t>1)  Including 50 per cent of profit for the period, except for the full year figures.</t>
  </si>
  <si>
    <t>2)  Figures from 1 January 2020 are recognised excluding loans at fair value. Historical figures have been adjusted accordingly.</t>
  </si>
  <si>
    <t xml:space="preserve">3)  Reference is made to table 1.7.10 for information on share buy-back programmes. </t>
  </si>
  <si>
    <t>For definitions of selected key figures, see table 1.1.10.</t>
  </si>
  <si>
    <t>1.1.9  Key figures - five years</t>
  </si>
  <si>
    <t>1.1.10  Key figures - definitions</t>
  </si>
  <si>
    <t>1, 2, 3</t>
  </si>
  <si>
    <t xml:space="preserve">Based on customer segments and nominal values and excluding impaired loans. Measured against the 3-month money market rate. </t>
  </si>
  <si>
    <t>Based on net interest income relative to net loans to customers and deposits from customers</t>
  </si>
  <si>
    <t>Total operating expenses relative to total income.</t>
  </si>
  <si>
    <t>Return on equity represents the shareholders’ share of profit for the period relative to average equity excluding additional Tier 1 capital and non-controlling interests.</t>
  </si>
  <si>
    <t xml:space="preserve">RAROC (Risk-Adjusted Return On Capital) is defined as risk-adjusted profits (shareholders’ share) relative to average equity excluding additional Tier 1 capital and non-controlling interests. Risk-adjusted profits indicate the level of profits in a normalised situation. Among other things, recorded impairment losses on loans are replaced by normalised losses. </t>
  </si>
  <si>
    <t xml:space="preserve">Net loans at amortised cost and financial commitments in stage 2 divided by net loans to customers at amortised costs. </t>
  </si>
  <si>
    <t>Net loans at amortised cost and financial commitments in stage 3 divided by net loans to customers at amortised costs. Comparable to previously reported figures under IAS 39.</t>
  </si>
  <si>
    <t>Impairment relative to average net loans to customers at amortised cost, annualised (per cent).</t>
  </si>
  <si>
    <t>Total assets under management for external clients in DNB Asset Management, DNB Livsforsikring and DNB Forsikring (until 31 December 2018).</t>
  </si>
  <si>
    <t>Total assets and customer assets under management.</t>
  </si>
  <si>
    <t>Number of issued shares. For information about the share buy-back programme, refer to table 1.7.10</t>
  </si>
  <si>
    <t>Number of issued shares excluding DNB shares owned for trading purpose and as part of buy-back programmes. For more information, refer to table 1.7.10</t>
  </si>
  <si>
    <t>The shareholders’ share of profits relative to the average number of outstanding shares.</t>
  </si>
  <si>
    <t>The shareholders’ share of profits excluding profits from operations held for sale relative to the average number of outstanding shares.</t>
  </si>
  <si>
    <t>Closing price at end of period less closing price at beginning of period, including dividends reinvested in DNB shares on the dividend payment date, relative to closing price at beginning of period.</t>
  </si>
  <si>
    <t>The shareholders’ share of equity, excluding additional Tier 1 capital and non-controlling interests, at end of period relative to the number of outstanding shares.</t>
  </si>
  <si>
    <t>Closing price at end of period relative to annualised earnings per share.</t>
  </si>
  <si>
    <t>Share price at end of period relative to book value per share.</t>
  </si>
  <si>
    <t>Number of outstanding shares multiplied by the closing share price, at end of period.</t>
  </si>
  <si>
    <t>1.2.1  Net interest income - split by segments</t>
  </si>
  <si>
    <r>
      <t>Net interest income from loans to customers</t>
    </r>
    <r>
      <rPr>
        <b/>
        <vertAlign val="superscript"/>
        <sz val="6.5"/>
        <rFont val="Arial"/>
        <family val="2"/>
      </rPr>
      <t xml:space="preserve"> 1)</t>
    </r>
  </si>
  <si>
    <t>Personal customers</t>
  </si>
  <si>
    <t>Corporate customers</t>
  </si>
  <si>
    <t>Other</t>
  </si>
  <si>
    <t>Net interest income on deposits from customers</t>
  </si>
  <si>
    <t>Equity and non-interest bearing items</t>
  </si>
  <si>
    <r>
      <t xml:space="preserve">Personal customers </t>
    </r>
    <r>
      <rPr>
        <i/>
        <vertAlign val="superscript"/>
        <sz val="6.5"/>
        <rFont val="Arial"/>
        <family val="2"/>
      </rPr>
      <t>2)</t>
    </r>
  </si>
  <si>
    <r>
      <t xml:space="preserve">Corporate customers </t>
    </r>
    <r>
      <rPr>
        <i/>
        <vertAlign val="superscript"/>
        <sz val="6.5"/>
        <rFont val="Arial"/>
        <family val="2"/>
      </rPr>
      <t>2)</t>
    </r>
  </si>
  <si>
    <t xml:space="preserve">Total net interest income </t>
  </si>
  <si>
    <t>1.2.2  Average volumes - split by segments</t>
  </si>
  <si>
    <r>
      <t xml:space="preserve">Loans to customers </t>
    </r>
    <r>
      <rPr>
        <b/>
        <vertAlign val="superscript"/>
        <sz val="6.5"/>
        <rFont val="Arial"/>
        <family val="2"/>
      </rPr>
      <t>3)</t>
    </r>
  </si>
  <si>
    <r>
      <t xml:space="preserve">Deposits from customers </t>
    </r>
    <r>
      <rPr>
        <b/>
        <vertAlign val="superscript"/>
        <sz val="6.5"/>
        <rFont val="Arial"/>
        <family val="2"/>
      </rPr>
      <t>3)</t>
    </r>
  </si>
  <si>
    <r>
      <t xml:space="preserve">1.2.3  Interest rate spreads - split by segments </t>
    </r>
    <r>
      <rPr>
        <b/>
        <u/>
        <vertAlign val="superscript"/>
        <sz val="12"/>
        <color rgb="FF007272"/>
        <rFont val="Arial"/>
        <family val="2"/>
      </rPr>
      <t>4)</t>
    </r>
  </si>
  <si>
    <t>Per cent</t>
  </si>
  <si>
    <t>Total lending - customer segments</t>
  </si>
  <si>
    <t>Total deposits - customer segments</t>
  </si>
  <si>
    <t>Combined spread - customer segments - weighted total average</t>
  </si>
  <si>
    <t>Net interest margin</t>
  </si>
  <si>
    <t>1)  Excluding impaired loans.</t>
  </si>
  <si>
    <t>2)  Allocated capital.</t>
  </si>
  <si>
    <t>3)  Average nominal amount, excluding impaired loans.</t>
  </si>
  <si>
    <t>4)  Spreads are calculated based on money market rates and do not include additional funding costs related to liquidity measures.</t>
  </si>
  <si>
    <t>1.2.4  Quarterly development in average interest rate spreads</t>
  </si>
  <si>
    <t>1.2.5  Net interest income</t>
  </si>
  <si>
    <t>Interest on amounts due from credit institutions</t>
  </si>
  <si>
    <t>Interest on loans to customers</t>
  </si>
  <si>
    <t>Interest on impaired loans and guarantees</t>
  </si>
  <si>
    <t>Interest on commercial paper and bonds</t>
  </si>
  <si>
    <t>Front-end fees etc.</t>
  </si>
  <si>
    <t xml:space="preserve">Total interest income </t>
  </si>
  <si>
    <t>Interest on amounts due to credit institutions</t>
  </si>
  <si>
    <t>Interest on deposits from customers</t>
  </si>
  <si>
    <t>Interest on debt securities issued</t>
  </si>
  <si>
    <t>Interest on subordinated loan capital</t>
  </si>
  <si>
    <r>
      <t xml:space="preserve">Contributions to the deposit guarantee and resolution funds </t>
    </r>
    <r>
      <rPr>
        <vertAlign val="superscript"/>
        <sz val="6.5"/>
        <color indexed="60"/>
        <rFont val="Arial"/>
        <family val="2"/>
      </rPr>
      <t>1)</t>
    </r>
  </si>
  <si>
    <r>
      <t xml:space="preserve">Other interest expenses </t>
    </r>
    <r>
      <rPr>
        <vertAlign val="superscript"/>
        <sz val="6.5"/>
        <color indexed="60"/>
        <rFont val="Arial"/>
        <family val="2"/>
      </rPr>
      <t xml:space="preserve">2) </t>
    </r>
  </si>
  <si>
    <t>Total interest expenses</t>
  </si>
  <si>
    <t>Full year figures</t>
  </si>
  <si>
    <t>1)  The amounts represent a proportional share of the estimated annual levy.</t>
  </si>
  <si>
    <t>2)  Other interest expenses include interest rate adjustments resulting from interest swaps.</t>
  </si>
  <si>
    <t>1.2.6  Changes in net interest income</t>
  </si>
  <si>
    <t>Changes from previous quarters:</t>
  </si>
  <si>
    <t>Changes from 1Q20</t>
  </si>
  <si>
    <t>Changes from 4Q19</t>
  </si>
  <si>
    <t>Changes from 3Q19</t>
  </si>
  <si>
    <t>Changes from 2Q19</t>
  </si>
  <si>
    <t>Changes from 1Q19</t>
  </si>
  <si>
    <t>Changes from 4Q18</t>
  </si>
  <si>
    <t>Changes from 3Q18</t>
  </si>
  <si>
    <t>Changes from 2Q18</t>
  </si>
  <si>
    <t>Lending volumes</t>
  </si>
  <si>
    <t>Deposit volumes</t>
  </si>
  <si>
    <t>Lending spreads</t>
  </si>
  <si>
    <t>Deposit spreads</t>
  </si>
  <si>
    <t>Exchange rate movements</t>
  </si>
  <si>
    <t>Interest days</t>
  </si>
  <si>
    <t>Long term funding</t>
  </si>
  <si>
    <t>Amortisation effects and fees</t>
  </si>
  <si>
    <t>Contributions to the deposit guarantee and resolution funds</t>
  </si>
  <si>
    <t>Interest income on loans subject to impairment provisions</t>
  </si>
  <si>
    <t>Other net interest income</t>
  </si>
  <si>
    <t>Total</t>
  </si>
  <si>
    <t>1.3.1  Net other operating income</t>
  </si>
  <si>
    <t>Money transfer and interbank transactions</t>
  </si>
  <si>
    <t>Guarantee commissions</t>
  </si>
  <si>
    <t>Asset management services</t>
  </si>
  <si>
    <t>Credit broking</t>
  </si>
  <si>
    <t>Corporate finance</t>
  </si>
  <si>
    <t>Real estate broking</t>
  </si>
  <si>
    <t>Custodial services</t>
  </si>
  <si>
    <t>Securities broking</t>
  </si>
  <si>
    <t>Sale of insurance products</t>
  </si>
  <si>
    <t>Other income from banking services</t>
  </si>
  <si>
    <t>Net premium income/insurance claims, non-life insurance</t>
  </si>
  <si>
    <t>Net other operating income, total</t>
  </si>
  <si>
    <r>
      <t xml:space="preserve">Guarantee commissions </t>
    </r>
    <r>
      <rPr>
        <vertAlign val="superscript"/>
        <sz val="6.5"/>
        <color indexed="60"/>
        <rFont val="Arial"/>
        <family val="2"/>
      </rPr>
      <t>1)</t>
    </r>
  </si>
  <si>
    <r>
      <t xml:space="preserve">1) </t>
    </r>
    <r>
      <rPr>
        <i/>
        <sz val="7"/>
        <rFont val="Times New Roman"/>
        <family val="1"/>
      </rPr>
      <t> </t>
    </r>
    <r>
      <rPr>
        <i/>
        <sz val="7"/>
        <rFont val="Arial"/>
        <family val="2"/>
      </rPr>
      <t>With effect from January</t>
    </r>
    <r>
      <rPr>
        <i/>
        <sz val="7"/>
        <color rgb="FF333333"/>
        <rFont val="Arial"/>
        <family val="2"/>
      </rPr>
      <t xml:space="preserve"> 2018 g</t>
    </r>
    <r>
      <rPr>
        <i/>
        <sz val="7"/>
        <rFont val="Arial"/>
        <family val="2"/>
      </rPr>
      <t>uarantee commissions were reclassified to Net commissions and fees from Net gains on financial instruments at fair value.</t>
    </r>
  </si>
  <si>
    <t>1.3.2  Net gains on financial instruments at fair value</t>
  </si>
  <si>
    <t>Customer revenues in DNB Markets</t>
  </si>
  <si>
    <t>Trading revenues in DNB Markets 
(excl. CVA/DVA/FVA and credit spread effects)</t>
  </si>
  <si>
    <t>Credit spread effects on bonds in DNB Markets</t>
  </si>
  <si>
    <t>Financial guarantees</t>
  </si>
  <si>
    <t>Basis swaps</t>
  </si>
  <si>
    <t>CVA/DVA/FVA</t>
  </si>
  <si>
    <t>Exchange rate effects on additional Tier 1 capital</t>
  </si>
  <si>
    <t xml:space="preserve">Other mark-to-market adjustments </t>
  </si>
  <si>
    <r>
      <t xml:space="preserve">Financial guarantees </t>
    </r>
    <r>
      <rPr>
        <vertAlign val="superscript"/>
        <sz val="6.5"/>
        <color rgb="FF000000"/>
        <rFont val="Arial"/>
        <family val="2"/>
      </rPr>
      <t>1)</t>
    </r>
  </si>
  <si>
    <t>1.4.1  Operating expenses</t>
  </si>
  <si>
    <t>Salaries</t>
  </si>
  <si>
    <t>Employer's national insurance contributions</t>
  </si>
  <si>
    <t>Pension expenses</t>
  </si>
  <si>
    <t xml:space="preserve">Restructuring expenses </t>
  </si>
  <si>
    <t>Other personnel expenses</t>
  </si>
  <si>
    <t>Total salaries and other personnel expenses</t>
  </si>
  <si>
    <t xml:space="preserve">Fees </t>
  </si>
  <si>
    <t xml:space="preserve">IT expenses </t>
  </si>
  <si>
    <t>Postage and telecommunications</t>
  </si>
  <si>
    <t>Office supplies</t>
  </si>
  <si>
    <t>Marketing and public relations</t>
  </si>
  <si>
    <t>Travel expenses</t>
  </si>
  <si>
    <t>Reimbursement to Norway Post for transactions executed</t>
  </si>
  <si>
    <t>Training expenses</t>
  </si>
  <si>
    <t>Operating expenses on properties and premises</t>
  </si>
  <si>
    <t>Operating expenses on machinery, vehicles and office
equipment</t>
  </si>
  <si>
    <r>
      <t>Other operating expenses</t>
    </r>
    <r>
      <rPr>
        <vertAlign val="superscript"/>
        <sz val="6.5"/>
        <rFont val="Arial"/>
        <family val="2"/>
      </rPr>
      <t xml:space="preserve"> </t>
    </r>
  </si>
  <si>
    <t>Total other expenses</t>
  </si>
  <si>
    <t>Impairment losses for goodwill</t>
  </si>
  <si>
    <t>Total depreciation and impairment of fixed and intangible assets</t>
  </si>
  <si>
    <t>Other operating expenses</t>
  </si>
  <si>
    <r>
      <t xml:space="preserve">Impairment losses for goodwill </t>
    </r>
    <r>
      <rPr>
        <vertAlign val="superscript"/>
        <sz val="6.5"/>
        <rFont val="Arial"/>
        <family val="2"/>
      </rPr>
      <t>1)</t>
    </r>
  </si>
  <si>
    <t>1)  Impairment losses for goodwill of NOK 502 million relating to Cresco were recorded in the fourth quarter of 2017.</t>
  </si>
  <si>
    <t>1.4.2  Number of employees - full-time positions based on the operational structure of the DNB Group</t>
  </si>
  <si>
    <t>Full-time positions</t>
  </si>
  <si>
    <t>Total ordinary operations *)</t>
  </si>
  <si>
    <t>*) Of which:</t>
  </si>
  <si>
    <t>Personal Banking</t>
  </si>
  <si>
    <t>Corporate Banking</t>
  </si>
  <si>
    <t>Technology &amp; Services</t>
  </si>
  <si>
    <t>Markets</t>
  </si>
  <si>
    <t>Wealth Management</t>
  </si>
  <si>
    <t>Group Finance</t>
  </si>
  <si>
    <t>People</t>
  </si>
  <si>
    <t>Group Risk Management</t>
  </si>
  <si>
    <t>Payments &amp; Innovation</t>
  </si>
  <si>
    <t>Other entities</t>
  </si>
  <si>
    <t>1.4.3  IT expenses</t>
  </si>
  <si>
    <t>IT operating expenses</t>
  </si>
  <si>
    <t>Depreciation</t>
  </si>
  <si>
    <t>Impairment</t>
  </si>
  <si>
    <t>Total IT operating expenses</t>
  </si>
  <si>
    <t>Systems development expenses</t>
  </si>
  <si>
    <t>Total systems development expenses</t>
  </si>
  <si>
    <r>
      <t xml:space="preserve">Total IT expenses </t>
    </r>
    <r>
      <rPr>
        <b/>
        <vertAlign val="superscript"/>
        <sz val="6.5"/>
        <color indexed="60"/>
        <rFont val="Arial"/>
        <family val="2"/>
      </rPr>
      <t>1)</t>
    </r>
  </si>
  <si>
    <t>Capitalised systems development expenses</t>
  </si>
  <si>
    <t>1)  The figures do not include salaries and indirect expenses.</t>
  </si>
  <si>
    <t>1.5.1  Loans and financial commitments to customers by industry segment</t>
  </si>
  <si>
    <t>Maximum exposure is the gross carrying amount of loans to customers plus off-balance exposure, which mainly includes guarantees, unutilised credit lines and loan offers.</t>
  </si>
  <si>
    <t>As at 30 June 2020</t>
  </si>
  <si>
    <t>Maximum exposure</t>
  </si>
  <si>
    <t>Accumulated impairment</t>
  </si>
  <si>
    <t>Net</t>
  </si>
  <si>
    <t>Stage 1</t>
  </si>
  <si>
    <t>Stage 2</t>
  </si>
  <si>
    <t>Stage 3</t>
  </si>
  <si>
    <t>Bank, insurance and portfolio management</t>
  </si>
  <si>
    <t>Commercial real estate</t>
  </si>
  <si>
    <t>Shipping</t>
  </si>
  <si>
    <t>Oil, gas and offshore</t>
  </si>
  <si>
    <t>Power and renewables</t>
  </si>
  <si>
    <t>Healthcare</t>
  </si>
  <si>
    <t>Public sector</t>
  </si>
  <si>
    <t>Fishing, fish farming and farming</t>
  </si>
  <si>
    <t>Retail industries</t>
  </si>
  <si>
    <t>Manufacturing</t>
  </si>
  <si>
    <t>Technology, media and telecom</t>
  </si>
  <si>
    <t>Services</t>
  </si>
  <si>
    <t>Residential property</t>
  </si>
  <si>
    <t>Other corporate customers</t>
  </si>
  <si>
    <t>Stage 1 - loans and financial commitments to customers by industry segment</t>
  </si>
  <si>
    <t>1.5.1  Loans and financial commitments to customers by industry segment (continued)</t>
  </si>
  <si>
    <t>Stage 2 - loans and financial commitments to customers by industry segment</t>
  </si>
  <si>
    <t>Stage 3 - loans and financial commitments to customers by industry segment</t>
  </si>
  <si>
    <t>1.5.2  Development in maximum exposure of loans and financial commitments to customers</t>
  </si>
  <si>
    <t>Maximum exposure at beginning of period</t>
  </si>
  <si>
    <t xml:space="preserve">Originated and purchased </t>
  </si>
  <si>
    <t>Derecognition</t>
  </si>
  <si>
    <t>Maximum exposure at end of period</t>
  </si>
  <si>
    <t xml:space="preserve">Stage 1 - development in maximum exposure of loans and financial commitments to customers </t>
  </si>
  <si>
    <t>Transfer into Stage 1</t>
  </si>
  <si>
    <t>Transfer to Stage 2</t>
  </si>
  <si>
    <t>Transfer to Stage 3</t>
  </si>
  <si>
    <t xml:space="preserve">Stage 2 - development in maximum exposure of loans and financial commitments to customers </t>
  </si>
  <si>
    <t>Transfer to Stage 1</t>
  </si>
  <si>
    <t>Transfer into Stage 2</t>
  </si>
  <si>
    <t xml:space="preserve">Stage 3 - development in maximum exposure of loans and financial commitments to customers </t>
  </si>
  <si>
    <t>Transfer into Stage 3</t>
  </si>
  <si>
    <t xml:space="preserve">1.5.3  Development in accumulated impairment of loans and financial commitments to customers </t>
  </si>
  <si>
    <t>Accumulated impairment at beginning of period</t>
  </si>
  <si>
    <r>
      <t xml:space="preserve">Increased expected credit loss </t>
    </r>
    <r>
      <rPr>
        <vertAlign val="superscript"/>
        <sz val="6.5"/>
        <color indexed="60"/>
        <rFont val="Arial"/>
        <family val="2"/>
      </rPr>
      <t>1)</t>
    </r>
  </si>
  <si>
    <r>
      <t xml:space="preserve">Decreased (reversed) expected credit loss </t>
    </r>
    <r>
      <rPr>
        <vertAlign val="superscript"/>
        <sz val="6.5"/>
        <color indexed="60"/>
        <rFont val="Arial"/>
        <family val="2"/>
      </rPr>
      <t>1)</t>
    </r>
  </si>
  <si>
    <t>Write-offs</t>
  </si>
  <si>
    <t>Derecognition (including repayments)</t>
  </si>
  <si>
    <t>Accumulated impairment at end of period</t>
  </si>
  <si>
    <t xml:space="preserve">Stage 1 - development in accumulated impairment of loans and financial commitments to customers </t>
  </si>
  <si>
    <t>Changes due to significant change in credit risk</t>
  </si>
  <si>
    <t xml:space="preserve">Stage 2 - development in accumulated impairment of loans and financial commitments to customers </t>
  </si>
  <si>
    <t xml:space="preserve">Stage 3 - development in accumulated impairment of loans and financial commitments to customers </t>
  </si>
  <si>
    <t>Increased expected credit loss</t>
  </si>
  <si>
    <t xml:space="preserve">Decreased (reversed) expected credit loss </t>
  </si>
  <si>
    <t>1)  DNB performed a recalibration of the IFRS 9 models used for stage 1 and stage 2 loans and financial commitments  in the second quarter of 2019. The net effect of the recalibration was a decrease in expected credit loss of NOK 6 million. As the recalibration resulted in both increases and decreases on a financial instrument level, the effect is included in 'Increased expected credit loss' and 'Decreased (reversed) expected credit loss'.</t>
  </si>
  <si>
    <t xml:space="preserve">1.5.4  Stage 3 - development in net loans at amortised cost and financial commitments to customers </t>
  </si>
  <si>
    <t>Figures from 1 January 2020 are recognised excluding loans at fair value. Historical figures are adjusted accordingly.</t>
  </si>
  <si>
    <t>1.5.5  Impairment of financial instruments</t>
  </si>
  <si>
    <t>Other industry segments</t>
  </si>
  <si>
    <t>1.6.1  DNB Group</t>
  </si>
  <si>
    <t>Exposure at default, EAD, is the share of the approved credit that is expected to be drawn at the time of any future default at the same time as there is a downturn in the market. Exposures at default are based on full implementation of IRB.</t>
  </si>
  <si>
    <t>Amounts in NOK billion</t>
  </si>
  <si>
    <r>
      <t xml:space="preserve">Commercial real estate </t>
    </r>
    <r>
      <rPr>
        <vertAlign val="superscript"/>
        <sz val="6.5"/>
        <color indexed="60"/>
        <rFont val="Arial"/>
        <family val="2"/>
      </rPr>
      <t>1)</t>
    </r>
  </si>
  <si>
    <r>
      <t xml:space="preserve">Shipping </t>
    </r>
    <r>
      <rPr>
        <vertAlign val="superscript"/>
        <sz val="6.5"/>
        <color indexed="60"/>
        <rFont val="Arial"/>
        <family val="2"/>
      </rPr>
      <t>1)</t>
    </r>
  </si>
  <si>
    <r>
      <t xml:space="preserve">Oil, gas and offshore </t>
    </r>
    <r>
      <rPr>
        <vertAlign val="superscript"/>
        <sz val="6.5"/>
        <color indexed="60"/>
        <rFont val="Arial"/>
        <family val="2"/>
      </rPr>
      <t>1)</t>
    </r>
  </si>
  <si>
    <t xml:space="preserve">Residential property </t>
  </si>
  <si>
    <r>
      <t xml:space="preserve">Personal customers </t>
    </r>
    <r>
      <rPr>
        <vertAlign val="superscript"/>
        <sz val="6.5"/>
        <color indexed="60"/>
        <rFont val="Arial"/>
        <family val="2"/>
      </rPr>
      <t>*)</t>
    </r>
  </si>
  <si>
    <t>Total customers</t>
  </si>
  <si>
    <t>Credit institutions</t>
  </si>
  <si>
    <r>
      <t xml:space="preserve">Total net exposure at default, DNB Group </t>
    </r>
    <r>
      <rPr>
        <b/>
        <vertAlign val="superscript"/>
        <sz val="6.5"/>
        <color rgb="FF000000"/>
        <rFont val="Arial"/>
        <family val="2"/>
      </rPr>
      <t>**)</t>
    </r>
  </si>
  <si>
    <t>- Mortgages</t>
  </si>
  <si>
    <t>- Other exposures</t>
  </si>
  <si>
    <t>**)  Of wich international portfolio</t>
  </si>
  <si>
    <t>1)  For a breakdown, see tables 1.6.3 - 1.6.5.</t>
  </si>
  <si>
    <t>1.6.1  DNB Group (continued)</t>
  </si>
  <si>
    <r>
      <t xml:space="preserve">Risk classification of portfolio </t>
    </r>
    <r>
      <rPr>
        <b/>
        <vertAlign val="superscript"/>
        <sz val="9"/>
        <color theme="4"/>
        <rFont val="Arial"/>
        <family val="2"/>
      </rPr>
      <t>1) *)</t>
    </r>
  </si>
  <si>
    <t>PD 0.01% -</t>
  </si>
  <si>
    <t>PD 0.75% -</t>
  </si>
  <si>
    <t>PD 3.00% -</t>
  </si>
  <si>
    <t>Net commitments in stage 3</t>
  </si>
  <si>
    <t>Total  portfolio</t>
  </si>
  <si>
    <t>*)  Of which international portfolio:</t>
  </si>
  <si>
    <t>Total international portfolio</t>
  </si>
  <si>
    <t>1)  For a breakdown of commercial real estate, shipping and oil, gas and offshore, see tables 1.6.3 - 1.6.5.</t>
  </si>
  <si>
    <t>Based on DNB's risk classification system. The volumes represent the expected outstanding amount in the event of default.  PD = probability of default.</t>
  </si>
  <si>
    <t>1.6.2  Customer segments</t>
  </si>
  <si>
    <t>Mortgages</t>
  </si>
  <si>
    <t>Other exposures</t>
  </si>
  <si>
    <t>Total net exposure at default</t>
  </si>
  <si>
    <t>1.6.2  Customer segments (continued)</t>
  </si>
  <si>
    <t>Total DNB Group</t>
  </si>
  <si>
    <t>Total Personal customers</t>
  </si>
  <si>
    <t>Total Corporate customers</t>
  </si>
  <si>
    <t>Total risk classification of portfolio - DNB Group</t>
  </si>
  <si>
    <t xml:space="preserve">Based on DNB's risk classification system. The volumes represent the expected outstanding amount in the event of default. PD = probability of default. </t>
  </si>
  <si>
    <t>1.6.3  Breakdown of commercial real estate</t>
  </si>
  <si>
    <t>Retail store facility building loans</t>
  </si>
  <si>
    <t>Hotel building loans</t>
  </si>
  <si>
    <t>Shopping centre building loans</t>
  </si>
  <si>
    <t>Office premises building loans</t>
  </si>
  <si>
    <t>Leasing of retail store facilities</t>
  </si>
  <si>
    <t>Leasing of hotels</t>
  </si>
  <si>
    <t>Leasing of shopping centres</t>
  </si>
  <si>
    <t>Leasing of office premises</t>
  </si>
  <si>
    <t>Leasing of warehouse/ logistics/ multi-purpose buildings</t>
  </si>
  <si>
    <t xml:space="preserve">Total </t>
  </si>
  <si>
    <t>1.6.3  Breakdown of commercial real estate (continued)</t>
  </si>
  <si>
    <t>Oslo/ Akershus</t>
  </si>
  <si>
    <t>Eastern Norway excl. Oslo/ Akershus</t>
  </si>
  <si>
    <t>Western Norway</t>
  </si>
  <si>
    <t>Central/ Northern Norway</t>
  </si>
  <si>
    <t>Sweden</t>
  </si>
  <si>
    <t>Other Europe</t>
  </si>
  <si>
    <t>1.6.4  Breakdown of shipping</t>
  </si>
  <si>
    <t xml:space="preserve">Chemical and product tankers            </t>
  </si>
  <si>
    <t xml:space="preserve">Container                            </t>
  </si>
  <si>
    <t>Crude oil carriers</t>
  </si>
  <si>
    <t>Dry  bulk</t>
  </si>
  <si>
    <t xml:space="preserve">Gas carriers                     </t>
  </si>
  <si>
    <t>Other shipping</t>
  </si>
  <si>
    <r>
      <t xml:space="preserve">Total </t>
    </r>
    <r>
      <rPr>
        <b/>
        <vertAlign val="superscript"/>
        <sz val="6.5"/>
        <color indexed="60"/>
        <rFont val="Arial"/>
        <family val="2"/>
      </rPr>
      <t>1)</t>
    </r>
  </si>
  <si>
    <t>1)  For a breakdown into sub-segments, see next page.</t>
  </si>
  <si>
    <t>Based on DNB's risk classification system. The volumes represent the expected outstanding amount in the event of default. PD = probability of default.</t>
  </si>
  <si>
    <t>1.6.4  Breakdown of shipping (continued)</t>
  </si>
  <si>
    <t>Crude oil sector</t>
  </si>
  <si>
    <t>Dry bulk sector</t>
  </si>
  <si>
    <t>Container sector</t>
  </si>
  <si>
    <t xml:space="preserve">                  </t>
  </si>
  <si>
    <t>Total shipping</t>
  </si>
  <si>
    <t>1.6.5  Breakdown of oil, gas and offshore</t>
  </si>
  <si>
    <t>Oil  and gas</t>
  </si>
  <si>
    <t>Offshore</t>
  </si>
  <si>
    <t>Oilfield services</t>
  </si>
  <si>
    <t>Midstream</t>
  </si>
  <si>
    <t>1.6.5  Breakdown of oil, gas and offshore (continued)</t>
  </si>
  <si>
    <t>Oil and gas sector</t>
  </si>
  <si>
    <t>Offshore sector</t>
  </si>
  <si>
    <t>Oilfield services sector</t>
  </si>
  <si>
    <t>Total oil, gas and offshore</t>
  </si>
  <si>
    <t>1.6.6  DNB's risk classification</t>
  </si>
  <si>
    <t xml:space="preserve">Probability of default
(per cent) </t>
  </si>
  <si>
    <t>External rating</t>
  </si>
  <si>
    <t>Risk class</t>
  </si>
  <si>
    <t xml:space="preserve">As from </t>
  </si>
  <si>
    <t xml:space="preserve">Up to </t>
  </si>
  <si>
    <t xml:space="preserve">Moody's </t>
  </si>
  <si>
    <t>Standard &amp; Poor's</t>
  </si>
  <si>
    <t>Aaa – A3</t>
  </si>
  <si>
    <t>AAA – A-</t>
  </si>
  <si>
    <t>Baa1 – Baa2</t>
  </si>
  <si>
    <t>BBB+ – BBB</t>
  </si>
  <si>
    <t>Baa3</t>
  </si>
  <si>
    <t>BBB-</t>
  </si>
  <si>
    <t>Ba1</t>
  </si>
  <si>
    <t>BB+</t>
  </si>
  <si>
    <t>Ba2</t>
  </si>
  <si>
    <t>BB</t>
  </si>
  <si>
    <t>Ba3</t>
  </si>
  <si>
    <t>BB-</t>
  </si>
  <si>
    <t>B1</t>
  </si>
  <si>
    <t>B+</t>
  </si>
  <si>
    <t>B2</t>
  </si>
  <si>
    <t>B</t>
  </si>
  <si>
    <t>impaired</t>
  </si>
  <si>
    <t>B3, Caa/C</t>
  </si>
  <si>
    <t>B-, CCC/C</t>
  </si>
  <si>
    <t>DNB's risk classification system, where 1 represents the lowest risk and 10 the highest risk.</t>
  </si>
  <si>
    <t>30 June 2020</t>
  </si>
  <si>
    <t>31 March 2020</t>
  </si>
  <si>
    <t>31 Dec. 2019</t>
  </si>
  <si>
    <t>30 Sept. 2019</t>
  </si>
  <si>
    <t>30 June 2019</t>
  </si>
  <si>
    <t>31 March 2019</t>
  </si>
  <si>
    <t>31 Dec. 2018</t>
  </si>
  <si>
    <t>30 Sept. 2018</t>
  </si>
  <si>
    <t>30 June 2018</t>
  </si>
  <si>
    <t>1.7.1  Deposits from customers and loans to customers</t>
  </si>
  <si>
    <t xml:space="preserve">31 March </t>
  </si>
  <si>
    <t xml:space="preserve">31 Dec. </t>
  </si>
  <si>
    <t xml:space="preserve">30 Sept. </t>
  </si>
  <si>
    <t xml:space="preserve">2019 </t>
  </si>
  <si>
    <t>Deposits adjusted for exchange rate movements</t>
  </si>
  <si>
    <t>Deposits adjusted for short-term money market investments</t>
  </si>
  <si>
    <t>Deposits adjusted for short-term money market investments and exchange rate movements</t>
  </si>
  <si>
    <t>Repos</t>
  </si>
  <si>
    <t>Deposits from customers, adjusted for repos</t>
  </si>
  <si>
    <t>Loans to customers, adjusted for repos</t>
  </si>
  <si>
    <t>Deposit to loan ratio excluding repos (per cent)</t>
  </si>
  <si>
    <t>Deposit to loan ratio including  repos (per cent)</t>
  </si>
  <si>
    <t>1.7.2  Funding</t>
  </si>
  <si>
    <t>DNB Bank ASA issues senior debt and subordinated debt. DNB Boligkreditt AS, which is a wholly owned subsidiary of 
DNB Bank ASA, issues covered bonds. DNB issues bonds through large public transactions and private placements.</t>
  </si>
  <si>
    <t xml:space="preserve">NOK billion </t>
  </si>
  <si>
    <t>Maturity (years)</t>
  </si>
  <si>
    <t>Covered bonds</t>
  </si>
  <si>
    <t>Senior bonds</t>
  </si>
  <si>
    <t>Additional Tier 1 capital and Tier 2 loans</t>
  </si>
  <si>
    <t>Total including Tier 1 capital and Tier 2 loans</t>
  </si>
  <si>
    <t>1.7.3  Redemption profile as at 30 June 2020</t>
  </si>
  <si>
    <t>2022</t>
  </si>
  <si>
    <t>2023</t>
  </si>
  <si>
    <t>2024</t>
  </si>
  <si>
    <t>2025</t>
  </si>
  <si>
    <t>2026</t>
  </si>
  <si>
    <t>2027</t>
  </si>
  <si>
    <t>2028</t>
  </si>
  <si>
    <t>&gt;2028</t>
  </si>
  <si>
    <t>Senior unsecured bonds</t>
  </si>
  <si>
    <t>A total overview of subordinated loans can be found in the appendix.</t>
  </si>
  <si>
    <t>1.7.4  Asset encumbrance DNB Bank Group as at 31 March 2020</t>
  </si>
  <si>
    <t>Encumbered and unencumbered assets, carrying amounts</t>
  </si>
  <si>
    <t xml:space="preserve">Encumbered assets </t>
  </si>
  <si>
    <t xml:space="preserve">Unencumbered assets </t>
  </si>
  <si>
    <t xml:space="preserve">Total assets </t>
  </si>
  <si>
    <t>Equity instruments</t>
  </si>
  <si>
    <t xml:space="preserve">Debt securities: </t>
  </si>
  <si>
    <t>Issued by general governments</t>
  </si>
  <si>
    <t>Issued by financial corporations</t>
  </si>
  <si>
    <t>Issued by non-financial corporations</t>
  </si>
  <si>
    <r>
      <t xml:space="preserve">Other assets </t>
    </r>
    <r>
      <rPr>
        <vertAlign val="superscript"/>
        <sz val="6.5"/>
        <color indexed="60"/>
        <rFont val="Arial"/>
        <family val="2"/>
      </rPr>
      <t>*)</t>
    </r>
  </si>
  <si>
    <t>*) of which home mortgage loans</t>
  </si>
  <si>
    <t>Collateral received, fair value</t>
  </si>
  <si>
    <t>Encumbered</t>
  </si>
  <si>
    <t xml:space="preserve">Collateral received </t>
  </si>
  <si>
    <t xml:space="preserve">collateral received </t>
  </si>
  <si>
    <t xml:space="preserve">available for encumbrance </t>
  </si>
  <si>
    <t xml:space="preserve">Total collateral received </t>
  </si>
  <si>
    <t>Other collateral received</t>
  </si>
  <si>
    <t>Sources of encumbrance</t>
  </si>
  <si>
    <t>Encumbered assets</t>
  </si>
  <si>
    <t xml:space="preserve">and encumbered </t>
  </si>
  <si>
    <t xml:space="preserve">Matching liabilities </t>
  </si>
  <si>
    <t>Derivatives</t>
  </si>
  <si>
    <t>Repurchase agreements</t>
  </si>
  <si>
    <t>Collateralised deposits other than repurchase agreements</t>
  </si>
  <si>
    <t>Debt securities issued: covered bonds</t>
  </si>
  <si>
    <t>The above tables are according to the CRD IV reporting according to EU regulations and do not include non-financial companies in the DNB Bank Group.</t>
  </si>
  <si>
    <r>
      <t xml:space="preserve">1.7.5  Liquid assets </t>
    </r>
    <r>
      <rPr>
        <b/>
        <u/>
        <vertAlign val="superscript"/>
        <sz val="12"/>
        <color theme="4"/>
        <rFont val="Arial"/>
        <family val="2"/>
      </rPr>
      <t>1)</t>
    </r>
    <r>
      <rPr>
        <b/>
        <u/>
        <sz val="12"/>
        <color theme="4"/>
        <rFont val="Arial"/>
        <family val="2"/>
      </rPr>
      <t xml:space="preserve"> as at 30 June 2020</t>
    </r>
  </si>
  <si>
    <t xml:space="preserve">NOK </t>
  </si>
  <si>
    <t xml:space="preserve">EUR </t>
  </si>
  <si>
    <t xml:space="preserve">USD </t>
  </si>
  <si>
    <r>
      <t xml:space="preserve">SEK </t>
    </r>
    <r>
      <rPr>
        <vertAlign val="superscript"/>
        <sz val="6.5"/>
        <color rgb="FF000000"/>
        <rFont val="Arial"/>
        <family val="2"/>
      </rPr>
      <t>2)</t>
    </r>
  </si>
  <si>
    <t xml:space="preserve">Other </t>
  </si>
  <si>
    <r>
      <t xml:space="preserve">Total </t>
    </r>
    <r>
      <rPr>
        <vertAlign val="superscript"/>
        <sz val="6.5"/>
        <color indexed="60"/>
        <rFont val="Arial"/>
        <family val="2"/>
      </rPr>
      <t>*)</t>
    </r>
  </si>
  <si>
    <t>Cash and balances with central banks</t>
  </si>
  <si>
    <t>Securities issued or guaranteed by sovereigns, central banks, MDBs and international organisations</t>
  </si>
  <si>
    <t>Securities issued by municipalities and PSEs</t>
  </si>
  <si>
    <t>Extremely high quality covered bonds</t>
  </si>
  <si>
    <t/>
  </si>
  <si>
    <t>Level 1 assets</t>
  </si>
  <si>
    <t>Securities issued or guaranteed by sovereigns, central banks, municipalities
and PSEs</t>
  </si>
  <si>
    <t>High quality covered bonds</t>
  </si>
  <si>
    <t>Corporate debt securities (lowest rating AA-)</t>
  </si>
  <si>
    <t>Level 2A assets</t>
  </si>
  <si>
    <t>Asset-backed securities</t>
  </si>
  <si>
    <t>Corporate debt securities (rated A+ to BBB-)</t>
  </si>
  <si>
    <t>Shares (major stock index)</t>
  </si>
  <si>
    <t>Level 2B assets</t>
  </si>
  <si>
    <t>Level 2 assets</t>
  </si>
  <si>
    <t>Total liquid assets</t>
  </si>
  <si>
    <t>*)  Total figures per quarter</t>
  </si>
  <si>
    <t>Securities issued or guaranteed by sovereigns, central banks, municipalities and PSEs</t>
  </si>
  <si>
    <t>1)  All definitions are in accordance with Liquidity Coverage Ratio in CRR.</t>
  </si>
  <si>
    <t>2)  Not a significant currency as at 30 June 2020.</t>
  </si>
  <si>
    <t>1.7.6   Liquidity Coverage Ratio</t>
  </si>
  <si>
    <t>EUR</t>
  </si>
  <si>
    <t>USD</t>
  </si>
  <si>
    <t>NOK</t>
  </si>
  <si>
    <t>1.7.7  DNB Bank ASA - credit ratings from international rating agencies</t>
  </si>
  <si>
    <t>Moody's</t>
  </si>
  <si>
    <t>Long-term</t>
  </si>
  <si>
    <t>Short-term</t>
  </si>
  <si>
    <r>
      <t xml:space="preserve">Aa2 </t>
    </r>
    <r>
      <rPr>
        <b/>
        <vertAlign val="superscript"/>
        <sz val="6.5"/>
        <color indexed="60"/>
        <rFont val="Arial"/>
        <family val="2"/>
      </rPr>
      <t>1)</t>
    </r>
  </si>
  <si>
    <t>P-1</t>
  </si>
  <si>
    <r>
      <t xml:space="preserve">AA- </t>
    </r>
    <r>
      <rPr>
        <b/>
        <vertAlign val="superscript"/>
        <sz val="6.5"/>
        <color indexed="60"/>
        <rFont val="Arial"/>
        <family val="2"/>
      </rPr>
      <t>1)</t>
    </r>
  </si>
  <si>
    <t>A-1+</t>
  </si>
  <si>
    <t>As at 31 March 2020</t>
  </si>
  <si>
    <r>
      <t xml:space="preserve">Aa2 </t>
    </r>
    <r>
      <rPr>
        <vertAlign val="superscript"/>
        <sz val="6.5"/>
        <color indexed="60"/>
        <rFont val="Arial"/>
        <family val="2"/>
      </rPr>
      <t>1)</t>
    </r>
  </si>
  <si>
    <r>
      <t>AA-</t>
    </r>
    <r>
      <rPr>
        <vertAlign val="superscript"/>
        <sz val="6.5"/>
        <color indexed="60"/>
        <rFont val="Arial"/>
        <family val="2"/>
      </rPr>
      <t>1)</t>
    </r>
  </si>
  <si>
    <t>As at 31 December 2019</t>
  </si>
  <si>
    <t>As at 30 September 2019</t>
  </si>
  <si>
    <t>As at 30 June 2019</t>
  </si>
  <si>
    <t>As at 31 March 2019</t>
  </si>
  <si>
    <r>
      <t xml:space="preserve">Aa2 </t>
    </r>
    <r>
      <rPr>
        <vertAlign val="superscript"/>
        <sz val="6.5"/>
        <color indexed="60"/>
        <rFont val="Arial"/>
        <family val="2"/>
      </rPr>
      <t>2)</t>
    </r>
  </si>
  <si>
    <t>As at 31 December 2018</t>
  </si>
  <si>
    <r>
      <t xml:space="preserve">A+ </t>
    </r>
    <r>
      <rPr>
        <vertAlign val="superscript"/>
        <sz val="6.5"/>
        <color indexed="60"/>
        <rFont val="Arial"/>
        <family val="2"/>
      </rPr>
      <t>3)</t>
    </r>
  </si>
  <si>
    <t>A-1</t>
  </si>
  <si>
    <t>As at 30 September 2018</t>
  </si>
  <si>
    <t>As at 30 June 2018</t>
  </si>
  <si>
    <t>1)  Stable outlook.</t>
  </si>
  <si>
    <t>2)  Negative outlook.</t>
  </si>
  <si>
    <t>3)  Positive outlook.</t>
  </si>
  <si>
    <t xml:space="preserve">Covered bonds issued by DNB Boligkreditt are rated  Aaa by Moody's and AAA by Standard &amp; Poor's, both with a stable outlook. </t>
  </si>
  <si>
    <t>1.7.8  Major shareholders as at 30 June 2020</t>
  </si>
  <si>
    <t>Shares in 1 000</t>
  </si>
  <si>
    <t>Ownership in per cent</t>
  </si>
  <si>
    <t>Norwegian Government/Ministry of Trade, Industry and Fisheries</t>
  </si>
  <si>
    <t>DNB Savings Bank Foundation</t>
  </si>
  <si>
    <t>Folketrygdfondet</t>
  </si>
  <si>
    <t>The Vanguard Group</t>
  </si>
  <si>
    <t>Capital World Investors</t>
  </si>
  <si>
    <t>DWS Investment</t>
  </si>
  <si>
    <t>BlackRock Institutional Trust</t>
  </si>
  <si>
    <t>Fidelity International</t>
  </si>
  <si>
    <t>T. Rowe Price Associates</t>
  </si>
  <si>
    <t>Schroder Investment Management</t>
  </si>
  <si>
    <t>Davis Selected Advisers</t>
  </si>
  <si>
    <t>Storebrand Kapitalforvaltning</t>
  </si>
  <si>
    <t>KLP Forsikring</t>
  </si>
  <si>
    <t>DNB Asset Management</t>
  </si>
  <si>
    <t>Nordea Funds</t>
  </si>
  <si>
    <t>SAFE Investment</t>
  </si>
  <si>
    <t>Danske Invest Asset Management</t>
  </si>
  <si>
    <t>APG Asset Management</t>
  </si>
  <si>
    <t>Polaris Capital Management</t>
  </si>
  <si>
    <t xml:space="preserve">State Street Global Advisors </t>
  </si>
  <si>
    <t>Total largest shareholders</t>
  </si>
  <si>
    <t>Other shareholders</t>
  </si>
  <si>
    <t xml:space="preserve">The owners of shares in nominee accounts are determined on the basis of third-party analyses. </t>
  </si>
  <si>
    <t>For information related to the share buy-back programmes and redemption of shares, refer to table 1.7.10.</t>
  </si>
  <si>
    <t>1.7.9  Ownership according to nationality as at 30 June 2020</t>
  </si>
  <si>
    <t>1.7.10  Share buy-back programmes</t>
  </si>
  <si>
    <t xml:space="preserve">
The Annual General Meeting held on 30 June 2020 resolved a reduction in the company's share capital by cancelling or redeeming a total of
29 936 364 shares repurchased according to the authorisation given by the 2019 AGM. The total number of issued shares after the cancellation is 1 550 365 021, which has been reflected in the accounts as of 30 June 2020. The transaction is expected to be completed and formally registered during the third quarter. 
</t>
  </si>
  <si>
    <t>Buy-back programmes</t>
  </si>
  <si>
    <t>Authorisation from AGM 2019</t>
  </si>
  <si>
    <t>Accumulated number of shares</t>
  </si>
  <si>
    <t>The Group's portfolio of own shares aquired under the share buy-back programme</t>
  </si>
  <si>
    <t>Redemption of shares from the state of Norway</t>
  </si>
  <si>
    <t>Total purchased shares</t>
  </si>
  <si>
    <t>Total price of repurchased
shares (NOK 1 000)</t>
  </si>
  <si>
    <t>Average price of repurchased shares (NOK)</t>
  </si>
  <si>
    <t>1.8.1  Primary capital - DNB Group</t>
  </si>
  <si>
    <t>Capital adequacy is calculated and reported in accordance with the EU capital requirements regulations for banks and investment firms (CRR/CRD IV). The regulatory consolidation deviates from consolidation in the accounts and comprises the parent company, subsidiaries and associated companies within the financial sector, excluding insurance companies. Associated companies are consolidated pro rata. The figures as at 30 June are partially based on estimates.
On 31 December 2019, Norway fully implemented the EU's capital requirements legislation CRR/CRD IV, and the so-called Basel I floor was removed. The additional capital requirements due to the transitional rules have been removed from the historical figures. The harmonised rules include the introduction of the SME discount factor.</t>
  </si>
  <si>
    <t>Total equity excluding interim profits</t>
  </si>
  <si>
    <t>50 per cent of interim profits for the year to date</t>
  </si>
  <si>
    <t>Effect from regulatory consolidation</t>
  </si>
  <si>
    <t>Net additional Tier 1 capital instruments included in total equity</t>
  </si>
  <si>
    <t>Total equity for capital adequacy purpose</t>
  </si>
  <si>
    <t>Deductions</t>
  </si>
  <si>
    <t>Common equity Tier 1 capital</t>
  </si>
  <si>
    <t>Additional Tier 1 capital instruments, net</t>
  </si>
  <si>
    <t xml:space="preserve">Tier 1 capital </t>
  </si>
  <si>
    <t>Additional Tier 2 capital instruments, net</t>
  </si>
  <si>
    <t>Total eligible capital</t>
  </si>
  <si>
    <t>Risk-weighted assets</t>
  </si>
  <si>
    <t>Minimum capital requirement</t>
  </si>
  <si>
    <t>Common equity Tier 1 capital ratio (%)</t>
  </si>
  <si>
    <t>Tier 1 capital ratio (%)</t>
  </si>
  <si>
    <t>Capital ratio (%)</t>
  </si>
  <si>
    <t xml:space="preserve">Capital adequacy figures include 50 per cent of interim profits in all quarters. </t>
  </si>
  <si>
    <t>1.8.2  Leverage ratio</t>
  </si>
  <si>
    <t>Tier 1 capital</t>
  </si>
  <si>
    <t>Leverage exposure</t>
  </si>
  <si>
    <t>Securities financing transactions (SFTs)</t>
  </si>
  <si>
    <t>Derivatives market value</t>
  </si>
  <si>
    <t>Potential future exposure on derivatives</t>
  </si>
  <si>
    <t>Eligible cash variation margin</t>
  </si>
  <si>
    <t>Off balance sheet commitments</t>
  </si>
  <si>
    <t>Loans and advances and other assets</t>
  </si>
  <si>
    <t>Total exposure</t>
  </si>
  <si>
    <t>Leverage ratio (%)</t>
  </si>
  <si>
    <t>1.8.3  Specification of capital requirements</t>
  </si>
  <si>
    <t>The majority of the credit portfolios are reported according to the IRB approach. Exposures to central governments, institutions, equity positions and other assets are, however, reported according to the standardised approach.</t>
  </si>
  <si>
    <t>IRB approach</t>
  </si>
  <si>
    <t>Corporate</t>
  </si>
  <si>
    <t>Specialised lending (SL)</t>
  </si>
  <si>
    <t>Retail - mortgages</t>
  </si>
  <si>
    <t xml:space="preserve">Retail - other exposures </t>
  </si>
  <si>
    <t>Securitisation</t>
  </si>
  <si>
    <t>Total credit risk, IRB approach</t>
  </si>
  <si>
    <t>Standardised approach</t>
  </si>
  <si>
    <t>Central government</t>
  </si>
  <si>
    <t>Institutions</t>
  </si>
  <si>
    <t>Retail - other exposures</t>
  </si>
  <si>
    <t>Equity positions</t>
  </si>
  <si>
    <t>Total credit risk, standardised approach</t>
  </si>
  <si>
    <r>
      <t xml:space="preserve">Total credit risk </t>
    </r>
    <r>
      <rPr>
        <vertAlign val="superscript"/>
        <sz val="6.5"/>
        <color indexed="60"/>
        <rFont val="Arial"/>
        <family val="2"/>
      </rPr>
      <t>1)</t>
    </r>
  </si>
  <si>
    <t>Market risk</t>
  </si>
  <si>
    <t>Position risk, debt instruments</t>
  </si>
  <si>
    <t>Position risk, equity instruments</t>
  </si>
  <si>
    <t>Currency risk</t>
  </si>
  <si>
    <t>Commodity risk</t>
  </si>
  <si>
    <t>Credit value adjustment risk (CVA)</t>
  </si>
  <si>
    <t>Total market risk</t>
  </si>
  <si>
    <t>Operational risk</t>
  </si>
  <si>
    <t>Total capital requirements</t>
  </si>
  <si>
    <t>1)  See next page for further details.</t>
  </si>
  <si>
    <t>1.8.4  Specification of capital requirements for credit risk</t>
  </si>
  <si>
    <t>Average</t>
  </si>
  <si>
    <t>EAD,</t>
  </si>
  <si>
    <t>risk</t>
  </si>
  <si>
    <t>Risk-</t>
  </si>
  <si>
    <t>Capital</t>
  </si>
  <si>
    <t>Nominal</t>
  </si>
  <si>
    <t>exposure</t>
  </si>
  <si>
    <t>weights</t>
  </si>
  <si>
    <t>weighted</t>
  </si>
  <si>
    <t>require-</t>
  </si>
  <si>
    <t>at default</t>
  </si>
  <si>
    <t>(per cent)</t>
  </si>
  <si>
    <t>assets</t>
  </si>
  <si>
    <t>ments</t>
  </si>
  <si>
    <t>Specialised Lending (SL)</t>
  </si>
  <si>
    <t>Total credit risk</t>
  </si>
  <si>
    <t>1.8.5  Primary capital - including DNB Bank ASA and DNB Bank Group</t>
  </si>
  <si>
    <t>Capital adequacy is calculated and reported in accordance with the EU capital requirements regulations for banks and investment firms (CRR/CRD IV). The regulatory consolidation deviates from consolidation in the accounts and comprises the parent company, subsidiaries and associated companies within the financial sector, excluding insurance companies. Associated companies are consolidated pro rata. The figures as at 30 June are partially based on estimates
On 31 December 2019, Norway fully implemented the EU's capital requirements legislation CRR/CRD IV, and the so-called Basel I floor was removed. The additional capital requirements due to the transitional rules have been removed from the historical figures. The harmonised rules include the introduction of the SME discount factor.</t>
  </si>
  <si>
    <t xml:space="preserve">DNB Bank ASA </t>
  </si>
  <si>
    <t xml:space="preserve">DNB Bank Group </t>
  </si>
  <si>
    <t xml:space="preserve">DNB Group </t>
  </si>
  <si>
    <t>Total equity excluding profit for the period</t>
  </si>
  <si>
    <t>Additional Tier 1 capital instruments included in total equity</t>
  </si>
  <si>
    <t>Net accrued interest on additional Tier 1 capital instruments</t>
  </si>
  <si>
    <t xml:space="preserve">Total equity </t>
  </si>
  <si>
    <t>Pension funds above pension commitments</t>
  </si>
  <si>
    <t>Goodwill</t>
  </si>
  <si>
    <t xml:space="preserve">Deferred tax assets that are not due to
temporary differences </t>
  </si>
  <si>
    <t xml:space="preserve">Other intangible assets </t>
  </si>
  <si>
    <t>Dividends payable etc.</t>
  </si>
  <si>
    <r>
      <t xml:space="preserve">Significant investments in financial sector entities </t>
    </r>
    <r>
      <rPr>
        <vertAlign val="superscript"/>
        <sz val="6.5"/>
        <color indexed="60"/>
        <rFont val="Arial"/>
        <family val="2"/>
      </rPr>
      <t>1)</t>
    </r>
  </si>
  <si>
    <t xml:space="preserve">Expected losses exceeding actual losses,
IRB portfolios </t>
  </si>
  <si>
    <t>Value adjustments due to the requirements for prudent valuation (AVA)</t>
  </si>
  <si>
    <t>Adjustments for unrealised losses/(gains) on debt measured at fair value</t>
  </si>
  <si>
    <t>Adjustments for unrealised losses/(gains) arising from the institution's own credit risk related to derivative liabilities</t>
  </si>
  <si>
    <t>Common Equity Tier 1 capital</t>
  </si>
  <si>
    <t xml:space="preserve">  - including 50 per cent of profit for the period</t>
  </si>
  <si>
    <t>Additional Tier 1 capital instruments</t>
  </si>
  <si>
    <r>
      <t xml:space="preserve">Deduction of holdings of Tier 1 instruments in insurance companies </t>
    </r>
    <r>
      <rPr>
        <vertAlign val="superscript"/>
        <sz val="6.5"/>
        <color indexed="60"/>
        <rFont val="Arial"/>
        <family val="2"/>
      </rPr>
      <t>2)</t>
    </r>
  </si>
  <si>
    <r>
      <t xml:space="preserve">Non-eligible Tier 1 capital, DNB Group </t>
    </r>
    <r>
      <rPr>
        <vertAlign val="superscript"/>
        <sz val="6.5"/>
        <color indexed="60"/>
        <rFont val="Arial"/>
        <family val="2"/>
      </rPr>
      <t>3)</t>
    </r>
  </si>
  <si>
    <t xml:space="preserve">Perpetual subordinated loan capital </t>
  </si>
  <si>
    <t>Term subordinated loan capital</t>
  </si>
  <si>
    <r>
      <t xml:space="preserve">Deduction of holdings of Tier 2 instruments in insurance companies </t>
    </r>
    <r>
      <rPr>
        <vertAlign val="superscript"/>
        <sz val="6.5"/>
        <color indexed="60"/>
        <rFont val="Arial"/>
        <family val="2"/>
      </rPr>
      <t>2)</t>
    </r>
  </si>
  <si>
    <r>
      <t xml:space="preserve">Non-eligible Tier 2 capital, DNB Group </t>
    </r>
    <r>
      <rPr>
        <vertAlign val="superscript"/>
        <sz val="6.5"/>
        <color rgb="FF000000"/>
        <rFont val="Arial"/>
        <family val="2"/>
      </rPr>
      <t>3)</t>
    </r>
  </si>
  <si>
    <r>
      <rPr>
        <b/>
        <u/>
        <sz val="6.5"/>
        <color rgb="FF000000"/>
        <rFont val="Arial"/>
        <family val="2"/>
      </rPr>
      <t>Capital ratios incl. 50 per cent of profit for the period (%)</t>
    </r>
    <r>
      <rPr>
        <b/>
        <sz val="6.5"/>
        <color indexed="60"/>
        <rFont val="Arial"/>
        <family val="2"/>
      </rPr>
      <t>:</t>
    </r>
  </si>
  <si>
    <t>Common equity Tier 1 capital ratio</t>
  </si>
  <si>
    <t>Tier 1 capital ratio</t>
  </si>
  <si>
    <t>Capital ratio</t>
  </si>
  <si>
    <r>
      <rPr>
        <u/>
        <sz val="6.5"/>
        <color rgb="FF000000"/>
        <rFont val="Arial"/>
        <family val="2"/>
      </rPr>
      <t>Capital ratios excl. 50 per cent of profit for the period (%)</t>
    </r>
    <r>
      <rPr>
        <sz val="6.5"/>
        <color indexed="60"/>
        <rFont val="Arial"/>
        <family val="2"/>
      </rPr>
      <t>:</t>
    </r>
  </si>
  <si>
    <t>1)  Deductions are made for significant investments in financial sector entities when the total value of the investments exceed 10 per cent of common equity
Tier 1 capital. The amounts that are not deducted are given a risk weight of 250 per cent. The increased deduction is due to the investment in Fremtind.</t>
  </si>
  <si>
    <t xml:space="preserve">2)  Investments in Tier 1 and Tier 2 instruments issued by the Group's insurance companies are deducted from the Group’s Tier 1 and Tier 2 capital. </t>
  </si>
  <si>
    <t>3)  Tier 1 and Tier 2 capital in DNB Bank ASA not included in consolidated own funds, in accordance with Articles 85-88 of the CRR.</t>
  </si>
  <si>
    <t>1.8.6  Cross-sectoral financial group</t>
  </si>
  <si>
    <t xml:space="preserve">Financial groups that consist of both a credit institution and an insurance undertaking and have been defined by the authorities as a “financial conglomerate” or cross-sectoral financial group, have to report capital adequacy on a consolidated basis. The cross-sectoral calculation tests that the DNB Group complies with both sectoral requirements, the “capital adequacy requirement in accordance with CRD IV” and “the Solvency II requirement”. Intra group capital is excluded from the calculation. 
</t>
  </si>
  <si>
    <t>Capital requirements for the CRD IV group</t>
  </si>
  <si>
    <t>Solvency capital requirements for the insurance companies</t>
  </si>
  <si>
    <t>Net primary capital for entities included in the CRD IV report</t>
  </si>
  <si>
    <t>Intercompany</t>
  </si>
  <si>
    <t>Net primary capital for the insurance companies</t>
  </si>
  <si>
    <t xml:space="preserve">Total net primary capital </t>
  </si>
  <si>
    <t>Overfunding</t>
  </si>
  <si>
    <t>Historical capital requirement figures have not been changed to reflect the removal of the Basel I floor.</t>
  </si>
  <si>
    <t>Chapter 2 - Segmental reporting</t>
  </si>
  <si>
    <t>2.1.1  Extracts from income statement</t>
  </si>
  <si>
    <t>Personal
customers</t>
  </si>
  <si>
    <t>Corporate
customers</t>
  </si>
  <si>
    <t>Other
operations</t>
  </si>
  <si>
    <t>Eliminations</t>
  </si>
  <si>
    <t>DNB
Group</t>
  </si>
  <si>
    <t>Profit from repossessed operations</t>
  </si>
  <si>
    <t>2.1.2  Main balance sheet items and key figures</t>
  </si>
  <si>
    <t xml:space="preserve">Average balance sheet items </t>
  </si>
  <si>
    <r>
      <t xml:space="preserve">Loans to customers </t>
    </r>
    <r>
      <rPr>
        <vertAlign val="superscript"/>
        <sz val="6.5"/>
        <color indexed="60"/>
        <rFont val="Arial"/>
        <family val="2"/>
      </rPr>
      <t>1)</t>
    </r>
  </si>
  <si>
    <r>
      <t xml:space="preserve">Deposits from customers </t>
    </r>
    <r>
      <rPr>
        <vertAlign val="superscript"/>
        <sz val="6.5"/>
        <color indexed="60"/>
        <rFont val="Arial"/>
        <family val="2"/>
      </rPr>
      <t>1)</t>
    </r>
  </si>
  <si>
    <t>Assets under management</t>
  </si>
  <si>
    <r>
      <t xml:space="preserve">Allocated capital </t>
    </r>
    <r>
      <rPr>
        <vertAlign val="superscript"/>
        <sz val="6.5"/>
        <color indexed="60"/>
        <rFont val="Arial"/>
        <family val="2"/>
      </rPr>
      <t>2)</t>
    </r>
  </si>
  <si>
    <t>Key figures</t>
  </si>
  <si>
    <t>Cost/income ratio</t>
  </si>
  <si>
    <r>
      <t xml:space="preserve">Ratio of deposits to loans </t>
    </r>
    <r>
      <rPr>
        <vertAlign val="superscript"/>
        <sz val="6.5"/>
        <color indexed="60"/>
        <rFont val="Arial"/>
        <family val="2"/>
      </rPr>
      <t>1) 3)</t>
    </r>
  </si>
  <si>
    <r>
      <t xml:space="preserve">Return on allocated capital, annualised </t>
    </r>
    <r>
      <rPr>
        <vertAlign val="superscript"/>
        <sz val="6.5"/>
        <color indexed="60"/>
        <rFont val="Arial"/>
        <family val="2"/>
      </rPr>
      <t>2)</t>
    </r>
  </si>
  <si>
    <t xml:space="preserve">Balance sheet items </t>
  </si>
  <si>
    <t xml:space="preserve">1)  Loans to customers include accrued interest, impairment and value adjustments. Correspondingly, deposits from customers include accrued interest. </t>
  </si>
  <si>
    <t>2)  Allocated capital for the segments is calculated based on the external capital adequacy requirement (Basel III/Solvency II) which must be met by the Group. The capital allocated corresponds to a common equity Tier 1 capital ratio of 16.8 per cent. Recorded capital is used for the Group.</t>
  </si>
  <si>
    <t>3)  Deposits from customers relative to loans to customers. Calculated on the basis of average balance sheet items.</t>
  </si>
  <si>
    <t>2.1.3  Key figures - Norwegian and international units</t>
  </si>
  <si>
    <t>Norwegian units</t>
  </si>
  <si>
    <t xml:space="preserve">Share of group income </t>
  </si>
  <si>
    <r>
      <t>Cost/income ratio</t>
    </r>
    <r>
      <rPr>
        <vertAlign val="superscript"/>
        <sz val="6.5"/>
        <color indexed="60"/>
        <rFont val="Arial"/>
        <family val="2"/>
      </rPr>
      <t xml:space="preserve">  </t>
    </r>
  </si>
  <si>
    <t>Share of net loans to customers</t>
  </si>
  <si>
    <r>
      <t xml:space="preserve">Net loans at amortised cost and financial commitments in
stage 3, per cent of net loans to customers at amortised 
cost </t>
    </r>
    <r>
      <rPr>
        <vertAlign val="superscript"/>
        <sz val="6.5"/>
        <color indexed="60"/>
        <rFont val="Arial"/>
        <family val="2"/>
      </rPr>
      <t>1) 2)</t>
    </r>
  </si>
  <si>
    <r>
      <t>Provision ratio (per cent)</t>
    </r>
    <r>
      <rPr>
        <vertAlign val="superscript"/>
        <sz val="6.5"/>
        <color indexed="60"/>
        <rFont val="Arial"/>
        <family val="2"/>
      </rPr>
      <t xml:space="preserve"> 2) 3)</t>
    </r>
  </si>
  <si>
    <t xml:space="preserve">Impairment in stage 3, relative to net loans to customers at amortised cost, annualised </t>
  </si>
  <si>
    <t xml:space="preserve">International units </t>
  </si>
  <si>
    <r>
      <t>Cost/income ratio</t>
    </r>
    <r>
      <rPr>
        <vertAlign val="superscript"/>
        <sz val="6.5"/>
        <color indexed="60"/>
        <rFont val="Arial"/>
        <family val="2"/>
      </rPr>
      <t xml:space="preserve"> </t>
    </r>
  </si>
  <si>
    <t xml:space="preserve">1)  As a result of IFRS 9, unutilized credit lines and other financial commitments have been included. </t>
  </si>
  <si>
    <t>3)  The provision ratio includes impairment on loans and financial commitments as a percentage of gross loans to costumers at amortised cost and financial commitments in stage 3.</t>
  </si>
  <si>
    <t>The figures are based on the financial accounts.</t>
  </si>
  <si>
    <t>2.2.1  DNB's market shares in Norway as at 31 March 2020</t>
  </si>
  <si>
    <t>2.2.2  Development in market shares, loans and deposits</t>
  </si>
  <si>
    <t>Retail customers</t>
  </si>
  <si>
    <r>
      <t xml:space="preserve">Total loans to households </t>
    </r>
    <r>
      <rPr>
        <vertAlign val="superscript"/>
        <sz val="6.5"/>
        <color indexed="60"/>
        <rFont val="Arial"/>
        <family val="2"/>
      </rPr>
      <t>1) 2)</t>
    </r>
  </si>
  <si>
    <r>
      <t xml:space="preserve">Bank deposits from households </t>
    </r>
    <r>
      <rPr>
        <vertAlign val="superscript"/>
        <sz val="6.5"/>
        <color indexed="60"/>
        <rFont val="Arial"/>
        <family val="2"/>
      </rPr>
      <t>1) 3)</t>
    </r>
  </si>
  <si>
    <r>
      <t xml:space="preserve">Total loans to corporate customers </t>
    </r>
    <r>
      <rPr>
        <vertAlign val="superscript"/>
        <sz val="6.5"/>
        <color indexed="60"/>
        <rFont val="Arial"/>
        <family val="2"/>
      </rPr>
      <t>4)</t>
    </r>
  </si>
  <si>
    <r>
      <t xml:space="preserve">Deposits from corporate customers </t>
    </r>
    <r>
      <rPr>
        <vertAlign val="superscript"/>
        <sz val="6.5"/>
        <color indexed="60"/>
        <rFont val="Arial"/>
        <family val="2"/>
      </rPr>
      <t>5)</t>
    </r>
  </si>
  <si>
    <t>Based on nominal values.</t>
  </si>
  <si>
    <t>1)  Households are defined as employees, recipients of property income, pensions and social contributions, students etc., housing cooperatives etc., unincorporated enterprises within households and non-profit institutions serving households.</t>
  </si>
  <si>
    <t>2)  Total loans include all credits extended to Norwegian customers by domestic commercial and savings banks, state banks, insurance companies and finance companies.</t>
  </si>
  <si>
    <t>3)  Domestic commercial and savings banks.</t>
  </si>
  <si>
    <t>4)  Total loans include all credits extended to Norwegian customers by domestic commercial and savings banks, state banks, insurance companies, finance companies and foreign institutions, as well as bonds and commercial paper. Excluding loans to financial institutions, central government and social security services.</t>
  </si>
  <si>
    <t>5)  Excluding deposits from financial institutions, central government and social security services.</t>
  </si>
  <si>
    <t>Source: Statistics Norway and DNB</t>
  </si>
  <si>
    <t>2.2.3  DNB Livsforsikring - market shares</t>
  </si>
  <si>
    <t>Insurance funds including products with a choice of investment profile</t>
  </si>
  <si>
    <t>Corporate market - defined benefit</t>
  </si>
  <si>
    <r>
      <t xml:space="preserve">Corporate market - defined contribution </t>
    </r>
    <r>
      <rPr>
        <vertAlign val="superscript"/>
        <sz val="6.5"/>
        <color indexed="60"/>
        <rFont val="Arial"/>
        <family val="2"/>
      </rPr>
      <t>1)</t>
    </r>
  </si>
  <si>
    <t>Retail market</t>
  </si>
  <si>
    <t xml:space="preserve">1) Paid-up policies with choice of investment profile, which stem from defined-benefit schemes, are not included in defined-contribution schemes. </t>
  </si>
  <si>
    <t>Source: Finance Norway</t>
  </si>
  <si>
    <t>2.2.4  DNB Asset Management - market shares retail market</t>
  </si>
  <si>
    <t>31 May</t>
  </si>
  <si>
    <t>30 Sep.</t>
  </si>
  <si>
    <t>Equity funds</t>
  </si>
  <si>
    <r>
      <t xml:space="preserve">Balanced funds </t>
    </r>
    <r>
      <rPr>
        <vertAlign val="superscript"/>
        <sz val="6.5"/>
        <color indexed="60"/>
        <rFont val="Arial"/>
        <family val="2"/>
      </rPr>
      <t>1)</t>
    </r>
  </si>
  <si>
    <t>Fixed-income funds</t>
  </si>
  <si>
    <t>Total mutual funds</t>
  </si>
  <si>
    <t>1)  Include hedge funds.</t>
  </si>
  <si>
    <t>Source: Fund and Asset Management Association, Norway</t>
  </si>
  <si>
    <t>2.3.1  Personal customers (PC) - Financial performance</t>
  </si>
  <si>
    <t xml:space="preserve">Operating expenses </t>
  </si>
  <si>
    <t>Average balance sheet items in NOK billion:</t>
  </si>
  <si>
    <r>
      <t>Loans to customers</t>
    </r>
    <r>
      <rPr>
        <vertAlign val="superscript"/>
        <sz val="6.5"/>
        <color indexed="60"/>
        <rFont val="Arial"/>
        <family val="2"/>
      </rPr>
      <t xml:space="preserve"> 1)</t>
    </r>
  </si>
  <si>
    <r>
      <t>Deposits from customers</t>
    </r>
    <r>
      <rPr>
        <vertAlign val="superscript"/>
        <sz val="6.5"/>
        <color indexed="60"/>
        <rFont val="Arial"/>
        <family val="2"/>
      </rPr>
      <t xml:space="preserve"> 1)</t>
    </r>
  </si>
  <si>
    <r>
      <t>Allocated capital</t>
    </r>
    <r>
      <rPr>
        <vertAlign val="superscript"/>
        <sz val="6.5"/>
        <color indexed="60"/>
        <rFont val="Arial"/>
        <family val="2"/>
      </rPr>
      <t xml:space="preserve"> 2)</t>
    </r>
  </si>
  <si>
    <t>Key figures in per cent:</t>
  </si>
  <si>
    <t>Ratio of deposits to loans</t>
  </si>
  <si>
    <r>
      <t>Return on allocated capital, annualised</t>
    </r>
    <r>
      <rPr>
        <vertAlign val="superscript"/>
        <sz val="6.5"/>
        <color indexed="60"/>
        <rFont val="Arial"/>
        <family val="2"/>
      </rPr>
      <t xml:space="preserve"> 2)</t>
    </r>
  </si>
  <si>
    <t>Loans to personal customers including loans transferred to DNB Livsforsikring</t>
  </si>
  <si>
    <t>Personal Banking will continue to manage the portfolio on behalf of DNB Livsforsikring. See specification of the effects of the transfer on net interest income and loans to customers in the table below:</t>
  </si>
  <si>
    <t>Home mortgages transferred to DNB Livsforsikring - assets under management</t>
  </si>
  <si>
    <t>Loans to personal customers</t>
  </si>
  <si>
    <t>Net interest income on the transferred portfolio (NOK million)</t>
  </si>
  <si>
    <t>1)  Loans to customers include accrued interest, impairment and value adjustments. Correspondingly, deposits from customers include accrued interest.</t>
  </si>
  <si>
    <t xml:space="preserve">2)  Allocated capital corresponds to the external capital adequacy requirement (Basel III) which must be met by the Group. </t>
  </si>
  <si>
    <t>Both the establishment of Fremtind with effect from 2019 and the transfer of personal risk products to the company with effect from 2020 affects income and cost in this segment. Up until year-end 2018, the activities in DNB Forsikring were consolidated into the Personal customer segment, while as from January 2019, the segment's profit from the non-life insurance activities consists of sales commissions from Fremtind. The transfer of personal risk products from DNB Livsforsikring to Fremtind in the second part of the merger has a similar effect.</t>
  </si>
  <si>
    <t>2.3.2  PC -  Key performance metrics - main customer divisions</t>
  </si>
  <si>
    <t>Income figures</t>
  </si>
  <si>
    <t xml:space="preserve">Private Banking </t>
  </si>
  <si>
    <t>Net impairment of financial instruments</t>
  </si>
  <si>
    <t>Volumes</t>
  </si>
  <si>
    <t>Net loans to customers (average)</t>
  </si>
  <si>
    <t>Deposits from customers (average)</t>
  </si>
  <si>
    <t>Allocated capital (average)</t>
  </si>
  <si>
    <t>Deposits spreads</t>
  </si>
  <si>
    <t>Calculated profit on allocated capital</t>
  </si>
  <si>
    <t>2.3.3  PC - Risk classification of portfolio</t>
  </si>
  <si>
    <t>2.3.4  PC - Exposure at default by industry segment as at 30 June 2020</t>
  </si>
  <si>
    <t>2.3.5  PC - Distribution of loan to value</t>
  </si>
  <si>
    <t>Loan to value per risk grade as at 30 June 2020</t>
  </si>
  <si>
    <t>Risk grade</t>
  </si>
  <si>
    <t>Share of loan to</t>
  </si>
  <si>
    <t>Low</t>
  </si>
  <si>
    <t>Moderate</t>
  </si>
  <si>
    <t>High</t>
  </si>
  <si>
    <r>
      <t xml:space="preserve">value in per cent </t>
    </r>
    <r>
      <rPr>
        <vertAlign val="superscript"/>
        <sz val="6.5"/>
        <color indexed="60"/>
        <rFont val="Arial"/>
        <family val="2"/>
      </rPr>
      <t>*)</t>
    </r>
  </si>
  <si>
    <r>
      <t xml:space="preserve">Loan to value in NOK billion </t>
    </r>
    <r>
      <rPr>
        <vertAlign val="superscript"/>
        <sz val="6.5"/>
        <color indexed="60"/>
        <rFont val="Arial"/>
        <family val="2"/>
      </rPr>
      <t>1)</t>
    </r>
  </si>
  <si>
    <t>0-40</t>
  </si>
  <si>
    <t>40-60</t>
  </si>
  <si>
    <t>60-75</t>
  </si>
  <si>
    <t>75-85</t>
  </si>
  <si>
    <t>&gt;85</t>
  </si>
  <si>
    <t>Total exposure at default</t>
  </si>
  <si>
    <t>*)  Development in loan to value</t>
  </si>
  <si>
    <r>
      <t xml:space="preserve">Loan to value in per cent </t>
    </r>
    <r>
      <rPr>
        <vertAlign val="superscript"/>
        <sz val="6.5"/>
        <color indexed="60"/>
        <rFont val="Arial"/>
        <family val="2"/>
      </rPr>
      <t>1)</t>
    </r>
  </si>
  <si>
    <t xml:space="preserve">Average loan to value  </t>
  </si>
  <si>
    <t>Total exposure at default (NOK billion)</t>
  </si>
  <si>
    <t>Total drawn amount (NOK billion)</t>
  </si>
  <si>
    <t>1)  The total exposure (EAD) is included in the actual collateral category.</t>
  </si>
  <si>
    <t>Distribution of home mortgages in the personal customers segment within actual collateral categories. The volumes represent the IRB-approved mortgage portfolio and are the expected outstanding amount in the event of default.</t>
  </si>
  <si>
    <t>Development in loan to value</t>
  </si>
  <si>
    <t>2.3.6  DNB Boligkreditt - Average mortgage lending - volumes and spreads</t>
  </si>
  <si>
    <t>Average loans to customers</t>
  </si>
  <si>
    <t>Spreads measured against actual funding costs (per cent)</t>
  </si>
  <si>
    <t>2.3.7  DNB Eiendom - Residential real estate broking in Norway</t>
  </si>
  <si>
    <t xml:space="preserve">Number of properties sold </t>
  </si>
  <si>
    <t>Fees on real estate broking (NOK million)</t>
  </si>
  <si>
    <r>
      <t xml:space="preserve">Market shares (per cent) </t>
    </r>
    <r>
      <rPr>
        <vertAlign val="superscript"/>
        <sz val="6.5"/>
        <color indexed="60"/>
        <rFont val="Arial"/>
        <family val="2"/>
      </rPr>
      <t>1)</t>
    </r>
  </si>
  <si>
    <t>1)  Management's estimates.</t>
  </si>
  <si>
    <t>Datagrunnlag for pai - PC</t>
  </si>
  <si>
    <t>Lenkes til:</t>
  </si>
  <si>
    <t>- Filen for EAD</t>
  </si>
  <si>
    <t>- Tabellen for Customers segments, Exposure at default by industry segment</t>
  </si>
  <si>
    <t>sum PC</t>
  </si>
  <si>
    <t>- Undertabellen for PC (segmentene excl. Credit institutions)</t>
  </si>
  <si>
    <t>kontroll (skal være null)</t>
  </si>
  <si>
    <t>Tekstbokser i paien til venstre</t>
  </si>
  <si>
    <t>Avrundings-justering</t>
  </si>
  <si>
    <t>Datagrunnlag for graf: Risk classification of portfolio</t>
  </si>
  <si>
    <t>&lt;––</t>
  </si>
  <si>
    <t>Filen for EAD - Raden med datoer nederst i arket, hvit font</t>
  </si>
  <si>
    <t>- filen for EAD</t>
  </si>
  <si>
    <t>- tabellen Customer segments</t>
  </si>
  <si>
    <t>- undertabellen Risko classification of portfolio</t>
  </si>
  <si>
    <t>Net commitments
in stage 3</t>
  </si>
  <si>
    <t>- radene for PC under hver riskoklasse</t>
  </si>
  <si>
    <t>2.4.1  Corporate customers (CC) - Financial performance</t>
  </si>
  <si>
    <r>
      <t>Profit from repossessed operations</t>
    </r>
    <r>
      <rPr>
        <vertAlign val="superscript"/>
        <sz val="6.5"/>
        <color indexed="60"/>
        <rFont val="Arial"/>
        <family val="2"/>
      </rPr>
      <t xml:space="preserve"> 1)</t>
    </r>
  </si>
  <si>
    <t>Profit for operations held for sale, after taxes</t>
  </si>
  <si>
    <r>
      <t>Loans to customers</t>
    </r>
    <r>
      <rPr>
        <vertAlign val="superscript"/>
        <sz val="6.5"/>
        <color indexed="60"/>
        <rFont val="Arial"/>
        <family val="2"/>
      </rPr>
      <t xml:space="preserve"> 2)</t>
    </r>
  </si>
  <si>
    <r>
      <t>Deposits from customers</t>
    </r>
    <r>
      <rPr>
        <vertAlign val="superscript"/>
        <sz val="6.5"/>
        <color indexed="60"/>
        <rFont val="Arial"/>
        <family val="2"/>
      </rPr>
      <t xml:space="preserve"> 2)</t>
    </r>
  </si>
  <si>
    <r>
      <t>Allocated capital</t>
    </r>
    <r>
      <rPr>
        <vertAlign val="superscript"/>
        <sz val="6.5"/>
        <color indexed="60"/>
        <rFont val="Arial"/>
        <family val="2"/>
      </rPr>
      <t xml:space="preserve"> 3)</t>
    </r>
  </si>
  <si>
    <r>
      <t>Return on allocated capital, annualised</t>
    </r>
    <r>
      <rPr>
        <vertAlign val="superscript"/>
        <sz val="6.5"/>
        <color indexed="60"/>
        <rFont val="Arial"/>
        <family val="2"/>
      </rPr>
      <t xml:space="preserve"> 3)</t>
    </r>
  </si>
  <si>
    <t>1)  Profits from repossessed operations which are fully consolidated in the DNB Group are presented net under "Profit from repossessed operations" under the various segments.</t>
  </si>
  <si>
    <t>2)  Loans to customers include accrued interest, impairment and value adjustments. Correspondingly, deposits from customers include accrued interest.</t>
  </si>
  <si>
    <t>3)  Allocated capital corresponds to the external capital adequacy requirement (Basel III) which must be met by the Group.</t>
  </si>
  <si>
    <t>2.4.2  CC -  Key performance metrics - main customer divisions</t>
  </si>
  <si>
    <t>Small and Medium-sized Enterprises</t>
  </si>
  <si>
    <t>Future &amp; Tech Industries</t>
  </si>
  <si>
    <t>Ocean Industries</t>
  </si>
  <si>
    <t>Active Portfolio Management &amp; Restructuring</t>
  </si>
  <si>
    <t>2.4.3  CC - Risk classification of portfolio</t>
  </si>
  <si>
    <t>2.4.4  CC - Exposure at default by industry segment as at 30 June 2020</t>
  </si>
  <si>
    <t>Datagrunnlag for pai - CC</t>
  </si>
  <si>
    <t>Power and
renewables</t>
  </si>
  <si>
    <t xml:space="preserve">Healthcare
</t>
  </si>
  <si>
    <t>Public
sector</t>
  </si>
  <si>
    <t>Fishing, fish farming
and farming</t>
  </si>
  <si>
    <t>- Undertabellen for CC (segmentene excl. Credit institutions)</t>
  </si>
  <si>
    <t>sum CC</t>
  </si>
  <si>
    <t>- radene for CC under hver riskoklasse</t>
  </si>
  <si>
    <t>2.5.1 Other operations - Financial performance</t>
  </si>
  <si>
    <r>
      <t>Net gains on fixed and intangible assets</t>
    </r>
    <r>
      <rPr>
        <vertAlign val="superscript"/>
        <sz val="6.5"/>
        <color indexed="60"/>
        <rFont val="Arial"/>
        <family val="2"/>
      </rPr>
      <t xml:space="preserve"> </t>
    </r>
  </si>
  <si>
    <t xml:space="preserve">1)  Profits from repossessed operations which are fully consolidated in the DNB Group are presented net under ”Profit from repossessed operations” under the relevant segments, with an opposing entry in Other operations. The repossessed operations are fully consolidated in Other operations. </t>
  </si>
  <si>
    <t>DNB’s share of profit in associated companies (most importantly Luminor, Vipps and Fremtind) is included in this segment.</t>
  </si>
  <si>
    <t>2.6.1  Total DNB Markets activity - Financial performance</t>
  </si>
  <si>
    <t>Net fees and commissions</t>
  </si>
  <si>
    <t>Net financial items</t>
  </si>
  <si>
    <t>Impairment loss of financial instruments</t>
  </si>
  <si>
    <r>
      <t xml:space="preserve">Allocated capital </t>
    </r>
    <r>
      <rPr>
        <vertAlign val="superscript"/>
        <sz val="6.5"/>
        <color indexed="60"/>
        <rFont val="Arial"/>
        <family val="2"/>
      </rPr>
      <t>1)</t>
    </r>
  </si>
  <si>
    <r>
      <t xml:space="preserve">Return on allocated capital, annualised </t>
    </r>
    <r>
      <rPr>
        <vertAlign val="superscript"/>
        <sz val="6.5"/>
        <color indexed="60"/>
        <rFont val="Arial"/>
        <family val="2"/>
      </rPr>
      <t>1)</t>
    </r>
  </si>
  <si>
    <t>1)  Allocated capital corresponds to the external capital adequacy requirement (Basel III) which must be met by the Group.</t>
  </si>
  <si>
    <t>2.6.2  Total DNB Markets activity - Break down of revenues</t>
  </si>
  <si>
    <t>Fixed income, currencies and commodities</t>
  </si>
  <si>
    <t>Equities</t>
  </si>
  <si>
    <t>IBD</t>
  </si>
  <si>
    <t>Securities services</t>
  </si>
  <si>
    <t>Interest income on allocated capital</t>
  </si>
  <si>
    <t>Total customer revenues</t>
  </si>
  <si>
    <t>Total risk management revenues</t>
  </si>
  <si>
    <t>2.6.3  Total DNB Markets activity - Value-at-Risk</t>
  </si>
  <si>
    <t>Second quarter 2020</t>
  </si>
  <si>
    <t>Amounts in NOK thousand</t>
  </si>
  <si>
    <t>Actual</t>
  </si>
  <si>
    <t xml:space="preserve">Average </t>
  </si>
  <si>
    <t xml:space="preserve">Maximum </t>
  </si>
  <si>
    <t xml:space="preserve">Minimum </t>
  </si>
  <si>
    <t>Interest rate risk</t>
  </si>
  <si>
    <r>
      <t xml:space="preserve">Diversification effects </t>
    </r>
    <r>
      <rPr>
        <vertAlign val="superscript"/>
        <sz val="6.5"/>
        <rFont val="Arial"/>
        <family val="2"/>
      </rPr>
      <t>1)</t>
    </r>
  </si>
  <si>
    <t>1)  Diversification effects refer to currency and interest rate risk only.</t>
  </si>
  <si>
    <t>Value-at-Risk is the maximum loss that could be incurred on trading positions from one day to the next at a 99 per cent confidence level.</t>
  </si>
  <si>
    <t>2.6.4  DNB Livsforsikring Group - Financial performance - quarterly figures</t>
  </si>
  <si>
    <r>
      <t xml:space="preserve">Value-adjusted financial result </t>
    </r>
    <r>
      <rPr>
        <vertAlign val="superscript"/>
        <sz val="6.5"/>
        <color indexed="60"/>
        <rFont val="Arial"/>
        <family val="2"/>
      </rPr>
      <t xml:space="preserve">1) </t>
    </r>
  </si>
  <si>
    <t>Guaranteed return on policyholders' funds</t>
  </si>
  <si>
    <t>Financial result after guaranteed returns</t>
  </si>
  <si>
    <t>+ From market value adjustment reserve</t>
  </si>
  <si>
    <t xml:space="preserve">Recorded interest result before the application of/(transfers to) additional allocations </t>
  </si>
  <si>
    <t xml:space="preserve">Application of/(transfers to) additional allocations </t>
  </si>
  <si>
    <t>Recorded interest result</t>
  </si>
  <si>
    <t xml:space="preserve">Risk result  </t>
  </si>
  <si>
    <t xml:space="preserve">Administration result  </t>
  </si>
  <si>
    <t>Upfront pricing of risk and guaranteed rate of return</t>
  </si>
  <si>
    <t>Allocations to policyholders, products with guaranteed rates of return</t>
  </si>
  <si>
    <t>Return on corporate portfolio</t>
  </si>
  <si>
    <r>
      <rPr>
        <b/>
        <sz val="6.5"/>
        <color indexed="60"/>
        <rFont val="Arial"/>
        <family val="2"/>
      </rPr>
      <t>I</t>
    </r>
    <r>
      <rPr>
        <sz val="6.5"/>
        <color indexed="60"/>
        <rFont val="Arial"/>
        <family val="2"/>
      </rPr>
      <t xml:space="preserve">  Pre-tax operating profit - pensions with guarantees</t>
    </r>
  </si>
  <si>
    <t>Interest on allocated capital</t>
  </si>
  <si>
    <r>
      <rPr>
        <b/>
        <sz val="7.5"/>
        <color indexed="60"/>
        <rFont val="Arial"/>
        <family val="2"/>
      </rPr>
      <t xml:space="preserve">II  </t>
    </r>
    <r>
      <rPr>
        <sz val="6.5"/>
        <color indexed="60"/>
        <rFont val="Arial"/>
        <family val="2"/>
      </rPr>
      <t>Pre-tax operating profit - new pension products</t>
    </r>
  </si>
  <si>
    <r>
      <t>Other</t>
    </r>
    <r>
      <rPr>
        <vertAlign val="superscript"/>
        <sz val="6.5"/>
        <color indexed="60"/>
        <rFont val="Arial"/>
        <family val="2"/>
      </rPr>
      <t xml:space="preserve"> 2)</t>
    </r>
  </si>
  <si>
    <r>
      <rPr>
        <b/>
        <sz val="7.5"/>
        <color indexed="60"/>
        <rFont val="Arial"/>
        <family val="2"/>
      </rPr>
      <t xml:space="preserve">III  </t>
    </r>
    <r>
      <rPr>
        <sz val="6.5"/>
        <color indexed="60"/>
        <rFont val="Arial"/>
        <family val="2"/>
      </rPr>
      <t>Pre-tax operating profit - risk products</t>
    </r>
  </si>
  <si>
    <t>Pre-tax operating profit (I + II + III)</t>
  </si>
  <si>
    <t xml:space="preserve">Profit </t>
  </si>
  <si>
    <t>1)  Excluding unrealised gains on long-term securities.</t>
  </si>
  <si>
    <t xml:space="preserve">2)  Gain related to the demerger of the portfolio of individual personal risk products in connection with the second part of the Fremtind merger.
</t>
  </si>
  <si>
    <t>2.6.4  DNB Livsforsikring Group - Financial performance - five years</t>
  </si>
  <si>
    <r>
      <t>Provisions for higher life expectancy, group pension</t>
    </r>
    <r>
      <rPr>
        <vertAlign val="superscript"/>
        <sz val="6.5"/>
        <color indexed="60"/>
        <rFont val="Arial"/>
        <family val="2"/>
      </rPr>
      <t xml:space="preserve"> </t>
    </r>
  </si>
  <si>
    <r>
      <rPr>
        <b/>
        <sz val="6.5"/>
        <color indexed="60"/>
        <rFont val="Arial"/>
        <family val="2"/>
      </rPr>
      <t xml:space="preserve">I </t>
    </r>
    <r>
      <rPr>
        <sz val="6.5"/>
        <color indexed="60"/>
        <rFont val="Arial"/>
        <family val="2"/>
      </rPr>
      <t xml:space="preserve"> Pre-tax operating profit - pensions with guarantees</t>
    </r>
  </si>
  <si>
    <t>2.6.5  Reconciliation of the DNB Livsforsikring Group's and the DNB Group's financial statements</t>
  </si>
  <si>
    <t>DNB Group:</t>
  </si>
  <si>
    <t>Net financial result, DNB Livsforsikring</t>
  </si>
  <si>
    <t>Net risk result, DNB Livsforsikring</t>
  </si>
  <si>
    <t>Net financial and risk result in DNB Livsforsikring Group</t>
  </si>
  <si>
    <t>Eliminations in the group accounts</t>
  </si>
  <si>
    <t>Net financial and risk result from DNB Livsforsikring Group</t>
  </si>
  <si>
    <t>- Administration result - corporate portfolio</t>
  </si>
  <si>
    <t xml:space="preserve">Provisions for higher life expectancy, group pension </t>
  </si>
  <si>
    <t xml:space="preserve">Allocations to policyholders, products with guaranteed rates of return </t>
  </si>
  <si>
    <t xml:space="preserve">Risk result </t>
  </si>
  <si>
    <r>
      <t xml:space="preserve">Commission and fee income etc. </t>
    </r>
    <r>
      <rPr>
        <vertAlign val="superscript"/>
        <sz val="6.5"/>
        <color indexed="60"/>
        <rFont val="Arial"/>
        <family val="2"/>
      </rPr>
      <t>*)</t>
    </r>
  </si>
  <si>
    <r>
      <t xml:space="preserve">Commission and fee expenses etc. </t>
    </r>
    <r>
      <rPr>
        <vertAlign val="superscript"/>
        <sz val="6.5"/>
        <color indexed="60"/>
        <rFont val="Arial"/>
        <family val="2"/>
      </rPr>
      <t>**)</t>
    </r>
  </si>
  <si>
    <t xml:space="preserve">Administration result including upfront pricing of risk and guaranteed rate of return </t>
  </si>
  <si>
    <t>+ Administration result - corporate portfolio</t>
  </si>
  <si>
    <t>*)  Details on commision and fee income etc. for product groups</t>
  </si>
  <si>
    <t>New pension products</t>
  </si>
  <si>
    <t xml:space="preserve"> - administration income</t>
  </si>
  <si>
    <t xml:space="preserve"> - upfront pricing</t>
  </si>
  <si>
    <t>Risk products</t>
  </si>
  <si>
    <t>Pensions with guarantees</t>
  </si>
  <si>
    <t>Defined benefit:</t>
  </si>
  <si>
    <t>Paid-up policies:</t>
  </si>
  <si>
    <t>Previously established individual products:</t>
  </si>
  <si>
    <t>Commisions and fee income etc. excl. DNB Pensjonstjenester</t>
  </si>
  <si>
    <t>**)  Details on commission and fee expenses etc. for product groups</t>
  </si>
  <si>
    <t>Defined benefit</t>
  </si>
  <si>
    <t>Paid-up policies</t>
  </si>
  <si>
    <t>Previously established individual products</t>
  </si>
  <si>
    <t>Corporate portfolio</t>
  </si>
  <si>
    <t>Total commission and fee expenses etc.</t>
  </si>
  <si>
    <t>2.6.6  DNB Livsforsikring Group - Value-adjusted return on assets</t>
  </si>
  <si>
    <r>
      <t xml:space="preserve">Return - common portfolio </t>
    </r>
    <r>
      <rPr>
        <b/>
        <vertAlign val="superscript"/>
        <sz val="6.5"/>
        <color indexed="60"/>
        <rFont val="Arial"/>
        <family val="2"/>
      </rPr>
      <t>1)</t>
    </r>
  </si>
  <si>
    <t>Financial assets</t>
  </si>
  <si>
    <t xml:space="preserve">  Norwegian equities</t>
  </si>
  <si>
    <r>
      <t xml:space="preserve">  International equities </t>
    </r>
    <r>
      <rPr>
        <vertAlign val="superscript"/>
        <sz val="6.5"/>
        <color indexed="60"/>
        <rFont val="Arial"/>
        <family val="2"/>
      </rPr>
      <t>2)</t>
    </r>
  </si>
  <si>
    <t xml:space="preserve">  Norwegian bonds</t>
  </si>
  <si>
    <t xml:space="preserve">  International bonds</t>
  </si>
  <si>
    <t xml:space="preserve">  Money market instruments</t>
  </si>
  <si>
    <t xml:space="preserve">  Bonds</t>
  </si>
  <si>
    <t xml:space="preserve">  Investment properties</t>
  </si>
  <si>
    <r>
      <t xml:space="preserve">Value-adjusted return on assets I </t>
    </r>
    <r>
      <rPr>
        <b/>
        <vertAlign val="superscript"/>
        <sz val="6.5"/>
        <color indexed="60"/>
        <rFont val="Arial"/>
        <family val="2"/>
      </rPr>
      <t xml:space="preserve">3) </t>
    </r>
  </si>
  <si>
    <r>
      <t xml:space="preserve">Recorded return on assets </t>
    </r>
    <r>
      <rPr>
        <vertAlign val="superscript"/>
        <sz val="6.5"/>
        <color indexed="60"/>
        <rFont val="Arial"/>
        <family val="2"/>
      </rPr>
      <t>4) *)</t>
    </r>
  </si>
  <si>
    <r>
      <t xml:space="preserve">Value-adjusted return on assets I, annualised </t>
    </r>
    <r>
      <rPr>
        <vertAlign val="superscript"/>
        <sz val="6.5"/>
        <color indexed="60"/>
        <rFont val="Arial"/>
        <family val="2"/>
      </rPr>
      <t>3)</t>
    </r>
  </si>
  <si>
    <t>Return - corporate portfolio</t>
  </si>
  <si>
    <r>
      <t xml:space="preserve">Value-adjusted return on assets I  </t>
    </r>
    <r>
      <rPr>
        <vertAlign val="superscript"/>
        <sz val="6.5"/>
        <color indexed="60"/>
        <rFont val="Arial"/>
        <family val="2"/>
      </rPr>
      <t>3)</t>
    </r>
  </si>
  <si>
    <t>*)  Recorded return broken down on sub-portfolios in the common portfolio:</t>
  </si>
  <si>
    <t>Paid-up policies low guarantee</t>
  </si>
  <si>
    <t>Paid-up policies high guarantee</t>
  </si>
  <si>
    <t>Paid-up policies profit sharing</t>
  </si>
  <si>
    <t>Common portfolio</t>
  </si>
  <si>
    <t>Guaranteed products for retail customers</t>
  </si>
  <si>
    <t xml:space="preserve">Risk products - defined contribution </t>
  </si>
  <si>
    <t>Recorded return on assets</t>
  </si>
  <si>
    <t>1)  Returns are calculated on a quarterly basis.</t>
  </si>
  <si>
    <t>2)  International equities include DNB Livsforsikring Group's exposure in hedge funds, private equities and real estate funds.</t>
  </si>
  <si>
    <t>3)  Excluding changes in value of commercial paper and bonds held to maturity.</t>
  </si>
  <si>
    <t>4)  Excluding unrealised gains on financial instruments.</t>
  </si>
  <si>
    <t>Based on IAS 39 classification. IFRS 9 has not been implemented for insurance companies.</t>
  </si>
  <si>
    <t>2.6.7  DNB Livsforsikring Group - Financial exposure per sub-portfolio as at
30 June 2020</t>
  </si>
  <si>
    <t xml:space="preserve">Equities, </t>
  </si>
  <si>
    <t xml:space="preserve">Bonds, </t>
  </si>
  <si>
    <t xml:space="preserve">Money </t>
  </si>
  <si>
    <t xml:space="preserve">Bonds </t>
  </si>
  <si>
    <t>Loans</t>
  </si>
  <si>
    <t xml:space="preserve">inter- </t>
  </si>
  <si>
    <t xml:space="preserve">market </t>
  </si>
  <si>
    <t xml:space="preserve">held to </t>
  </si>
  <si>
    <t>and</t>
  </si>
  <si>
    <t xml:space="preserve">Real </t>
  </si>
  <si>
    <t xml:space="preserve">Norwegian </t>
  </si>
  <si>
    <t>national</t>
  </si>
  <si>
    <t xml:space="preserve">national </t>
  </si>
  <si>
    <t xml:space="preserve">instruments </t>
  </si>
  <si>
    <t xml:space="preserve">maturity </t>
  </si>
  <si>
    <t>receivables</t>
  </si>
  <si>
    <t xml:space="preserve">estate </t>
  </si>
  <si>
    <t xml:space="preserve">Common portfolio </t>
  </si>
  <si>
    <t>Total common portfolio</t>
  </si>
  <si>
    <t>2.6.8  DNB Livsforsikring Group - Financial exposure - common portfolio</t>
  </si>
  <si>
    <r>
      <t xml:space="preserve">Equities, Norwegian </t>
    </r>
    <r>
      <rPr>
        <vertAlign val="superscript"/>
        <sz val="6.5"/>
        <color indexed="60"/>
        <rFont val="Arial"/>
        <family val="2"/>
      </rPr>
      <t>1)</t>
    </r>
  </si>
  <si>
    <r>
      <t xml:space="preserve">Equities, international </t>
    </r>
    <r>
      <rPr>
        <vertAlign val="superscript"/>
        <sz val="6.5"/>
        <color indexed="60"/>
        <rFont val="Arial"/>
        <family val="2"/>
      </rPr>
      <t>1) 2)</t>
    </r>
  </si>
  <si>
    <t>Bonds, Norwegian</t>
  </si>
  <si>
    <t>Bonds, international</t>
  </si>
  <si>
    <t>Money market instruments</t>
  </si>
  <si>
    <t>Bonds held to maturity</t>
  </si>
  <si>
    <t>Loans and receivables</t>
  </si>
  <si>
    <t>Real estate</t>
  </si>
  <si>
    <t>1)  Equity exposure per sub-portfolio in the common portfolio, see table above.</t>
  </si>
  <si>
    <t>The figures represent net exposure after derivative contracts.</t>
  </si>
  <si>
    <t>2.6.9  DNB Livsforsikring Group - Balance sheets</t>
  </si>
  <si>
    <t>Investments in associated companies</t>
  </si>
  <si>
    <t>Liabilities to life insurance policyholders</t>
  </si>
  <si>
    <t>Share premium reserve</t>
  </si>
  <si>
    <t>Insurance liabilities sub-portfolio:</t>
  </si>
  <si>
    <t>Total insurance liabilities</t>
  </si>
  <si>
    <t>The figures encompass DNB Livsforsikring AS including subsidiaries as included in the DNB Group accounts before eliminations of intra-group transactions and balances.</t>
  </si>
  <si>
    <t xml:space="preserve">
</t>
  </si>
  <si>
    <t>2.6.10  DNB Livsforsikring Group - Solvency II margin</t>
  </si>
  <si>
    <r>
      <t xml:space="preserve">Reconciliation reserve </t>
    </r>
    <r>
      <rPr>
        <vertAlign val="superscript"/>
        <sz val="6.5"/>
        <color indexed="60"/>
        <rFont val="Arial"/>
        <family val="2"/>
      </rPr>
      <t>1)</t>
    </r>
  </si>
  <si>
    <r>
      <t xml:space="preserve">     Including effect of transitional rules</t>
    </r>
    <r>
      <rPr>
        <i/>
        <vertAlign val="superscript"/>
        <sz val="6.5"/>
        <color indexed="60"/>
        <rFont val="Arial"/>
        <family val="2"/>
      </rPr>
      <t xml:space="preserve"> 2)</t>
    </r>
  </si>
  <si>
    <t>Subordinated loans (Tier 1 restricted)</t>
  </si>
  <si>
    <t>Total Tier 1 capital</t>
  </si>
  <si>
    <t>Subordinated loans</t>
  </si>
  <si>
    <t>Risk equalisation fund</t>
  </si>
  <si>
    <t>Total Tier 2 capital</t>
  </si>
  <si>
    <r>
      <t>Total Tier 3 capital</t>
    </r>
    <r>
      <rPr>
        <b/>
        <vertAlign val="superscript"/>
        <sz val="6.5"/>
        <color indexed="60"/>
        <rFont val="Arial"/>
        <family val="2"/>
      </rPr>
      <t xml:space="preserve"> 3)</t>
    </r>
  </si>
  <si>
    <t>Total capital</t>
  </si>
  <si>
    <t>Total capital without transitional rules</t>
  </si>
  <si>
    <t>Market and counterparty risk</t>
  </si>
  <si>
    <t>Life, health and non-life risk</t>
  </si>
  <si>
    <r>
      <t xml:space="preserve">Diversification </t>
    </r>
    <r>
      <rPr>
        <vertAlign val="superscript"/>
        <sz val="6.5"/>
        <color indexed="60"/>
        <rFont val="Arial"/>
        <family val="2"/>
      </rPr>
      <t>4)</t>
    </r>
  </si>
  <si>
    <t>Risk absorbing deferred tax</t>
  </si>
  <si>
    <r>
      <t>Risk-absorbing technical provisions</t>
    </r>
    <r>
      <rPr>
        <vertAlign val="superscript"/>
        <sz val="6.5"/>
        <color indexed="60"/>
        <rFont val="Arial"/>
        <family val="2"/>
      </rPr>
      <t xml:space="preserve"> 5)</t>
    </r>
  </si>
  <si>
    <t>Solvency capital requirement (SCR)</t>
  </si>
  <si>
    <t>Minimum capital requirement (MCR)</t>
  </si>
  <si>
    <t>Solvency margin with transitional rules (%)</t>
  </si>
  <si>
    <t>Solvency margin without transitional rules (%)</t>
  </si>
  <si>
    <t xml:space="preserve">1) Profit earned that is included as equity in the financial statements must be replaced by the reconciliation reserve in the solvency balance. The reconciliation reserve  includes profit earned, but is based on the valuation of assets and liabilities in the solvency balance. The reconciliation reserve includes the present value of future profits. The value of future profits is implicitly included as a consequence of the valuation of insurance liabilities.
</t>
  </si>
  <si>
    <t xml:space="preserve">2)  The transitional rules imply that technical insurance reserves in solvency capital calculations are carried at book value, whereby insurance liabilities are calculated based on the contracts’ guaranteed rate of return. There will be a 16-year linear phase-in period for technical insurance reserves measured at fair value up to 2032. In addition, the transitional rules imply that the stress factor for equities acquired prior to 1 January 2016 will be increased from 22 to 39 per cent over a seven-year period. 
</t>
  </si>
  <si>
    <t>3)  Deferred tax assets.</t>
  </si>
  <si>
    <t>4)  Diversification between market and counterparty risk and insurance risk.</t>
  </si>
  <si>
    <t>5)  Future discretionary bonus (FDB) is included in technical provisions and is risk absorbing when calculating the solvency capital requirement.</t>
  </si>
  <si>
    <t>2.6.11  DNB Asset Management - Financial performance</t>
  </si>
  <si>
    <t>Net commission income</t>
  </si>
  <si>
    <t>- from retail customers</t>
  </si>
  <si>
    <t>- from institutional clients</t>
  </si>
  <si>
    <r>
      <t xml:space="preserve">Operating expenses </t>
    </r>
    <r>
      <rPr>
        <vertAlign val="superscript"/>
        <sz val="6.5"/>
        <color indexed="60"/>
        <rFont val="Arial"/>
        <family val="2"/>
      </rPr>
      <t>1)</t>
    </r>
  </si>
  <si>
    <r>
      <t>Assets under management (NOK billion)</t>
    </r>
    <r>
      <rPr>
        <b/>
        <vertAlign val="superscript"/>
        <sz val="6.5"/>
        <rFont val="Arial"/>
        <family val="2"/>
      </rPr>
      <t xml:space="preserve"> 2)</t>
    </r>
  </si>
  <si>
    <t>Institutional</t>
  </si>
  <si>
    <r>
      <t>- of which DNB Livsforsikring Group</t>
    </r>
    <r>
      <rPr>
        <i/>
        <vertAlign val="superscript"/>
        <sz val="6.5"/>
        <color indexed="60"/>
        <rFont val="Arial"/>
        <family val="2"/>
      </rPr>
      <t xml:space="preserve"> 3)</t>
    </r>
  </si>
  <si>
    <t>Retail</t>
  </si>
  <si>
    <r>
      <t xml:space="preserve">Assets under management - net inflow </t>
    </r>
    <r>
      <rPr>
        <b/>
        <vertAlign val="superscript"/>
        <sz val="6.5"/>
        <rFont val="Arial"/>
        <family val="2"/>
      </rPr>
      <t>*)</t>
    </r>
    <r>
      <rPr>
        <b/>
        <sz val="6.5"/>
        <rFont val="Arial"/>
        <family val="2"/>
      </rPr>
      <t xml:space="preserve">
Changes from previous quarters (NOK million)</t>
    </r>
  </si>
  <si>
    <t>Institutional clients</t>
  </si>
  <si>
    <t>*) Excluding dividends:</t>
  </si>
  <si>
    <t>Performance fee</t>
  </si>
  <si>
    <t>1)  A provision for a legal claim of NOK 200 million related to the DNB Norge case was recorded in the second quarter of 2019 and NOK 169 million 
in the first quarter of 2020.</t>
  </si>
  <si>
    <t xml:space="preserve">2)  Assets under management and assets under operation at end of period. </t>
  </si>
  <si>
    <t>3)  Managed on behalf of the DNB Livsforsikring Group.</t>
  </si>
  <si>
    <t>Chapter 3 - The Norwegian economy</t>
  </si>
  <si>
    <t>3.1.1  Basic information about Norway</t>
  </si>
  <si>
    <t>Area</t>
  </si>
  <si>
    <t>385 199 square kilometres</t>
  </si>
  <si>
    <t>Population</t>
  </si>
  <si>
    <t>5.4 million</t>
  </si>
  <si>
    <t>Fertility rate</t>
  </si>
  <si>
    <t>Life expectancy</t>
  </si>
  <si>
    <t>M: 81.0  F: 84.5</t>
  </si>
  <si>
    <t>Work participation rate, per cent 15-74 years</t>
  </si>
  <si>
    <t>70.2 (M: 73.1 F:67.3)</t>
  </si>
  <si>
    <t>Gross domestic product 2019</t>
  </si>
  <si>
    <t>USD 403.2 billion</t>
  </si>
  <si>
    <t>GDP per capita 2019</t>
  </si>
  <si>
    <t>Rating</t>
  </si>
  <si>
    <t>AAA, Aaa</t>
  </si>
  <si>
    <t>Currency exchange rate used</t>
  </si>
  <si>
    <t>8.80 USD/NOK   (Average 2019)</t>
  </si>
  <si>
    <t>Net lending 2019</t>
  </si>
  <si>
    <t>USD 16.4 billion or 4.1 per cent of GDP</t>
  </si>
  <si>
    <t>Source: Statistics Norway, Norges Bank, DNB Markets</t>
  </si>
  <si>
    <t>3.1.2  Government net financial liabilities 2019</t>
  </si>
  <si>
    <t xml:space="preserve">                              Per cent of GDP</t>
  </si>
  <si>
    <t>Source: OECD Economic Outlook No. 106 database, November  2019 (Norway: National Budget 2020 (MoF))</t>
  </si>
  <si>
    <t>3.1.3  GDP growth mainland Norway and unemployment rate</t>
  </si>
  <si>
    <t xml:space="preserve">   Per cent</t>
  </si>
  <si>
    <t>Source: Thomson Datastream, Statistics Norway</t>
  </si>
  <si>
    <t>3.1.4  Contribution to volume growth in GDP, mainland Norway</t>
  </si>
  <si>
    <t>F 2020</t>
  </si>
  <si>
    <t>Household demand</t>
  </si>
  <si>
    <t>Gross fixed capital formation, mainland companies</t>
  </si>
  <si>
    <t>Gross fixed capital formation, petroleum activity</t>
  </si>
  <si>
    <t>Public sector demand</t>
  </si>
  <si>
    <t>Exports, mainland Norway</t>
  </si>
  <si>
    <t>Imports, mainland Norway</t>
  </si>
  <si>
    <t>Changes in stocks and statistical discrepancies</t>
  </si>
  <si>
    <t>GDP, mainland Norway</t>
  </si>
  <si>
    <t>Source: Statistics Norway and DNB Markets</t>
  </si>
  <si>
    <t>3.1.5  Composition of GDP in 2019</t>
  </si>
  <si>
    <t>3.1.6  Composition of exports in 2019</t>
  </si>
  <si>
    <t>Source: Statistics Norway, annual national accounts 7 February 2020</t>
  </si>
  <si>
    <t>3.1.7  Key macro-economic indicators, Norway</t>
  </si>
  <si>
    <t xml:space="preserve"> 2017</t>
  </si>
  <si>
    <t>GDP growth</t>
  </si>
  <si>
    <t>- mainland Norway</t>
  </si>
  <si>
    <t>- Norway, total</t>
  </si>
  <si>
    <t>Private consumption</t>
  </si>
  <si>
    <t>Gross fixed investment</t>
  </si>
  <si>
    <t>Inflation (CPI)</t>
  </si>
  <si>
    <r>
      <t xml:space="preserve">Savings ratio </t>
    </r>
    <r>
      <rPr>
        <vertAlign val="superscript"/>
        <sz val="7.8"/>
        <color indexed="60"/>
        <rFont val="Arial"/>
        <family val="2"/>
      </rPr>
      <t>1)</t>
    </r>
  </si>
  <si>
    <t>Unemployment rate</t>
  </si>
  <si>
    <t>1)  Per cent of household disposable income.</t>
  </si>
  <si>
    <t>3.1.8  Credit market, 12 month percentage growth</t>
  </si>
  <si>
    <t xml:space="preserve">           Per cent</t>
  </si>
  <si>
    <t>3.1.9  Deposit market, 12 month percentage growth</t>
  </si>
  <si>
    <t xml:space="preserve">            Per cent</t>
  </si>
  <si>
    <t>3.1.10  House prices</t>
  </si>
  <si>
    <t xml:space="preserve">            Indices: 1985 = 100</t>
  </si>
  <si>
    <t>Source: Real Estate Norway, Finn.no, Eiendomsverdi AS, NEF, Statistics Norway and DNB Markets</t>
  </si>
  <si>
    <r>
      <t xml:space="preserve">3.1.11  Household interest burden </t>
    </r>
    <r>
      <rPr>
        <b/>
        <u/>
        <vertAlign val="superscript"/>
        <sz val="12"/>
        <color theme="4"/>
        <rFont val="Arial"/>
        <family val="2"/>
      </rPr>
      <t>1)</t>
    </r>
    <r>
      <rPr>
        <b/>
        <u/>
        <sz val="12"/>
        <color theme="4"/>
        <rFont val="Arial"/>
        <family val="2"/>
      </rPr>
      <t xml:space="preserve"> and debt burden </t>
    </r>
    <r>
      <rPr>
        <b/>
        <u/>
        <vertAlign val="superscript"/>
        <sz val="12"/>
        <color theme="4"/>
        <rFont val="Arial"/>
        <family val="2"/>
      </rPr>
      <t>2)</t>
    </r>
  </si>
  <si>
    <t xml:space="preserve">        Per cent</t>
  </si>
  <si>
    <t xml:space="preserve">1)  Interest expenses after tax as a percentage of disposable income. </t>
  </si>
  <si>
    <t>2)  Household debt as a percentage of disposable income.</t>
  </si>
  <si>
    <t>Source: Statistics Norway, DNB Markets</t>
  </si>
  <si>
    <t>Disclosure for main features of regulatory capital instruments</t>
  </si>
  <si>
    <t>Disclosure of main features of regulatory 
capital instruments as at 30 June 2020</t>
  </si>
  <si>
    <t>Ordinary shares</t>
  </si>
  <si>
    <t>Subordinated loans (part 1 of 3)</t>
  </si>
  <si>
    <t>Subordinated loans (part 2 of 3)</t>
  </si>
  <si>
    <t>Subordinated loans (part 3 of 3)</t>
  </si>
  <si>
    <t>Perpetual loans</t>
  </si>
  <si>
    <t>NOK Notes</t>
  </si>
  <si>
    <t>USD Notes</t>
  </si>
  <si>
    <t>NOK loan</t>
  </si>
  <si>
    <t>SEK loan</t>
  </si>
  <si>
    <t>EUR loan</t>
  </si>
  <si>
    <t>JPY loan</t>
  </si>
  <si>
    <t>USD loan</t>
  </si>
  <si>
    <t>1. Issuer</t>
  </si>
  <si>
    <t>DNB ASA</t>
  </si>
  <si>
    <t>DNB Bank ASA</t>
  </si>
  <si>
    <t>2. Unique identifier (e.g. CUSIP, ISIN, or Bloomberg identifier for private placement)</t>
  </si>
  <si>
    <t>NO0010031479</t>
  </si>
  <si>
    <t>NO0010767957</t>
  </si>
  <si>
    <t>NO0010858749</t>
  </si>
  <si>
    <t>XS1506066676</t>
  </si>
  <si>
    <t>XS2075280995</t>
  </si>
  <si>
    <t>NO0010782386</t>
  </si>
  <si>
    <t>NO0010782394</t>
  </si>
  <si>
    <t>NO0010818446</t>
  </si>
  <si>
    <t>NO0010883341</t>
  </si>
  <si>
    <t>XS1551373985</t>
  </si>
  <si>
    <t>XS1551373639</t>
  </si>
  <si>
    <t>NO0010818453</t>
  </si>
  <si>
    <t>NO0010818479</t>
  </si>
  <si>
    <t>XS2180002409</t>
  </si>
  <si>
    <t>XS1571331955</t>
  </si>
  <si>
    <t>XS1794344827</t>
  </si>
  <si>
    <t>NA</t>
  </si>
  <si>
    <t>XS1551344705</t>
  </si>
  <si>
    <t>XS1755125868</t>
  </si>
  <si>
    <t>LU0001344653</t>
  </si>
  <si>
    <t>GB0040940875</t>
  </si>
  <si>
    <t>GB0042636166</t>
  </si>
  <si>
    <t>3. Governing law for the instrument</t>
  </si>
  <si>
    <t>Norway</t>
  </si>
  <si>
    <r>
      <t xml:space="preserve">English </t>
    </r>
    <r>
      <rPr>
        <vertAlign val="superscript"/>
        <sz val="20"/>
        <rFont val="Arial"/>
        <family val="2"/>
      </rPr>
      <t>9)</t>
    </r>
  </si>
  <si>
    <r>
      <t xml:space="preserve">English </t>
    </r>
    <r>
      <rPr>
        <vertAlign val="superscript"/>
        <sz val="20"/>
        <color theme="1"/>
        <rFont val="Arial"/>
        <family val="2"/>
      </rPr>
      <t>2)</t>
    </r>
  </si>
  <si>
    <t>English 2)</t>
  </si>
  <si>
    <r>
      <t xml:space="preserve">English </t>
    </r>
    <r>
      <rPr>
        <vertAlign val="superscript"/>
        <sz val="20"/>
        <color theme="1"/>
        <rFont val="Arial"/>
        <family val="2"/>
      </rPr>
      <t>1)</t>
    </r>
  </si>
  <si>
    <t>Regulatory treatment:</t>
  </si>
  <si>
    <t>4. Transitional rules</t>
  </si>
  <si>
    <t>Common Equity Tier 1</t>
  </si>
  <si>
    <t>Additional Tier 1</t>
  </si>
  <si>
    <t>Tier 2</t>
  </si>
  <si>
    <t>5. Post-transitional rules</t>
  </si>
  <si>
    <t xml:space="preserve">6. Eligible at ind. company/group/group &amp; ind. company level </t>
  </si>
  <si>
    <t>Ind. company and group</t>
  </si>
  <si>
    <t>7. Instrument type</t>
  </si>
  <si>
    <t>Common shares</t>
  </si>
  <si>
    <t>Other additional Tier 1</t>
  </si>
  <si>
    <t>Tier 2 subordinated debt</t>
  </si>
  <si>
    <t>8. Amount recognised in regulatory capital (in NOK million as at 30 june 2020)</t>
  </si>
  <si>
    <t xml:space="preserve">9. Par value of instrument (amounts in millon in the relevant currency and in NOK million) </t>
  </si>
  <si>
    <t>N/A</t>
  </si>
  <si>
    <t>NOK 1 400</t>
  </si>
  <si>
    <t>NOK 2 700</t>
  </si>
  <si>
    <t>USD 750, NOK 6 120</t>
  </si>
  <si>
    <t>USD 850, NOK 7 774</t>
  </si>
  <si>
    <t>NOK 170</t>
  </si>
  <si>
    <t>NOK 900</t>
  </si>
  <si>
    <t>NOK 2500</t>
  </si>
  <si>
    <t>SEK 750, NOK 789</t>
  </si>
  <si>
    <t>SEK 1 000, NOK 1 052</t>
  </si>
  <si>
    <t>SEK 700, NOK 736</t>
  </si>
  <si>
    <t>SEK 300, NOK 315</t>
  </si>
  <si>
    <t>SEK 1500, NOK 1544</t>
  </si>
  <si>
    <t>EUR 650, NOK 7 509</t>
  </si>
  <si>
    <t>EUR 600, NOK 6 931</t>
  </si>
  <si>
    <t>JPY 10 000, NOK 974</t>
  </si>
  <si>
    <t>JPY 11 500, NOK 1 121</t>
  </si>
  <si>
    <t>JPY 25 000, NOK 2 436</t>
  </si>
  <si>
    <t>USD 215, NOK 2 267</t>
  </si>
  <si>
    <t>USD 200, NOK 2 109</t>
  </si>
  <si>
    <t>USD 150, NOK 1 582</t>
  </si>
  <si>
    <t>9a. Issue price</t>
  </si>
  <si>
    <t>Various</t>
  </si>
  <si>
    <t>99.841</t>
  </si>
  <si>
    <t>99.604</t>
  </si>
  <si>
    <t>99.15</t>
  </si>
  <si>
    <t>9b. Redemption price</t>
  </si>
  <si>
    <t>Redemption at par</t>
  </si>
  <si>
    <t>10. Accounting classification</t>
  </si>
  <si>
    <t>Shareholder's equity</t>
  </si>
  <si>
    <t>Equity</t>
  </si>
  <si>
    <t>Subordinated loan capital - amortised cost</t>
  </si>
  <si>
    <t>Perpetual subordinated loan capital - amortised cost</t>
  </si>
  <si>
    <t>11. Original date of issuance</t>
  </si>
  <si>
    <t>27 June 2016</t>
  </si>
  <si>
    <t>27 June 2019</t>
  </si>
  <si>
    <t>18 October 2016</t>
  </si>
  <si>
    <t>19 January 2017</t>
  </si>
  <si>
    <t>13 March 2018</t>
  </si>
  <si>
    <t>28 May 2020</t>
  </si>
  <si>
    <t>1 March 2017</t>
  </si>
  <si>
    <t>20 March 2018</t>
  </si>
  <si>
    <t>24 January 2018</t>
  </si>
  <si>
    <t>12. Perpetual or dated</t>
  </si>
  <si>
    <t>Perpetual</t>
  </si>
  <si>
    <t>Dated</t>
  </si>
  <si>
    <t>13. Original maturity date</t>
  </si>
  <si>
    <t>19 January 2027</t>
  </si>
  <si>
    <t>13 March 2028</t>
  </si>
  <si>
    <t>28 May 2030</t>
  </si>
  <si>
    <t>1 March 2027</t>
  </si>
  <si>
    <t>20 March 2028</t>
  </si>
  <si>
    <t>24 January 2028</t>
  </si>
  <si>
    <t>14. Issuer call subject to prior supervisory approval</t>
  </si>
  <si>
    <t>No</t>
  </si>
  <si>
    <t>Yes</t>
  </si>
  <si>
    <t>15. Optional call date, contingent call dates and redemption amount</t>
  </si>
  <si>
    <t>27 June 2021 at par</t>
  </si>
  <si>
    <t>27 June 2024 at par</t>
  </si>
  <si>
    <t>26 March 2022 at par</t>
  </si>
  <si>
    <t>12 November 2024 at par</t>
  </si>
  <si>
    <t>The interest payment date falling in January 2022</t>
  </si>
  <si>
    <t>19 January 2022</t>
  </si>
  <si>
    <t>The interest payment date falling in (or nearest to) March 2023.</t>
  </si>
  <si>
    <t>The interest payment date falling in May 2025</t>
  </si>
  <si>
    <t>13 March 2023</t>
  </si>
  <si>
    <t>1 March 2022</t>
  </si>
  <si>
    <t>20 March 2023</t>
  </si>
  <si>
    <t>24 January 2023</t>
  </si>
  <si>
    <t>November 1990</t>
  </si>
  <si>
    <t>August 1991</t>
  </si>
  <si>
    <t>5 years after issue</t>
  </si>
  <si>
    <t>February 2029</t>
  </si>
  <si>
    <t>16. Subsequent call dates, if applicable</t>
  </si>
  <si>
    <r>
      <t xml:space="preserve">The issuer has the right to call at every interest payment date thereafter </t>
    </r>
    <r>
      <rPr>
        <vertAlign val="superscript"/>
        <sz val="20"/>
        <color theme="1"/>
        <rFont val="Arial"/>
        <family val="2"/>
      </rPr>
      <t>8)</t>
    </r>
  </si>
  <si>
    <r>
      <t xml:space="preserve">The issuer has the right to call at every interest payment date  thereafter </t>
    </r>
    <r>
      <rPr>
        <vertAlign val="superscript"/>
        <sz val="20"/>
        <color theme="1"/>
        <rFont val="Arial"/>
        <family val="2"/>
      </rPr>
      <t xml:space="preserve">8)  </t>
    </r>
  </si>
  <si>
    <t xml:space="preserve">The issuer has the right to call at every interest payment date  thereafter 8)  </t>
  </si>
  <si>
    <t>Any interest payment date thereafter</t>
  </si>
  <si>
    <t>None</t>
  </si>
  <si>
    <t>Annual call thereafter</t>
  </si>
  <si>
    <t>Semiannual call thereafter</t>
  </si>
  <si>
    <t>Every 5 years thereafter</t>
  </si>
  <si>
    <t>Coupons/dividends:</t>
  </si>
  <si>
    <t>17. Fixed or floating dividend/coupon</t>
  </si>
  <si>
    <t>Floating</t>
  </si>
  <si>
    <t>Fixed</t>
  </si>
  <si>
    <t>Fixed to floating</t>
  </si>
  <si>
    <t>18. Coupon rate and any related index</t>
  </si>
  <si>
    <t>3m Nibor +525</t>
  </si>
  <si>
    <t>3m Nibor +350</t>
  </si>
  <si>
    <t xml:space="preserve">6.50%. Fixed interest reset every 5 years at  5y USD MS + 508.0 </t>
  </si>
  <si>
    <t>4.875%. Fixed interest reset every 5 years at 5y USD T + 314.0</t>
  </si>
  <si>
    <t>3-month NIBOR + 175</t>
  </si>
  <si>
    <t>Fixed 3.08%. 
Reset/ after first call date:
 3-month NIBOR + 1.75 per cent</t>
  </si>
  <si>
    <t>3-month NIBOR + 110 bps</t>
  </si>
  <si>
    <t>3-month NIBOR + 230</t>
  </si>
  <si>
    <t>3-month STIBOR + 170</t>
  </si>
  <si>
    <t>Fixed 1.98%. 
Reset/ after first call date:
 3-month STIBOR + 1.70 per cent</t>
  </si>
  <si>
    <t>3-month STIBOR + 106 bps</t>
  </si>
  <si>
    <t>Fixed 1.61%. Reset after first call date: 3-month STIBOR + 106 bps</t>
  </si>
  <si>
    <t>3-month STIBOR + 235</t>
  </si>
  <si>
    <t>1.25%. Thereafter/ Reset period: 5Y EURO MS+ 115</t>
  </si>
  <si>
    <t>Fixed 1.125%. 
Reset/ after call date:
 5-year EUR Mid Swap  + 0.77 per cent</t>
  </si>
  <si>
    <t>Fixed 1.00%. 
Reset/ after first call date:
 6-month JPY LIBOR + 0.97 per cent</t>
  </si>
  <si>
    <t>Fixed 1.04%. 
Reset/ after first call date:
 6-month JPY LIBOR + 0.97 per cent</t>
  </si>
  <si>
    <t>Fixed 0.75%. Reset after first call date to 5-year JPY Mid Swap + 63.8 bps</t>
  </si>
  <si>
    <t>3m USD Libor + 25</t>
  </si>
  <si>
    <t>6m USD Libor + 13</t>
  </si>
  <si>
    <t>6m USD Libor + 15</t>
  </si>
  <si>
    <t>4.51%. From Feb. 2029 6m YEN Libor + 1.65% p.a.</t>
  </si>
  <si>
    <t>19. Existence of a dividend stopper</t>
  </si>
  <si>
    <t>20a. Fully discretionary, partially discretionary or mandatory (in terms of timing)</t>
  </si>
  <si>
    <t xml:space="preserve">Fully discretionary </t>
  </si>
  <si>
    <t>Fully discretionary</t>
  </si>
  <si>
    <t>Mandatory</t>
  </si>
  <si>
    <t>Partially discretionary</t>
  </si>
  <si>
    <t>20b. Fully discretionary, partially discretionary or mandatory (in terms of amount)</t>
  </si>
  <si>
    <t>21. Existence of a step-up or other incentive to redeem</t>
  </si>
  <si>
    <r>
      <t xml:space="preserve">Yes </t>
    </r>
    <r>
      <rPr>
        <vertAlign val="superscript"/>
        <sz val="20"/>
        <color theme="1"/>
        <rFont val="Arial"/>
        <family val="2"/>
      </rPr>
      <t>7)</t>
    </r>
  </si>
  <si>
    <t>22. Non-cumulative or cumulative</t>
  </si>
  <si>
    <t>Non-cumulative</t>
  </si>
  <si>
    <t>Cumulative</t>
  </si>
  <si>
    <r>
      <t xml:space="preserve">Non-cumulative </t>
    </r>
    <r>
      <rPr>
        <vertAlign val="superscript"/>
        <sz val="20"/>
        <color theme="1"/>
        <rFont val="Arial"/>
        <family val="2"/>
      </rPr>
      <t>6)</t>
    </r>
  </si>
  <si>
    <t>Convertible or non-convertible:</t>
  </si>
  <si>
    <r>
      <t xml:space="preserve">23. Convertible or non-convertible </t>
    </r>
    <r>
      <rPr>
        <vertAlign val="superscript"/>
        <sz val="20"/>
        <color theme="1"/>
        <rFont val="Arial"/>
        <family val="2"/>
      </rPr>
      <t>4)</t>
    </r>
  </si>
  <si>
    <t>Non-convertible</t>
  </si>
  <si>
    <t>24. If convertible, conversion trigger(s)</t>
  </si>
  <si>
    <t>25. If convertible, fully or partially</t>
  </si>
  <si>
    <t>26. If convertible, conversion rate</t>
  </si>
  <si>
    <t>27. If convertible, mandatory or optional conversion</t>
  </si>
  <si>
    <t>28. If convertible, specify instrument type convertible into</t>
  </si>
  <si>
    <t>29. If convertible, specify issuer of instrument it converts into</t>
  </si>
  <si>
    <t>30. Write-down features</t>
  </si>
  <si>
    <t xml:space="preserve">31. If write-down, write-down trigger (s) </t>
  </si>
  <si>
    <t>32. If write-down, full or partial</t>
  </si>
  <si>
    <t>Either full or partial</t>
  </si>
  <si>
    <t>33. If write-down, permanent or temporary</t>
  </si>
  <si>
    <t>Temporary</t>
  </si>
  <si>
    <t>34. If temporary write-down, description of revaluation mechanism</t>
  </si>
  <si>
    <t>See footnote 10</t>
  </si>
  <si>
    <t>35. Position in subordination hierarchy in liquidation (specify
        instrument type immediately senior to instrument)</t>
  </si>
  <si>
    <t>36. Non-compliant transitioned features</t>
  </si>
  <si>
    <t>37. If yes, specify non-compliant features</t>
  </si>
  <si>
    <t>See footnotes on separate page.</t>
  </si>
  <si>
    <t>Disclosure of main features of regulatory capital instruments  -  footnotes</t>
  </si>
  <si>
    <t>1) Except for the subordination provisions and certain provisions relating to the payment of interest and principal, which will be governed by the laws of Norway.</t>
  </si>
  <si>
    <t>2) Except for status and subordination which will be governed by the laws of Norway.</t>
  </si>
  <si>
    <t>3) Under certain circumstances there will be no coupon payment if capital requirements.are breached.</t>
  </si>
  <si>
    <t>4) All subordinated debt might be written down or converted according to the Guarantee Schemes Act.</t>
  </si>
  <si>
    <r>
      <t xml:space="preserve">5) Subject to the availability of Available Distributable Funds, the Issuer undertakes to reinstate all Converted Amounts as Notes upon the occurrence of any of the following events: (i) the Issuer or DNB ASA declares or makes a dividend (in the form of cash, stock or another instrument), an interest payment or any other payment on any share capital or any obligations of the Issuer ranking or expressed to rank junior to the Notes; or (ii) the Issuer or </t>
    </r>
    <r>
      <rPr>
        <sz val="15"/>
        <color rgb="FF000000"/>
        <rFont val="Arial"/>
        <family val="2"/>
      </rPr>
      <t>DNB ASA (as applicable) redeems, repurchases or otherwise acquires any of its respective share capital, or any Parity Tier 1 Securities or any obligations of the Issuer ranking or expressed to rank junior to the Notes or paysor makes available any moneys to a sinking fund or for redemption of any such share capital, Parity Tier 1 Securities or obligations other than as set out in Condition 3 of the "Terms and Conditions of the Notes".</t>
    </r>
  </si>
  <si>
    <t>6) Non-cumulative but cumulative under certain circumstances, e.g. dividend payment.</t>
  </si>
  <si>
    <t>7) The borrower undertakes not to make any distribution to Holders of Primary Capital certificates of the Borrower or to other creditors ranking junior to the Lender while any arrears of interest (including any corresponding additional interest amount) remains outstanding in respect of the loan.</t>
  </si>
  <si>
    <t>8) Subject to the outstanding principal amount of the notes being equal to their original principal amount.</t>
  </si>
  <si>
    <t xml:space="preserve">9) The Notes and any non-contractual obligations arising out of or in connection with the Notes will be governed by, and construed in accordance with, English law except that (i) the provisions relating to subordination, Write-Down and Discretionary Reinstatement and any non-contractual obligations arising out of or in connection with such provisions and (ii) any other write-down or conversion of the Notes in accordance with Norwegian law and regulation applicable to the Bank from time to time, will in each case be governed by, and construed in accordance with, Norwegian law. </t>
  </si>
  <si>
    <t>10) Fully discretionary reinstatement pro rata with any written-down AT1 instruments that are to be reinstated out of the same profits. Subject to the maximum write-up amount and to the MDA.</t>
  </si>
  <si>
    <t>*) Of which mortgages 47 per cent of total exposure at default.</t>
  </si>
  <si>
    <t>Annual General Meeting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</si>
</sst>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5">
    <numFmt numFmtId="164" formatCode="_(* #,##0_);_(* \(#,##0\);_(* &quot;-&quot;_);_(@_)"/>
    <numFmt numFmtId="165" formatCode="_(* #,##0.00_);_(* \(#,##0.00\);_(* &quot;-&quot;??_);_(@_)"/>
    <numFmt numFmtId="166" formatCode="_ * #,##0_ ;_ * \-#,##0_ ;_ * &quot;-&quot;_ ;_ @_ "/>
    <numFmt numFmtId="167" formatCode="_ * #,##0.00_ ;_ * \-#,##0.00_ ;_ * &quot;-&quot;??_ ;_ @_ "/>
    <numFmt numFmtId="168" formatCode="_(&quot;$&quot;* #,##0_);_(&quot;$&quot;* \(#,##0\);_(&quot;$&quot;* &quot;-&quot;_);_(@_)"/>
    <numFmt numFmtId="169" formatCode="_(&quot;$&quot;* #,##0.00_);_(&quot;$&quot;* \(#,##0.00\);_(&quot;$&quot;* &quot;-&quot;??_);_(@_)"/>
    <numFmt numFmtId="170" formatCode="General_)"/>
    <numFmt numFmtId="171" formatCode="0.0"/>
    <numFmt numFmtId="172" formatCode="#,##0;\(#,##0\)"/>
    <numFmt numFmtId="173" formatCode="#,##0.0_);\(#,##0.0\)"/>
    <numFmt numFmtId="174" formatCode="&quot;£&quot;_(#,##0.00_);&quot;£&quot;\(#,##0.00\)"/>
    <numFmt numFmtId="175" formatCode="#,##0.0_)\x;\(#,##0.0\)\x"/>
    <numFmt numFmtId="176" formatCode="#,##0.0_)_x;\(#,##0.0\)_x"/>
    <numFmt numFmtId="177" formatCode="0.0_)\%;\(0.0\)\%"/>
    <numFmt numFmtId="178" formatCode="#,##0.0_)_%;\(#,##0.0\)_%"/>
    <numFmt numFmtId="179" formatCode="0.00%;\(0.00\)%"/>
    <numFmt numFmtId="180" formatCode="###0;\(###0\)"/>
    <numFmt numFmtId="181" formatCode="###0.0;\(###0.0\)"/>
    <numFmt numFmtId="182" formatCode="###0.0&quot;x&quot;;\(###0.0\)&quot;x&quot;"/>
    <numFmt numFmtId="183" formatCode="###0.0_x;\(###0.0\)_x"/>
    <numFmt numFmtId="184" formatCode="0\A"/>
    <numFmt numFmtId="185" formatCode="\$0.00;\(\$0.00\)"/>
    <numFmt numFmtId="186" formatCode="_-* #,##0_-;\(#,##0\);_-* &quot;–&quot;_-;_-@_-"/>
    <numFmt numFmtId="187" formatCode="#,##0;\(#,##0\);\–;@"/>
    <numFmt numFmtId="188" formatCode="0.0&quot;  &quot;"/>
    <numFmt numFmtId="189" formatCode="0.000"/>
    <numFmt numFmtId="190" formatCode="_-* #,##0.00\ [$€-1]_-;\-* #,##0.00\ [$€-1]_-;_-* &quot;-&quot;??\ [$€-1]_-"/>
    <numFmt numFmtId="191" formatCode="0.0%"/>
    <numFmt numFmtId="192" formatCode="0.0_)\%;\(0.0\)\%;0.0_)\%;@_)_%"/>
    <numFmt numFmtId="193" formatCode="#,##0.0_)_%;\(#,##0.0\)_%;0.0_)_%;@_)_%"/>
    <numFmt numFmtId="194" formatCode="#,##0.0_);\(#,##0.0\);#,##0.0_);@_)"/>
    <numFmt numFmtId="195" formatCode="&quot;£&quot;_(#,##0.00_);&quot;£&quot;\(#,##0.00\);&quot;£&quot;_(0.00_);@_)"/>
    <numFmt numFmtId="196" formatCode="#,##0.00_);\(#,##0.00\);0.00_);@_)"/>
    <numFmt numFmtId="197" formatCode="\€_(#,##0.00_);\€\(#,##0.00\);\€_(0.00_);@_)"/>
    <numFmt numFmtId="198" formatCode="#,##0_)\x;\(#,##0\)\x;0_)\x;@_)_x"/>
    <numFmt numFmtId="199" formatCode="#,##0_)_x;\(#,##0\)_x;0_)_x;@_)_x"/>
    <numFmt numFmtId="200" formatCode="\£#,##0_);\(\£#,##0\)"/>
    <numFmt numFmtId="201" formatCode="0%;\(0\)%"/>
    <numFmt numFmtId="202" formatCode="0.0000000"/>
    <numFmt numFmtId="203" formatCode="#,##0_%_);\(#,##0\)_%;#,##0_%_);@_%_)"/>
    <numFmt numFmtId="204" formatCode="#,##0_%_);\(#,##0\)_%;**;@_%_)"/>
    <numFmt numFmtId="205" formatCode="#,##0.00_%_);\(#,##0.00\)_%;#,##0.00_%_);@_%_)"/>
    <numFmt numFmtId="206" formatCode="#,##0.00_%_);\(#,##0.00\)_%;**;@_%_)"/>
    <numFmt numFmtId="207" formatCode="#,##0.000_%_);\(#,##0.000\)_%;**;@_%_)"/>
    <numFmt numFmtId="208" formatCode="#,##0.0_%_);\(#,##0.0\)_%;**;@_%_)"/>
    <numFmt numFmtId="209" formatCode="&quot;$&quot;#,##0.0;\(&quot;$&quot;#,##0.0\);&quot;$&quot;#,##0.0"/>
    <numFmt numFmtId="210" formatCode="\£#,##0.0;\(\£#,##0.0\);\£#,##0.0"/>
    <numFmt numFmtId="211" formatCode="_-&quot;€&quot;* #,##0.00_-;\-&quot;€&quot;* #,##0.00_-;_-&quot;€&quot;* &quot;-&quot;??_-;_-@_-"/>
    <numFmt numFmtId="212" formatCode="&quot;$&quot;#,##0_%_);\(&quot;$&quot;#,##0\)_%;&quot;$&quot;#,##0_%_);@_%_)"/>
    <numFmt numFmtId="213" formatCode="&quot;$&quot;#,##0.00_%_);\(&quot;$&quot;#,##0.00\)_%;&quot;$&quot;#,##0.00_%_);@_%_)"/>
    <numFmt numFmtId="214" formatCode="&quot;$&quot;#,##0.00_%_);\(&quot;$&quot;#,##0.00\)_%;**;@_%_)"/>
    <numFmt numFmtId="215" formatCode="&quot;$&quot;#,##0.0_%_);\(&quot;$&quot;#,##0.0\)_%;**;@_%_)"/>
    <numFmt numFmtId="216" formatCode="0.000000"/>
    <numFmt numFmtId="217" formatCode="m/d/yy_%_)"/>
    <numFmt numFmtId="218" formatCode="_-* #,##0.00\ _€_-;\-* #,##0.00\ _€_-;_-* &quot;-&quot;??\ _€_-;_-@_-"/>
    <numFmt numFmtId="219" formatCode="0_%_);\(0\)_%;0_%_);@_%_)"/>
    <numFmt numFmtId="220" formatCode="#,##0.0;\-#,##0.0;&quot;         -&quot;"/>
    <numFmt numFmtId="221" formatCode="0.0\%_);\(0.0\%\);0.0\%_);@_%_)"/>
    <numFmt numFmtId="222" formatCode="&quot;$&quot;#,##0.0_%_);\(&quot;$&quot;#,##0.0\)_%"/>
    <numFmt numFmtId="223" formatCode="&quot;$&quot;#,##0.00_%_);\(&quot;$&quot;#,##0.00\)_%"/>
    <numFmt numFmtId="224" formatCode="0.0\x_)_);&quot;NM    &quot;;0.0\x_)_)"/>
    <numFmt numFmtId="225" formatCode="0.0%_);\(0.0%\)"/>
    <numFmt numFmtId="226" formatCode="_-* #,##0_-;_-* #,##0\-;_-* &quot;-&quot;_-;_-@_-"/>
    <numFmt numFmtId="227" formatCode="#,##0%_);\(#,##0%\)"/>
    <numFmt numFmtId="228" formatCode="#,##0\x_);\(#,##0\x\)"/>
    <numFmt numFmtId="229" formatCode="#,##0.0_x_)_);&quot;NM&quot;_x_)_);#,##0.0_x_)_);@_x_)_)"/>
    <numFmt numFmtId="230" formatCode="0.0&quot;%&quot;"/>
    <numFmt numFmtId="231" formatCode="_-&quot;€&quot;* #,##0_-;\-&quot;€&quot;* #,##0_-;_-&quot;€&quot;* &quot;-&quot;_-;_-@_-"/>
    <numFmt numFmtId="232" formatCode="#,##0.0\%_);\(#,##0.0\%\);#,##0.0\%_);@_)"/>
    <numFmt numFmtId="233" formatCode="0.0%_);\(0.0%\);**;@_%_)"/>
    <numFmt numFmtId="234" formatCode="#,##0.0\ \x;[Red]\(#,##0.0\ \x\)"/>
    <numFmt numFmtId="235" formatCode="#,###,##0.00;\(#,###,##0.00\)"/>
    <numFmt numFmtId="236" formatCode="0&quot;%&quot;"/>
    <numFmt numFmtId="237" formatCode="#,##0.0_%_);\(#,##0.0\)_%"/>
    <numFmt numFmtId="238" formatCode="_-&quot;L.&quot;\ * #,##0_-;\-&quot;L.&quot;\ * #,##0_-;_-&quot;L.&quot;\ * &quot;-&quot;_-;_-@_-"/>
    <numFmt numFmtId="239" formatCode="\¥#,##0_);\(\¥#,##0\)"/>
    <numFmt numFmtId="240" formatCode="_-* #,##0\ &quot;€&quot;_-;\-* #,##0\ &quot;€&quot;_-;_-* &quot;-&quot;\ &quot;€&quot;_-;_-@_-"/>
    <numFmt numFmtId="241" formatCode="_-* #,##0\ _€_-;\-* #,##0\ _€_-;_-* &quot;-&quot;\ _€_-;_-@_-"/>
    <numFmt numFmtId="242" formatCode="_-* #,##0.00\ &quot;€&quot;_-;\-* #,##0.00\ &quot;€&quot;_-;_-* &quot;-&quot;??\ &quot;€&quot;_-;_-@_-"/>
    <numFmt numFmtId="243" formatCode="\_x0000_\_x0000__ * #,##0.00_ ;_ * \-#,##0.00_ ;_ * &quot;-&quot;??_ ;_ @"/>
    <numFmt numFmtId="244" formatCode="\_x0000_\_x0000__ &quot;kr&quot;\ * #,##0_ ;_ &quot;kr&quot;\ * \-#,##0_ ;_ &quot;kr&quot;\ * &quot;-&quot;_ ;_ @"/>
    <numFmt numFmtId="245" formatCode="\_x0000_\_x0000__ &quot;kr&quot;\ * #,##0.00_ ;_ &quot;kr&quot;\ * \-#,##0.00_ ;_ &quot;kr&quot;\ * &quot;-&quot;??_ ;_ @"/>
    <numFmt numFmtId="246" formatCode="\_x0000_\_x0000__(* #,##0.00_);_(* \(#,##0.00\);_(* &quot;-&quot;??_);_(@"/>
    <numFmt numFmtId="247" formatCode="_(* #,##0.0_);_(* \(#,##0.00\);_(* &quot;-&quot;??_);_(@_)"/>
    <numFmt numFmtId="248" formatCode="&quot;fl&quot;#,##0_);\(&quot;fl&quot;#,##0\)"/>
    <numFmt numFmtId="249" formatCode="&quot;fl&quot;#,##0_);[Red]\(&quot;fl&quot;#,##0\)"/>
    <numFmt numFmtId="250" formatCode="&quot;fl&quot;#,##0.00_);\(&quot;fl&quot;#,##0.00\)"/>
    <numFmt numFmtId="251" formatCode="_([$€-2]\ * #.##0.00_);_([$€-2]\ * \(#.##0.00\);_([$€-2]\ * &quot;-&quot;??_)"/>
    <numFmt numFmtId="252" formatCode="_-&quot;$&quot;* #,##0.00_-;\-&quot;$&quot;* #,##0.00_-;_-&quot;$&quot;* &quot;-&quot;??_-;_-@_-"/>
    <numFmt numFmtId="253" formatCode="_-&quot;$&quot;* #,##0_-;\-&quot;$&quot;* #,##0_-;_-&quot;$&quot;* &quot;-&quot;_-;_-@_-"/>
    <numFmt numFmtId="254" formatCode="#,###"/>
    <numFmt numFmtId="255" formatCode="#,###;\-#,###"/>
    <numFmt numFmtId="256" formatCode="yyyy\-mm\-dd"/>
    <numFmt numFmtId="257" formatCode="yyyy\-mm\-dd\ h:mm:ss"/>
    <numFmt numFmtId="258" formatCode="&quot;Yes&quot;;&quot;Yes&quot;;&quot;No&quot;"/>
    <numFmt numFmtId="259" formatCode="0.0000%"/>
    <numFmt numFmtId="260" formatCode="0000"/>
    <numFmt numFmtId="261" formatCode="_(&quot;kr&quot;* #,##0.00_);_(&quot;kr&quot;* \(#,##0.00\);_(&quot;kr&quot;* &quot;-&quot;??_);_(@_)"/>
    <numFmt numFmtId="262" formatCode="_(&quot;kr&quot;* #,##0_);_(&quot;kr&quot;* \(#,##0\);_(&quot;kr&quot;* &quot;-&quot;_);_(@_)"/>
    <numFmt numFmtId="263" formatCode="_-* #,##0.00_р_._-;\-* #,##0.00_р_._-;_-* &quot;-&quot;??_р_._-;_-@_-"/>
    <numFmt numFmtId="264" formatCode="#,##0;\-#,##0;&quot;&quot;"/>
    <numFmt numFmtId="265" formatCode="&quot;kr&quot;#,##0.00_);[Red]\(&quot;kr&quot;#,##0.00\)"/>
    <numFmt numFmtId="266" formatCode="0.0000"/>
    <numFmt numFmtId="267" formatCode="&quot;1.&quot;@"/>
    <numFmt numFmtId="268" formatCode="&quot;- &quot;@"/>
    <numFmt numFmtId="269" formatCode="&quot;2.&quot;@"/>
    <numFmt numFmtId="270" formatCode="&quot;3.&quot;@"/>
    <numFmt numFmtId="271" formatCode="@&quot; &quot;"/>
    <numFmt numFmtId="272" formatCode="_(* #,##0_);_(* \(#,##0\);_(* &quot;&quot;_);_(@_)"/>
    <numFmt numFmtId="273" formatCode="_(* #,##0_);_(* \(#,##0\);_(* &quot;0&quot;_);_(@_)"/>
    <numFmt numFmtId="274" formatCode="0.00_);\(0.00\);\-_)"/>
    <numFmt numFmtId="275" formatCode="_(* #,##0_);_(* \(#,##0\);_(* &quot;0&quot;??_);_(@_)"/>
    <numFmt numFmtId="276" formatCode="_ * #,##0_ ;_ * \-#,##0_ ;_ * &quot;-&quot;??_ ;_ @_ "/>
    <numFmt numFmtId="277" formatCode="0.0_);\(0.0\);\-_)"/>
    <numFmt numFmtId="278" formatCode="0\.00_);\(0\.00\);\-_)"/>
    <numFmt numFmtId="279" formatCode="_(* #,##0_);_(* \(#,##0\);_(* &quot;&quot;??_);_(@_)"/>
    <numFmt numFmtId="280" formatCode="0.00_);\(0.00\);0.00_)"/>
    <numFmt numFmtId="281" formatCode="#,##0_);\(#,##0\);\–;@"/>
    <numFmt numFmtId="282" formatCode="_(* #,##0.000_);_(* \(#,##0.000\);_(* &quot;-&quot;_);_(@_)"/>
    <numFmt numFmtId="283" formatCode="_(* #,##0.0000000_);_(* \(#,##0.0000000\);_(* &quot;&quot;_);_(@_)"/>
    <numFmt numFmtId="284" formatCode="_ * #,##0.00000000_ ;_ * \-#,##0.00000000_ ;_ * &quot;-&quot;??_ ;_ @_ "/>
    <numFmt numFmtId="285" formatCode="@_)"/>
    <numFmt numFmtId="286" formatCode="&quot;  &quot;@"/>
    <numFmt numFmtId="287" formatCode="#,##0,"/>
    <numFmt numFmtId="288" formatCode="#,##0_);\(#,##0\);&quot;&quot;"/>
    <numFmt numFmtId="289" formatCode="0.0\ %"/>
    <numFmt numFmtId="290" formatCode="#,##0.0"/>
    <numFmt numFmtId="291" formatCode="0.000&quot;%&quot;"/>
    <numFmt numFmtId="292" formatCode="_(* #,##0.0_);_(* \(#,##0.0\);_(* &quot;-&quot;_);_(@_)"/>
    <numFmt numFmtId="293" formatCode="0.0_);\(0.0\)"/>
    <numFmt numFmtId="294" formatCode="#,##0.0_);\(#,##0.0\);0.0_)"/>
    <numFmt numFmtId="295" formatCode="_(* #,##0.0_);_(* \(#,##0.0\);_(* &quot;&quot;_);_(@_)"/>
    <numFmt numFmtId="296" formatCode="0\.00_);\(0\.00\)"/>
    <numFmt numFmtId="297" formatCode="#&quot;%&quot;"/>
    <numFmt numFmtId="298" formatCode="_ * #,##0_ ;_ * \-#,##0_ ;_ * &quot;-&quot;?_ ;_ @_ "/>
    <numFmt numFmtId="299" formatCode="_(* #,##0_);_(* \(#,##0\);_(* &quot;&quot;?_);_(@_)"/>
    <numFmt numFmtId="300" formatCode="_(* #,##0.0_);_(* \(#,##0.0\);_(* &quot;&quot;?_);_(@_)"/>
    <numFmt numFmtId="301" formatCode="#,##0.0;\-#,##0.0"/>
    <numFmt numFmtId="302" formatCode="#,##0.0000;\-#,##0.0000"/>
    <numFmt numFmtId="303" formatCode="_(* #,##0.00_);_(* \(#,##0.00\);_(* &quot;0&quot;_);_(@_)"/>
    <numFmt numFmtId="304" formatCode="_-* #,##0_-;\-* #,##0_-;_-* &quot;-&quot;??_-;_-@_-"/>
    <numFmt numFmtId="305" formatCode="_(* #,##0.00_);_(* \(#,##0.00\);_(* &quot;&quot;_);_(@_)"/>
    <numFmt numFmtId="306" formatCode="_(* #,##0.0000_);_(* \(#,##0.0000\);_(* &quot;&quot;_);_(@_)"/>
    <numFmt numFmtId="307" formatCode="#,##0.0_);\(#,##0.0\);&quot;&quot;"/>
    <numFmt numFmtId="308" formatCode="0.0_);\(0.0\);&quot;&quot;"/>
    <numFmt numFmtId="309" formatCode="0.00_);\(0.00\);&quot;&quot;"/>
    <numFmt numFmtId="310" formatCode="0\.00_);\(0\.00\);&quot;&quot;"/>
    <numFmt numFmtId="311" formatCode="_(* #,##0_);_(* \(#,##0\);_(* &quot;-&quot;?_);_(@_)"/>
    <numFmt numFmtId="312" formatCode="#,##0_);\(#,##0\);0_)"/>
    <numFmt numFmtId="313" formatCode="0.0\ %&quot; &quot;"/>
    <numFmt numFmtId="314" formatCode="&quot;(&quot;0\.0&quot;%)&quot;"/>
    <numFmt numFmtId="315" formatCode="0.0_);\(0.0\);_(* &quot;0,0&quot;_);_(@_)"/>
    <numFmt numFmtId="316" formatCode="_(* #,##0_);_(* \(#,##0\);0_)"/>
    <numFmt numFmtId="317" formatCode="&quot;USD &quot;##_####"/>
    <numFmt numFmtId="318" formatCode="[$-809]d\ mmmm\ yyyy;@"/>
  </numFmts>
  <fonts count="429">
    <font>
      <sz val="10"/>
      <name val="Arial"/>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0"/>
      <name val="Arial"/>
      <family val="2"/>
    </font>
    <font>
      <u/>
      <sz val="10"/>
      <color indexed="12"/>
      <name val="Arial"/>
      <family val="2"/>
    </font>
    <font>
      <sz val="10"/>
      <name val="Verdana"/>
      <family val="2"/>
    </font>
    <font>
      <b/>
      <sz val="10"/>
      <name val="Arial"/>
      <family val="2"/>
    </font>
    <font>
      <sz val="9"/>
      <name val="Verdana"/>
      <family val="2"/>
    </font>
    <font>
      <sz val="10"/>
      <name val="Arial"/>
      <family val="2"/>
    </font>
    <font>
      <sz val="9"/>
      <name val="Arial"/>
      <family val="2"/>
    </font>
    <font>
      <sz val="9"/>
      <color indexed="8"/>
      <name val="Times New Roman"/>
      <family val="1"/>
    </font>
    <font>
      <b/>
      <sz val="10"/>
      <color indexed="8"/>
      <name val="Times New Roman"/>
      <family val="1"/>
    </font>
    <font>
      <sz val="8"/>
      <name val="Arial"/>
      <family val="2"/>
    </font>
    <font>
      <sz val="9"/>
      <color indexed="9"/>
      <name val="Times New Roman"/>
      <family val="1"/>
    </font>
    <font>
      <sz val="10"/>
      <color indexed="22"/>
      <name val="Arial"/>
      <family val="2"/>
    </font>
    <font>
      <b/>
      <sz val="24"/>
      <name val="Times New Roman"/>
      <family val="1"/>
    </font>
    <font>
      <sz val="9"/>
      <name val="Times New Roman"/>
      <family val="1"/>
    </font>
    <font>
      <u/>
      <sz val="10.1"/>
      <color indexed="36"/>
      <name val="Arial"/>
      <family val="2"/>
    </font>
    <font>
      <b/>
      <sz val="8.5"/>
      <color indexed="17"/>
      <name val="Arial"/>
      <family val="2"/>
    </font>
    <font>
      <sz val="7"/>
      <name val="Arial"/>
      <family val="2"/>
    </font>
    <font>
      <b/>
      <sz val="7"/>
      <color indexed="17"/>
      <name val="Arial"/>
      <family val="2"/>
    </font>
    <font>
      <sz val="8.5"/>
      <color indexed="8"/>
      <name val="Arial"/>
      <family val="2"/>
    </font>
    <font>
      <b/>
      <sz val="12"/>
      <name val="Arial"/>
      <family val="2"/>
    </font>
    <font>
      <u/>
      <sz val="10.1"/>
      <color indexed="12"/>
      <name val="Arial"/>
      <family val="2"/>
    </font>
    <font>
      <sz val="10"/>
      <name val="MS Sans Serif"/>
      <family val="2"/>
    </font>
    <font>
      <b/>
      <sz val="14"/>
      <name val="Arial"/>
      <family val="2"/>
    </font>
    <font>
      <i/>
      <sz val="10"/>
      <name val="Helv"/>
    </font>
    <font>
      <b/>
      <sz val="14"/>
      <name val="Times New Roman"/>
      <family val="1"/>
    </font>
    <font>
      <sz val="12"/>
      <name val="Helvetica"/>
    </font>
    <font>
      <b/>
      <sz val="8"/>
      <name val="HelveticaNeue Condensed"/>
    </font>
    <font>
      <sz val="8"/>
      <name val="HelveticaNeue LightCond"/>
      <family val="2"/>
    </font>
    <font>
      <b/>
      <sz val="7"/>
      <name val="HelveticaNeue Condensed"/>
      <family val="2"/>
    </font>
    <font>
      <b/>
      <sz val="9"/>
      <name val="Times New Roman"/>
      <family val="1"/>
    </font>
    <font>
      <b/>
      <sz val="11"/>
      <name val="Times New Roman"/>
      <family val="1"/>
    </font>
    <font>
      <b/>
      <sz val="8.5"/>
      <color indexed="8"/>
      <name val="Arial"/>
      <family val="2"/>
    </font>
    <font>
      <b/>
      <sz val="8.5"/>
      <color indexed="17"/>
      <name val="Arial"/>
      <family val="2"/>
    </font>
    <font>
      <b/>
      <sz val="10"/>
      <name val="Times New Roman"/>
      <family val="1"/>
    </font>
    <font>
      <sz val="10"/>
      <name val="Arial"/>
      <family val="2"/>
    </font>
    <font>
      <sz val="9"/>
      <color indexed="8"/>
      <name val="Times New Roman"/>
      <family val="1"/>
    </font>
    <font>
      <b/>
      <sz val="10"/>
      <color indexed="8"/>
      <name val="Times New Roman"/>
      <family val="1"/>
    </font>
    <font>
      <sz val="8"/>
      <name val="Arial"/>
      <family val="2"/>
    </font>
    <font>
      <sz val="10"/>
      <color indexed="22"/>
      <name val="Arial"/>
      <family val="2"/>
    </font>
    <font>
      <sz val="9"/>
      <name val="Times New Roman"/>
      <family val="1"/>
    </font>
    <font>
      <u/>
      <sz val="10.1"/>
      <color indexed="36"/>
      <name val="Arial"/>
      <family val="2"/>
    </font>
    <font>
      <sz val="7"/>
      <name val="Arial"/>
      <family val="2"/>
    </font>
    <font>
      <sz val="8.5"/>
      <color indexed="8"/>
      <name val="Arial"/>
      <family val="2"/>
    </font>
    <font>
      <u/>
      <sz val="10.1"/>
      <color indexed="12"/>
      <name val="Arial"/>
      <family val="2"/>
    </font>
    <font>
      <sz val="10"/>
      <name val="MS Sans Serif"/>
      <family val="2"/>
    </font>
    <font>
      <b/>
      <sz val="14"/>
      <name val="Times New Roman"/>
      <family val="1"/>
    </font>
    <font>
      <b/>
      <sz val="9"/>
      <name val="Times New Roman"/>
      <family val="1"/>
    </font>
    <font>
      <b/>
      <sz val="11"/>
      <name val="Times New Roman"/>
      <family val="1"/>
    </font>
    <font>
      <b/>
      <sz val="8.5"/>
      <color indexed="8"/>
      <name val="Arial"/>
      <family val="2"/>
    </font>
    <font>
      <b/>
      <sz val="10"/>
      <name val="Times New Roman"/>
      <family val="1"/>
    </font>
    <font>
      <b/>
      <sz val="15"/>
      <color indexed="62"/>
      <name val="Calibri"/>
      <family val="2"/>
      <charset val="186"/>
    </font>
    <font>
      <b/>
      <sz val="13"/>
      <color indexed="62"/>
      <name val="Calibri"/>
      <family val="2"/>
      <charset val="186"/>
    </font>
    <font>
      <sz val="11"/>
      <color indexed="8"/>
      <name val="Calibri"/>
      <family val="2"/>
      <charset val="186"/>
    </font>
    <font>
      <b/>
      <sz val="11"/>
      <color indexed="62"/>
      <name val="Calibri"/>
      <family val="2"/>
      <charset val="186"/>
    </font>
    <font>
      <sz val="11"/>
      <color indexed="9"/>
      <name val="Calibri"/>
      <family val="2"/>
      <charset val="186"/>
    </font>
    <font>
      <i/>
      <sz val="11"/>
      <color indexed="23"/>
      <name val="Calibri"/>
      <family val="2"/>
      <charset val="186"/>
    </font>
    <font>
      <sz val="11"/>
      <color indexed="20"/>
      <name val="Calibri"/>
      <family val="2"/>
      <charset val="186"/>
    </font>
    <font>
      <sz val="11"/>
      <color indexed="17"/>
      <name val="Calibri"/>
      <family val="2"/>
      <charset val="186"/>
    </font>
    <font>
      <sz val="11"/>
      <color indexed="10"/>
      <name val="Calibri"/>
      <family val="2"/>
      <charset val="186"/>
    </font>
    <font>
      <b/>
      <sz val="11"/>
      <color indexed="63"/>
      <name val="Calibri"/>
      <family val="2"/>
      <charset val="186"/>
    </font>
    <font>
      <sz val="11"/>
      <color indexed="62"/>
      <name val="Calibri"/>
      <family val="2"/>
      <charset val="186"/>
    </font>
    <font>
      <sz val="11"/>
      <color indexed="19"/>
      <name val="Calibri"/>
      <family val="2"/>
      <charset val="186"/>
    </font>
    <font>
      <sz val="10"/>
      <color indexed="8"/>
      <name val="Arial"/>
      <family val="2"/>
      <charset val="186"/>
    </font>
    <font>
      <b/>
      <sz val="18"/>
      <color indexed="62"/>
      <name val="Cambria"/>
      <family val="2"/>
      <charset val="186"/>
    </font>
    <font>
      <b/>
      <sz val="11"/>
      <color indexed="10"/>
      <name val="Calibri"/>
      <family val="2"/>
      <charset val="186"/>
    </font>
    <font>
      <b/>
      <sz val="11"/>
      <color indexed="8"/>
      <name val="Calibri"/>
      <family val="2"/>
      <charset val="186"/>
    </font>
    <font>
      <b/>
      <sz val="11"/>
      <color indexed="9"/>
      <name val="Calibri"/>
      <family val="2"/>
      <charset val="186"/>
    </font>
    <font>
      <sz val="9"/>
      <color indexed="8"/>
      <name val="Arial"/>
      <family val="2"/>
    </font>
    <font>
      <sz val="10"/>
      <name val="Arial"/>
      <family val="2"/>
    </font>
    <font>
      <sz val="12"/>
      <name val="Arial"/>
      <family val="2"/>
    </font>
    <font>
      <b/>
      <sz val="8"/>
      <name val="Arial"/>
      <family val="2"/>
    </font>
    <font>
      <b/>
      <sz val="12"/>
      <name val="Helv"/>
    </font>
    <font>
      <sz val="10"/>
      <name val="Times New Roman"/>
      <family val="1"/>
    </font>
    <font>
      <sz val="10"/>
      <color indexed="8"/>
      <name val="Arial"/>
      <family val="2"/>
    </font>
    <font>
      <b/>
      <sz val="9"/>
      <name val="Helv"/>
    </font>
    <font>
      <sz val="9"/>
      <name val="Helv"/>
    </font>
    <font>
      <sz val="11"/>
      <name val="Arial"/>
      <family val="2"/>
    </font>
    <font>
      <b/>
      <sz val="10"/>
      <name val="Helv"/>
    </font>
    <font>
      <sz val="11"/>
      <name val="Helv"/>
    </font>
    <font>
      <sz val="8"/>
      <color indexed="12"/>
      <name val="Arial"/>
      <family val="2"/>
    </font>
    <font>
      <b/>
      <sz val="11"/>
      <name val="Times CE"/>
      <charset val="238"/>
    </font>
    <font>
      <b/>
      <sz val="22"/>
      <color indexed="18"/>
      <name val="Arial"/>
      <family val="2"/>
    </font>
    <font>
      <b/>
      <sz val="14"/>
      <color indexed="18"/>
      <name val="Arial"/>
      <family val="2"/>
    </font>
    <font>
      <b/>
      <sz val="10"/>
      <color indexed="18"/>
      <name val="Arial"/>
      <family val="2"/>
    </font>
    <font>
      <b/>
      <u val="singleAccounting"/>
      <sz val="10"/>
      <color indexed="18"/>
      <name val="Arial"/>
      <family val="2"/>
    </font>
    <font>
      <sz val="10"/>
      <color indexed="9"/>
      <name val="Arial"/>
      <family val="2"/>
    </font>
    <font>
      <sz val="8"/>
      <name val="Times"/>
    </font>
    <font>
      <b/>
      <sz val="10"/>
      <color indexed="52"/>
      <name val="Arial"/>
      <family val="2"/>
    </font>
    <font>
      <sz val="10"/>
      <color indexed="8"/>
      <name val="Tms Rmn"/>
    </font>
    <font>
      <sz val="12"/>
      <color indexed="8"/>
      <name val="Arial"/>
      <family val="2"/>
    </font>
    <font>
      <sz val="8"/>
      <name val="Times New Roman"/>
      <family val="1"/>
    </font>
    <font>
      <u val="singleAccounting"/>
      <sz val="10"/>
      <name val="Arial"/>
      <family val="2"/>
    </font>
    <font>
      <sz val="10"/>
      <name val="Frutiger 45 Light"/>
      <family val="2"/>
    </font>
    <font>
      <sz val="11"/>
      <color indexed="12"/>
      <name val="Arial"/>
      <family val="2"/>
    </font>
    <font>
      <sz val="8"/>
      <name val="Palatino"/>
      <family val="1"/>
    </font>
    <font>
      <b/>
      <u/>
      <sz val="10"/>
      <color indexed="16"/>
      <name val="Arial"/>
      <family val="2"/>
    </font>
    <font>
      <sz val="14"/>
      <name val="Palatino"/>
      <family val="1"/>
    </font>
    <font>
      <sz val="16"/>
      <name val="Palatino"/>
      <family val="1"/>
    </font>
    <font>
      <sz val="32"/>
      <name val="Helvetica-Black"/>
    </font>
    <font>
      <sz val="8"/>
      <color indexed="16"/>
      <name val="Palatino"/>
      <family val="1"/>
    </font>
    <font>
      <sz val="10"/>
      <name val="Arial Narrow"/>
      <family val="2"/>
    </font>
    <font>
      <sz val="10"/>
      <name val="Tms Rmn"/>
    </font>
    <font>
      <u val="doubleAccounting"/>
      <sz val="10"/>
      <name val="Arial"/>
      <family val="2"/>
    </font>
    <font>
      <sz val="10"/>
      <name val="CG Times (PCL6)"/>
    </font>
    <font>
      <sz val="10"/>
      <color indexed="20"/>
      <name val="Arial"/>
      <family val="2"/>
    </font>
    <font>
      <sz val="10"/>
      <name val="Times New Roman Baltic"/>
      <charset val="186"/>
    </font>
    <font>
      <sz val="8"/>
      <color indexed="8"/>
      <name val="Arial"/>
      <family val="2"/>
    </font>
    <font>
      <sz val="6"/>
      <color indexed="23"/>
      <name val="Helvetica-Black"/>
    </font>
    <font>
      <sz val="9.5"/>
      <color indexed="23"/>
      <name val="Helvetica-Black"/>
    </font>
    <font>
      <sz val="7"/>
      <name val="Palatino"/>
      <family val="1"/>
    </font>
    <font>
      <i/>
      <sz val="10"/>
      <color indexed="23"/>
      <name val="Arial"/>
      <family val="2"/>
    </font>
    <font>
      <sz val="10"/>
      <color indexed="17"/>
      <name val="Arial"/>
      <family val="2"/>
    </font>
    <font>
      <sz val="9"/>
      <name val="Futura UBS Bk"/>
      <family val="2"/>
    </font>
    <font>
      <sz val="6"/>
      <color indexed="16"/>
      <name val="Palatino"/>
      <family val="1"/>
    </font>
    <font>
      <sz val="6"/>
      <name val="Palatino"/>
      <family val="1"/>
    </font>
    <font>
      <b/>
      <i/>
      <sz val="8"/>
      <name val="Helv"/>
    </font>
    <font>
      <b/>
      <sz val="15"/>
      <color indexed="56"/>
      <name val="Calibri"/>
      <family val="2"/>
      <charset val="186"/>
    </font>
    <font>
      <sz val="10"/>
      <name val="Helvetica-Black"/>
    </font>
    <font>
      <sz val="28"/>
      <name val="Helvetica-Black"/>
    </font>
    <font>
      <b/>
      <sz val="13"/>
      <color indexed="56"/>
      <name val="Calibri"/>
      <family val="2"/>
      <charset val="186"/>
    </font>
    <font>
      <sz val="10"/>
      <name val="Palatino"/>
    </font>
    <font>
      <sz val="18"/>
      <name val="Palatino"/>
      <family val="1"/>
    </font>
    <font>
      <b/>
      <sz val="11"/>
      <color indexed="56"/>
      <name val="Calibri"/>
      <family val="2"/>
      <charset val="186"/>
    </font>
    <font>
      <i/>
      <sz val="14"/>
      <name val="Palatino"/>
      <family val="1"/>
    </font>
    <font>
      <sz val="10"/>
      <color indexed="62"/>
      <name val="Arial"/>
      <family val="2"/>
    </font>
    <font>
      <sz val="10"/>
      <color indexed="52"/>
      <name val="Arial"/>
      <family val="2"/>
    </font>
    <font>
      <b/>
      <sz val="10"/>
      <color indexed="8"/>
      <name val="Arial"/>
      <family val="2"/>
    </font>
    <font>
      <b/>
      <sz val="10"/>
      <color indexed="9"/>
      <name val="Arial"/>
      <family val="2"/>
    </font>
    <font>
      <sz val="11"/>
      <color indexed="60"/>
      <name val="Calibri"/>
      <family val="2"/>
      <charset val="186"/>
    </font>
    <font>
      <sz val="10"/>
      <name val="Courier"/>
      <family val="3"/>
    </font>
    <font>
      <sz val="8"/>
      <color indexed="23"/>
      <name val="Arial Narrow"/>
      <family val="2"/>
    </font>
    <font>
      <sz val="14"/>
      <name val="Arial"/>
      <family val="2"/>
    </font>
    <font>
      <sz val="10"/>
      <name val="Garamond"/>
      <family val="1"/>
    </font>
    <font>
      <sz val="10"/>
      <name val="Palatino"/>
      <family val="1"/>
    </font>
    <font>
      <sz val="10"/>
      <color indexed="60"/>
      <name val="Arial"/>
      <family val="2"/>
    </font>
    <font>
      <b/>
      <sz val="15"/>
      <color indexed="56"/>
      <name val="Arial"/>
      <family val="2"/>
    </font>
    <font>
      <b/>
      <sz val="13"/>
      <color indexed="56"/>
      <name val="Arial"/>
      <family val="2"/>
    </font>
    <font>
      <b/>
      <sz val="11"/>
      <color indexed="56"/>
      <name val="Arial"/>
      <family val="2"/>
    </font>
    <font>
      <b/>
      <sz val="26"/>
      <name val="Times New Roman"/>
      <family val="1"/>
    </font>
    <font>
      <b/>
      <sz val="18"/>
      <name val="Times New Roman"/>
      <family val="1"/>
    </font>
    <font>
      <sz val="10"/>
      <color indexed="16"/>
      <name val="Helvetica-Black"/>
    </font>
    <font>
      <sz val="22"/>
      <name val="UBSHeadline"/>
      <family val="1"/>
    </font>
    <font>
      <b/>
      <sz val="9"/>
      <name val="Arial"/>
      <family val="2"/>
    </font>
    <font>
      <b/>
      <sz val="9"/>
      <name val="Palatino"/>
      <family val="1"/>
    </font>
    <font>
      <sz val="9"/>
      <color indexed="21"/>
      <name val="Helvetica-Black"/>
    </font>
    <font>
      <b/>
      <sz val="10"/>
      <name val="Arial Narrow"/>
      <family val="2"/>
    </font>
    <font>
      <sz val="10"/>
      <name val="Frutiger 45 Light"/>
    </font>
    <font>
      <sz val="12"/>
      <name val="Palatino"/>
      <family val="1"/>
    </font>
    <font>
      <sz val="11"/>
      <name val="Helvetica-Black"/>
    </font>
    <font>
      <sz val="12"/>
      <name val="Times New Roman"/>
      <family val="1"/>
    </font>
    <font>
      <b/>
      <sz val="18"/>
      <color indexed="56"/>
      <name val="Cambria"/>
      <family val="2"/>
      <charset val="186"/>
    </font>
    <font>
      <b/>
      <sz val="14"/>
      <color indexed="9"/>
      <name val="Arial Narrow"/>
      <family val="2"/>
    </font>
    <font>
      <b/>
      <sz val="18"/>
      <color indexed="56"/>
      <name val="Cambria"/>
      <family val="2"/>
    </font>
    <font>
      <b/>
      <sz val="8"/>
      <name val="Palatino"/>
      <family val="1"/>
    </font>
    <font>
      <u/>
      <sz val="8"/>
      <color indexed="8"/>
      <name val="Arial"/>
      <family val="2"/>
    </font>
    <font>
      <b/>
      <sz val="10"/>
      <color indexed="63"/>
      <name val="Arial"/>
      <family val="2"/>
    </font>
    <font>
      <sz val="10"/>
      <color indexed="10"/>
      <name val="Arial"/>
      <family val="2"/>
    </font>
    <font>
      <b/>
      <sz val="8"/>
      <name val="Times"/>
      <family val="1"/>
    </font>
    <font>
      <sz val="9"/>
      <color indexed="8"/>
      <name val="Verdana"/>
      <family val="2"/>
    </font>
    <font>
      <sz val="10"/>
      <name val="Arial"/>
      <family val="1"/>
    </font>
    <font>
      <sz val="10"/>
      <color indexed="64"/>
      <name val="Arial"/>
      <family val="2"/>
    </font>
    <font>
      <sz val="8"/>
      <color indexed="64"/>
      <name val="Arial"/>
      <family val="2"/>
    </font>
    <font>
      <sz val="9"/>
      <color theme="1"/>
      <name val="Arial"/>
      <family val="2"/>
    </font>
    <font>
      <sz val="9"/>
      <color theme="1"/>
      <name val="Arial"/>
      <family val="2"/>
      <scheme val="minor"/>
    </font>
    <font>
      <sz val="9"/>
      <color theme="1"/>
      <name val="Verdana"/>
      <family val="2"/>
    </font>
    <font>
      <b/>
      <sz val="11"/>
      <color indexed="52"/>
      <name val="Calibri"/>
      <family val="2"/>
      <charset val="186"/>
    </font>
    <font>
      <sz val="10"/>
      <color indexed="10"/>
      <name val="Times New Roman"/>
      <family val="1"/>
    </font>
    <font>
      <sz val="8"/>
      <color indexed="12"/>
      <name val="Palatino"/>
      <family val="1"/>
    </font>
    <font>
      <sz val="11"/>
      <color indexed="52"/>
      <name val="Calibri"/>
      <family val="2"/>
      <charset val="186"/>
    </font>
    <font>
      <sz val="10"/>
      <name val="Arial"/>
      <family val="2"/>
    </font>
    <font>
      <sz val="10"/>
      <name val="Arial"/>
      <family val="2"/>
    </font>
    <font>
      <sz val="10"/>
      <name val="Arial"/>
      <family val="2"/>
    </font>
    <font>
      <sz val="8"/>
      <color theme="1"/>
      <name val="Arial"/>
      <family val="2"/>
    </font>
    <font>
      <sz val="9"/>
      <color rgb="FF006100"/>
      <name val="Verdana"/>
      <family val="2"/>
    </font>
    <font>
      <sz val="10"/>
      <name val="BERNHARD"/>
    </font>
    <font>
      <sz val="10"/>
      <name val="Helv"/>
    </font>
    <font>
      <sz val="1"/>
      <color indexed="8"/>
      <name val="Courier"/>
      <family val="3"/>
    </font>
    <font>
      <b/>
      <sz val="1"/>
      <color indexed="8"/>
      <name val="Courier"/>
      <family val="3"/>
    </font>
    <font>
      <sz val="11"/>
      <color indexed="8"/>
      <name val="Czcionka tekstu podstawowego"/>
      <family val="2"/>
      <charset val="238"/>
    </font>
    <font>
      <sz val="11"/>
      <color indexed="8"/>
      <name val="Calibri"/>
      <family val="2"/>
      <charset val="204"/>
    </font>
    <font>
      <sz val="11"/>
      <color indexed="9"/>
      <name val="Czcionka tekstu podstawowego"/>
      <family val="2"/>
      <charset val="238"/>
    </font>
    <font>
      <sz val="11"/>
      <color indexed="9"/>
      <name val="Calibri"/>
      <family val="2"/>
      <charset val="204"/>
    </font>
    <font>
      <b/>
      <sz val="9"/>
      <color indexed="18"/>
      <name val="Arial"/>
      <family val="2"/>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8"/>
      <color indexed="9"/>
      <name val="Arial"/>
      <family val="2"/>
    </font>
    <font>
      <sz val="8"/>
      <color indexed="22"/>
      <name val="Arial"/>
      <family val="2"/>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sz val="11"/>
      <color indexed="8"/>
      <name val="Calibri"/>
      <family val="2"/>
    </font>
    <font>
      <sz val="10"/>
      <name val="Arial"/>
      <family val="2"/>
      <charset val="186"/>
    </font>
    <font>
      <b/>
      <sz val="11"/>
      <color indexed="52"/>
      <name val="Czcionka tekstu podstawowego"/>
      <family val="2"/>
      <charset val="238"/>
    </font>
    <font>
      <b/>
      <sz val="11"/>
      <color indexed="8"/>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0"/>
      <name val="Arial"/>
      <family val="2"/>
      <charset val="238"/>
    </font>
    <font>
      <sz val="11"/>
      <color indexed="20"/>
      <name val="Czcionka tekstu podstawowego"/>
      <family val="2"/>
      <charset val="238"/>
    </font>
    <font>
      <sz val="11"/>
      <color indexed="62"/>
      <name val="Calibri"/>
      <family val="2"/>
      <charset val="204"/>
    </font>
    <font>
      <b/>
      <sz val="11"/>
      <color indexed="63"/>
      <name val="Calibri"/>
      <family val="2"/>
      <charset val="204"/>
    </font>
    <font>
      <b/>
      <sz val="11"/>
      <color indexed="52"/>
      <name val="Calibri"/>
      <family val="2"/>
      <charset val="204"/>
    </font>
    <font>
      <b/>
      <sz val="15"/>
      <color indexed="56"/>
      <name val="Calibri"/>
      <family val="2"/>
      <charset val="204"/>
    </font>
    <font>
      <b/>
      <sz val="13"/>
      <color indexed="56"/>
      <name val="Calibri"/>
      <family val="2"/>
      <charset val="204"/>
    </font>
    <font>
      <b/>
      <sz val="11"/>
      <color indexed="56"/>
      <name val="Calibri"/>
      <family val="2"/>
      <charset val="204"/>
    </font>
    <font>
      <b/>
      <sz val="11"/>
      <color indexed="8"/>
      <name val="Calibri"/>
      <family val="2"/>
      <charset val="204"/>
    </font>
    <font>
      <b/>
      <sz val="11"/>
      <color indexed="9"/>
      <name val="Calibri"/>
      <family val="2"/>
      <charset val="204"/>
    </font>
    <font>
      <b/>
      <sz val="18"/>
      <color indexed="56"/>
      <name val="Cambria"/>
      <family val="2"/>
      <charset val="204"/>
    </font>
    <font>
      <sz val="11"/>
      <color indexed="60"/>
      <name val="Calibri"/>
      <family val="2"/>
      <charset val="204"/>
    </font>
    <font>
      <sz val="11"/>
      <color indexed="20"/>
      <name val="Calibri"/>
      <family val="2"/>
      <charset val="204"/>
    </font>
    <font>
      <i/>
      <sz val="11"/>
      <color indexed="23"/>
      <name val="Calibri"/>
      <family val="2"/>
      <charset val="204"/>
    </font>
    <font>
      <sz val="10"/>
      <name val="Arial"/>
      <family val="2"/>
      <charset val="204"/>
    </font>
    <font>
      <sz val="11"/>
      <color indexed="52"/>
      <name val="Calibri"/>
      <family val="2"/>
      <charset val="204"/>
    </font>
    <font>
      <sz val="11"/>
      <color indexed="10"/>
      <name val="Calibri"/>
      <family val="2"/>
      <charset val="204"/>
    </font>
    <font>
      <sz val="11"/>
      <color indexed="17"/>
      <name val="Calibri"/>
      <family val="2"/>
      <charset val="204"/>
    </font>
    <font>
      <u/>
      <sz val="10"/>
      <color theme="10"/>
      <name val="Arial"/>
      <family val="2"/>
    </font>
    <font>
      <sz val="10"/>
      <name val="Arial Cyr"/>
      <charset val="204"/>
    </font>
    <font>
      <sz val="10"/>
      <name val="Arial"/>
      <family val="2"/>
    </font>
    <font>
      <sz val="10"/>
      <color indexed="63"/>
      <name val="Verdana"/>
      <family val="2"/>
    </font>
    <font>
      <sz val="11"/>
      <color indexed="9"/>
      <name val="Calibri"/>
      <family val="2"/>
    </font>
    <font>
      <sz val="10"/>
      <color indexed="9"/>
      <name val="Verdana"/>
      <family val="2"/>
    </font>
    <font>
      <sz val="8"/>
      <name val="Times"/>
      <family val="2"/>
    </font>
    <font>
      <sz val="11"/>
      <color indexed="20"/>
      <name val="Calibri"/>
      <family val="2"/>
    </font>
    <font>
      <sz val="10"/>
      <color indexed="20"/>
      <name val="Verdana"/>
      <family val="2"/>
    </font>
    <font>
      <b/>
      <sz val="12"/>
      <name val="Helv"/>
      <family val="2"/>
    </font>
    <font>
      <sz val="10"/>
      <name val="Tms Rmn"/>
      <family val="2"/>
    </font>
    <font>
      <sz val="12"/>
      <name val="Tms Rmn"/>
      <family val="2"/>
    </font>
    <font>
      <sz val="9"/>
      <name val="Tms Rmn"/>
      <family val="2"/>
    </font>
    <font>
      <i/>
      <sz val="9"/>
      <name val="Helv"/>
      <family val="2"/>
    </font>
    <font>
      <b/>
      <i/>
      <sz val="8"/>
      <name val="Helv"/>
      <family val="2"/>
    </font>
    <font>
      <sz val="14"/>
      <name val="Tms Rmn"/>
      <family val="2"/>
    </font>
    <font>
      <sz val="11"/>
      <name val="Helv"/>
      <family val="2"/>
    </font>
    <font>
      <b/>
      <sz val="9"/>
      <name val="Helv"/>
      <family val="2"/>
    </font>
    <font>
      <sz val="11"/>
      <name val="Times New Roman"/>
      <family val="1"/>
    </font>
    <font>
      <i/>
      <sz val="12"/>
      <name val="Tms Rmn"/>
      <family val="2"/>
    </font>
    <font>
      <b/>
      <sz val="11"/>
      <name val="Helv"/>
      <family val="2"/>
    </font>
    <font>
      <sz val="10"/>
      <name val="Arial"/>
      <family val="2"/>
    </font>
    <font>
      <sz val="9"/>
      <color indexed="63"/>
      <name val="Verdana"/>
      <family val="2"/>
    </font>
    <font>
      <sz val="11"/>
      <color indexed="63"/>
      <name val="Arial"/>
      <family val="2"/>
    </font>
    <font>
      <sz val="9"/>
      <color indexed="63"/>
      <name val="Arial"/>
      <family val="2"/>
    </font>
    <font>
      <sz val="11"/>
      <color indexed="9"/>
      <name val="Arial"/>
      <family val="2"/>
    </font>
    <font>
      <sz val="11"/>
      <color indexed="20"/>
      <name val="Arial"/>
      <family val="2"/>
    </font>
    <font>
      <b/>
      <sz val="11"/>
      <color indexed="52"/>
      <name val="Arial"/>
      <family val="2"/>
    </font>
    <font>
      <b/>
      <sz val="11"/>
      <color indexed="10"/>
      <name val="Calibri"/>
      <family val="2"/>
    </font>
    <font>
      <b/>
      <sz val="11"/>
      <color indexed="52"/>
      <name val="Calibri"/>
      <family val="2"/>
    </font>
    <font>
      <b/>
      <sz val="9"/>
      <color indexed="9"/>
      <name val="Arial"/>
      <family val="2"/>
    </font>
    <font>
      <i/>
      <sz val="9"/>
      <color indexed="23"/>
      <name val="Arial"/>
      <family val="2"/>
    </font>
    <font>
      <sz val="9"/>
      <name val="Tms Rmn"/>
    </font>
    <font>
      <u/>
      <sz val="10"/>
      <color indexed="36"/>
      <name val="Arial"/>
      <family val="2"/>
    </font>
    <font>
      <i/>
      <sz val="11"/>
      <color indexed="23"/>
      <name val="Arial"/>
      <family val="2"/>
    </font>
    <font>
      <i/>
      <sz val="11"/>
      <color indexed="23"/>
      <name val="Calibri"/>
      <family val="2"/>
    </font>
    <font>
      <sz val="10"/>
      <name val="Arial"/>
      <family val="2"/>
    </font>
    <font>
      <i/>
      <sz val="8"/>
      <name val="Tms Rmn"/>
    </font>
    <font>
      <b/>
      <sz val="8"/>
      <name val="Tms Rmn"/>
    </font>
    <font>
      <b/>
      <sz val="20"/>
      <color theme="4"/>
      <name val="Arial"/>
      <family val="2"/>
    </font>
    <font>
      <b/>
      <sz val="11"/>
      <name val="Arial"/>
      <family val="2"/>
    </font>
    <font>
      <b/>
      <u/>
      <sz val="10"/>
      <color indexed="59"/>
      <name val="Arial"/>
      <family val="2"/>
    </font>
    <font>
      <u/>
      <sz val="10"/>
      <color theme="4"/>
      <name val="Arial"/>
      <family val="2"/>
    </font>
    <font>
      <u/>
      <sz val="10"/>
      <color theme="5"/>
      <name val="Arial"/>
      <family val="2"/>
    </font>
    <font>
      <sz val="10"/>
      <color theme="5"/>
      <name val="Arial"/>
      <family val="2"/>
    </font>
    <font>
      <b/>
      <u/>
      <sz val="8"/>
      <color indexed="59"/>
      <name val="Arial"/>
      <family val="2"/>
    </font>
    <font>
      <sz val="15"/>
      <name val="Arial"/>
      <family val="2"/>
    </font>
    <font>
      <sz val="15"/>
      <color rgb="FFFF0000"/>
      <name val="Arial"/>
      <family val="2"/>
    </font>
    <font>
      <vertAlign val="superscript"/>
      <sz val="10.4"/>
      <name val="Arial"/>
      <family val="2"/>
    </font>
    <font>
      <sz val="8"/>
      <color rgb="FF000000"/>
      <name val="Arial"/>
      <family val="2"/>
      <scheme val="minor"/>
    </font>
    <font>
      <i/>
      <sz val="7"/>
      <color rgb="FF000000"/>
      <name val="Arial"/>
      <family val="2"/>
      <scheme val="minor"/>
    </font>
    <font>
      <i/>
      <sz val="7"/>
      <name val="Arial"/>
      <family val="2"/>
    </font>
    <font>
      <b/>
      <sz val="16"/>
      <color theme="4"/>
      <name val="Arial"/>
      <family val="2"/>
    </font>
    <font>
      <b/>
      <sz val="12"/>
      <color theme="4"/>
      <name val="Arial"/>
      <family val="2"/>
    </font>
    <font>
      <strike/>
      <sz val="9"/>
      <name val="Arial"/>
      <family val="2"/>
    </font>
    <font>
      <strike/>
      <sz val="10"/>
      <name val="Arial"/>
      <family val="2"/>
    </font>
    <font>
      <b/>
      <sz val="7"/>
      <name val="Arial"/>
      <family val="2"/>
    </font>
    <font>
      <u/>
      <sz val="7"/>
      <name val="Arial"/>
      <family val="2"/>
    </font>
    <font>
      <u/>
      <sz val="8"/>
      <color rgb="FF0070C0"/>
      <name val="Arial"/>
      <family val="2"/>
    </font>
    <font>
      <b/>
      <u/>
      <sz val="12"/>
      <color theme="4"/>
      <name val="Arial"/>
      <family val="2"/>
    </font>
    <font>
      <b/>
      <u/>
      <vertAlign val="superscript"/>
      <sz val="12"/>
      <color theme="4"/>
      <name val="Arial"/>
      <family val="2"/>
    </font>
    <font>
      <b/>
      <u/>
      <sz val="12"/>
      <color theme="5"/>
      <name val="Arial"/>
      <family val="2"/>
    </font>
    <font>
      <i/>
      <sz val="6.5"/>
      <name val="Arial"/>
      <family val="2"/>
    </font>
    <font>
      <sz val="6.5"/>
      <name val="Arial"/>
      <family val="2"/>
    </font>
    <font>
      <b/>
      <u/>
      <sz val="10"/>
      <name val="Arial"/>
      <family val="2"/>
    </font>
    <font>
      <strike/>
      <sz val="6.5"/>
      <name val="Arial"/>
      <family val="2"/>
    </font>
    <font>
      <vertAlign val="superscript"/>
      <sz val="6.5"/>
      <name val="Arial"/>
      <family val="2"/>
    </font>
    <font>
      <b/>
      <sz val="6.5"/>
      <name val="Arial"/>
      <family val="2"/>
    </font>
    <font>
      <b/>
      <sz val="8"/>
      <color theme="4"/>
      <name val="Arial"/>
      <family val="2"/>
    </font>
    <font>
      <sz val="6.5"/>
      <color indexed="60"/>
      <name val="Arial"/>
      <family val="2"/>
    </font>
    <font>
      <sz val="7"/>
      <color indexed="60"/>
      <name val="Arial"/>
      <family val="2"/>
    </font>
    <font>
      <sz val="5.5"/>
      <name val="Arial"/>
      <family val="2"/>
    </font>
    <font>
      <sz val="10"/>
      <color rgb="FFFF0000"/>
      <name val="Arial"/>
      <family val="2"/>
    </font>
    <font>
      <b/>
      <sz val="7"/>
      <color rgb="FFFF0000"/>
      <name val="Arial"/>
      <family val="2"/>
    </font>
    <font>
      <b/>
      <sz val="6.5"/>
      <color indexed="60"/>
      <name val="Arial"/>
      <family val="2"/>
    </font>
    <font>
      <b/>
      <sz val="7"/>
      <color indexed="60"/>
      <name val="Arial"/>
      <family val="2"/>
    </font>
    <font>
      <b/>
      <sz val="7.5"/>
      <name val="Arial"/>
      <family val="2"/>
    </font>
    <font>
      <sz val="6"/>
      <name val="Arial"/>
      <family val="2"/>
    </font>
    <font>
      <b/>
      <sz val="6"/>
      <name val="Arial"/>
      <family val="2"/>
    </font>
    <font>
      <i/>
      <sz val="6"/>
      <name val="Arial"/>
      <family val="2"/>
    </font>
    <font>
      <vertAlign val="superscript"/>
      <sz val="6"/>
      <name val="Arial"/>
      <family val="2"/>
    </font>
    <font>
      <vertAlign val="superscript"/>
      <sz val="8.4"/>
      <name val="Arial"/>
      <family val="2"/>
    </font>
    <font>
      <sz val="6.5"/>
      <color rgb="FF000000"/>
      <name val="Arial"/>
      <family val="2"/>
    </font>
    <font>
      <sz val="8"/>
      <color rgb="FF000000"/>
      <name val="Arial"/>
      <family val="2"/>
    </font>
    <font>
      <i/>
      <sz val="6.5"/>
      <color indexed="60"/>
      <name val="Arial"/>
      <family val="2"/>
    </font>
    <font>
      <sz val="14"/>
      <color indexed="60"/>
      <name val="Arial"/>
      <family val="2"/>
    </font>
    <font>
      <b/>
      <vertAlign val="superscript"/>
      <sz val="6.5"/>
      <name val="Arial"/>
      <family val="2"/>
    </font>
    <font>
      <b/>
      <sz val="14"/>
      <color indexed="60"/>
      <name val="Arial"/>
      <family val="2"/>
    </font>
    <font>
      <b/>
      <i/>
      <sz val="14"/>
      <color indexed="60"/>
      <name val="Arial"/>
      <family val="2"/>
    </font>
    <font>
      <b/>
      <i/>
      <sz val="14"/>
      <name val="Arial"/>
      <family val="2"/>
    </font>
    <font>
      <i/>
      <vertAlign val="superscript"/>
      <sz val="6.5"/>
      <name val="Arial"/>
      <family val="2"/>
    </font>
    <font>
      <i/>
      <sz val="14"/>
      <color indexed="60"/>
      <name val="Arial"/>
      <family val="2"/>
    </font>
    <font>
      <i/>
      <sz val="10"/>
      <name val="Arial"/>
      <family val="2"/>
    </font>
    <font>
      <b/>
      <u/>
      <vertAlign val="superscript"/>
      <sz val="12"/>
      <color rgb="FF007272"/>
      <name val="Arial"/>
      <family val="2"/>
    </font>
    <font>
      <b/>
      <sz val="9"/>
      <color theme="4"/>
      <name val="Arial"/>
      <family val="2"/>
    </font>
    <font>
      <sz val="8"/>
      <color indexed="60"/>
      <name val="Arial"/>
      <family val="2"/>
    </font>
    <font>
      <vertAlign val="superscript"/>
      <sz val="6.5"/>
      <color indexed="60"/>
      <name val="Arial"/>
      <family val="2"/>
    </font>
    <font>
      <b/>
      <u/>
      <sz val="12"/>
      <color rgb="FFFF0000"/>
      <name val="Arial"/>
      <family val="2"/>
    </font>
    <font>
      <sz val="6.5"/>
      <color theme="1"/>
      <name val="Arial"/>
      <family val="2"/>
    </font>
    <font>
      <b/>
      <sz val="6.5"/>
      <color theme="1"/>
      <name val="Arial"/>
      <family val="2"/>
    </font>
    <font>
      <sz val="5.5"/>
      <color indexed="60"/>
      <name val="Arial"/>
      <family val="2"/>
    </font>
    <font>
      <i/>
      <sz val="7"/>
      <color rgb="FFFF0000"/>
      <name val="Arial"/>
      <family val="2"/>
    </font>
    <font>
      <i/>
      <sz val="8"/>
      <name val="Arial"/>
      <family val="2"/>
    </font>
    <font>
      <i/>
      <sz val="7"/>
      <name val="Times New Roman"/>
      <family val="1"/>
    </font>
    <font>
      <i/>
      <sz val="7"/>
      <color rgb="FF333333"/>
      <name val="Arial"/>
      <family val="2"/>
    </font>
    <font>
      <vertAlign val="superscript"/>
      <sz val="6.5"/>
      <color rgb="FF000000"/>
      <name val="Arial"/>
      <family val="2"/>
    </font>
    <font>
      <b/>
      <sz val="15"/>
      <name val="Arial"/>
      <family val="2"/>
    </font>
    <font>
      <b/>
      <i/>
      <u/>
      <sz val="10"/>
      <color indexed="59"/>
      <name val="Arial"/>
      <family val="2"/>
    </font>
    <font>
      <i/>
      <sz val="15"/>
      <name val="Arial"/>
      <family val="2"/>
    </font>
    <font>
      <b/>
      <vertAlign val="superscript"/>
      <sz val="6.5"/>
      <color indexed="60"/>
      <name val="Arial"/>
      <family val="2"/>
    </font>
    <font>
      <b/>
      <sz val="10"/>
      <color indexed="59"/>
      <name val="Arial"/>
      <family val="2"/>
    </font>
    <font>
      <sz val="6.5"/>
      <color rgb="FFFF0000"/>
      <name val="Arial"/>
      <family val="2"/>
    </font>
    <font>
      <sz val="9"/>
      <color rgb="FFFF0000"/>
      <name val="Arial"/>
      <family val="2"/>
    </font>
    <font>
      <b/>
      <sz val="10"/>
      <color theme="5"/>
      <name val="Arial"/>
      <family val="2"/>
    </font>
    <font>
      <sz val="14"/>
      <color rgb="FFFF0000"/>
      <name val="Arial"/>
      <family val="2"/>
    </font>
    <font>
      <b/>
      <vertAlign val="superscript"/>
      <sz val="6.5"/>
      <color rgb="FF000000"/>
      <name val="Arial"/>
      <family val="2"/>
    </font>
    <font>
      <b/>
      <sz val="14"/>
      <color rgb="FFFF0000"/>
      <name val="Arial"/>
      <family val="2"/>
    </font>
    <font>
      <i/>
      <sz val="14"/>
      <name val="Arial"/>
      <family val="2"/>
    </font>
    <font>
      <i/>
      <sz val="6.5"/>
      <color rgb="FFFF0000"/>
      <name val="Arial"/>
      <family val="2"/>
    </font>
    <font>
      <i/>
      <sz val="14"/>
      <color rgb="FFFF0000"/>
      <name val="Arial"/>
      <family val="2"/>
    </font>
    <font>
      <b/>
      <vertAlign val="superscript"/>
      <sz val="9"/>
      <color theme="4"/>
      <name val="Arial"/>
      <family val="2"/>
    </font>
    <font>
      <b/>
      <u/>
      <sz val="10"/>
      <color theme="4"/>
      <name val="Arial"/>
      <family val="2"/>
    </font>
    <font>
      <b/>
      <sz val="6.5"/>
      <color rgb="FFFF0000"/>
      <name val="Arial"/>
      <family val="2"/>
    </font>
    <font>
      <b/>
      <sz val="10"/>
      <color theme="4"/>
      <name val="Arial"/>
      <family val="2"/>
    </font>
    <font>
      <b/>
      <u/>
      <sz val="10"/>
      <color rgb="FFFF0000"/>
      <name val="Arial"/>
      <family val="2"/>
    </font>
    <font>
      <b/>
      <sz val="8"/>
      <color theme="5"/>
      <name val="Arial"/>
      <family val="2"/>
    </font>
    <font>
      <b/>
      <sz val="9"/>
      <color theme="5"/>
      <name val="Arial"/>
      <family val="2"/>
    </font>
    <font>
      <sz val="14"/>
      <color theme="4"/>
      <name val="Arial"/>
      <family val="2"/>
    </font>
    <font>
      <sz val="8"/>
      <color theme="0"/>
      <name val="Arial"/>
      <family val="2"/>
    </font>
    <font>
      <sz val="5"/>
      <color theme="0"/>
      <name val="Arial"/>
      <family val="2"/>
    </font>
    <font>
      <sz val="10"/>
      <color theme="0"/>
      <name val="Arial"/>
      <family val="2"/>
    </font>
    <font>
      <sz val="7"/>
      <color rgb="FFFF0000"/>
      <name val="Arial"/>
      <family val="2"/>
    </font>
    <font>
      <sz val="8"/>
      <color rgb="FFFF0000"/>
      <name val="Arial"/>
      <family val="2"/>
    </font>
    <font>
      <i/>
      <sz val="6"/>
      <color indexed="60"/>
      <name val="Arial"/>
      <family val="2"/>
    </font>
    <font>
      <i/>
      <sz val="11"/>
      <name val="Arial"/>
      <family val="2"/>
    </font>
    <font>
      <sz val="8"/>
      <color rgb="FF333333"/>
      <name val="Arial"/>
      <family val="2"/>
    </font>
    <font>
      <i/>
      <sz val="8"/>
      <color indexed="60"/>
      <name val="Arial"/>
      <family val="2"/>
    </font>
    <font>
      <sz val="10"/>
      <color theme="9"/>
      <name val="Arial"/>
      <family val="2"/>
    </font>
    <font>
      <b/>
      <sz val="10"/>
      <color rgb="FFFF0000"/>
      <name val="Arial"/>
      <family val="2"/>
    </font>
    <font>
      <b/>
      <sz val="8"/>
      <color rgb="FFFF0000"/>
      <name val="Arial"/>
      <family val="2"/>
    </font>
    <font>
      <sz val="6"/>
      <color indexed="60"/>
      <name val="Arial"/>
      <family val="2"/>
    </font>
    <font>
      <sz val="6.5"/>
      <color indexed="8"/>
      <name val="Arial"/>
      <family val="2"/>
    </font>
    <font>
      <sz val="6"/>
      <color indexed="8"/>
      <name val="Arial"/>
      <family val="2"/>
    </font>
    <font>
      <b/>
      <sz val="6"/>
      <color indexed="8"/>
      <name val="Arial"/>
      <family val="2"/>
    </font>
    <font>
      <b/>
      <sz val="6.5"/>
      <color indexed="8"/>
      <name val="Arial"/>
      <family val="2"/>
    </font>
    <font>
      <i/>
      <sz val="6.5"/>
      <color indexed="8"/>
      <name val="Arial"/>
      <family val="2"/>
    </font>
    <font>
      <i/>
      <sz val="6"/>
      <color indexed="8"/>
      <name val="Arial"/>
      <family val="2"/>
    </font>
    <font>
      <b/>
      <sz val="6"/>
      <color indexed="60"/>
      <name val="Arial"/>
      <family val="2"/>
    </font>
    <font>
      <b/>
      <sz val="7"/>
      <color theme="4"/>
      <name val="Arial"/>
      <family val="2"/>
    </font>
    <font>
      <b/>
      <sz val="10"/>
      <color indexed="60"/>
      <name val="Arial"/>
      <family val="2"/>
    </font>
    <font>
      <sz val="12"/>
      <color indexed="63"/>
      <name val="Arial"/>
      <family val="2"/>
    </font>
    <font>
      <i/>
      <sz val="7"/>
      <color indexed="60"/>
      <name val="Arial"/>
      <family val="2"/>
    </font>
    <font>
      <b/>
      <sz val="8"/>
      <color indexed="60"/>
      <name val="Arial"/>
      <family val="2"/>
    </font>
    <font>
      <b/>
      <u/>
      <sz val="5.5"/>
      <color indexed="59"/>
      <name val="Arial"/>
      <family val="2"/>
    </font>
    <font>
      <b/>
      <sz val="5.5"/>
      <color indexed="60"/>
      <name val="Arial"/>
      <family val="2"/>
    </font>
    <font>
      <b/>
      <sz val="5.5"/>
      <name val="Arial"/>
      <family val="2"/>
    </font>
    <font>
      <sz val="5.5"/>
      <color rgb="FFFF0000"/>
      <name val="Arial"/>
      <family val="2"/>
    </font>
    <font>
      <b/>
      <u/>
      <sz val="6.5"/>
      <color rgb="FF000000"/>
      <name val="Arial"/>
      <family val="2"/>
    </font>
    <font>
      <u/>
      <sz val="6.5"/>
      <color rgb="FF000000"/>
      <name val="Arial"/>
      <family val="2"/>
    </font>
    <font>
      <sz val="10"/>
      <color indexed="59"/>
      <name val="Arial"/>
      <family val="2"/>
    </font>
    <font>
      <sz val="5"/>
      <color indexed="60"/>
      <name val="Arial"/>
      <family val="2"/>
    </font>
    <font>
      <sz val="4.5"/>
      <name val="Arial"/>
      <family val="2"/>
    </font>
    <font>
      <sz val="10"/>
      <color theme="4"/>
      <name val="Arial"/>
      <family val="2"/>
    </font>
    <font>
      <b/>
      <i/>
      <sz val="6.5"/>
      <name val="Arial"/>
      <family val="2"/>
    </font>
    <font>
      <u/>
      <sz val="6.5"/>
      <name val="Arial"/>
      <family val="2"/>
    </font>
    <font>
      <b/>
      <u/>
      <sz val="12"/>
      <color indexed="59"/>
      <name val="Arial"/>
      <family val="2"/>
    </font>
    <font>
      <b/>
      <u/>
      <sz val="6.5"/>
      <color indexed="59"/>
      <name val="Arial"/>
      <family val="2"/>
    </font>
    <font>
      <b/>
      <u/>
      <sz val="10"/>
      <color theme="0"/>
      <name val="Arial"/>
      <family val="2"/>
    </font>
    <font>
      <b/>
      <u/>
      <sz val="6"/>
      <color theme="0"/>
      <name val="Arial"/>
      <family val="2"/>
    </font>
    <font>
      <b/>
      <sz val="6.5"/>
      <color theme="0"/>
      <name val="Arial"/>
      <family val="2"/>
    </font>
    <font>
      <b/>
      <sz val="8"/>
      <color theme="9"/>
      <name val="Arial"/>
      <family val="2"/>
    </font>
    <font>
      <sz val="8"/>
      <color theme="9"/>
      <name val="Arial"/>
      <family val="2"/>
    </font>
    <font>
      <sz val="9"/>
      <color indexed="81"/>
      <name val="Tahoma"/>
      <family val="2"/>
    </font>
    <font>
      <sz val="5"/>
      <name val="Arial"/>
      <family val="2"/>
    </font>
    <font>
      <b/>
      <sz val="7.5"/>
      <color indexed="60"/>
      <name val="Arial"/>
      <family val="2"/>
    </font>
    <font>
      <b/>
      <u/>
      <sz val="6.5"/>
      <color indexed="60"/>
      <name val="Arial"/>
      <family val="2"/>
    </font>
    <font>
      <b/>
      <u/>
      <sz val="6.5"/>
      <name val="Arial"/>
      <family val="2"/>
    </font>
    <font>
      <sz val="6"/>
      <color rgb="FFFF0000"/>
      <name val="Arial"/>
      <family val="2"/>
    </font>
    <font>
      <u/>
      <sz val="6.5"/>
      <color indexed="60"/>
      <name val="Arial"/>
      <family val="2"/>
    </font>
    <font>
      <i/>
      <vertAlign val="superscript"/>
      <sz val="6.5"/>
      <color indexed="60"/>
      <name val="Arial"/>
      <family val="2"/>
    </font>
    <font>
      <sz val="10"/>
      <color rgb="FF0070C0"/>
      <name val="Arial"/>
      <family val="2"/>
    </font>
    <font>
      <b/>
      <u/>
      <sz val="7"/>
      <color indexed="59"/>
      <name val="Arial"/>
      <family val="2"/>
    </font>
    <font>
      <vertAlign val="superscript"/>
      <sz val="7.8"/>
      <color indexed="60"/>
      <name val="Arial"/>
      <family val="2"/>
    </font>
    <font>
      <b/>
      <sz val="28"/>
      <name val="Arial"/>
      <family val="2"/>
    </font>
    <font>
      <b/>
      <sz val="14"/>
      <color theme="1"/>
      <name val="Arial"/>
      <family val="2"/>
    </font>
    <font>
      <b/>
      <sz val="11"/>
      <color theme="1"/>
      <name val="Arial"/>
      <family val="2"/>
    </font>
    <font>
      <b/>
      <sz val="11"/>
      <color theme="0"/>
      <name val="Arial"/>
      <family val="2"/>
    </font>
    <font>
      <sz val="11"/>
      <color theme="1"/>
      <name val="Arial"/>
      <family val="2"/>
    </font>
    <font>
      <b/>
      <sz val="20"/>
      <color theme="1"/>
      <name val="Arial"/>
      <family val="2"/>
    </font>
    <font>
      <sz val="20"/>
      <color theme="1"/>
      <name val="Arial"/>
      <family val="2"/>
    </font>
    <font>
      <b/>
      <sz val="13"/>
      <color theme="1"/>
      <name val="Arial"/>
      <family val="2"/>
    </font>
    <font>
      <sz val="20"/>
      <name val="Arial"/>
      <family val="2"/>
    </font>
    <font>
      <vertAlign val="superscript"/>
      <sz val="20"/>
      <name val="Arial"/>
      <family val="2"/>
    </font>
    <font>
      <vertAlign val="superscript"/>
      <sz val="20"/>
      <color theme="1"/>
      <name val="Arial"/>
      <family val="2"/>
    </font>
    <font>
      <sz val="40"/>
      <color theme="1"/>
      <name val="Arial"/>
      <family val="2"/>
    </font>
    <font>
      <b/>
      <u/>
      <sz val="20"/>
      <color theme="4"/>
      <name val="Arial"/>
      <family val="2"/>
    </font>
    <font>
      <b/>
      <sz val="20"/>
      <color rgb="FF007272"/>
      <name val="Arial"/>
      <family val="2"/>
    </font>
    <font>
      <sz val="15"/>
      <color rgb="FF333333"/>
      <name val="Arial"/>
      <family val="2"/>
    </font>
    <font>
      <sz val="15"/>
      <color theme="1"/>
      <name val="Arial"/>
      <family val="2"/>
    </font>
    <font>
      <sz val="15"/>
      <color rgb="FF000000"/>
      <name val="Arial"/>
      <family val="2"/>
    </font>
  </fonts>
  <fills count="91">
    <fill>
      <patternFill patternType="none"/>
    </fill>
    <fill>
      <patternFill patternType="gray125"/>
    </fill>
    <fill>
      <patternFill patternType="solid">
        <fgColor indexed="43"/>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26"/>
      </patternFill>
    </fill>
    <fill>
      <patternFill patternType="solid">
        <fgColor indexed="38"/>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53"/>
      </patternFill>
    </fill>
    <fill>
      <patternFill patternType="solid">
        <fgColor indexed="62"/>
      </patternFill>
    </fill>
    <fill>
      <patternFill patternType="solid">
        <fgColor indexed="10"/>
      </patternFill>
    </fill>
    <fill>
      <patternFill patternType="solid">
        <fgColor indexed="57"/>
      </patternFill>
    </fill>
    <fill>
      <patternFill patternType="gray0625">
        <fgColor indexed="10"/>
        <bgColor indexed="9"/>
      </patternFill>
    </fill>
    <fill>
      <patternFill patternType="solid">
        <fgColor indexed="22"/>
      </patternFill>
    </fill>
    <fill>
      <patternFill patternType="solid">
        <fgColor indexed="63"/>
        <bgColor indexed="8"/>
      </patternFill>
    </fill>
    <fill>
      <patternFill patternType="lightGray">
        <fgColor indexed="14"/>
        <bgColor indexed="9"/>
      </patternFill>
    </fill>
    <fill>
      <patternFill patternType="lightGray">
        <fgColor indexed="15"/>
      </patternFill>
    </fill>
    <fill>
      <patternFill patternType="solid">
        <fgColor indexed="55"/>
      </patternFill>
    </fill>
    <fill>
      <patternFill patternType="solid">
        <fgColor indexed="9"/>
        <bgColor indexed="64"/>
      </patternFill>
    </fill>
    <fill>
      <patternFill patternType="lightGray">
        <fgColor indexed="12"/>
        <bgColor indexed="9"/>
      </patternFill>
    </fill>
    <fill>
      <patternFill patternType="solid">
        <fgColor indexed="22"/>
        <bgColor indexed="64"/>
      </patternFill>
    </fill>
    <fill>
      <patternFill patternType="solid">
        <fgColor indexed="63"/>
        <bgColor indexed="64"/>
      </patternFill>
    </fill>
    <fill>
      <patternFill patternType="solid">
        <fgColor indexed="23"/>
        <bgColor indexed="64"/>
      </patternFill>
    </fill>
    <fill>
      <patternFill patternType="solid">
        <fgColor indexed="42"/>
        <bgColor indexed="64"/>
      </patternFill>
    </fill>
    <fill>
      <patternFill patternType="solid">
        <fgColor indexed="11"/>
        <bgColor indexed="9"/>
      </patternFill>
    </fill>
    <fill>
      <patternFill patternType="solid">
        <fgColor indexed="9"/>
      </patternFill>
    </fill>
    <fill>
      <patternFill patternType="solid">
        <fgColor indexed="56"/>
      </patternFill>
    </fill>
    <fill>
      <patternFill patternType="solid">
        <fgColor indexed="54"/>
      </patternFill>
    </fill>
    <fill>
      <patternFill patternType="solid">
        <fgColor indexed="55"/>
        <bgColor indexed="64"/>
      </patternFill>
    </fill>
    <fill>
      <patternFill patternType="lightGray">
        <fgColor indexed="22"/>
        <bgColor indexed="9"/>
      </patternFill>
    </fill>
    <fill>
      <patternFill patternType="solid">
        <fgColor indexed="12"/>
        <bgColor indexed="64"/>
      </patternFill>
    </fill>
    <fill>
      <patternFill patternType="solid">
        <fgColor indexed="16"/>
        <bgColor indexed="64"/>
      </patternFill>
    </fill>
    <fill>
      <patternFill patternType="solid">
        <fgColor indexed="8"/>
        <bgColor indexed="64"/>
      </patternFill>
    </fill>
    <fill>
      <patternFill patternType="solid">
        <fgColor indexed="13"/>
        <bgColor indexed="64"/>
      </patternFill>
    </fill>
    <fill>
      <patternFill patternType="solid">
        <fgColor rgb="FFC6EFCE"/>
      </patternFill>
    </fill>
    <fill>
      <patternFill patternType="solid">
        <fgColor theme="4" tint="0.79998168889431442"/>
        <bgColor indexed="65"/>
      </patternFill>
    </fill>
    <fill>
      <patternFill patternType="solid">
        <fgColor indexed="47"/>
        <bgColor indexed="64"/>
      </patternFill>
    </fill>
    <fill>
      <patternFill patternType="solid">
        <fgColor indexed="43"/>
        <bgColor indexed="64"/>
      </patternFill>
    </fill>
    <fill>
      <patternFill patternType="lightUp">
        <bgColor indexed="43"/>
      </patternFill>
    </fill>
    <fill>
      <patternFill patternType="lightUp">
        <fgColor indexed="23"/>
        <bgColor indexed="9"/>
      </patternFill>
    </fill>
    <fill>
      <patternFill patternType="solid">
        <fgColor indexed="27"/>
        <bgColor indexed="64"/>
      </patternFill>
    </fill>
    <fill>
      <patternFill patternType="gray0625"/>
    </fill>
    <fill>
      <patternFill patternType="lightDown">
        <bgColor indexed="55"/>
      </patternFill>
    </fill>
    <fill>
      <patternFill patternType="solid">
        <fgColor indexed="44"/>
        <bgColor indexed="64"/>
      </patternFill>
    </fill>
    <fill>
      <patternFill patternType="solid">
        <fgColor indexed="57"/>
        <bgColor indexed="64"/>
      </patternFill>
    </fill>
    <fill>
      <patternFill patternType="lightGray">
        <bgColor indexed="57"/>
      </patternFill>
    </fill>
    <fill>
      <patternFill patternType="solid">
        <fgColor indexed="45"/>
        <bgColor indexed="64"/>
      </patternFill>
    </fill>
    <fill>
      <patternFill patternType="solid">
        <fgColor indexed="65"/>
        <bgColor indexed="64"/>
      </patternFill>
    </fill>
    <fill>
      <patternFill patternType="solid">
        <fgColor rgb="FFF2F2F2"/>
        <bgColor indexed="64"/>
      </patternFill>
    </fill>
    <fill>
      <patternFill patternType="solid">
        <fgColor rgb="FFF0F0F0"/>
        <bgColor indexed="64"/>
      </patternFill>
    </fill>
    <fill>
      <patternFill patternType="solid">
        <fgColor rgb="FFFFFFCC"/>
      </patternFill>
    </fill>
    <fill>
      <patternFill patternType="solid">
        <fgColor indexed="59"/>
        <bgColor indexed="64"/>
      </patternFill>
    </fill>
    <fill>
      <patternFill patternType="solid">
        <fgColor indexed="14"/>
        <bgColor indexed="64"/>
      </patternFill>
    </fill>
    <fill>
      <patternFill patternType="solid">
        <fgColor indexed="31"/>
        <bgColor indexed="64"/>
      </patternFill>
    </fill>
    <fill>
      <patternFill patternType="solid">
        <fgColor indexed="29"/>
        <bgColor indexed="64"/>
      </patternFill>
    </fill>
    <fill>
      <patternFill patternType="solid">
        <fgColor indexed="46"/>
        <bgColor indexed="64"/>
      </patternFill>
    </fill>
    <fill>
      <patternFill patternType="solid">
        <fgColor indexed="26"/>
        <bgColor indexed="64"/>
      </patternFill>
    </fill>
    <fill>
      <patternFill patternType="solid">
        <fgColor indexed="11"/>
        <bgColor indexed="64"/>
      </patternFill>
    </fill>
    <fill>
      <patternFill patternType="solid">
        <fgColor indexed="51"/>
        <bgColor indexed="64"/>
      </patternFill>
    </fill>
    <fill>
      <patternFill patternType="solid">
        <fgColor indexed="49"/>
        <bgColor indexed="64"/>
      </patternFill>
    </fill>
    <fill>
      <patternFill patternType="solid">
        <fgColor indexed="30"/>
        <bgColor indexed="64"/>
      </patternFill>
    </fill>
    <fill>
      <patternFill patternType="solid">
        <fgColor indexed="15"/>
        <bgColor indexed="64"/>
      </patternFill>
    </fill>
    <fill>
      <patternFill patternType="solid">
        <fgColor indexed="25"/>
        <bgColor indexed="64"/>
      </patternFill>
    </fill>
    <fill>
      <patternFill patternType="solid">
        <fgColor indexed="18"/>
        <bgColor indexed="64"/>
      </patternFill>
    </fill>
    <fill>
      <patternFill patternType="solid">
        <fgColor indexed="36"/>
        <bgColor indexed="64"/>
      </patternFill>
    </fill>
    <fill>
      <patternFill patternType="solid">
        <fgColor indexed="52"/>
        <bgColor indexed="64"/>
      </patternFill>
    </fill>
    <fill>
      <patternFill patternType="solid">
        <fgColor indexed="53"/>
        <bgColor indexed="64"/>
      </patternFill>
    </fill>
    <fill>
      <patternFill patternType="solid">
        <fgColor indexed="62"/>
        <bgColor indexed="64"/>
      </patternFill>
    </fill>
    <fill>
      <patternFill patternType="solid">
        <fgColor indexed="21"/>
        <bgColor indexed="64"/>
      </patternFill>
    </fill>
    <fill>
      <patternFill patternType="solid">
        <fgColor indexed="10"/>
        <bgColor indexed="64"/>
      </patternFill>
    </fill>
    <fill>
      <patternFill patternType="solid">
        <fgColor indexed="54"/>
        <bgColor indexed="64"/>
      </patternFill>
    </fill>
    <fill>
      <patternFill patternType="solid">
        <fgColor indexed="15"/>
      </patternFill>
    </fill>
    <fill>
      <patternFill patternType="solid">
        <fgColor indexed="25"/>
      </patternFill>
    </fill>
    <fill>
      <patternFill patternType="solid">
        <fgColor indexed="21"/>
      </patternFill>
    </fill>
    <fill>
      <patternFill patternType="solid">
        <fgColor rgb="FFA5E1D2"/>
        <bgColor indexed="64"/>
      </patternFill>
    </fill>
    <fill>
      <patternFill patternType="solid">
        <fgColor theme="0"/>
        <bgColor indexed="64"/>
      </patternFill>
    </fill>
    <fill>
      <patternFill patternType="solid">
        <fgColor theme="5"/>
        <bgColor indexed="64"/>
      </patternFill>
    </fill>
    <fill>
      <patternFill patternType="solid">
        <fgColor rgb="FFFFFFFF"/>
        <bgColor indexed="64"/>
      </patternFill>
    </fill>
    <fill>
      <patternFill patternType="solid">
        <fgColor theme="9" tint="0.79998168889431442"/>
        <bgColor indexed="64"/>
      </patternFill>
    </fill>
    <fill>
      <patternFill patternType="solid">
        <fgColor theme="3"/>
        <bgColor indexed="64"/>
      </patternFill>
    </fill>
  </fills>
  <borders count="77">
    <border>
      <left/>
      <right/>
      <top/>
      <bottom/>
      <diagonal/>
    </border>
    <border>
      <left/>
      <right/>
      <top style="hair">
        <color indexed="8"/>
      </top>
      <bottom style="hair">
        <color indexed="8"/>
      </bottom>
      <diagonal/>
    </border>
    <border>
      <left/>
      <right/>
      <top/>
      <bottom style="medium">
        <color indexed="18"/>
      </bottom>
      <diagonal/>
    </border>
    <border>
      <left/>
      <right/>
      <top/>
      <bottom style="thick">
        <color indexed="56"/>
      </bottom>
      <diagonal/>
    </border>
    <border>
      <left/>
      <right/>
      <top/>
      <bottom style="thick">
        <color indexed="27"/>
      </bottom>
      <diagonal/>
    </border>
    <border>
      <left/>
      <right/>
      <top/>
      <bottom style="medium">
        <color indexed="27"/>
      </bottom>
      <diagonal/>
    </border>
    <border>
      <left/>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right/>
      <top/>
      <bottom style="medium">
        <color indexed="64"/>
      </bottom>
      <diagonal/>
    </border>
    <border>
      <left/>
      <right/>
      <top/>
      <bottom style="thin">
        <color indexed="44"/>
      </bottom>
      <diagonal/>
    </border>
    <border>
      <left style="double">
        <color indexed="63"/>
      </left>
      <right style="double">
        <color indexed="63"/>
      </right>
      <top style="double">
        <color indexed="63"/>
      </top>
      <bottom style="double">
        <color indexed="63"/>
      </bottom>
      <diagonal/>
    </border>
    <border>
      <left/>
      <right/>
      <top/>
      <bottom style="dotted">
        <color indexed="64"/>
      </bottom>
      <diagonal/>
    </border>
    <border>
      <left/>
      <right/>
      <top style="thin">
        <color indexed="64"/>
      </top>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style="thin">
        <color indexed="8"/>
      </left>
      <right style="thin">
        <color indexed="8"/>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bottom style="thick">
        <color indexed="62"/>
      </bottom>
      <diagonal/>
    </border>
    <border>
      <left style="thin">
        <color indexed="64"/>
      </left>
      <right/>
      <top/>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medium">
        <color indexed="23"/>
      </top>
      <bottom style="medium">
        <color indexed="23"/>
      </bottom>
      <diagonal/>
    </border>
    <border>
      <left/>
      <right/>
      <top style="medium">
        <color indexed="64"/>
      </top>
      <bottom style="thin">
        <color indexed="64"/>
      </bottom>
      <diagonal/>
    </border>
    <border>
      <left/>
      <right/>
      <top/>
      <bottom style="medium">
        <color indexed="8"/>
      </bottom>
      <diagonal/>
    </border>
    <border>
      <left/>
      <right/>
      <top style="thin">
        <color indexed="56"/>
      </top>
      <bottom style="double">
        <color indexed="56"/>
      </bottom>
      <diagonal/>
    </border>
    <border>
      <left/>
      <right/>
      <top/>
      <bottom style="double">
        <color indexed="10"/>
      </bottom>
      <diagonal/>
    </border>
    <border>
      <left/>
      <right/>
      <top style="thin">
        <color indexed="64"/>
      </top>
      <bottom style="medium">
        <color indexed="64"/>
      </bottom>
      <diagonal/>
    </border>
    <border>
      <left/>
      <right/>
      <top/>
      <bottom style="thin">
        <color indexed="23"/>
      </bottom>
      <diagonal/>
    </border>
    <border>
      <left/>
      <right/>
      <top style="thin">
        <color indexed="23"/>
      </top>
      <bottom style="thin">
        <color indexed="23"/>
      </bottom>
      <diagonal/>
    </border>
    <border>
      <left/>
      <right/>
      <top style="thin">
        <color indexed="62"/>
      </top>
      <bottom style="double">
        <color indexed="62"/>
      </bottom>
      <diagonal/>
    </border>
    <border>
      <left style="thick">
        <color indexed="9"/>
      </left>
      <right style="thick">
        <color indexed="9"/>
      </right>
      <top/>
      <bottom/>
      <diagonal/>
    </border>
    <border>
      <left/>
      <right/>
      <top style="hair">
        <color indexed="8"/>
      </top>
      <bottom style="hair">
        <color indexed="8"/>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8"/>
      </top>
      <bottom style="hair">
        <color indexed="8"/>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right/>
      <top style="double">
        <color indexed="64"/>
      </top>
      <bottom style="double">
        <color indexed="64"/>
      </bottom>
      <diagonal/>
    </border>
    <border>
      <left/>
      <right/>
      <top style="medium">
        <color indexed="64"/>
      </top>
      <bottom style="medium">
        <color indexed="64"/>
      </bottom>
      <diagonal/>
    </border>
    <border>
      <left style="hair">
        <color auto="1"/>
      </left>
      <right/>
      <top style="hair">
        <color auto="1"/>
      </top>
      <bottom style="hair">
        <color auto="1"/>
      </bottom>
      <diagonal/>
    </border>
    <border>
      <left/>
      <right/>
      <top style="hair">
        <color auto="1"/>
      </top>
      <bottom style="hair">
        <color auto="1"/>
      </bottom>
      <diagonal/>
    </border>
    <border>
      <left style="thin">
        <color rgb="FFB2B2B2"/>
      </left>
      <right style="thin">
        <color rgb="FFB2B2B2"/>
      </right>
      <top style="thin">
        <color rgb="FFB2B2B2"/>
      </top>
      <bottom style="thin">
        <color rgb="FFB2B2B2"/>
      </bottom>
      <diagonal/>
    </border>
    <border>
      <left/>
      <right/>
      <top style="hair">
        <color auto="1"/>
      </top>
      <bottom style="hair">
        <color auto="1"/>
      </bottom>
      <diagonal/>
    </border>
    <border>
      <left style="thin">
        <color indexed="64"/>
      </left>
      <right/>
      <top/>
      <bottom style="thin">
        <color indexed="64"/>
      </bottom>
      <diagonal/>
    </border>
    <border>
      <left style="thin">
        <color indexed="64"/>
      </left>
      <right style="thin">
        <color indexed="64"/>
      </right>
      <top style="medium">
        <color indexed="64"/>
      </top>
      <bottom style="thin">
        <color indexed="64"/>
      </bottom>
      <diagonal/>
    </border>
    <border>
      <left/>
      <right/>
      <top style="hair">
        <color indexed="8"/>
      </top>
      <bottom style="hair">
        <color indexed="8"/>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style="hair">
        <color auto="1"/>
      </left>
      <right/>
      <top style="hair">
        <color auto="1"/>
      </top>
      <bottom style="hair">
        <color auto="1"/>
      </bottom>
      <diagonal/>
    </border>
    <border>
      <left/>
      <right/>
      <top style="hair">
        <color auto="1"/>
      </top>
      <bottom style="hair">
        <color auto="1"/>
      </bottom>
      <diagonal/>
    </border>
    <border>
      <left/>
      <right/>
      <top style="hair">
        <color indexed="8"/>
      </top>
      <bottom style="hair">
        <color indexed="8"/>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right/>
      <top/>
      <bottom style="thin">
        <color theme="4"/>
      </bottom>
      <diagonal/>
    </border>
    <border>
      <left/>
      <right/>
      <top style="hair">
        <color indexed="64"/>
      </top>
      <bottom/>
      <diagonal/>
    </border>
    <border>
      <left style="thin">
        <color theme="4"/>
      </left>
      <right style="thin">
        <color theme="4"/>
      </right>
      <top style="thin">
        <color theme="4"/>
      </top>
      <bottom/>
      <diagonal/>
    </border>
    <border>
      <left style="thin">
        <color theme="4"/>
      </left>
      <right style="thin">
        <color theme="4"/>
      </right>
      <top/>
      <bottom style="thin">
        <color theme="4"/>
      </bottom>
      <diagonal/>
    </border>
    <border>
      <left style="thin">
        <color theme="4"/>
      </left>
      <right style="thin">
        <color theme="4"/>
      </right>
      <top/>
      <bottom/>
      <diagonal/>
    </border>
    <border>
      <left/>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diagonal/>
    </border>
    <border>
      <left/>
      <right style="hair">
        <color indexed="64"/>
      </right>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right style="hair">
        <color indexed="64"/>
      </right>
      <top style="hair">
        <color indexed="64"/>
      </top>
      <bottom/>
      <diagonal/>
    </border>
    <border>
      <left/>
      <right style="hair">
        <color indexed="64"/>
      </right>
      <top/>
      <bottom/>
      <diagonal/>
    </border>
    <border>
      <left/>
      <right style="hair">
        <color indexed="64"/>
      </right>
      <top style="hair">
        <color indexed="64"/>
      </top>
      <bottom style="hair">
        <color indexed="64"/>
      </bottom>
      <diagonal/>
    </border>
    <border>
      <left style="hair">
        <color indexed="64"/>
      </left>
      <right/>
      <top/>
      <bottom/>
      <diagonal/>
    </border>
    <border>
      <left style="hair">
        <color indexed="64"/>
      </left>
      <right/>
      <top/>
      <bottom style="hair">
        <color indexed="64"/>
      </bottom>
      <diagonal/>
    </border>
    <border>
      <left style="hair">
        <color indexed="64"/>
      </left>
      <right/>
      <top style="hair">
        <color indexed="64"/>
      </top>
      <bottom/>
      <diagonal/>
    </border>
    <border>
      <left/>
      <right/>
      <top style="thin">
        <color indexed="64"/>
      </top>
      <bottom style="double">
        <color indexed="64"/>
      </bottom>
      <diagonal/>
    </border>
  </borders>
  <cellStyleXfs count="10104">
    <xf numFmtId="0" fontId="0" fillId="0" borderId="0" applyProtection="0"/>
    <xf numFmtId="9" fontId="89" fillId="0" borderId="0">
      <alignment horizontal="right"/>
    </xf>
    <xf numFmtId="1" fontId="90" fillId="0" borderId="0" applyFont="0" applyFill="0" applyBorder="0" applyAlignment="0" applyProtection="0">
      <protection locked="0"/>
    </xf>
    <xf numFmtId="0" fontId="78" fillId="0" borderId="0"/>
    <xf numFmtId="192" fontId="19" fillId="0" borderId="0" applyFont="0" applyFill="0" applyBorder="0" applyAlignment="0" applyProtection="0"/>
    <xf numFmtId="193" fontId="19" fillId="0" borderId="0" applyFont="0" applyFill="0" applyBorder="0" applyAlignment="0" applyProtection="0"/>
    <xf numFmtId="0" fontId="78" fillId="0" borderId="0" applyNumberFormat="0" applyFill="0" applyBorder="0" applyAlignment="0" applyProtection="0"/>
    <xf numFmtId="0" fontId="78" fillId="0" borderId="0" applyNumberFormat="0" applyFill="0" applyBorder="0" applyAlignment="0" applyProtection="0"/>
    <xf numFmtId="0" fontId="15" fillId="0" borderId="0" applyFont="0" applyFill="0" applyBorder="0" applyAlignment="0" applyProtection="0"/>
    <xf numFmtId="0" fontId="15" fillId="0" borderId="0" applyNumberFormat="0" applyFill="0" applyBorder="0" applyAlignment="0" applyProtection="0"/>
    <xf numFmtId="0" fontId="78" fillId="0" borderId="0" applyNumberFormat="0" applyFill="0" applyBorder="0" applyAlignment="0" applyProtection="0"/>
    <xf numFmtId="173" fontId="10" fillId="0" borderId="0" applyFont="0" applyFill="0" applyBorder="0" applyAlignment="0" applyProtection="0"/>
    <xf numFmtId="173" fontId="15" fillId="0" borderId="0" applyFont="0" applyFill="0" applyBorder="0" applyAlignment="0" applyProtection="0"/>
    <xf numFmtId="173" fontId="44" fillId="0" borderId="0" applyFont="0" applyFill="0" applyBorder="0" applyAlignment="0" applyProtection="0"/>
    <xf numFmtId="173" fontId="15" fillId="0" borderId="0" applyFont="0" applyFill="0" applyBorder="0" applyAlignment="0" applyProtection="0"/>
    <xf numFmtId="173" fontId="78" fillId="0" borderId="0" applyFont="0" applyFill="0" applyBorder="0" applyAlignment="0" applyProtection="0"/>
    <xf numFmtId="194" fontId="19" fillId="0" borderId="0" applyFont="0" applyFill="0" applyBorder="0" applyAlignment="0" applyProtection="0"/>
    <xf numFmtId="194" fontId="19" fillId="0" borderId="0" applyFont="0" applyFill="0" applyBorder="0" applyAlignment="0" applyProtection="0"/>
    <xf numFmtId="174" fontId="10" fillId="0" borderId="0" applyFont="0" applyFill="0" applyBorder="0" applyAlignment="0" applyProtection="0"/>
    <xf numFmtId="174" fontId="15" fillId="0" borderId="0" applyFont="0" applyFill="0" applyBorder="0" applyAlignment="0" applyProtection="0"/>
    <xf numFmtId="174" fontId="44" fillId="0" borderId="0" applyFont="0" applyFill="0" applyBorder="0" applyAlignment="0" applyProtection="0"/>
    <xf numFmtId="174" fontId="15" fillId="0" borderId="0" applyFont="0" applyFill="0" applyBorder="0" applyAlignment="0" applyProtection="0"/>
    <xf numFmtId="174" fontId="78" fillId="0" borderId="0" applyFont="0" applyFill="0" applyBorder="0" applyAlignment="0" applyProtection="0"/>
    <xf numFmtId="195" fontId="19" fillId="0" borderId="0" applyFont="0" applyFill="0" applyBorder="0" applyAlignment="0" applyProtection="0"/>
    <xf numFmtId="195" fontId="19" fillId="0" borderId="0" applyFont="0" applyFill="0" applyBorder="0" applyAlignment="0" applyProtection="0"/>
    <xf numFmtId="174" fontId="10" fillId="0" borderId="0" applyFont="0" applyFill="0" applyBorder="0" applyAlignment="0" applyProtection="0"/>
    <xf numFmtId="174" fontId="15" fillId="0" borderId="0" applyFont="0" applyFill="0" applyBorder="0" applyAlignment="0" applyProtection="0"/>
    <xf numFmtId="174" fontId="44" fillId="0" borderId="0" applyFont="0" applyFill="0" applyBorder="0" applyAlignment="0" applyProtection="0"/>
    <xf numFmtId="174" fontId="15" fillId="0" borderId="0" applyFont="0" applyFill="0" applyBorder="0" applyAlignment="0" applyProtection="0"/>
    <xf numFmtId="174" fontId="78" fillId="0" borderId="0" applyFont="0" applyFill="0" applyBorder="0" applyAlignment="0" applyProtection="0"/>
    <xf numFmtId="39" fontId="10" fillId="0" borderId="0" applyFont="0" applyFill="0" applyBorder="0" applyAlignment="0" applyProtection="0"/>
    <xf numFmtId="39" fontId="15" fillId="0" borderId="0" applyFont="0" applyFill="0" applyBorder="0" applyAlignment="0" applyProtection="0"/>
    <xf numFmtId="39" fontId="44" fillId="0" borderId="0" applyFont="0" applyFill="0" applyBorder="0" applyAlignment="0" applyProtection="0"/>
    <xf numFmtId="39" fontId="15" fillId="0" borderId="0" applyFont="0" applyFill="0" applyBorder="0" applyAlignment="0" applyProtection="0"/>
    <xf numFmtId="39" fontId="78" fillId="0" borderId="0" applyFont="0" applyFill="0" applyBorder="0" applyAlignment="0" applyProtection="0"/>
    <xf numFmtId="196" fontId="19" fillId="0" borderId="0" applyFont="0" applyFill="0" applyBorder="0" applyAlignment="0" applyProtection="0"/>
    <xf numFmtId="196" fontId="19" fillId="0" borderId="0" applyFont="0" applyFill="0" applyBorder="0" applyAlignment="0" applyProtection="0"/>
    <xf numFmtId="197" fontId="19" fillId="0" borderId="0" applyFont="0" applyFill="0" applyBorder="0" applyAlignment="0" applyProtection="0"/>
    <xf numFmtId="0" fontId="15" fillId="0" borderId="0" applyFont="0" applyFill="0" applyBorder="0" applyAlignment="0" applyProtection="0"/>
    <xf numFmtId="0" fontId="91" fillId="0" borderId="0" applyNumberFormat="0" applyFill="0" applyBorder="0" applyAlignment="0" applyProtection="0"/>
    <xf numFmtId="0" fontId="91" fillId="0" borderId="0" applyNumberFormat="0" applyFill="0" applyBorder="0" applyAlignment="0" applyProtection="0"/>
    <xf numFmtId="0" fontId="78" fillId="2" borderId="0" applyNumberFormat="0" applyFont="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175" fontId="10" fillId="0" borderId="0" applyFont="0" applyFill="0" applyBorder="0" applyAlignment="0" applyProtection="0"/>
    <xf numFmtId="175" fontId="15" fillId="0" borderId="0" applyFont="0" applyFill="0" applyBorder="0" applyAlignment="0" applyProtection="0"/>
    <xf numFmtId="175" fontId="44" fillId="0" borderId="0" applyFont="0" applyFill="0" applyBorder="0" applyAlignment="0" applyProtection="0"/>
    <xf numFmtId="175" fontId="15" fillId="0" borderId="0" applyFont="0" applyFill="0" applyBorder="0" applyAlignment="0" applyProtection="0"/>
    <xf numFmtId="175" fontId="78" fillId="0" borderId="0" applyFont="0" applyFill="0" applyBorder="0" applyAlignment="0" applyProtection="0"/>
    <xf numFmtId="198" fontId="19" fillId="0" borderId="0" applyFont="0" applyFill="0" applyBorder="0" applyAlignment="0" applyProtection="0"/>
    <xf numFmtId="198" fontId="19" fillId="0" borderId="0" applyFont="0" applyFill="0" applyBorder="0" applyAlignment="0" applyProtection="0"/>
    <xf numFmtId="176" fontId="10" fillId="0" borderId="0" applyFont="0" applyFill="0" applyBorder="0" applyAlignment="0" applyProtection="0"/>
    <xf numFmtId="176" fontId="15" fillId="0" borderId="0" applyFont="0" applyFill="0" applyBorder="0" applyAlignment="0" applyProtection="0"/>
    <xf numFmtId="176" fontId="44" fillId="0" borderId="0" applyFont="0" applyFill="0" applyBorder="0" applyAlignment="0" applyProtection="0"/>
    <xf numFmtId="176" fontId="15" fillId="0" borderId="0" applyFont="0" applyFill="0" applyBorder="0" applyAlignment="0" applyProtection="0"/>
    <xf numFmtId="176" fontId="78" fillId="0" borderId="0" applyFont="0" applyFill="0" applyBorder="0" applyAlignment="0" applyProtection="0"/>
    <xf numFmtId="199" fontId="19" fillId="0" borderId="0" applyFont="0" applyFill="0" applyBorder="0" applyProtection="0">
      <alignment horizontal="right"/>
    </xf>
    <xf numFmtId="199" fontId="19" fillId="0" borderId="0" applyFont="0" applyFill="0" applyBorder="0" applyProtection="0">
      <alignment horizontal="right"/>
    </xf>
    <xf numFmtId="0" fontId="78" fillId="0" borderId="0" applyFont="0" applyFill="0" applyBorder="0" applyAlignment="0" applyProtection="0"/>
    <xf numFmtId="0" fontId="15" fillId="0" borderId="0" applyNumberFormat="0" applyFill="0" applyBorder="0" applyAlignment="0" applyProtection="0"/>
    <xf numFmtId="177" fontId="10" fillId="0" borderId="0" applyFont="0" applyFill="0" applyBorder="0" applyAlignment="0" applyProtection="0"/>
    <xf numFmtId="177" fontId="15" fillId="0" borderId="0" applyFont="0" applyFill="0" applyBorder="0" applyAlignment="0" applyProtection="0"/>
    <xf numFmtId="177" fontId="44" fillId="0" borderId="0" applyFont="0" applyFill="0" applyBorder="0" applyAlignment="0" applyProtection="0"/>
    <xf numFmtId="177" fontId="15" fillId="0" borderId="0" applyFont="0" applyFill="0" applyBorder="0" applyAlignment="0" applyProtection="0"/>
    <xf numFmtId="177" fontId="78" fillId="0" borderId="0" applyFont="0" applyFill="0" applyBorder="0" applyAlignment="0" applyProtection="0"/>
    <xf numFmtId="178" fontId="10" fillId="0" borderId="0" applyFont="0" applyFill="0" applyBorder="0" applyAlignment="0" applyProtection="0"/>
    <xf numFmtId="178" fontId="15" fillId="0" borderId="0" applyFont="0" applyFill="0" applyBorder="0" applyAlignment="0" applyProtection="0"/>
    <xf numFmtId="178" fontId="44" fillId="0" borderId="0" applyFont="0" applyFill="0" applyBorder="0" applyAlignment="0" applyProtection="0"/>
    <xf numFmtId="178" fontId="15" fillId="0" borderId="0" applyFont="0" applyFill="0" applyBorder="0" applyAlignment="0" applyProtection="0"/>
    <xf numFmtId="178" fontId="78" fillId="0" borderId="0" applyFont="0" applyFill="0" applyBorder="0" applyAlignment="0" applyProtection="0"/>
    <xf numFmtId="178" fontId="16" fillId="0" borderId="0" applyFill="0" applyProtection="0">
      <alignment horizontal="center"/>
    </xf>
    <xf numFmtId="178" fontId="10" fillId="0" borderId="0" applyFont="0" applyFill="0" applyBorder="0" applyAlignment="0" applyProtection="0"/>
    <xf numFmtId="178" fontId="15" fillId="0" borderId="0" applyFont="0" applyFill="0" applyBorder="0" applyAlignment="0" applyProtection="0"/>
    <xf numFmtId="178" fontId="44" fillId="0" borderId="0" applyFont="0" applyFill="0" applyBorder="0" applyAlignment="0" applyProtection="0"/>
    <xf numFmtId="178" fontId="15" fillId="0" borderId="0" applyFont="0" applyFill="0" applyBorder="0" applyAlignment="0" applyProtection="0"/>
    <xf numFmtId="178" fontId="78" fillId="0" borderId="0" applyFon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78" fillId="0" borderId="0" applyNumberFormat="0" applyFill="0" applyBorder="0" applyAlignment="0" applyProtection="0"/>
    <xf numFmtId="0" fontId="15" fillId="0" borderId="0" applyNumberFormat="0" applyFill="0" applyBorder="0" applyAlignment="0" applyProtection="0"/>
    <xf numFmtId="0" fontId="92" fillId="0" borderId="0" applyNumberFormat="0" applyFill="0" applyBorder="0" applyProtection="0">
      <alignment vertical="top"/>
    </xf>
    <xf numFmtId="0" fontId="92" fillId="0" borderId="0" applyNumberFormat="0" applyFill="0" applyBorder="0" applyProtection="0">
      <alignment vertical="top"/>
    </xf>
    <xf numFmtId="0" fontId="77" fillId="0" borderId="1" applyNumberFormat="0" applyFill="0" applyAlignment="0" applyProtection="0"/>
    <xf numFmtId="0" fontId="93" fillId="0" borderId="2" applyNumberFormat="0" applyFill="0" applyProtection="0">
      <alignment horizontal="center"/>
    </xf>
    <xf numFmtId="0" fontId="93" fillId="0" borderId="0" applyNumberFormat="0" applyFill="0" applyBorder="0" applyProtection="0">
      <alignment horizontal="left"/>
    </xf>
    <xf numFmtId="0" fontId="94" fillId="0" borderId="0" applyNumberFormat="0" applyFill="0" applyBorder="0" applyProtection="0">
      <alignment horizontal="centerContinuous"/>
    </xf>
    <xf numFmtId="0" fontId="15" fillId="0" borderId="0" applyNumberFormat="0" applyFill="0" applyBorder="0" applyAlignment="0" applyProtection="0"/>
    <xf numFmtId="0" fontId="15" fillId="0" borderId="0" applyNumberFormat="0" applyFill="0" applyBorder="0" applyAlignment="0" applyProtection="0"/>
    <xf numFmtId="0" fontId="60" fillId="0" borderId="3" applyNumberFormat="0" applyFill="0" applyAlignment="0" applyProtection="0"/>
    <xf numFmtId="173" fontId="78" fillId="0" borderId="0"/>
    <xf numFmtId="0" fontId="61" fillId="0" borderId="4" applyNumberFormat="0" applyFill="0" applyAlignment="0" applyProtection="0"/>
    <xf numFmtId="0" fontId="62" fillId="3" borderId="0" applyNumberFormat="0" applyBorder="0" applyAlignment="0" applyProtection="0"/>
    <xf numFmtId="0" fontId="62" fillId="4" borderId="0" applyNumberFormat="0" applyBorder="0" applyAlignment="0" applyProtection="0"/>
    <xf numFmtId="0" fontId="62" fillId="5" borderId="0" applyNumberFormat="0" applyBorder="0" applyAlignment="0" applyProtection="0"/>
    <xf numFmtId="0" fontId="62" fillId="6" borderId="0" applyNumberFormat="0" applyBorder="0" applyAlignment="0" applyProtection="0"/>
    <xf numFmtId="0" fontId="62" fillId="7" borderId="0" applyNumberFormat="0" applyBorder="0" applyAlignment="0" applyProtection="0"/>
    <xf numFmtId="0" fontId="62" fillId="8" borderId="0" applyNumberFormat="0" applyBorder="0" applyAlignment="0" applyProtection="0"/>
    <xf numFmtId="0" fontId="62" fillId="9" borderId="0" applyNumberFormat="0" applyBorder="0" applyAlignment="0" applyProtection="0"/>
    <xf numFmtId="0" fontId="62" fillId="10" borderId="0" applyNumberFormat="0" applyBorder="0" applyAlignment="0" applyProtection="0"/>
    <xf numFmtId="0" fontId="62" fillId="11" borderId="0" applyNumberFormat="0" applyBorder="0" applyAlignment="0" applyProtection="0"/>
    <xf numFmtId="0" fontId="62" fillId="8" borderId="0" applyNumberFormat="0" applyBorder="0" applyAlignment="0" applyProtection="0"/>
    <xf numFmtId="0" fontId="62" fillId="7" borderId="0" applyNumberFormat="0" applyBorder="0" applyAlignment="0" applyProtection="0"/>
    <xf numFmtId="0" fontId="62" fillId="11" borderId="0" applyNumberFormat="0" applyBorder="0" applyAlignment="0" applyProtection="0"/>
    <xf numFmtId="0" fontId="83" fillId="3" borderId="0" applyNumberFormat="0" applyBorder="0" applyAlignment="0" applyProtection="0"/>
    <xf numFmtId="0" fontId="83" fillId="4" borderId="0" applyNumberFormat="0" applyBorder="0" applyAlignment="0" applyProtection="0"/>
    <xf numFmtId="0" fontId="83" fillId="5" borderId="0" applyNumberFormat="0" applyBorder="0" applyAlignment="0" applyProtection="0"/>
    <xf numFmtId="0" fontId="83" fillId="6" borderId="0" applyNumberFormat="0" applyBorder="0" applyAlignment="0" applyProtection="0"/>
    <xf numFmtId="0" fontId="83" fillId="7" borderId="0" applyNumberFormat="0" applyBorder="0" applyAlignment="0" applyProtection="0"/>
    <xf numFmtId="0" fontId="83" fillId="8" borderId="0" applyNumberFormat="0" applyBorder="0" applyAlignment="0" applyProtection="0"/>
    <xf numFmtId="0" fontId="63" fillId="0" borderId="5" applyNumberFormat="0" applyFill="0" applyAlignment="0" applyProtection="0"/>
    <xf numFmtId="0" fontId="63" fillId="0" borderId="0" applyNumberFormat="0" applyFill="0" applyBorder="0" applyAlignment="0" applyProtection="0"/>
    <xf numFmtId="0" fontId="62" fillId="9" borderId="0" applyNumberFormat="0" applyBorder="0" applyAlignment="0" applyProtection="0"/>
    <xf numFmtId="0" fontId="62" fillId="10" borderId="0" applyNumberFormat="0" applyBorder="0" applyAlignment="0" applyProtection="0"/>
    <xf numFmtId="0" fontId="62" fillId="13" borderId="0" applyNumberFormat="0" applyBorder="0" applyAlignment="0" applyProtection="0"/>
    <xf numFmtId="0" fontId="62" fillId="6" borderId="0" applyNumberFormat="0" applyBorder="0" applyAlignment="0" applyProtection="0"/>
    <xf numFmtId="0" fontId="62" fillId="9" borderId="0" applyNumberFormat="0" applyBorder="0" applyAlignment="0" applyProtection="0"/>
    <xf numFmtId="0" fontId="62" fillId="14" borderId="0" applyNumberFormat="0" applyBorder="0" applyAlignment="0" applyProtection="0"/>
    <xf numFmtId="0" fontId="62" fillId="7" borderId="0" applyNumberFormat="0" applyBorder="0" applyAlignment="0" applyProtection="0"/>
    <xf numFmtId="0" fontId="62" fillId="10" borderId="0" applyNumberFormat="0" applyBorder="0" applyAlignment="0" applyProtection="0"/>
    <xf numFmtId="0" fontId="62" fillId="2" borderId="0" applyNumberFormat="0" applyBorder="0" applyAlignment="0" applyProtection="0"/>
    <xf numFmtId="0" fontId="62" fillId="4" borderId="0" applyNumberFormat="0" applyBorder="0" applyAlignment="0" applyProtection="0"/>
    <xf numFmtId="0" fontId="62" fillId="7" borderId="0" applyNumberFormat="0" applyBorder="0" applyAlignment="0" applyProtection="0"/>
    <xf numFmtId="0" fontId="62" fillId="11" borderId="0" applyNumberFormat="0" applyBorder="0" applyAlignment="0" applyProtection="0"/>
    <xf numFmtId="0" fontId="83" fillId="9" borderId="0" applyNumberFormat="0" applyBorder="0" applyAlignment="0" applyProtection="0"/>
    <xf numFmtId="0" fontId="83" fillId="10" borderId="0" applyNumberFormat="0" applyBorder="0" applyAlignment="0" applyProtection="0"/>
    <xf numFmtId="0" fontId="83" fillId="13" borderId="0" applyNumberFormat="0" applyBorder="0" applyAlignment="0" applyProtection="0"/>
    <xf numFmtId="0" fontId="83" fillId="6" borderId="0" applyNumberFormat="0" applyBorder="0" applyAlignment="0" applyProtection="0"/>
    <xf numFmtId="0" fontId="83" fillId="9" borderId="0" applyNumberFormat="0" applyBorder="0" applyAlignment="0" applyProtection="0"/>
    <xf numFmtId="0" fontId="83" fillId="14" borderId="0" applyNumberFormat="0" applyBorder="0" applyAlignment="0" applyProtection="0"/>
    <xf numFmtId="0" fontId="64" fillId="15" borderId="0" applyNumberFormat="0" applyBorder="0" applyAlignment="0" applyProtection="0"/>
    <xf numFmtId="0" fontId="64" fillId="10" borderId="0" applyNumberFormat="0" applyBorder="0" applyAlignment="0" applyProtection="0"/>
    <xf numFmtId="0" fontId="64" fillId="13" borderId="0" applyNumberFormat="0" applyBorder="0" applyAlignment="0" applyProtection="0"/>
    <xf numFmtId="0" fontId="64" fillId="16" borderId="0" applyNumberFormat="0" applyBorder="0" applyAlignment="0" applyProtection="0"/>
    <xf numFmtId="0" fontId="64" fillId="17" borderId="0" applyNumberFormat="0" applyBorder="0" applyAlignment="0" applyProtection="0"/>
    <xf numFmtId="0" fontId="64" fillId="18" borderId="0" applyNumberFormat="0" applyBorder="0" applyAlignment="0" applyProtection="0"/>
    <xf numFmtId="0" fontId="64" fillId="7" borderId="0" applyNumberFormat="0" applyBorder="0" applyAlignment="0" applyProtection="0"/>
    <xf numFmtId="0" fontId="64" fillId="19" borderId="0" applyNumberFormat="0" applyBorder="0" applyAlignment="0" applyProtection="0"/>
    <xf numFmtId="0" fontId="64" fillId="14" borderId="0" applyNumberFormat="0" applyBorder="0" applyAlignment="0" applyProtection="0"/>
    <xf numFmtId="0" fontId="64" fillId="4" borderId="0" applyNumberFormat="0" applyBorder="0" applyAlignment="0" applyProtection="0"/>
    <xf numFmtId="0" fontId="64" fillId="7" borderId="0" applyNumberFormat="0" applyBorder="0" applyAlignment="0" applyProtection="0"/>
    <xf numFmtId="0" fontId="64" fillId="10" borderId="0" applyNumberFormat="0" applyBorder="0" applyAlignment="0" applyProtection="0"/>
    <xf numFmtId="0" fontId="95" fillId="15" borderId="0" applyNumberFormat="0" applyBorder="0" applyAlignment="0" applyProtection="0"/>
    <xf numFmtId="0" fontId="95" fillId="10" borderId="0" applyNumberFormat="0" applyBorder="0" applyAlignment="0" applyProtection="0"/>
    <xf numFmtId="0" fontId="95" fillId="13" borderId="0" applyNumberFormat="0" applyBorder="0" applyAlignment="0" applyProtection="0"/>
    <xf numFmtId="0" fontId="95" fillId="16" borderId="0" applyNumberFormat="0" applyBorder="0" applyAlignment="0" applyProtection="0"/>
    <xf numFmtId="0" fontId="95" fillId="17" borderId="0" applyNumberFormat="0" applyBorder="0" applyAlignment="0" applyProtection="0"/>
    <xf numFmtId="0" fontId="95" fillId="18" borderId="0" applyNumberFormat="0" applyBorder="0" applyAlignment="0" applyProtection="0"/>
    <xf numFmtId="0" fontId="64" fillId="20" borderId="0" applyNumberFormat="0" applyBorder="0" applyAlignment="0" applyProtection="0"/>
    <xf numFmtId="0" fontId="64" fillId="21" borderId="0" applyNumberFormat="0" applyBorder="0" applyAlignment="0" applyProtection="0"/>
    <xf numFmtId="0" fontId="64" fillId="22" borderId="0" applyNumberFormat="0" applyBorder="0" applyAlignment="0" applyProtection="0"/>
    <xf numFmtId="0" fontId="64" fillId="16" borderId="0" applyNumberFormat="0" applyBorder="0" applyAlignment="0" applyProtection="0"/>
    <xf numFmtId="0" fontId="64" fillId="17" borderId="0" applyNumberFormat="0" applyBorder="0" applyAlignment="0" applyProtection="0"/>
    <xf numFmtId="0" fontId="64" fillId="19" borderId="0" applyNumberFormat="0" applyBorder="0" applyAlignment="0" applyProtection="0"/>
    <xf numFmtId="172" fontId="17" fillId="23" borderId="0" applyNumberFormat="0" applyFont="0" applyBorder="0" applyAlignment="0">
      <alignment horizontal="right"/>
    </xf>
    <xf numFmtId="172" fontId="17" fillId="23" borderId="0" applyNumberFormat="0" applyFont="0" applyBorder="0" applyAlignment="0">
      <alignment horizontal="right"/>
    </xf>
    <xf numFmtId="172" fontId="45" fillId="23" borderId="0" applyNumberFormat="0" applyFont="0" applyBorder="0" applyAlignment="0">
      <alignment horizontal="right"/>
    </xf>
    <xf numFmtId="172" fontId="17" fillId="23" borderId="0" applyNumberFormat="0" applyFont="0" applyBorder="0" applyAlignment="0">
      <alignment horizontal="right"/>
    </xf>
    <xf numFmtId="184" fontId="18" fillId="23" borderId="6" applyFont="0">
      <alignment horizontal="right"/>
    </xf>
    <xf numFmtId="184" fontId="18" fillId="23" borderId="6" applyFont="0">
      <alignment horizontal="right"/>
    </xf>
    <xf numFmtId="184" fontId="46" fillId="23" borderId="6" applyFont="0">
      <alignment horizontal="right"/>
    </xf>
    <xf numFmtId="184" fontId="18" fillId="23" borderId="6" applyFont="0">
      <alignment horizontal="right"/>
    </xf>
    <xf numFmtId="0" fontId="19"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19" fillId="0" borderId="0" applyNumberFormat="0" applyFill="0" applyBorder="0" applyAlignment="0" applyProtection="0"/>
    <xf numFmtId="0" fontId="96" fillId="0" borderId="0"/>
    <xf numFmtId="0" fontId="65" fillId="0" borderId="0" applyNumberFormat="0" applyFill="0" applyBorder="0" applyAlignment="0" applyProtection="0"/>
    <xf numFmtId="0" fontId="15" fillId="0" borderId="0" applyNumberFormat="0" applyFill="0" applyBorder="0" applyAlignment="0" applyProtection="0"/>
    <xf numFmtId="0" fontId="79" fillId="0" borderId="0" applyNumberFormat="0" applyFill="0" applyBorder="0" applyAlignment="0" applyProtection="0"/>
    <xf numFmtId="0" fontId="66" fillId="4" borderId="0" applyNumberFormat="0" applyBorder="0" applyAlignment="0" applyProtection="0"/>
    <xf numFmtId="0" fontId="97" fillId="24" borderId="7" applyNumberFormat="0" applyAlignment="0" applyProtection="0"/>
    <xf numFmtId="0" fontId="98" fillId="0" borderId="0" applyNumberFormat="0" applyFill="0" applyBorder="0" applyAlignment="0" applyProtection="0"/>
    <xf numFmtId="0" fontId="20" fillId="0" borderId="0" applyNumberFormat="0" applyFill="0" applyBorder="0" applyAlignment="0"/>
    <xf numFmtId="0" fontId="99" fillId="25" borderId="0" applyNumberFormat="0" applyBorder="0"/>
    <xf numFmtId="0" fontId="81" fillId="0" borderId="0" applyNumberFormat="0" applyFill="0" applyBorder="0">
      <alignment horizontal="left"/>
    </xf>
    <xf numFmtId="0" fontId="66" fillId="6" borderId="0" applyNumberFormat="0" applyBorder="0" applyAlignment="0" applyProtection="0"/>
    <xf numFmtId="0" fontId="82" fillId="0" borderId="0"/>
    <xf numFmtId="0" fontId="100" fillId="0" borderId="8" applyNumberFormat="0" applyFont="0" applyFill="0" applyAlignment="0" applyProtection="0"/>
    <xf numFmtId="0" fontId="100" fillId="0" borderId="9" applyNumberFormat="0" applyFont="0" applyFill="0" applyAlignment="0" applyProtection="0"/>
    <xf numFmtId="200" fontId="101" fillId="0" borderId="0" applyFont="0" applyFill="0" applyBorder="0" applyAlignment="0" applyProtection="0"/>
    <xf numFmtId="2" fontId="19" fillId="26" borderId="0" applyNumberFormat="0" applyFont="0" applyBorder="0" applyAlignment="0" applyProtection="0"/>
    <xf numFmtId="2" fontId="19" fillId="26" borderId="0" applyNumberFormat="0" applyFont="0" applyBorder="0" applyAlignment="0" applyProtection="0"/>
    <xf numFmtId="2" fontId="47" fillId="26" borderId="0" applyNumberFormat="0" applyFont="0" applyBorder="0" applyAlignment="0" applyProtection="0"/>
    <xf numFmtId="2" fontId="19" fillId="26" borderId="0" applyNumberFormat="0" applyFont="0" applyBorder="0" applyAlignment="0" applyProtection="0"/>
    <xf numFmtId="0" fontId="43" fillId="27" borderId="6" applyNumberFormat="0" applyFont="0" applyBorder="0" applyAlignment="0">
      <alignment horizontal="center"/>
    </xf>
    <xf numFmtId="201" fontId="102" fillId="0" borderId="0" applyFont="0" applyFill="0" applyBorder="0" applyProtection="0">
      <alignment horizontal="center" vertical="center"/>
    </xf>
    <xf numFmtId="0" fontId="76" fillId="28" borderId="10" applyNumberFormat="0" applyAlignment="0" applyProtection="0"/>
    <xf numFmtId="181" fontId="10" fillId="0" borderId="0"/>
    <xf numFmtId="181" fontId="15" fillId="0" borderId="0"/>
    <xf numFmtId="181" fontId="44" fillId="0" borderId="0"/>
    <xf numFmtId="181" fontId="15" fillId="0" borderId="0"/>
    <xf numFmtId="181" fontId="78" fillId="0" borderId="0"/>
    <xf numFmtId="0" fontId="103" fillId="0" borderId="0">
      <alignment horizontal="right"/>
    </xf>
    <xf numFmtId="0" fontId="78" fillId="0" borderId="0" applyFont="0" applyFill="0" applyBorder="0" applyProtection="0">
      <alignment horizontal="right"/>
    </xf>
    <xf numFmtId="202" fontId="102" fillId="0" borderId="0" applyFont="0" applyFill="0" applyBorder="0" applyProtection="0">
      <alignment horizontal="right"/>
    </xf>
    <xf numFmtId="203" fontId="104" fillId="0" borderId="0" applyFont="0" applyFill="0" applyBorder="0" applyAlignment="0" applyProtection="0">
      <alignment horizontal="right"/>
    </xf>
    <xf numFmtId="204" fontId="104" fillId="0" borderId="0" applyFont="0" applyFill="0" applyBorder="0" applyAlignment="0" applyProtection="0"/>
    <xf numFmtId="203" fontId="104" fillId="0" borderId="0" applyFont="0" applyFill="0" applyBorder="0" applyAlignment="0" applyProtection="0">
      <alignment horizontal="right"/>
    </xf>
    <xf numFmtId="205" fontId="104" fillId="0" borderId="0" applyFont="0" applyFill="0" applyBorder="0" applyAlignment="0" applyProtection="0">
      <alignment horizontal="right"/>
    </xf>
    <xf numFmtId="206" fontId="104" fillId="0" borderId="0" applyFont="0" applyFill="0" applyBorder="0" applyAlignment="0" applyProtection="0"/>
    <xf numFmtId="205" fontId="104" fillId="0" borderId="0" applyFont="0" applyFill="0" applyBorder="0" applyAlignment="0" applyProtection="0">
      <alignment horizontal="right"/>
    </xf>
    <xf numFmtId="207" fontId="104" fillId="0" borderId="0" applyFont="0" applyFill="0" applyBorder="0" applyAlignment="0" applyProtection="0"/>
    <xf numFmtId="208" fontId="104" fillId="0" borderId="0" applyFont="0" applyFill="0" applyBorder="0" applyAlignment="0" applyProtection="0"/>
    <xf numFmtId="3" fontId="21" fillId="0" borderId="0" applyFont="0" applyFill="0" applyBorder="0" applyAlignment="0" applyProtection="0"/>
    <xf numFmtId="3" fontId="21" fillId="0" borderId="0" applyFont="0" applyFill="0" applyBorder="0" applyAlignment="0" applyProtection="0"/>
    <xf numFmtId="3" fontId="48" fillId="0" borderId="0" applyFont="0" applyFill="0" applyBorder="0" applyAlignment="0" applyProtection="0"/>
    <xf numFmtId="3" fontId="21" fillId="0" borderId="0" applyFont="0" applyFill="0" applyBorder="0" applyAlignment="0" applyProtection="0"/>
    <xf numFmtId="0" fontId="105" fillId="0" borderId="0"/>
    <xf numFmtId="0" fontId="22" fillId="0" borderId="0" applyNumberFormat="0" applyFill="0" applyBorder="0">
      <alignment horizontal="right"/>
    </xf>
    <xf numFmtId="0" fontId="106" fillId="0" borderId="0">
      <alignment horizontal="left"/>
    </xf>
    <xf numFmtId="0" fontId="107" fillId="0" borderId="0"/>
    <xf numFmtId="0" fontId="108" fillId="0" borderId="0">
      <alignment horizontal="left"/>
    </xf>
    <xf numFmtId="209" fontId="100" fillId="0" borderId="0" applyFont="0" applyFill="0" applyBorder="0" applyAlignment="0" applyProtection="0">
      <protection locked="0"/>
    </xf>
    <xf numFmtId="210" fontId="100" fillId="0" borderId="0" applyFont="0" applyFill="0" applyBorder="0" applyAlignment="0" applyProtection="0">
      <protection locked="0"/>
    </xf>
    <xf numFmtId="211" fontId="78" fillId="0" borderId="0" applyFont="0" applyFill="0" applyBorder="0" applyProtection="0">
      <alignment horizontal="right"/>
    </xf>
    <xf numFmtId="212" fontId="104" fillId="0" borderId="0" applyFont="0" applyFill="0" applyBorder="0" applyAlignment="0" applyProtection="0">
      <alignment horizontal="right"/>
    </xf>
    <xf numFmtId="213" fontId="104" fillId="0" borderId="0" applyFont="0" applyFill="0" applyBorder="0" applyAlignment="0" applyProtection="0">
      <alignment horizontal="right"/>
    </xf>
    <xf numFmtId="214" fontId="109" fillId="0" borderId="0" applyFont="0" applyFill="0" applyBorder="0" applyAlignment="0" applyProtection="0"/>
    <xf numFmtId="213" fontId="104" fillId="0" borderId="0" applyFont="0" applyFill="0" applyBorder="0" applyAlignment="0" applyProtection="0">
      <alignment horizontal="right"/>
    </xf>
    <xf numFmtId="0" fontId="109" fillId="0" borderId="0" applyFont="0" applyFill="0" applyBorder="0" applyAlignment="0" applyProtection="0"/>
    <xf numFmtId="215" fontId="104" fillId="0" borderId="0" applyFont="0" applyFill="0" applyBorder="0" applyAlignment="0" applyProtection="0"/>
    <xf numFmtId="0" fontId="110" fillId="0" borderId="0" applyFont="0" applyFill="0" applyBorder="0" applyAlignment="0" applyProtection="0">
      <alignment vertical="center"/>
    </xf>
    <xf numFmtId="0" fontId="110" fillId="0" borderId="0" applyFont="0" applyFill="0" applyBorder="0" applyAlignment="0" applyProtection="0">
      <alignment vertical="center"/>
    </xf>
    <xf numFmtId="216" fontId="102" fillId="29" borderId="0" applyFont="0" applyFill="0" applyBorder="0" applyAlignment="0" applyProtection="0">
      <alignment vertical="center"/>
    </xf>
    <xf numFmtId="14" fontId="111" fillId="0" borderId="0"/>
    <xf numFmtId="217" fontId="104" fillId="0" borderId="0" applyFont="0" applyFill="0" applyBorder="0" applyAlignment="0" applyProtection="0"/>
    <xf numFmtId="0" fontId="104" fillId="0" borderId="0" applyFont="0" applyFill="0" applyBorder="0" applyAlignment="0" applyProtection="0"/>
    <xf numFmtId="217" fontId="104" fillId="0" borderId="0" applyFont="0" applyFill="0" applyBorder="0" applyAlignment="0" applyProtection="0"/>
    <xf numFmtId="180" fontId="10" fillId="0" borderId="0"/>
    <xf numFmtId="180" fontId="15" fillId="0" borderId="0"/>
    <xf numFmtId="180" fontId="44" fillId="0" borderId="0"/>
    <xf numFmtId="180" fontId="15" fillId="0" borderId="0"/>
    <xf numFmtId="180" fontId="78" fillId="0" borderId="0"/>
    <xf numFmtId="241" fontId="78" fillId="0" borderId="0" applyFont="0" applyFill="0" applyBorder="0" applyAlignment="0" applyProtection="0"/>
    <xf numFmtId="218" fontId="78" fillId="0" borderId="0" applyFont="0" applyFill="0" applyBorder="0" applyAlignment="0" applyProtection="0"/>
    <xf numFmtId="185" fontId="23" fillId="0" borderId="0" applyFont="0" applyFill="0" applyBorder="0" applyAlignment="0" applyProtection="0">
      <alignment horizontal="right"/>
    </xf>
    <xf numFmtId="185" fontId="23" fillId="0" borderId="0" applyFont="0" applyFill="0" applyBorder="0" applyAlignment="0" applyProtection="0">
      <alignment horizontal="right"/>
    </xf>
    <xf numFmtId="185" fontId="49" fillId="0" borderId="0" applyFont="0" applyFill="0" applyBorder="0" applyAlignment="0" applyProtection="0">
      <alignment horizontal="right"/>
    </xf>
    <xf numFmtId="185" fontId="23" fillId="0" borderId="0" applyFont="0" applyFill="0" applyBorder="0" applyAlignment="0" applyProtection="0">
      <alignment horizontal="right"/>
    </xf>
    <xf numFmtId="219" fontId="104" fillId="0" borderId="11" applyNumberFormat="0" applyFont="0" applyFill="0" applyAlignment="0" applyProtection="0"/>
    <xf numFmtId="168" fontId="112" fillId="0" borderId="0" applyFill="0" applyBorder="0" applyAlignment="0" applyProtection="0"/>
    <xf numFmtId="220" fontId="113" fillId="0" borderId="0" applyBorder="0" applyAlignment="0">
      <alignment horizontal="left"/>
    </xf>
    <xf numFmtId="165" fontId="78" fillId="0" borderId="0" applyFont="0" applyFill="0" applyBorder="0" applyAlignment="0" applyProtection="0"/>
    <xf numFmtId="0" fontId="114" fillId="4" borderId="0" applyNumberFormat="0" applyBorder="0" applyAlignment="0" applyProtection="0"/>
    <xf numFmtId="190" fontId="115" fillId="0" borderId="0" applyFont="0" applyFill="0" applyBorder="0" applyAlignment="0" applyProtection="0"/>
    <xf numFmtId="0" fontId="65" fillId="0" borderId="0" applyNumberFormat="0" applyFill="0" applyBorder="0" applyAlignment="0" applyProtection="0"/>
    <xf numFmtId="188" fontId="19" fillId="30" borderId="12" applyNumberFormat="0" applyFont="0" applyBorder="0" applyAlignment="0" applyProtection="0">
      <alignment horizontal="right"/>
    </xf>
    <xf numFmtId="188" fontId="19" fillId="30" borderId="12" applyNumberFormat="0" applyFont="0" applyBorder="0" applyAlignment="0" applyProtection="0">
      <alignment horizontal="right"/>
    </xf>
    <xf numFmtId="188" fontId="47" fillId="30" borderId="12" applyNumberFormat="0" applyFont="0" applyBorder="0" applyAlignment="0" applyProtection="0">
      <alignment horizontal="right"/>
    </xf>
    <xf numFmtId="188" fontId="19" fillId="30" borderId="12" applyNumberFormat="0" applyFont="0" applyBorder="0" applyAlignment="0" applyProtection="0">
      <alignment horizontal="right"/>
    </xf>
    <xf numFmtId="189" fontId="83" fillId="31" borderId="13">
      <protection locked="0"/>
    </xf>
    <xf numFmtId="3" fontId="83" fillId="31" borderId="13">
      <alignment wrapText="1"/>
      <protection locked="0"/>
    </xf>
    <xf numFmtId="0" fontId="116" fillId="32" borderId="14">
      <alignment horizontal="center" vertical="center"/>
    </xf>
    <xf numFmtId="0" fontId="24" fillId="0" borderId="0" applyNumberFormat="0" applyFill="0" applyBorder="0" applyAlignment="0" applyProtection="0">
      <alignment vertical="top"/>
      <protection locked="0"/>
    </xf>
    <xf numFmtId="0" fontId="50" fillId="0" borderId="0" applyNumberFormat="0" applyFill="0" applyBorder="0" applyAlignment="0" applyProtection="0">
      <alignment vertical="top"/>
      <protection locked="0"/>
    </xf>
    <xf numFmtId="0" fontId="24" fillId="0" borderId="0" applyNumberFormat="0" applyFill="0" applyBorder="0" applyAlignment="0" applyProtection="0">
      <alignment vertical="top"/>
      <protection locked="0"/>
    </xf>
    <xf numFmtId="0" fontId="117" fillId="0" borderId="0">
      <alignment horizontal="left"/>
    </xf>
    <xf numFmtId="0" fontId="118" fillId="0" borderId="0">
      <alignment horizontal="left"/>
    </xf>
    <xf numFmtId="0" fontId="100" fillId="0" borderId="0" applyFill="0" applyBorder="0" applyProtection="0">
      <alignment horizontal="left"/>
    </xf>
    <xf numFmtId="0" fontId="119" fillId="0" borderId="0" applyNumberFormat="0" applyFill="0" applyBorder="0" applyProtection="0">
      <alignment horizontal="left"/>
    </xf>
    <xf numFmtId="0" fontId="100" fillId="0" borderId="0" applyFill="0" applyBorder="0" applyProtection="0">
      <alignment horizontal="left"/>
    </xf>
    <xf numFmtId="1" fontId="19" fillId="0" borderId="0" applyNumberFormat="0" applyBorder="0" applyAlignment="0" applyProtection="0"/>
    <xf numFmtId="1" fontId="19" fillId="0" borderId="0" applyNumberFormat="0" applyBorder="0" applyAlignment="0" applyProtection="0"/>
    <xf numFmtId="1" fontId="47" fillId="0" borderId="0" applyNumberFormat="0" applyBorder="0" applyAlignment="0" applyProtection="0"/>
    <xf numFmtId="1" fontId="19" fillId="0" borderId="0" applyNumberFormat="0" applyBorder="0" applyAlignment="0" applyProtection="0"/>
    <xf numFmtId="0" fontId="120" fillId="0" borderId="0" applyNumberFormat="0" applyFill="0" applyBorder="0" applyAlignment="0" applyProtection="0"/>
    <xf numFmtId="3" fontId="19" fillId="0" borderId="15">
      <alignment horizontal="right" vertical="center" indent="1"/>
      <protection locked="0"/>
    </xf>
    <xf numFmtId="186" fontId="25" fillId="0" borderId="0">
      <alignment vertical="center"/>
    </xf>
    <xf numFmtId="0" fontId="67" fillId="7" borderId="0" applyNumberFormat="0" applyBorder="0" applyAlignment="0" applyProtection="0"/>
    <xf numFmtId="0" fontId="121" fillId="5" borderId="0" applyNumberFormat="0" applyBorder="0" applyAlignment="0" applyProtection="0"/>
    <xf numFmtId="0" fontId="83" fillId="33" borderId="0" applyNumberFormat="0" applyBorder="0">
      <alignment vertical="top"/>
    </xf>
    <xf numFmtId="0" fontId="82" fillId="0" borderId="16" applyNumberFormat="0" applyFont="0" applyFill="0" applyAlignment="0" applyProtection="0"/>
    <xf numFmtId="49" fontId="26" fillId="0" borderId="0">
      <alignment horizontal="right"/>
    </xf>
    <xf numFmtId="49" fontId="26" fillId="0" borderId="0">
      <alignment horizontal="right"/>
    </xf>
    <xf numFmtId="49" fontId="51" fillId="0" borderId="0">
      <alignment horizontal="right"/>
    </xf>
    <xf numFmtId="49" fontId="26" fillId="0" borderId="0">
      <alignment horizontal="right"/>
    </xf>
    <xf numFmtId="49" fontId="27" fillId="0" borderId="0">
      <alignment horizontal="right"/>
    </xf>
    <xf numFmtId="186" fontId="28" fillId="0" borderId="0">
      <alignment vertical="center"/>
    </xf>
    <xf numFmtId="191" fontId="15" fillId="34" borderId="17" applyNumberFormat="0" applyFont="0" applyBorder="0" applyAlignment="0" applyProtection="0"/>
    <xf numFmtId="221" fontId="104" fillId="0" borderId="0" applyFont="0" applyFill="0" applyBorder="0" applyAlignment="0" applyProtection="0">
      <alignment horizontal="right"/>
    </xf>
    <xf numFmtId="173" fontId="122" fillId="34" borderId="0" applyNumberFormat="0" applyFont="0" applyAlignment="0"/>
    <xf numFmtId="0" fontId="123" fillId="0" borderId="0" applyProtection="0">
      <alignment horizontal="right"/>
    </xf>
    <xf numFmtId="0" fontId="124" fillId="0" borderId="0">
      <alignment horizontal="left"/>
    </xf>
    <xf numFmtId="0" fontId="124" fillId="0" borderId="0">
      <alignment horizontal="left"/>
    </xf>
    <xf numFmtId="0" fontId="125" fillId="0" borderId="18">
      <alignment horizontal="center"/>
    </xf>
    <xf numFmtId="0" fontId="126" fillId="0" borderId="19" applyNumberFormat="0" applyFill="0" applyAlignment="0" applyProtection="0"/>
    <xf numFmtId="0" fontId="127" fillId="0" borderId="0">
      <alignment horizontal="left"/>
    </xf>
    <xf numFmtId="0" fontId="128" fillId="0" borderId="20">
      <alignment horizontal="left" vertical="top"/>
    </xf>
    <xf numFmtId="0" fontId="129" fillId="0" borderId="21" applyNumberFormat="0" applyFill="0" applyAlignment="0" applyProtection="0"/>
    <xf numFmtId="0" fontId="130" fillId="0" borderId="0">
      <alignment horizontal="left"/>
    </xf>
    <xf numFmtId="0" fontId="131" fillId="0" borderId="20">
      <alignment horizontal="left" vertical="top"/>
    </xf>
    <xf numFmtId="0" fontId="132" fillId="0" borderId="22" applyNumberFormat="0" applyFill="0" applyAlignment="0" applyProtection="0"/>
    <xf numFmtId="0" fontId="133" fillId="0" borderId="0">
      <alignment horizontal="left"/>
    </xf>
    <xf numFmtId="0" fontId="132" fillId="0" borderId="0" applyNumberFormat="0" applyFill="0" applyBorder="0" applyAlignment="0" applyProtection="0"/>
    <xf numFmtId="0" fontId="29" fillId="0" borderId="0"/>
    <xf numFmtId="0" fontId="30" fillId="0" borderId="0" applyNumberFormat="0" applyFill="0" applyBorder="0" applyAlignment="0" applyProtection="0">
      <alignment vertical="top"/>
      <protection locked="0"/>
    </xf>
    <xf numFmtId="0" fontId="53" fillId="0" borderId="0" applyNumberFormat="0" applyFill="0" applyBorder="0" applyAlignment="0" applyProtection="0">
      <alignment vertical="top"/>
      <protection locked="0"/>
    </xf>
    <xf numFmtId="0" fontId="30" fillId="0" borderId="0" applyNumberFormat="0" applyFill="0" applyBorder="0" applyAlignment="0" applyProtection="0">
      <alignment vertical="top"/>
      <protection locked="0"/>
    </xf>
    <xf numFmtId="0" fontId="134" fillId="8" borderId="7" applyNumberFormat="0" applyAlignment="0" applyProtection="0"/>
    <xf numFmtId="0" fontId="31" fillId="35" borderId="0" applyNumberFormat="0" applyFont="0" applyBorder="0" applyAlignment="0" applyProtection="0"/>
    <xf numFmtId="0" fontId="31" fillId="35" borderId="0" applyNumberFormat="0" applyFont="0" applyBorder="0" applyAlignment="0" applyProtection="0"/>
    <xf numFmtId="0" fontId="54" fillId="35" borderId="0" applyNumberFormat="0" applyFont="0" applyBorder="0" applyAlignment="0" applyProtection="0"/>
    <xf numFmtId="0" fontId="31" fillId="35" borderId="0" applyNumberFormat="0" applyFont="0" applyBorder="0" applyAlignment="0" applyProtection="0"/>
    <xf numFmtId="222" fontId="109" fillId="0" borderId="0" applyFill="0" applyBorder="0" applyProtection="0"/>
    <xf numFmtId="223" fontId="109" fillId="0" borderId="0" applyFill="0" applyBorder="0" applyProtection="0"/>
    <xf numFmtId="224" fontId="109" fillId="0" borderId="0" applyFill="0" applyBorder="0" applyProtection="0"/>
    <xf numFmtId="225" fontId="109" fillId="0" borderId="0" applyFill="0" applyBorder="0" applyProtection="0"/>
    <xf numFmtId="0" fontId="78" fillId="2" borderId="0" applyNumberFormat="0" applyFont="0" applyBorder="0" applyAlignment="0">
      <protection locked="0"/>
    </xf>
    <xf numFmtId="0" fontId="78" fillId="2" borderId="0" applyNumberFormat="0" applyFont="0" applyBorder="0" applyAlignment="0">
      <protection locked="0"/>
    </xf>
    <xf numFmtId="0" fontId="68" fillId="0" borderId="0" applyNumberFormat="0" applyFill="0" applyBorder="0" applyAlignment="0" applyProtection="0"/>
    <xf numFmtId="0" fontId="69" fillId="36" borderId="23" applyNumberFormat="0" applyAlignment="0" applyProtection="0"/>
    <xf numFmtId="0" fontId="70" fillId="2" borderId="7" applyNumberFormat="0" applyAlignment="0" applyProtection="0"/>
    <xf numFmtId="0" fontId="135" fillId="0" borderId="24" applyNumberFormat="0" applyFill="0" applyAlignment="0" applyProtection="0"/>
    <xf numFmtId="0" fontId="136" fillId="0" borderId="0" applyNumberFormat="0" applyBorder="0">
      <alignment vertical="top" wrapText="1"/>
    </xf>
    <xf numFmtId="0" fontId="84" fillId="0" borderId="17" applyNumberFormat="0" applyFill="0" applyBorder="0">
      <alignment horizontal="center"/>
    </xf>
    <xf numFmtId="226" fontId="78" fillId="0" borderId="0" applyFont="0" applyFill="0" applyBorder="0" applyAlignment="0" applyProtection="0"/>
    <xf numFmtId="167" fontId="173" fillId="0" borderId="0" applyFont="0" applyFill="0" applyBorder="0" applyAlignment="0" applyProtection="0"/>
    <xf numFmtId="167" fontId="173" fillId="0" borderId="0" applyFont="0" applyFill="0" applyBorder="0" applyAlignment="0" applyProtection="0"/>
    <xf numFmtId="165" fontId="15" fillId="0" borderId="0" applyFont="0" applyFill="0" applyBorder="0" applyAlignment="0" applyProtection="0"/>
    <xf numFmtId="0" fontId="137" fillId="28" borderId="10" applyNumberFormat="0" applyAlignment="0" applyProtection="0"/>
    <xf numFmtId="0" fontId="85" fillId="0" borderId="17" applyNumberFormat="0" applyFill="0" applyBorder="0">
      <alignment horizontal="left"/>
    </xf>
    <xf numFmtId="0" fontId="32" fillId="0" borderId="0"/>
    <xf numFmtId="191" fontId="121" fillId="0" borderId="0"/>
    <xf numFmtId="0" fontId="14" fillId="11" borderId="16" applyNumberFormat="0" applyFont="0" applyAlignment="0" applyProtection="0"/>
    <xf numFmtId="164" fontId="78" fillId="0" borderId="0" applyFont="0" applyFill="0" applyBorder="0" applyAlignment="0" applyProtection="0"/>
    <xf numFmtId="164" fontId="19" fillId="0" borderId="0" applyFont="0" applyFill="0" applyBorder="0" applyAlignment="0" applyProtection="0"/>
    <xf numFmtId="37" fontId="78" fillId="0" borderId="0" applyFont="0" applyFill="0" applyBorder="0" applyAlignment="0" applyProtection="0"/>
    <xf numFmtId="227" fontId="78" fillId="0" borderId="0" applyFont="0" applyFill="0" applyBorder="0" applyAlignment="0" applyProtection="0"/>
    <xf numFmtId="182" fontId="10" fillId="0" borderId="0"/>
    <xf numFmtId="226" fontId="102" fillId="0" borderId="0" applyFont="0" applyFill="0" applyBorder="0" applyProtection="0">
      <alignment horizontal="right"/>
    </xf>
    <xf numFmtId="182" fontId="78" fillId="0" borderId="0"/>
    <xf numFmtId="182" fontId="78" fillId="0" borderId="0"/>
    <xf numFmtId="182" fontId="78" fillId="0" borderId="0"/>
    <xf numFmtId="182" fontId="78" fillId="0" borderId="0"/>
    <xf numFmtId="182" fontId="78" fillId="0" borderId="0"/>
    <xf numFmtId="182" fontId="78" fillId="0" borderId="0"/>
    <xf numFmtId="182" fontId="15" fillId="0" borderId="0"/>
    <xf numFmtId="182" fontId="44" fillId="0" borderId="0"/>
    <xf numFmtId="182" fontId="15" fillId="0" borderId="0"/>
    <xf numFmtId="182" fontId="78" fillId="0" borderId="0"/>
    <xf numFmtId="182" fontId="78" fillId="0" borderId="0"/>
    <xf numFmtId="182" fontId="78" fillId="0" borderId="0"/>
    <xf numFmtId="182" fontId="78" fillId="0" borderId="0"/>
    <xf numFmtId="182" fontId="78" fillId="0" borderId="0"/>
    <xf numFmtId="182" fontId="78" fillId="0" borderId="0"/>
    <xf numFmtId="228" fontId="82" fillId="0" borderId="0" applyFont="0" applyFill="0" applyBorder="0" applyAlignment="0" applyProtection="0"/>
    <xf numFmtId="229" fontId="104" fillId="0" borderId="0" applyFont="0" applyFill="0" applyBorder="0" applyAlignment="0" applyProtection="0">
      <alignment horizontal="right"/>
    </xf>
    <xf numFmtId="0" fontId="138" fillId="2" borderId="0" applyNumberFormat="0" applyBorder="0" applyAlignment="0" applyProtection="0"/>
    <xf numFmtId="0" fontId="71" fillId="2" borderId="0" applyNumberFormat="0" applyBorder="0" applyAlignment="0" applyProtection="0"/>
    <xf numFmtId="0" fontId="110" fillId="0" borderId="0" applyNumberFormat="0" applyFont="0" applyFill="0" applyBorder="0" applyAlignment="0" applyProtection="0">
      <alignment vertical="center"/>
    </xf>
    <xf numFmtId="0" fontId="139" fillId="0" borderId="0"/>
    <xf numFmtId="183" fontId="10" fillId="0" borderId="0"/>
    <xf numFmtId="183" fontId="15" fillId="0" borderId="0"/>
    <xf numFmtId="183" fontId="44" fillId="0" borderId="0"/>
    <xf numFmtId="183" fontId="15" fillId="0" borderId="0"/>
    <xf numFmtId="183" fontId="78" fillId="0" borderId="0"/>
    <xf numFmtId="0" fontId="140" fillId="0" borderId="0" applyNumberFormat="0" applyFill="0" applyBorder="0" applyAlignment="0" applyProtection="0">
      <alignment vertical="center"/>
    </xf>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14" fillId="0" borderId="0"/>
    <xf numFmtId="0" fontId="15" fillId="0" borderId="0"/>
    <xf numFmtId="0" fontId="72" fillId="0" borderId="0"/>
    <xf numFmtId="37" fontId="31" fillId="0" borderId="0"/>
    <xf numFmtId="0" fontId="173" fillId="0" borderId="0"/>
    <xf numFmtId="0" fontId="15" fillId="0" borderId="0" applyProtection="0"/>
    <xf numFmtId="0" fontId="15" fillId="0" borderId="0"/>
    <xf numFmtId="0" fontId="44" fillId="0" borderId="0" applyProtection="0"/>
    <xf numFmtId="0" fontId="174" fillId="0" borderId="0"/>
    <xf numFmtId="0" fontId="172" fillId="0" borderId="0"/>
    <xf numFmtId="0" fontId="15" fillId="0" borderId="0" applyProtection="0"/>
    <xf numFmtId="0" fontId="78" fillId="0" borderId="0"/>
    <xf numFmtId="0" fontId="78" fillId="0" borderId="0"/>
    <xf numFmtId="0" fontId="78" fillId="0" borderId="0"/>
    <xf numFmtId="0" fontId="78" fillId="0" borderId="0"/>
    <xf numFmtId="2" fontId="31" fillId="0" borderId="0" applyBorder="0" applyProtection="0"/>
    <xf numFmtId="2" fontId="31" fillId="0" borderId="0" applyBorder="0" applyProtection="0"/>
    <xf numFmtId="2" fontId="54" fillId="0" borderId="0" applyBorder="0" applyProtection="0"/>
    <xf numFmtId="2" fontId="31" fillId="0" borderId="0" applyBorder="0" applyProtection="0"/>
    <xf numFmtId="0" fontId="141" fillId="0" borderId="0"/>
    <xf numFmtId="0" fontId="142" fillId="0" borderId="0"/>
    <xf numFmtId="0" fontId="143" fillId="0" borderId="0"/>
    <xf numFmtId="0" fontId="33" fillId="0" borderId="25"/>
    <xf numFmtId="17" fontId="102" fillId="0" borderId="0" applyFont="0" applyFill="0" applyBorder="0" applyProtection="0">
      <alignment horizontal="right"/>
    </xf>
    <xf numFmtId="0" fontId="144" fillId="2" borderId="0" applyNumberFormat="0" applyBorder="0" applyAlignment="0" applyProtection="0"/>
    <xf numFmtId="0" fontId="69" fillId="24" borderId="23" applyNumberFormat="0" applyAlignment="0" applyProtection="0"/>
    <xf numFmtId="0" fontId="145" fillId="0" borderId="19" applyNumberFormat="0" applyFill="0" applyAlignment="0" applyProtection="0"/>
    <xf numFmtId="0" fontId="146" fillId="0" borderId="21" applyNumberFormat="0" applyFill="0" applyAlignment="0" applyProtection="0"/>
    <xf numFmtId="0" fontId="147" fillId="0" borderId="22" applyNumberFormat="0" applyFill="0" applyAlignment="0" applyProtection="0"/>
    <xf numFmtId="0" fontId="147" fillId="0" borderId="0" applyNumberFormat="0" applyFill="0" applyBorder="0" applyAlignment="0" applyProtection="0"/>
    <xf numFmtId="0" fontId="34" fillId="0" borderId="0" applyNumberFormat="0" applyFill="0" applyBorder="0">
      <alignment horizontal="left"/>
    </xf>
    <xf numFmtId="0" fontId="34" fillId="0" borderId="0" applyNumberFormat="0" applyFill="0" applyBorder="0">
      <alignment horizontal="left"/>
    </xf>
    <xf numFmtId="0" fontId="55" fillId="0" borderId="0" applyNumberFormat="0" applyFill="0" applyBorder="0">
      <alignment horizontal="left"/>
    </xf>
    <xf numFmtId="0" fontId="34" fillId="0" borderId="0" applyNumberFormat="0" applyFill="0" applyBorder="0">
      <alignment horizontal="left"/>
    </xf>
    <xf numFmtId="0" fontId="148" fillId="0" borderId="0" applyFill="0" applyBorder="0" applyProtection="0">
      <alignment horizontal="left"/>
    </xf>
    <xf numFmtId="0" fontId="149" fillId="0" borderId="0" applyFill="0" applyBorder="0" applyProtection="0">
      <alignment horizontal="left"/>
    </xf>
    <xf numFmtId="1" fontId="150" fillId="0" borderId="0" applyProtection="0">
      <alignment horizontal="right" vertical="center"/>
    </xf>
    <xf numFmtId="0" fontId="64" fillId="37" borderId="0" applyNumberFormat="0" applyBorder="0" applyAlignment="0" applyProtection="0"/>
    <xf numFmtId="0" fontId="64" fillId="19" borderId="0" applyNumberFormat="0" applyBorder="0" applyAlignment="0" applyProtection="0"/>
    <xf numFmtId="0" fontId="64" fillId="14" borderId="0" applyNumberFormat="0" applyBorder="0" applyAlignment="0" applyProtection="0"/>
    <xf numFmtId="0" fontId="64" fillId="38" borderId="0" applyNumberFormat="0" applyBorder="0" applyAlignment="0" applyProtection="0"/>
    <xf numFmtId="0" fontId="64" fillId="17" borderId="0" applyNumberFormat="0" applyBorder="0" applyAlignment="0" applyProtection="0"/>
    <xf numFmtId="0" fontId="64" fillId="21" borderId="0" applyNumberFormat="0" applyBorder="0" applyAlignment="0" applyProtection="0"/>
    <xf numFmtId="0" fontId="54" fillId="11" borderId="16" applyNumberFormat="0" applyFont="0" applyAlignment="0" applyProtection="0"/>
    <xf numFmtId="0" fontId="31" fillId="11" borderId="16" applyNumberFormat="0" applyFont="0" applyAlignment="0" applyProtection="0"/>
    <xf numFmtId="0" fontId="73" fillId="0" borderId="0" applyNumberFormat="0" applyFill="0" applyBorder="0" applyAlignment="0" applyProtection="0"/>
    <xf numFmtId="170" fontId="151" fillId="0" borderId="18">
      <alignment vertical="center"/>
    </xf>
    <xf numFmtId="230" fontId="102" fillId="0" borderId="0" applyFont="0" applyFill="0" applyBorder="0" applyProtection="0">
      <alignment horizontal="right"/>
    </xf>
    <xf numFmtId="231" fontId="78" fillId="0" borderId="0" applyFont="0" applyFill="0" applyBorder="0" applyProtection="0">
      <alignment horizontal="right"/>
    </xf>
    <xf numFmtId="17" fontId="78" fillId="0" borderId="0" applyFont="0" applyFill="0" applyBorder="0" applyProtection="0">
      <alignment horizontal="right"/>
    </xf>
    <xf numFmtId="232" fontId="100" fillId="0" borderId="0" applyFont="0" applyFill="0" applyBorder="0" applyProtection="0">
      <alignment horizontal="right"/>
    </xf>
    <xf numFmtId="233" fontId="109" fillId="0" borderId="0" applyFont="0" applyFill="0" applyBorder="0" applyAlignment="0" applyProtection="0"/>
    <xf numFmtId="179" fontId="16" fillId="0" borderId="0">
      <protection locked="0"/>
    </xf>
    <xf numFmtId="9" fontId="19" fillId="0" borderId="0" applyFont="0" applyFill="0" applyBorder="0" applyAlignment="0" applyProtection="0"/>
    <xf numFmtId="0" fontId="35" fillId="0" borderId="0"/>
    <xf numFmtId="171" fontId="78" fillId="0" borderId="0"/>
    <xf numFmtId="9" fontId="44" fillId="0" borderId="0" applyFont="0" applyFill="0" applyBorder="0" applyAlignment="0" applyProtection="0"/>
    <xf numFmtId="9" fontId="168" fillId="0" borderId="0" applyFont="0" applyFill="0" applyBorder="0" applyAlignment="0" applyProtection="0"/>
    <xf numFmtId="9" fontId="15" fillId="0" borderId="0" applyFont="0" applyFill="0" applyBorder="0" applyAlignment="0" applyProtection="0"/>
    <xf numFmtId="9" fontId="44" fillId="0" borderId="0" applyFont="0" applyFill="0" applyBorder="0" applyAlignment="0" applyProtection="0"/>
    <xf numFmtId="9" fontId="15" fillId="0" borderId="0" applyFont="0" applyFill="0" applyBorder="0" applyAlignment="0" applyProtection="0"/>
    <xf numFmtId="9" fontId="78" fillId="0" borderId="0" applyFont="0" applyFill="0" applyBorder="0" applyAlignment="0" applyProtection="0"/>
    <xf numFmtId="9" fontId="15" fillId="0" borderId="0" applyFont="0" applyFill="0" applyBorder="0" applyAlignment="0" applyProtection="0"/>
    <xf numFmtId="9" fontId="173" fillId="0" borderId="0" applyFont="0" applyFill="0" applyBorder="0" applyAlignment="0" applyProtection="0"/>
    <xf numFmtId="0" fontId="15" fillId="39" borderId="13" applyNumberFormat="0">
      <alignment vertical="top" wrapText="1"/>
    </xf>
    <xf numFmtId="0" fontId="15" fillId="39" borderId="13" applyNumberFormat="0">
      <alignment vertical="top" wrapText="1"/>
    </xf>
    <xf numFmtId="0" fontId="15" fillId="39" borderId="13" applyNumberFormat="0">
      <alignment vertical="top" wrapText="1"/>
    </xf>
    <xf numFmtId="0" fontId="15" fillId="39" borderId="13" applyNumberFormat="0">
      <alignment vertical="top" wrapText="1"/>
    </xf>
    <xf numFmtId="234" fontId="102" fillId="0" borderId="0" applyFont="0" applyFill="0" applyBorder="0" applyAlignment="0" applyProtection="0">
      <alignment horizontal="right"/>
    </xf>
    <xf numFmtId="171" fontId="31" fillId="21" borderId="26" applyNumberFormat="0" applyFont="0" applyBorder="0" applyAlignment="0" applyProtection="0">
      <alignment horizontal="center"/>
    </xf>
    <xf numFmtId="171" fontId="31" fillId="21" borderId="26" applyNumberFormat="0" applyFont="0" applyBorder="0" applyAlignment="0" applyProtection="0">
      <alignment horizontal="center"/>
    </xf>
    <xf numFmtId="171" fontId="54" fillId="21" borderId="26" applyNumberFormat="0" applyFont="0" applyBorder="0" applyAlignment="0" applyProtection="0">
      <alignment horizontal="center"/>
    </xf>
    <xf numFmtId="171" fontId="31" fillId="21" borderId="26" applyNumberFormat="0" applyFont="0" applyBorder="0" applyAlignment="0" applyProtection="0">
      <alignment horizontal="center"/>
    </xf>
    <xf numFmtId="0" fontId="118" fillId="0" borderId="27">
      <alignment vertical="center"/>
    </xf>
    <xf numFmtId="0" fontId="111" fillId="0" borderId="28"/>
    <xf numFmtId="0" fontId="82" fillId="32" borderId="0" applyNumberFormat="0" applyFont="0" applyBorder="0" applyAlignment="0" applyProtection="0"/>
    <xf numFmtId="1" fontId="35" fillId="40" borderId="0" applyNumberFormat="0" applyFont="0" applyBorder="0" applyAlignment="0">
      <alignment horizontal="left"/>
    </xf>
    <xf numFmtId="0" fontId="78" fillId="24" borderId="29" applyNumberFormat="0" applyFont="0" applyBorder="0" applyAlignment="0" applyProtection="0"/>
    <xf numFmtId="168" fontId="101" fillId="0" borderId="0" applyFill="0" applyBorder="0" applyAlignment="0" applyProtection="0"/>
    <xf numFmtId="0" fontId="74" fillId="36" borderId="7" applyNumberFormat="0" applyAlignment="0" applyProtection="0"/>
    <xf numFmtId="0" fontId="78" fillId="0" borderId="0"/>
    <xf numFmtId="0" fontId="86" fillId="0" borderId="0"/>
    <xf numFmtId="0" fontId="10" fillId="0" borderId="0" applyFont="0" applyFill="0" applyBorder="0" applyAlignment="0" applyProtection="0"/>
    <xf numFmtId="0" fontId="15" fillId="0" borderId="0" applyFont="0" applyFill="0" applyBorder="0" applyAlignment="0" applyProtection="0"/>
    <xf numFmtId="0" fontId="44" fillId="0" borderId="0" applyFont="0" applyFill="0" applyBorder="0" applyAlignment="0" applyProtection="0"/>
    <xf numFmtId="0" fontId="15" fillId="0" borderId="0" applyFont="0" applyFill="0" applyBorder="0" applyAlignment="0" applyProtection="0"/>
    <xf numFmtId="0" fontId="78"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69" fillId="0" borderId="0" applyNumberFormat="0" applyFont="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38" fontId="31" fillId="0" borderId="0" applyFon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69" fillId="0" borderId="0" applyNumberFormat="0" applyFont="0" applyBorder="0" applyAlignment="0" applyProtection="0"/>
    <xf numFmtId="0" fontId="169" fillId="0" borderId="0" applyNumberFormat="0" applyFont="0" applyBorder="0" applyAlignment="0" applyProtection="0"/>
    <xf numFmtId="0" fontId="15" fillId="0" borderId="0" applyNumberFormat="0" applyFill="0" applyBorder="0" applyAlignment="0" applyProtection="0"/>
    <xf numFmtId="0" fontId="15" fillId="0" borderId="0" applyFont="0" applyFill="0" applyBorder="0" applyAlignment="0" applyProtection="0"/>
    <xf numFmtId="0" fontId="15" fillId="0" borderId="0" applyFont="0" applyFill="0" applyBorder="0" applyAlignment="0" applyProtection="0"/>
    <xf numFmtId="243" fontId="15" fillId="0" borderId="0" applyFont="0" applyFill="0" applyBorder="0" applyAlignment="0" applyProtection="0"/>
    <xf numFmtId="0" fontId="15" fillId="0" borderId="0" applyFont="0" applyFill="0" applyBorder="0" applyAlignment="0" applyProtection="0"/>
    <xf numFmtId="0" fontId="15" fillId="0" borderId="0" applyFont="0" applyFill="0" applyBorder="0" applyAlignment="0" applyProtection="0"/>
    <xf numFmtId="0" fontId="15" fillId="0" borderId="0" applyFont="0" applyFill="0" applyBorder="0" applyAlignment="0" applyProtection="0"/>
    <xf numFmtId="244" fontId="15" fillId="0" borderId="0" applyFont="0" applyFill="0" applyBorder="0" applyAlignment="0" applyProtection="0"/>
    <xf numFmtId="0" fontId="15" fillId="0" borderId="0" applyFont="0" applyFill="0" applyBorder="0" applyAlignment="0" applyProtection="0"/>
    <xf numFmtId="245" fontId="15" fillId="0" borderId="0" applyFont="0" applyFill="0" applyBorder="0" applyAlignment="0" applyProtection="0"/>
    <xf numFmtId="0" fontId="11" fillId="0" borderId="0" applyNumberFormat="0" applyFill="0" applyBorder="0" applyAlignment="0" applyProtection="0">
      <alignment vertical="top"/>
      <protection locked="0"/>
    </xf>
    <xf numFmtId="0" fontId="15" fillId="0" borderId="0" applyNumberFormat="0" applyFill="0" applyBorder="0" applyAlignment="0" applyProtection="0"/>
    <xf numFmtId="0" fontId="11" fillId="0" borderId="0" applyNumberFormat="0" applyFill="0" applyBorder="0" applyAlignment="0" applyProtection="0">
      <alignment vertical="top"/>
      <protection locked="0"/>
    </xf>
    <xf numFmtId="0" fontId="11" fillId="0" borderId="0" applyNumberFormat="0" applyFill="0" applyBorder="0" applyAlignment="0" applyProtection="0">
      <alignment vertical="top"/>
      <protection locked="0"/>
    </xf>
    <xf numFmtId="0" fontId="11" fillId="0" borderId="0" applyNumberFormat="0" applyFill="0" applyBorder="0" applyAlignment="0" applyProtection="0">
      <alignment vertical="top"/>
      <protection locked="0"/>
    </xf>
    <xf numFmtId="0" fontId="170" fillId="0" borderId="0"/>
    <xf numFmtId="0" fontId="170" fillId="0" borderId="0"/>
    <xf numFmtId="0" fontId="15" fillId="0" borderId="0"/>
    <xf numFmtId="0" fontId="15" fillId="0" borderId="0"/>
    <xf numFmtId="0" fontId="15" fillId="0" borderId="0"/>
    <xf numFmtId="0" fontId="15" fillId="0" borderId="0"/>
    <xf numFmtId="0" fontId="170" fillId="0" borderId="0"/>
    <xf numFmtId="0" fontId="15" fillId="0" borderId="0" applyNumberFormat="0" applyFill="0" applyBorder="0" applyAlignment="0" applyProtection="0"/>
    <xf numFmtId="0" fontId="170" fillId="0" borderId="0"/>
    <xf numFmtId="0" fontId="15" fillId="24" borderId="29" applyNumberFormat="0" applyFont="0" applyBorder="0" applyAlignment="0" applyProtection="0"/>
    <xf numFmtId="0" fontId="15" fillId="24" borderId="29" applyNumberFormat="0" applyFont="0" applyBorder="0" applyAlignment="0" applyProtection="0"/>
    <xf numFmtId="0" fontId="15" fillId="24" borderId="29" applyNumberFormat="0" applyFont="0" applyBorder="0" applyAlignment="0" applyProtection="0"/>
    <xf numFmtId="0" fontId="15" fillId="24" borderId="29" applyNumberFormat="0" applyFont="0" applyBorder="0" applyAlignment="0" applyProtection="0"/>
    <xf numFmtId="0" fontId="171" fillId="0" borderId="0" applyFont="0" applyFill="0" applyBorder="0" applyAlignment="0" applyProtection="0"/>
    <xf numFmtId="0" fontId="171" fillId="0" borderId="0" applyFont="0" applyFill="0" applyBorder="0" applyAlignment="0" applyProtection="0"/>
    <xf numFmtId="0" fontId="171" fillId="0" borderId="0" applyFont="0" applyFill="0" applyBorder="0" applyAlignment="0" applyProtection="0"/>
    <xf numFmtId="246" fontId="171" fillId="0" borderId="0" applyFon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187" fontId="36" fillId="0" borderId="0" applyNumberFormat="0" applyFill="0" applyBorder="0" applyAlignment="0" applyProtection="0">
      <alignment horizontal="right" vertical="center" wrapText="1"/>
    </xf>
    <xf numFmtId="0" fontId="37" fillId="0" borderId="0" applyNumberFormat="0" applyFill="0" applyBorder="0" applyAlignment="0" applyProtection="0"/>
    <xf numFmtId="0" fontId="38" fillId="0" borderId="0" applyNumberFormat="0" applyFill="0" applyBorder="0" applyAlignment="0" applyProtection="0">
      <protection locked="0"/>
    </xf>
    <xf numFmtId="0" fontId="39" fillId="0" borderId="12" applyNumberFormat="0" applyFill="0" applyProtection="0">
      <alignment horizontal="right"/>
    </xf>
    <xf numFmtId="0" fontId="39" fillId="0" borderId="12" applyNumberFormat="0" applyFill="0" applyProtection="0">
      <alignment horizontal="right"/>
    </xf>
    <xf numFmtId="0" fontId="56" fillId="0" borderId="12" applyNumberFormat="0" applyFill="0" applyProtection="0">
      <alignment horizontal="right"/>
    </xf>
    <xf numFmtId="0" fontId="39" fillId="0" borderId="12" applyNumberFormat="0" applyFill="0" applyProtection="0">
      <alignment horizontal="right"/>
    </xf>
    <xf numFmtId="0" fontId="149" fillId="0" borderId="0"/>
    <xf numFmtId="0" fontId="75" fillId="0" borderId="30" applyNumberFormat="0" applyFill="0" applyAlignment="0" applyProtection="0"/>
    <xf numFmtId="0" fontId="87" fillId="0" borderId="18" applyNumberFormat="0" applyFill="0" applyBorder="0">
      <alignment horizontal="left"/>
    </xf>
    <xf numFmtId="0" fontId="68" fillId="0" borderId="31" applyNumberFormat="0" applyFill="0" applyAlignment="0" applyProtection="0"/>
    <xf numFmtId="235" fontId="102" fillId="41" borderId="17" applyNumberFormat="0" applyBorder="0">
      <alignment horizontal="center" vertical="center"/>
      <protection locked="0"/>
    </xf>
    <xf numFmtId="0" fontId="152" fillId="0" borderId="0" applyFill="0" applyBorder="0" applyProtection="0">
      <alignment horizontal="center" vertical="center"/>
    </xf>
    <xf numFmtId="0" fontId="39" fillId="0" borderId="32" applyNumberFormat="0" applyProtection="0">
      <alignment horizontal="right"/>
    </xf>
    <xf numFmtId="0" fontId="39" fillId="0" borderId="32" applyNumberFormat="0" applyProtection="0">
      <alignment horizontal="right"/>
    </xf>
    <xf numFmtId="0" fontId="56" fillId="0" borderId="32" applyNumberFormat="0" applyProtection="0">
      <alignment horizontal="right"/>
    </xf>
    <xf numFmtId="0" fontId="39" fillId="0" borderId="32" applyNumberFormat="0" applyProtection="0">
      <alignment horizontal="right"/>
    </xf>
    <xf numFmtId="0" fontId="40" fillId="0" borderId="18" applyNumberFormat="0" applyFill="0" applyProtection="0"/>
    <xf numFmtId="0" fontId="40" fillId="0" borderId="18" applyNumberFormat="0" applyFill="0" applyProtection="0"/>
    <xf numFmtId="0" fontId="57" fillId="0" borderId="18" applyNumberFormat="0" applyFill="0" applyProtection="0"/>
    <xf numFmtId="0" fontId="40" fillId="0" borderId="18" applyNumberFormat="0" applyFill="0" applyProtection="0"/>
    <xf numFmtId="219" fontId="153" fillId="0" borderId="18" applyBorder="0" applyProtection="0">
      <alignment horizontal="right" vertical="center"/>
    </xf>
    <xf numFmtId="0" fontId="154" fillId="42" borderId="0" applyBorder="0" applyProtection="0">
      <alignment horizontal="centerContinuous" vertical="center"/>
    </xf>
    <xf numFmtId="0" fontId="154" fillId="43" borderId="18" applyBorder="0" applyProtection="0">
      <alignment horizontal="centerContinuous" vertical="center"/>
    </xf>
    <xf numFmtId="0" fontId="153" fillId="0" borderId="0" applyBorder="0" applyProtection="0">
      <alignment vertical="center"/>
    </xf>
    <xf numFmtId="0" fontId="80" fillId="0" borderId="0" applyBorder="0" applyProtection="0">
      <alignment horizontal="left"/>
    </xf>
    <xf numFmtId="0" fontId="119" fillId="0" borderId="0" applyNumberFormat="0" applyFill="0" applyBorder="0" applyProtection="0">
      <alignment horizontal="left"/>
    </xf>
    <xf numFmtId="0" fontId="152" fillId="0" borderId="0" applyFill="0" applyBorder="0" applyProtection="0"/>
    <xf numFmtId="0" fontId="130" fillId="0" borderId="0" applyNumberFormat="0" applyFill="0" applyBorder="0" applyProtection="0"/>
    <xf numFmtId="0" fontId="41" fillId="0" borderId="0">
      <alignment vertical="center"/>
    </xf>
    <xf numFmtId="0" fontId="41" fillId="0" borderId="0">
      <alignment vertical="center"/>
    </xf>
    <xf numFmtId="0" fontId="58" fillId="0" borderId="0">
      <alignment vertical="center"/>
    </xf>
    <xf numFmtId="0" fontId="41" fillId="0" borderId="0">
      <alignment vertical="center"/>
    </xf>
    <xf numFmtId="0" fontId="42" fillId="0" borderId="0">
      <alignment vertical="center"/>
    </xf>
    <xf numFmtId="0" fontId="25" fillId="0" borderId="0">
      <alignment vertical="center"/>
    </xf>
    <xf numFmtId="0" fontId="28" fillId="0" borderId="0">
      <alignment vertical="center"/>
    </xf>
    <xf numFmtId="0" fontId="28" fillId="0" borderId="0">
      <alignment vertical="center"/>
    </xf>
    <xf numFmtId="0" fontId="52" fillId="0" borderId="0">
      <alignment vertical="center"/>
    </xf>
    <xf numFmtId="0" fontId="28" fillId="0" borderId="0">
      <alignment vertical="center"/>
    </xf>
    <xf numFmtId="0" fontId="152" fillId="0" borderId="0" applyFill="0" applyBorder="0" applyProtection="0">
      <alignment horizontal="left"/>
    </xf>
    <xf numFmtId="0" fontId="19" fillId="0" borderId="20" applyFill="0" applyBorder="0" applyProtection="0">
      <alignment horizontal="left" vertical="top"/>
    </xf>
    <xf numFmtId="0" fontId="43" fillId="0" borderId="0">
      <alignment horizontal="centerContinuous"/>
    </xf>
    <xf numFmtId="0" fontId="78" fillId="36" borderId="33" applyNumberFormat="0" applyAlignment="0" applyProtection="0">
      <alignment vertical="center"/>
    </xf>
    <xf numFmtId="0" fontId="155" fillId="36" borderId="34" applyNumberFormat="0" applyAlignment="0" applyProtection="0">
      <alignment vertical="center"/>
    </xf>
    <xf numFmtId="0" fontId="78" fillId="0" borderId="33" applyNumberFormat="0" applyProtection="0">
      <alignment horizontal="centerContinuous" vertical="center"/>
    </xf>
    <xf numFmtId="0" fontId="78" fillId="12" borderId="0" applyNumberFormat="0" applyBorder="0" applyAlignment="0" applyProtection="0">
      <alignment vertical="center"/>
    </xf>
    <xf numFmtId="0" fontId="78" fillId="36" borderId="0" applyNumberFormat="0" applyBorder="0" applyAlignment="0" applyProtection="0">
      <alignment vertical="center"/>
    </xf>
    <xf numFmtId="49" fontId="102" fillId="0" borderId="18">
      <alignment vertical="center"/>
    </xf>
    <xf numFmtId="0" fontId="88" fillId="0" borderId="0" applyNumberFormat="0" applyFill="0" applyBorder="0">
      <alignment horizontal="left"/>
    </xf>
    <xf numFmtId="216" fontId="102" fillId="0" borderId="0" applyFont="0" applyFill="0" applyBorder="0" applyProtection="0">
      <alignment horizontal="left"/>
    </xf>
    <xf numFmtId="216" fontId="156" fillId="0" borderId="0" applyFont="0" applyFill="0" applyBorder="0" applyProtection="0">
      <alignment horizontal="left"/>
    </xf>
    <xf numFmtId="0" fontId="157" fillId="0" borderId="0" applyNumberFormat="0" applyFill="0" applyBorder="0" applyProtection="0"/>
    <xf numFmtId="0" fontId="157" fillId="0" borderId="0" applyNumberFormat="0" applyFill="0" applyBorder="0" applyProtection="0"/>
    <xf numFmtId="0" fontId="158" fillId="0" borderId="0" applyNumberFormat="0" applyFill="0" applyBorder="0" applyProtection="0"/>
    <xf numFmtId="0" fontId="158" fillId="0" borderId="0" applyNumberFormat="0" applyFill="0" applyBorder="0" applyProtection="0"/>
    <xf numFmtId="0" fontId="157" fillId="0" borderId="0" applyNumberFormat="0" applyFill="0" applyBorder="0" applyProtection="0"/>
    <xf numFmtId="0" fontId="157" fillId="0" borderId="0"/>
    <xf numFmtId="0" fontId="76" fillId="28" borderId="10" applyNumberFormat="0" applyAlignment="0" applyProtection="0"/>
    <xf numFmtId="0" fontId="82" fillId="0" borderId="0" applyNumberFormat="0" applyFill="0" applyBorder="0" applyAlignment="0" applyProtection="0"/>
    <xf numFmtId="0" fontId="159" fillId="0" borderId="0" applyNumberFormat="0" applyFill="0" applyBorder="0" applyAlignment="0" applyProtection="0"/>
    <xf numFmtId="0" fontId="160" fillId="0" borderId="0" applyNumberFormat="0" applyFill="0" applyBorder="0" applyAlignment="0" applyProtection="0"/>
    <xf numFmtId="0" fontId="161" fillId="42" borderId="0" applyBorder="0"/>
    <xf numFmtId="0" fontId="162" fillId="0" borderId="0" applyNumberFormat="0" applyFill="0" applyBorder="0" applyAlignment="0" applyProtection="0"/>
    <xf numFmtId="236" fontId="102" fillId="0" borderId="0" applyNumberFormat="0" applyFill="0" applyBorder="0" applyProtection="0">
      <alignment vertical="top"/>
    </xf>
    <xf numFmtId="0" fontId="158" fillId="0" borderId="0"/>
    <xf numFmtId="0" fontId="157" fillId="0" borderId="0"/>
    <xf numFmtId="0" fontId="75" fillId="0" borderId="35" applyNumberFormat="0" applyFill="0" applyAlignment="0" applyProtection="0"/>
    <xf numFmtId="222" fontId="163" fillId="0" borderId="0" applyFill="0" applyBorder="0" applyProtection="0"/>
    <xf numFmtId="237" fontId="163" fillId="0" borderId="0" applyFill="0" applyBorder="0" applyProtection="0"/>
    <xf numFmtId="0" fontId="136" fillId="0" borderId="35" applyNumberFormat="0" applyFill="0" applyAlignment="0" applyProtection="0"/>
    <xf numFmtId="170" fontId="43" fillId="44" borderId="0">
      <alignment horizontal="center"/>
    </xf>
    <xf numFmtId="165" fontId="78" fillId="0" borderId="0" applyFont="0" applyFill="0" applyBorder="0" applyAlignment="0" applyProtection="0"/>
    <xf numFmtId="165" fontId="78" fillId="0" borderId="0" applyFont="0" applyFill="0" applyBorder="0" applyAlignment="0" applyProtection="0"/>
    <xf numFmtId="165" fontId="78" fillId="0" borderId="0" applyFont="0" applyFill="0" applyBorder="0" applyAlignment="0" applyProtection="0"/>
    <xf numFmtId="165" fontId="78" fillId="0" borderId="0" applyFont="0" applyFill="0" applyBorder="0" applyAlignment="0" applyProtection="0"/>
    <xf numFmtId="165" fontId="78" fillId="0" borderId="0" applyFont="0" applyFill="0" applyBorder="0" applyAlignment="0" applyProtection="0"/>
    <xf numFmtId="165" fontId="78" fillId="0" borderId="0" applyFont="0" applyFill="0" applyBorder="0" applyAlignment="0" applyProtection="0"/>
    <xf numFmtId="165" fontId="78" fillId="0" borderId="0" applyFont="0" applyFill="0" applyBorder="0" applyAlignment="0" applyProtection="0"/>
    <xf numFmtId="165" fontId="78" fillId="0" borderId="0" applyFont="0" applyFill="0" applyBorder="0" applyAlignment="0" applyProtection="0"/>
    <xf numFmtId="165" fontId="15" fillId="0" borderId="0" applyFont="0" applyFill="0" applyBorder="0" applyAlignment="0" applyProtection="0"/>
    <xf numFmtId="167"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78" fillId="0" borderId="0" applyFont="0" applyFill="0" applyBorder="0" applyAlignment="0" applyProtection="0"/>
    <xf numFmtId="165" fontId="78" fillId="0" borderId="0" applyFont="0" applyFill="0" applyBorder="0" applyAlignment="0" applyProtection="0"/>
    <xf numFmtId="165" fontId="78" fillId="0" borderId="0" applyFont="0" applyFill="0" applyBorder="0" applyAlignment="0" applyProtection="0"/>
    <xf numFmtId="165" fontId="78" fillId="0" borderId="0" applyFont="0" applyFill="0" applyBorder="0" applyAlignment="0" applyProtection="0"/>
    <xf numFmtId="0" fontId="164" fillId="0" borderId="0">
      <alignment horizontal="fill"/>
    </xf>
    <xf numFmtId="0" fontId="165" fillId="24" borderId="23" applyNumberFormat="0" applyAlignment="0" applyProtection="0"/>
    <xf numFmtId="0" fontId="95" fillId="20" borderId="0" applyNumberFormat="0" applyBorder="0" applyAlignment="0" applyProtection="0"/>
    <xf numFmtId="0" fontId="95" fillId="21" borderId="0" applyNumberFormat="0" applyBorder="0" applyAlignment="0" applyProtection="0"/>
    <xf numFmtId="0" fontId="95" fillId="22" borderId="0" applyNumberFormat="0" applyBorder="0" applyAlignment="0" applyProtection="0"/>
    <xf numFmtId="0" fontId="95" fillId="16" borderId="0" applyNumberFormat="0" applyBorder="0" applyAlignment="0" applyProtection="0"/>
    <xf numFmtId="0" fontId="95" fillId="17" borderId="0" applyNumberFormat="0" applyBorder="0" applyAlignment="0" applyProtection="0"/>
    <xf numFmtId="0" fontId="95" fillId="19" borderId="0" applyNumberFormat="0" applyBorder="0" applyAlignment="0" applyProtection="0"/>
    <xf numFmtId="238" fontId="78" fillId="0" borderId="0" applyFont="0" applyFill="0" applyBorder="0" applyAlignment="0" applyProtection="0"/>
    <xf numFmtId="0" fontId="166" fillId="0" borderId="0" applyNumberFormat="0" applyFill="0" applyBorder="0" applyAlignment="0" applyProtection="0"/>
    <xf numFmtId="0" fontId="167" fillId="0" borderId="0" applyNumberFormat="0" applyFill="0" applyBorder="0" applyAlignment="0"/>
    <xf numFmtId="236" fontId="102" fillId="36" borderId="0" applyNumberFormat="0" applyBorder="0" applyProtection="0">
      <alignment horizontal="centerContinuous" vertical="center"/>
    </xf>
    <xf numFmtId="240" fontId="78" fillId="0" borderId="0" applyFont="0" applyFill="0" applyBorder="0" applyAlignment="0" applyProtection="0"/>
    <xf numFmtId="242" fontId="78" fillId="0" borderId="0" applyFont="0" applyFill="0" applyBorder="0" applyAlignment="0" applyProtection="0"/>
    <xf numFmtId="1" fontId="43" fillId="0" borderId="6" applyFill="0" applyProtection="0">
      <alignment horizontal="right"/>
    </xf>
    <xf numFmtId="1" fontId="43" fillId="0" borderId="6" applyFill="0" applyProtection="0">
      <alignment horizontal="right"/>
    </xf>
    <xf numFmtId="1" fontId="59" fillId="0" borderId="6" applyFill="0" applyProtection="0">
      <alignment horizontal="right"/>
    </xf>
    <xf numFmtId="1" fontId="43" fillId="0" borderId="6" applyFill="0" applyProtection="0">
      <alignment horizontal="right"/>
    </xf>
    <xf numFmtId="239" fontId="101" fillId="0" borderId="0" applyFont="0" applyFill="0" applyBorder="0" applyAlignment="0" applyProtection="0"/>
    <xf numFmtId="0" fontId="10" fillId="0" borderId="0" applyProtection="0"/>
    <xf numFmtId="0" fontId="11" fillId="0" borderId="0" applyNumberFormat="0" applyFill="0" applyBorder="0" applyAlignment="0" applyProtection="0">
      <alignment vertical="top"/>
      <protection locked="0"/>
    </xf>
    <xf numFmtId="0" fontId="175" fillId="24" borderId="7" applyNumberFormat="0" applyAlignment="0" applyProtection="0"/>
    <xf numFmtId="0" fontId="24" fillId="0" borderId="0" applyNumberFormat="0" applyFill="0" applyBorder="0" applyAlignment="0" applyProtection="0">
      <alignment vertical="top"/>
      <protection locked="0"/>
    </xf>
    <xf numFmtId="0" fontId="67" fillId="5" borderId="0" applyNumberFormat="0" applyBorder="0" applyAlignment="0" applyProtection="0"/>
    <xf numFmtId="1" fontId="176" fillId="0" borderId="0" applyNumberFormat="0">
      <alignment horizontal="right"/>
    </xf>
    <xf numFmtId="0" fontId="177" fillId="0" borderId="36" applyFill="0" applyBorder="0" applyAlignment="0" applyProtection="0"/>
    <xf numFmtId="165" fontId="10" fillId="0" borderId="0" applyFont="0" applyFill="0" applyBorder="0" applyAlignment="0" applyProtection="0"/>
    <xf numFmtId="0" fontId="178" fillId="0" borderId="24" applyNumberFormat="0" applyFill="0" applyAlignment="0" applyProtection="0"/>
    <xf numFmtId="0" fontId="10" fillId="11" borderId="16" applyNumberFormat="0" applyFont="0" applyAlignment="0" applyProtection="0"/>
    <xf numFmtId="0" fontId="68" fillId="0" borderId="0" applyNumberFormat="0" applyFill="0" applyBorder="0" applyAlignment="0" applyProtection="0"/>
    <xf numFmtId="167" fontId="172" fillId="0" borderId="0" applyFont="0" applyFill="0" applyBorder="0" applyAlignment="0" applyProtection="0"/>
    <xf numFmtId="165" fontId="10" fillId="0" borderId="0" applyFont="0" applyFill="0" applyBorder="0" applyAlignment="0" applyProtection="0"/>
    <xf numFmtId="0" fontId="10" fillId="0" borderId="0" applyProtection="0"/>
    <xf numFmtId="0" fontId="30" fillId="0" borderId="0" applyNumberFormat="0" applyFill="0" applyBorder="0" applyAlignment="0" applyProtection="0">
      <alignment vertical="top"/>
      <protection locked="0"/>
    </xf>
    <xf numFmtId="0" fontId="10" fillId="0" borderId="0" applyProtection="0"/>
    <xf numFmtId="167" fontId="10" fillId="0" borderId="0" applyFont="0" applyFill="0" applyBorder="0" applyAlignment="0" applyProtection="0"/>
    <xf numFmtId="165" fontId="10" fillId="0" borderId="0" applyFont="0" applyFill="0" applyBorder="0" applyAlignment="0" applyProtection="0"/>
    <xf numFmtId="0" fontId="10" fillId="0" borderId="0"/>
    <xf numFmtId="9" fontId="10" fillId="0" borderId="0" applyFont="0" applyFill="0" applyBorder="0" applyAlignment="0" applyProtection="0"/>
    <xf numFmtId="9" fontId="10" fillId="0" borderId="0" applyFont="0" applyFill="0" applyBorder="0" applyAlignment="0" applyProtection="0"/>
    <xf numFmtId="0" fontId="179" fillId="0" borderId="0" applyProtection="0"/>
    <xf numFmtId="0" fontId="180" fillId="0" borderId="0"/>
    <xf numFmtId="165" fontId="18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80" fillId="0" borderId="0" applyFont="0" applyFill="0" applyBorder="0" applyAlignment="0" applyProtection="0"/>
    <xf numFmtId="0" fontId="180" fillId="0" borderId="0"/>
    <xf numFmtId="0" fontId="172" fillId="0" borderId="0"/>
    <xf numFmtId="165" fontId="180" fillId="0" borderId="0" applyFont="0" applyFill="0" applyBorder="0" applyAlignment="0" applyProtection="0"/>
    <xf numFmtId="0" fontId="180" fillId="0" borderId="0"/>
    <xf numFmtId="0" fontId="10" fillId="0" borderId="0" applyProtection="0"/>
    <xf numFmtId="0" fontId="10" fillId="0" borderId="0"/>
    <xf numFmtId="0" fontId="10" fillId="0" borderId="0" applyNumberFormat="0" applyFill="0" applyBorder="0" applyAlignment="0" applyProtection="0"/>
    <xf numFmtId="0" fontId="10" fillId="0" borderId="0" applyNumberFormat="0" applyFill="0" applyBorder="0" applyAlignment="0" applyProtection="0"/>
    <xf numFmtId="0" fontId="10" fillId="0" borderId="0" applyFon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39" fontId="10" fillId="0" borderId="0" applyFont="0" applyFill="0" applyBorder="0" applyAlignment="0" applyProtection="0"/>
    <xf numFmtId="39" fontId="10" fillId="0" borderId="0" applyFont="0" applyFill="0" applyBorder="0" applyAlignment="0" applyProtection="0"/>
    <xf numFmtId="39" fontId="10" fillId="0" borderId="0" applyFont="0" applyFill="0" applyBorder="0" applyAlignment="0" applyProtection="0"/>
    <xf numFmtId="39" fontId="10" fillId="0" borderId="0" applyFont="0" applyFill="0" applyBorder="0" applyAlignment="0" applyProtection="0"/>
    <xf numFmtId="0" fontId="10" fillId="0" borderId="0" applyFont="0" applyFill="0" applyBorder="0" applyAlignment="0" applyProtection="0"/>
    <xf numFmtId="0" fontId="10" fillId="2" borderId="0" applyNumberFormat="0" applyFont="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0" fontId="10" fillId="0" borderId="0" applyFont="0" applyFill="0" applyBorder="0" applyAlignment="0" applyProtection="0"/>
    <xf numFmtId="0" fontId="10" fillId="0" borderId="0" applyNumberFormat="0" applyFill="0" applyBorder="0" applyAlignment="0" applyProtection="0"/>
    <xf numFmtId="177" fontId="10" fillId="0" borderId="0" applyFont="0" applyFill="0" applyBorder="0" applyAlignment="0" applyProtection="0"/>
    <xf numFmtId="177" fontId="10" fillId="0" borderId="0" applyFont="0" applyFill="0" applyBorder="0" applyAlignment="0" applyProtection="0"/>
    <xf numFmtId="177" fontId="10" fillId="0" borderId="0" applyFont="0" applyFill="0" applyBorder="0" applyAlignment="0" applyProtection="0"/>
    <xf numFmtId="177"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77" fillId="0" borderId="37" applyNumberFormat="0" applyFill="0" applyAlignment="0" applyProtection="0"/>
    <xf numFmtId="0" fontId="10" fillId="0" borderId="0" applyNumberFormat="0" applyFill="0" applyBorder="0" applyAlignment="0" applyProtection="0"/>
    <xf numFmtId="0" fontId="10" fillId="0" borderId="0" applyNumberFormat="0" applyFill="0" applyBorder="0" applyAlignment="0" applyProtection="0"/>
    <xf numFmtId="173" fontId="10" fillId="0" borderId="0"/>
    <xf numFmtId="0" fontId="10" fillId="0" borderId="0" applyNumberFormat="0" applyFill="0" applyBorder="0" applyAlignment="0" applyProtection="0"/>
    <xf numFmtId="181" fontId="10" fillId="0" borderId="0"/>
    <xf numFmtId="181" fontId="10" fillId="0" borderId="0"/>
    <xf numFmtId="181" fontId="10" fillId="0" borderId="0"/>
    <xf numFmtId="181" fontId="10" fillId="0" borderId="0"/>
    <xf numFmtId="0" fontId="10" fillId="0" borderId="0" applyFont="0" applyFill="0" applyBorder="0" applyProtection="0">
      <alignment horizontal="right"/>
    </xf>
    <xf numFmtId="211" fontId="10" fillId="0" borderId="0" applyFont="0" applyFill="0" applyBorder="0" applyProtection="0">
      <alignment horizontal="right"/>
    </xf>
    <xf numFmtId="180" fontId="10" fillId="0" borderId="0"/>
    <xf numFmtId="180" fontId="10" fillId="0" borderId="0"/>
    <xf numFmtId="180" fontId="10" fillId="0" borderId="0"/>
    <xf numFmtId="180" fontId="10" fillId="0" borderId="0"/>
    <xf numFmtId="189" fontId="83" fillId="31" borderId="38">
      <protection locked="0"/>
    </xf>
    <xf numFmtId="3" fontId="83" fillId="31" borderId="38">
      <alignment wrapText="1"/>
      <protection locked="0"/>
    </xf>
    <xf numFmtId="0" fontId="116" fillId="32" borderId="39">
      <alignment horizontal="center" vertical="center"/>
    </xf>
    <xf numFmtId="191" fontId="10" fillId="34" borderId="17" applyNumberFormat="0" applyFont="0" applyBorder="0" applyAlignment="0" applyProtection="0"/>
    <xf numFmtId="0" fontId="10" fillId="2" borderId="0" applyNumberFormat="0" applyFont="0" applyBorder="0" applyAlignment="0">
      <protection locked="0"/>
    </xf>
    <xf numFmtId="0" fontId="10" fillId="2" borderId="0" applyNumberFormat="0" applyFont="0" applyBorder="0" applyAlignment="0">
      <protection locked="0"/>
    </xf>
    <xf numFmtId="167" fontId="173" fillId="0" borderId="0" applyFont="0" applyFill="0" applyBorder="0" applyAlignment="0" applyProtection="0"/>
    <xf numFmtId="167" fontId="173" fillId="0" borderId="0" applyFont="0" applyFill="0" applyBorder="0" applyAlignment="0" applyProtection="0"/>
    <xf numFmtId="37" fontId="10" fillId="0" borderId="0" applyFont="0" applyFill="0" applyBorder="0" applyAlignment="0" applyProtection="0"/>
    <xf numFmtId="227" fontId="10" fillId="0" borderId="0" applyFont="0" applyFill="0" applyBorder="0" applyAlignment="0" applyProtection="0"/>
    <xf numFmtId="182" fontId="10" fillId="0" borderId="0"/>
    <xf numFmtId="182" fontId="10" fillId="0" borderId="0"/>
    <xf numFmtId="182" fontId="10" fillId="0" borderId="0"/>
    <xf numFmtId="182" fontId="10" fillId="0" borderId="0"/>
    <xf numFmtId="182" fontId="10" fillId="0" borderId="0"/>
    <xf numFmtId="182" fontId="10" fillId="0" borderId="0"/>
    <xf numFmtId="182" fontId="10" fillId="0" borderId="0"/>
    <xf numFmtId="182" fontId="10" fillId="0" borderId="0"/>
    <xf numFmtId="182" fontId="10" fillId="0" borderId="0"/>
    <xf numFmtId="182" fontId="10" fillId="0" borderId="0"/>
    <xf numFmtId="182" fontId="10" fillId="0" borderId="0"/>
    <xf numFmtId="182" fontId="10" fillId="0" borderId="0"/>
    <xf numFmtId="182" fontId="10" fillId="0" borderId="0"/>
    <xf numFmtId="182" fontId="10" fillId="0" borderId="0"/>
    <xf numFmtId="182" fontId="10" fillId="0" borderId="0"/>
    <xf numFmtId="183" fontId="10" fillId="0" borderId="0"/>
    <xf numFmtId="183" fontId="10" fillId="0" borderId="0"/>
    <xf numFmtId="183" fontId="10" fillId="0" borderId="0"/>
    <xf numFmtId="183"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72" fillId="0" borderId="0"/>
    <xf numFmtId="0" fontId="10" fillId="0" borderId="0"/>
    <xf numFmtId="0" fontId="10" fillId="0" borderId="0" applyProtection="0"/>
    <xf numFmtId="0" fontId="10" fillId="0" borderId="0" applyProtection="0"/>
    <xf numFmtId="0" fontId="10" fillId="0" borderId="0"/>
    <xf numFmtId="0" fontId="10" fillId="0" borderId="0"/>
    <xf numFmtId="0" fontId="10" fillId="0" borderId="0"/>
    <xf numFmtId="0" fontId="10" fillId="0" borderId="0"/>
    <xf numFmtId="231" fontId="10" fillId="0" borderId="0" applyFont="0" applyFill="0" applyBorder="0" applyProtection="0">
      <alignment horizontal="right"/>
    </xf>
    <xf numFmtId="17" fontId="10" fillId="0" borderId="0" applyFont="0" applyFill="0" applyBorder="0" applyProtection="0">
      <alignment horizontal="right"/>
    </xf>
    <xf numFmtId="171" fontId="10" fillId="0" borderId="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39" borderId="38" applyNumberFormat="0">
      <alignment vertical="top" wrapText="1"/>
    </xf>
    <xf numFmtId="0" fontId="10" fillId="39" borderId="38" applyNumberFormat="0">
      <alignment vertical="top" wrapText="1"/>
    </xf>
    <xf numFmtId="0" fontId="10" fillId="39" borderId="38" applyNumberFormat="0">
      <alignment vertical="top" wrapText="1"/>
    </xf>
    <xf numFmtId="0" fontId="10" fillId="39" borderId="38" applyNumberFormat="0">
      <alignment vertical="top" wrapText="1"/>
    </xf>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243"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244" fontId="10" fillId="0" borderId="0" applyFont="0" applyFill="0" applyBorder="0" applyAlignment="0" applyProtection="0"/>
    <xf numFmtId="0" fontId="10" fillId="0" borderId="0" applyFont="0" applyFill="0" applyBorder="0" applyAlignment="0" applyProtection="0"/>
    <xf numFmtId="245" fontId="10" fillId="0" borderId="0" applyFont="0" applyFill="0" applyBorder="0" applyAlignment="0" applyProtection="0"/>
    <xf numFmtId="0" fontId="10" fillId="0" borderId="0" applyNumberFormat="0" applyFill="0" applyBorder="0" applyAlignment="0" applyProtection="0"/>
    <xf numFmtId="0" fontId="10" fillId="0" borderId="0"/>
    <xf numFmtId="0" fontId="10" fillId="0" borderId="0"/>
    <xf numFmtId="0" fontId="10" fillId="0" borderId="0"/>
    <xf numFmtId="0" fontId="10" fillId="0" borderId="0"/>
    <xf numFmtId="0" fontId="10" fillId="0" borderId="0" applyNumberFormat="0" applyFill="0" applyBorder="0" applyAlignment="0" applyProtection="0"/>
    <xf numFmtId="0" fontId="10" fillId="24" borderId="29" applyNumberFormat="0" applyFont="0" applyBorder="0" applyAlignment="0" applyProtection="0"/>
    <xf numFmtId="0" fontId="10" fillId="24" borderId="29" applyNumberFormat="0" applyFont="0" applyBorder="0" applyAlignment="0" applyProtection="0"/>
    <xf numFmtId="0" fontId="10" fillId="24" borderId="29" applyNumberFormat="0" applyFont="0" applyBorder="0" applyAlignment="0" applyProtection="0"/>
    <xf numFmtId="0" fontId="10" fillId="24" borderId="29" applyNumberFormat="0" applyFont="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36" borderId="33" applyNumberFormat="0" applyAlignment="0" applyProtection="0">
      <alignment vertical="center"/>
    </xf>
    <xf numFmtId="0" fontId="10" fillId="0" borderId="33" applyNumberFormat="0" applyProtection="0">
      <alignment horizontal="centerContinuous" vertical="center"/>
    </xf>
    <xf numFmtId="0" fontId="10" fillId="12" borderId="0" applyNumberFormat="0" applyBorder="0" applyAlignment="0" applyProtection="0">
      <alignment vertical="center"/>
    </xf>
    <xf numFmtId="0" fontId="10" fillId="36" borderId="0" applyNumberFormat="0" applyBorder="0" applyAlignment="0" applyProtection="0">
      <alignment vertical="center"/>
    </xf>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7"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0" fontId="30" fillId="0" borderId="0" applyNumberFormat="0" applyFill="0" applyBorder="0" applyAlignment="0" applyProtection="0">
      <alignment vertical="top"/>
      <protection locked="0"/>
    </xf>
    <xf numFmtId="0" fontId="10" fillId="0" borderId="0" applyProtection="0"/>
    <xf numFmtId="0" fontId="10" fillId="0" borderId="0"/>
    <xf numFmtId="165" fontId="10" fillId="0" borderId="0" applyFont="0" applyFill="0" applyBorder="0" applyAlignment="0" applyProtection="0"/>
    <xf numFmtId="165" fontId="10" fillId="0" borderId="0" applyFont="0" applyFill="0" applyBorder="0" applyAlignment="0" applyProtection="0"/>
    <xf numFmtId="0" fontId="10" fillId="0" borderId="0"/>
    <xf numFmtId="0" fontId="10" fillId="39" borderId="41" applyNumberFormat="0">
      <alignment vertical="top" wrapText="1"/>
    </xf>
    <xf numFmtId="0" fontId="10" fillId="39" borderId="41" applyNumberFormat="0">
      <alignment vertical="top" wrapText="1"/>
    </xf>
    <xf numFmtId="0" fontId="77" fillId="0" borderId="40" applyNumberFormat="0" applyFill="0" applyAlignment="0" applyProtection="0"/>
    <xf numFmtId="189" fontId="83" fillId="31" borderId="41">
      <protection locked="0"/>
    </xf>
    <xf numFmtId="0" fontId="10" fillId="39" borderId="41" applyNumberFormat="0">
      <alignment vertical="top" wrapText="1"/>
    </xf>
    <xf numFmtId="165" fontId="10" fillId="0" borderId="0" applyFont="0" applyFill="0" applyBorder="0" applyAlignment="0" applyProtection="0"/>
    <xf numFmtId="0" fontId="10" fillId="0" borderId="0"/>
    <xf numFmtId="0" fontId="77" fillId="0" borderId="40" applyNumberFormat="0" applyFill="0" applyAlignment="0" applyProtection="0"/>
    <xf numFmtId="3" fontId="83" fillId="31" borderId="41">
      <alignment wrapText="1"/>
      <protection locked="0"/>
    </xf>
    <xf numFmtId="0" fontId="116" fillId="32" borderId="42">
      <alignment horizontal="center" vertical="center"/>
    </xf>
    <xf numFmtId="0" fontId="10" fillId="39" borderId="41" applyNumberFormat="0">
      <alignment vertical="top" wrapText="1"/>
    </xf>
    <xf numFmtId="0" fontId="181" fillId="0" borderId="0"/>
    <xf numFmtId="0" fontId="181" fillId="0" borderId="0"/>
    <xf numFmtId="167" fontId="174" fillId="0" borderId="0" applyFont="0" applyFill="0" applyBorder="0" applyAlignment="0" applyProtection="0"/>
    <xf numFmtId="167" fontId="174" fillId="0" borderId="0" applyFont="0" applyFill="0" applyBorder="0" applyAlignment="0" applyProtection="0"/>
    <xf numFmtId="0" fontId="19" fillId="0" borderId="0"/>
    <xf numFmtId="0" fontId="182" fillId="0" borderId="0"/>
    <xf numFmtId="167" fontId="174" fillId="0" borderId="0" applyFont="0" applyFill="0" applyBorder="0" applyAlignment="0" applyProtection="0"/>
    <xf numFmtId="0" fontId="9" fillId="0" borderId="0"/>
    <xf numFmtId="167" fontId="172" fillId="0" borderId="0" applyFont="0" applyFill="0" applyBorder="0" applyAlignment="0" applyProtection="0"/>
    <xf numFmtId="0" fontId="10" fillId="0" borderId="0"/>
    <xf numFmtId="0" fontId="10" fillId="0" borderId="0" applyProtection="0"/>
    <xf numFmtId="165" fontId="10" fillId="0" borderId="0" applyFont="0" applyFill="0" applyBorder="0" applyAlignment="0" applyProtection="0"/>
    <xf numFmtId="9" fontId="10" fillId="0" borderId="0" applyFont="0" applyFill="0" applyBorder="0" applyAlignment="0" applyProtection="0"/>
    <xf numFmtId="0" fontId="77" fillId="0" borderId="1" applyNumberFormat="0" applyFill="0" applyAlignment="0" applyProtection="0"/>
    <xf numFmtId="0" fontId="77" fillId="0" borderId="1" applyNumberFormat="0" applyFill="0" applyAlignment="0" applyProtection="0"/>
    <xf numFmtId="0" fontId="77" fillId="0" borderId="1" applyNumberFormat="0" applyFill="0" applyAlignment="0" applyProtection="0"/>
    <xf numFmtId="0" fontId="10" fillId="0" borderId="0"/>
    <xf numFmtId="0" fontId="10" fillId="0" borderId="0"/>
    <xf numFmtId="0" fontId="8" fillId="0" borderId="0"/>
    <xf numFmtId="0" fontId="39" fillId="0" borderId="12" applyNumberFormat="0" applyFill="0" applyProtection="0">
      <alignment horizontal="right"/>
    </xf>
    <xf numFmtId="0" fontId="82" fillId="0" borderId="16" applyNumberFormat="0" applyFont="0" applyFill="0" applyAlignment="0" applyProtection="0"/>
    <xf numFmtId="0" fontId="39" fillId="0" borderId="12" applyNumberFormat="0" applyFill="0" applyProtection="0">
      <alignment horizontal="right"/>
    </xf>
    <xf numFmtId="0" fontId="82" fillId="0" borderId="16" applyNumberFormat="0" applyFont="0" applyFill="0" applyAlignment="0" applyProtection="0"/>
    <xf numFmtId="0" fontId="87" fillId="0" borderId="18" applyNumberFormat="0" applyFill="0" applyBorder="0">
      <alignment horizontal="left"/>
    </xf>
    <xf numFmtId="188" fontId="19" fillId="30" borderId="12" applyNumberFormat="0" applyFont="0" applyBorder="0" applyAlignment="0" applyProtection="0">
      <alignment horizontal="right"/>
    </xf>
    <xf numFmtId="165" fontId="10" fillId="0" borderId="0" applyFont="0" applyFill="0" applyBorder="0" applyAlignment="0" applyProtection="0"/>
    <xf numFmtId="0" fontId="39" fillId="0" borderId="12" applyNumberFormat="0" applyFill="0" applyProtection="0">
      <alignment horizontal="right"/>
    </xf>
    <xf numFmtId="0" fontId="39" fillId="0" borderId="12" applyNumberFormat="0" applyFill="0" applyProtection="0">
      <alignment horizontal="right"/>
    </xf>
    <xf numFmtId="165" fontId="10" fillId="0" borderId="0" applyFont="0" applyFill="0" applyBorder="0" applyAlignment="0" applyProtection="0"/>
    <xf numFmtId="0" fontId="82" fillId="0" borderId="16" applyNumberFormat="0" applyFont="0" applyFill="0" applyAlignment="0" applyProtection="0"/>
    <xf numFmtId="0" fontId="82" fillId="0" borderId="16" applyNumberFormat="0" applyFont="0" applyFill="0" applyAlignment="0" applyProtection="0"/>
    <xf numFmtId="165" fontId="10" fillId="0" borderId="0" applyFont="0" applyFill="0" applyBorder="0" applyAlignment="0" applyProtection="0"/>
    <xf numFmtId="0" fontId="39" fillId="0" borderId="12" applyNumberFormat="0" applyFill="0" applyProtection="0">
      <alignment horizontal="right"/>
    </xf>
    <xf numFmtId="188" fontId="19" fillId="30" borderId="12" applyNumberFormat="0" applyFont="0" applyBorder="0" applyAlignment="0" applyProtection="0">
      <alignment horizontal="right"/>
    </xf>
    <xf numFmtId="165" fontId="10" fillId="0" borderId="0" applyFont="0" applyFill="0" applyBorder="0" applyAlignment="0" applyProtection="0"/>
    <xf numFmtId="188" fontId="19" fillId="30" borderId="12" applyNumberFormat="0" applyFont="0" applyBorder="0" applyAlignment="0" applyProtection="0">
      <alignment horizontal="right"/>
    </xf>
    <xf numFmtId="165" fontId="10" fillId="0" borderId="0" applyFont="0" applyFill="0" applyBorder="0" applyAlignment="0" applyProtection="0"/>
    <xf numFmtId="0" fontId="39" fillId="0" borderId="12" applyNumberFormat="0" applyFill="0" applyProtection="0">
      <alignment horizontal="right"/>
    </xf>
    <xf numFmtId="0" fontId="82" fillId="0" borderId="16" applyNumberFormat="0" applyFont="0" applyFill="0" applyAlignment="0" applyProtection="0"/>
    <xf numFmtId="0" fontId="39" fillId="0" borderId="12" applyNumberFormat="0" applyFill="0" applyProtection="0">
      <alignment horizontal="right"/>
    </xf>
    <xf numFmtId="0" fontId="39" fillId="0" borderId="12" applyNumberFormat="0" applyFill="0" applyProtection="0">
      <alignment horizontal="right"/>
    </xf>
    <xf numFmtId="0" fontId="82" fillId="0" borderId="16" applyNumberFormat="0" applyFont="0" applyFill="0" applyAlignment="0" applyProtection="0"/>
    <xf numFmtId="165" fontId="10" fillId="0" borderId="0" applyFont="0" applyFill="0" applyBorder="0" applyAlignment="0" applyProtection="0"/>
    <xf numFmtId="0" fontId="82" fillId="0" borderId="16" applyNumberFormat="0" applyFont="0" applyFill="0" applyAlignment="0" applyProtection="0"/>
    <xf numFmtId="0" fontId="39" fillId="0" borderId="12" applyNumberFormat="0" applyFill="0" applyProtection="0">
      <alignment horizontal="right"/>
    </xf>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0" fontId="40" fillId="0" borderId="18" applyNumberFormat="0" applyFill="0" applyProtection="0"/>
    <xf numFmtId="0" fontId="87" fillId="0" borderId="18" applyNumberFormat="0" applyFill="0" applyBorder="0">
      <alignment horizontal="left"/>
    </xf>
    <xf numFmtId="188" fontId="19" fillId="30" borderId="12" applyNumberFormat="0" applyFont="0" applyBorder="0" applyAlignment="0" applyProtection="0">
      <alignment horizontal="right"/>
    </xf>
    <xf numFmtId="0" fontId="82" fillId="0" borderId="16" applyNumberFormat="0" applyFont="0" applyFill="0" applyAlignment="0" applyProtection="0"/>
    <xf numFmtId="165" fontId="10" fillId="0" borderId="0" applyFont="0" applyFill="0" applyBorder="0" applyAlignment="0" applyProtection="0"/>
    <xf numFmtId="188" fontId="19" fillId="30" borderId="12" applyNumberFormat="0" applyFont="0" applyBorder="0" applyAlignment="0" applyProtection="0">
      <alignment horizontal="right"/>
    </xf>
    <xf numFmtId="0" fontId="10" fillId="0" borderId="0" applyNumberFormat="0" applyFill="0" applyBorder="0" applyAlignment="0" applyProtection="0"/>
    <xf numFmtId="188" fontId="19" fillId="30" borderId="12" applyNumberFormat="0" applyFont="0" applyBorder="0" applyAlignment="0" applyProtection="0">
      <alignment horizontal="right"/>
    </xf>
    <xf numFmtId="0" fontId="40" fillId="0" borderId="18" applyNumberFormat="0" applyFill="0" applyProtection="0"/>
    <xf numFmtId="0" fontId="82" fillId="0" borderId="16" applyNumberFormat="0" applyFont="0" applyFill="0" applyAlignment="0" applyProtection="0"/>
    <xf numFmtId="0" fontId="10" fillId="0" borderId="0"/>
    <xf numFmtId="170" fontId="23" fillId="0" borderId="0" applyFill="0" applyBorder="0" applyAlignment="0"/>
    <xf numFmtId="247" fontId="23" fillId="0" borderId="0" applyFill="0" applyBorder="0" applyAlignment="0"/>
    <xf numFmtId="247" fontId="23" fillId="0" borderId="0" applyFill="0" applyBorder="0" applyAlignment="0"/>
    <xf numFmtId="252" fontId="10" fillId="0" borderId="0" applyFont="0" applyFill="0" applyBorder="0" applyAlignment="0" applyProtection="0"/>
    <xf numFmtId="0" fontId="29" fillId="0" borderId="44" applyNumberFormat="0" applyAlignment="0" applyProtection="0">
      <alignment horizontal="left" vertical="center"/>
    </xf>
    <xf numFmtId="0" fontId="82" fillId="0" borderId="16" applyNumberFormat="0" applyFont="0" applyFill="0" applyAlignment="0" applyProtection="0"/>
    <xf numFmtId="0" fontId="186" fillId="0" borderId="0">
      <protection locked="0"/>
    </xf>
    <xf numFmtId="0" fontId="186" fillId="0" borderId="0">
      <protection locked="0"/>
    </xf>
    <xf numFmtId="0" fontId="186" fillId="0" borderId="0">
      <protection locked="0"/>
    </xf>
    <xf numFmtId="0" fontId="186" fillId="0" borderId="0">
      <protection locked="0"/>
    </xf>
    <xf numFmtId="0" fontId="186" fillId="0" borderId="0">
      <protection locked="0"/>
    </xf>
    <xf numFmtId="0" fontId="186" fillId="0" borderId="0">
      <protection locked="0"/>
    </xf>
    <xf numFmtId="251" fontId="10" fillId="0" borderId="0" applyNumberFormat="0" applyFont="0" applyFill="0" applyBorder="0" applyAlignment="0" applyProtection="0"/>
    <xf numFmtId="170" fontId="23" fillId="0" borderId="0" applyFill="0" applyBorder="0" applyAlignment="0"/>
    <xf numFmtId="250" fontId="23" fillId="0" borderId="0" applyFill="0" applyBorder="0" applyAlignment="0"/>
    <xf numFmtId="170" fontId="23" fillId="0" borderId="0" applyFill="0" applyBorder="0" applyAlignment="0"/>
    <xf numFmtId="0" fontId="187" fillId="0" borderId="0">
      <protection locked="0"/>
    </xf>
    <xf numFmtId="0" fontId="10" fillId="0" borderId="0" applyFont="0" applyFill="0" applyBorder="0" applyAlignment="0" applyProtection="0"/>
    <xf numFmtId="0" fontId="186" fillId="0" borderId="0">
      <protection locked="0"/>
    </xf>
    <xf numFmtId="38" fontId="31" fillId="0" borderId="43">
      <alignment vertical="center"/>
    </xf>
    <xf numFmtId="170" fontId="23" fillId="0" borderId="0" applyFont="0" applyFill="0" applyBorder="0" applyAlignment="0" applyProtection="0"/>
    <xf numFmtId="0" fontId="185" fillId="0" borderId="0"/>
    <xf numFmtId="0" fontId="185" fillId="0" borderId="0"/>
    <xf numFmtId="247" fontId="23" fillId="0" borderId="0" applyFont="0" applyFill="0" applyBorder="0" applyAlignment="0" applyProtection="0"/>
    <xf numFmtId="250" fontId="23" fillId="0" borderId="0" applyFill="0" applyBorder="0" applyAlignment="0"/>
    <xf numFmtId="249" fontId="23" fillId="0" borderId="0" applyFill="0" applyBorder="0" applyAlignment="0"/>
    <xf numFmtId="248" fontId="23" fillId="0" borderId="0" applyFill="0" applyBorder="0" applyAlignment="0"/>
    <xf numFmtId="189" fontId="23" fillId="0" borderId="0" applyFill="0" applyBorder="0" applyAlignment="0"/>
    <xf numFmtId="170" fontId="23" fillId="0" borderId="0" applyFill="0" applyBorder="0" applyAlignment="0"/>
    <xf numFmtId="247" fontId="23" fillId="0" borderId="0" applyFill="0" applyBorder="0" applyAlignment="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165" fontId="10" fillId="0" borderId="0" applyFont="0" applyFill="0" applyBorder="0" applyAlignment="0" applyProtection="0"/>
    <xf numFmtId="0" fontId="39" fillId="0" borderId="12" applyNumberFormat="0" applyFill="0" applyProtection="0">
      <alignment horizontal="right"/>
    </xf>
    <xf numFmtId="0" fontId="10" fillId="0" borderId="0" applyNumberFormat="0" applyFill="0" applyBorder="0" applyAlignment="0" applyProtection="0"/>
    <xf numFmtId="0" fontId="10" fillId="0" borderId="0" applyNumberFormat="0" applyFill="0" applyBorder="0" applyAlignment="0" applyProtection="0"/>
    <xf numFmtId="188" fontId="19" fillId="30" borderId="12" applyNumberFormat="0" applyFont="0" applyBorder="0" applyAlignment="0" applyProtection="0">
      <alignment horizontal="right"/>
    </xf>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188" fontId="19" fillId="30" borderId="12" applyNumberFormat="0" applyFont="0" applyBorder="0" applyAlignment="0" applyProtection="0">
      <alignment horizontal="right"/>
    </xf>
    <xf numFmtId="0" fontId="10" fillId="0" borderId="0" applyFont="0" applyFill="0" applyBorder="0" applyAlignment="0" applyProtection="0"/>
    <xf numFmtId="0" fontId="10" fillId="0" borderId="0" applyNumberFormat="0" applyFill="0" applyBorder="0" applyAlignment="0" applyProtection="0"/>
    <xf numFmtId="0" fontId="39" fillId="0" borderId="12" applyNumberFormat="0" applyFill="0" applyProtection="0">
      <alignment horizontal="right"/>
    </xf>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82" fillId="0" borderId="16" applyNumberFormat="0" applyFont="0" applyFill="0" applyAlignment="0" applyProtection="0"/>
    <xf numFmtId="0" fontId="174" fillId="46" borderId="0" applyNumberFormat="0" applyBorder="0" applyAlignment="0" applyProtection="0"/>
    <xf numFmtId="0" fontId="183" fillId="45" borderId="0" applyNumberFormat="0" applyBorder="0" applyAlignment="0" applyProtection="0"/>
    <xf numFmtId="0" fontId="174" fillId="0" borderId="0"/>
    <xf numFmtId="165" fontId="10" fillId="0" borderId="0" applyFont="0" applyFill="0" applyBorder="0" applyAlignment="0" applyProtection="0"/>
    <xf numFmtId="9" fontId="10" fillId="0" borderId="0" applyFont="0" applyFill="0" applyBorder="0" applyAlignment="0" applyProtection="0"/>
    <xf numFmtId="167" fontId="172" fillId="0" borderId="0" applyFont="0" applyFill="0" applyBorder="0" applyAlignment="0" applyProtection="0"/>
    <xf numFmtId="167" fontId="8" fillId="0" borderId="0" applyFont="0" applyFill="0" applyBorder="0" applyAlignment="0" applyProtection="0"/>
    <xf numFmtId="165" fontId="10" fillId="0" borderId="0" applyFont="0" applyFill="0" applyBorder="0" applyAlignment="0" applyProtection="0"/>
    <xf numFmtId="0" fontId="39" fillId="0" borderId="12" applyNumberFormat="0" applyFill="0" applyProtection="0">
      <alignment horizontal="right"/>
    </xf>
    <xf numFmtId="188" fontId="19" fillId="30" borderId="12" applyNumberFormat="0" applyFont="0" applyBorder="0" applyAlignment="0" applyProtection="0">
      <alignment horizontal="right"/>
    </xf>
    <xf numFmtId="0" fontId="39" fillId="0" borderId="12" applyNumberFormat="0" applyFill="0" applyProtection="0">
      <alignment horizontal="right"/>
    </xf>
    <xf numFmtId="0" fontId="10" fillId="0" borderId="0"/>
    <xf numFmtId="0" fontId="87" fillId="0" borderId="18" applyNumberFormat="0" applyFill="0" applyBorder="0">
      <alignment horizontal="left"/>
    </xf>
    <xf numFmtId="0" fontId="39" fillId="0" borderId="12" applyNumberFormat="0" applyFill="0" applyProtection="0">
      <alignment horizontal="right"/>
    </xf>
    <xf numFmtId="9" fontId="172" fillId="0" borderId="0" applyFont="0" applyFill="0" applyBorder="0" applyAlignment="0" applyProtection="0"/>
    <xf numFmtId="0" fontId="39" fillId="0" borderId="12" applyNumberFormat="0" applyFill="0" applyProtection="0">
      <alignment horizontal="right"/>
    </xf>
    <xf numFmtId="0" fontId="40" fillId="0" borderId="18" applyNumberFormat="0" applyFill="0" applyProtection="0"/>
    <xf numFmtId="188" fontId="19" fillId="30" borderId="12" applyNumberFormat="0" applyFont="0" applyBorder="0" applyAlignment="0" applyProtection="0">
      <alignment horizontal="right"/>
    </xf>
    <xf numFmtId="0" fontId="82" fillId="0" borderId="16" applyNumberFormat="0" applyFont="0" applyFill="0" applyAlignment="0" applyProtection="0"/>
    <xf numFmtId="0" fontId="82" fillId="0" borderId="0"/>
    <xf numFmtId="0" fontId="10" fillId="0" borderId="0" applyProtection="0"/>
    <xf numFmtId="0" fontId="10" fillId="0" borderId="0"/>
    <xf numFmtId="165" fontId="10" fillId="0" borderId="0" applyFont="0" applyFill="0" applyBorder="0" applyAlignment="0" applyProtection="0"/>
    <xf numFmtId="0" fontId="40" fillId="0" borderId="18" applyNumberFormat="0" applyFill="0" applyProtection="0"/>
    <xf numFmtId="0" fontId="87" fillId="0" borderId="18" applyNumberFormat="0" applyFill="0" applyBorder="0">
      <alignment horizontal="left"/>
    </xf>
    <xf numFmtId="0" fontId="87" fillId="0" borderId="18" applyNumberFormat="0" applyFill="0" applyBorder="0">
      <alignment horizontal="left"/>
    </xf>
    <xf numFmtId="188" fontId="19" fillId="30" borderId="12" applyNumberFormat="0" applyFont="0" applyBorder="0" applyAlignment="0" applyProtection="0">
      <alignment horizontal="right"/>
    </xf>
    <xf numFmtId="0" fontId="39" fillId="0" borderId="12" applyNumberFormat="0" applyFill="0" applyProtection="0">
      <alignment horizontal="right"/>
    </xf>
    <xf numFmtId="188" fontId="19" fillId="30" borderId="12" applyNumberFormat="0" applyFont="0" applyBorder="0" applyAlignment="0" applyProtection="0">
      <alignment horizontal="right"/>
    </xf>
    <xf numFmtId="0" fontId="82" fillId="0" borderId="16" applyNumberFormat="0" applyFont="0" applyFill="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0" fontId="82" fillId="0" borderId="16" applyNumberFormat="0" applyFont="0" applyFill="0" applyAlignment="0" applyProtection="0"/>
    <xf numFmtId="188" fontId="19" fillId="30" borderId="12" applyNumberFormat="0" applyFont="0" applyBorder="0" applyAlignment="0" applyProtection="0">
      <alignment horizontal="right"/>
    </xf>
    <xf numFmtId="9" fontId="172" fillId="0" borderId="0" applyFont="0" applyFill="0" applyBorder="0" applyAlignment="0" applyProtection="0"/>
    <xf numFmtId="0" fontId="172" fillId="0" borderId="0"/>
    <xf numFmtId="165" fontId="10" fillId="0" borderId="0" applyFont="0" applyFill="0" applyBorder="0" applyAlignment="0" applyProtection="0"/>
    <xf numFmtId="0" fontId="82" fillId="0" borderId="16" applyNumberFormat="0" applyFont="0" applyFill="0" applyAlignment="0" applyProtection="0"/>
    <xf numFmtId="167" fontId="172" fillId="0" borderId="0" applyFont="0" applyFill="0" applyBorder="0" applyAlignment="0" applyProtection="0"/>
    <xf numFmtId="165" fontId="10" fillId="0" borderId="0" applyFont="0" applyFill="0" applyBorder="0" applyAlignment="0" applyProtection="0"/>
    <xf numFmtId="188" fontId="19" fillId="30" borderId="12" applyNumberFormat="0" applyFont="0" applyBorder="0" applyAlignment="0" applyProtection="0">
      <alignment horizontal="right"/>
    </xf>
    <xf numFmtId="165" fontId="10" fillId="0" borderId="0" applyFont="0" applyFill="0" applyBorder="0" applyAlignment="0" applyProtection="0"/>
    <xf numFmtId="165" fontId="10" fillId="0" borderId="0" applyFont="0" applyFill="0" applyBorder="0" applyAlignment="0" applyProtection="0"/>
    <xf numFmtId="0" fontId="82" fillId="0" borderId="16" applyNumberFormat="0" applyFont="0" applyFill="0" applyAlignment="0" applyProtection="0"/>
    <xf numFmtId="188" fontId="19" fillId="30" borderId="12" applyNumberFormat="0" applyFont="0" applyBorder="0" applyAlignment="0" applyProtection="0">
      <alignment horizontal="right"/>
    </xf>
    <xf numFmtId="0" fontId="82" fillId="0" borderId="16" applyNumberFormat="0" applyFont="0" applyFill="0" applyAlignment="0" applyProtection="0"/>
    <xf numFmtId="165" fontId="10" fillId="0" borderId="0" applyFont="0" applyFill="0" applyBorder="0" applyAlignment="0" applyProtection="0"/>
    <xf numFmtId="0" fontId="82" fillId="0" borderId="16" applyNumberFormat="0" applyFont="0" applyFill="0" applyAlignment="0" applyProtection="0"/>
    <xf numFmtId="165" fontId="10" fillId="0" borderId="0" applyFont="0" applyFill="0" applyBorder="0" applyAlignment="0" applyProtection="0"/>
    <xf numFmtId="0" fontId="39" fillId="0" borderId="12" applyNumberFormat="0" applyFill="0" applyProtection="0">
      <alignment horizontal="right"/>
    </xf>
    <xf numFmtId="166" fontId="10" fillId="0" borderId="0" applyFont="0" applyFill="0" applyBorder="0" applyAlignment="0" applyProtection="0"/>
    <xf numFmtId="250" fontId="23" fillId="0" borderId="0" applyFill="0" applyBorder="0" applyAlignment="0"/>
    <xf numFmtId="170" fontId="23" fillId="0" borderId="0" applyFill="0" applyBorder="0" applyAlignment="0"/>
    <xf numFmtId="253" fontId="10" fillId="0" borderId="0" applyFont="0" applyFill="0" applyBorder="0" applyAlignment="0" applyProtection="0"/>
    <xf numFmtId="0" fontId="29" fillId="0" borderId="6">
      <alignment horizontal="left" vertical="center"/>
    </xf>
    <xf numFmtId="49" fontId="26" fillId="0" borderId="0">
      <alignment horizontal="right"/>
    </xf>
    <xf numFmtId="0" fontId="186" fillId="0" borderId="0">
      <protection locked="0"/>
    </xf>
    <xf numFmtId="0" fontId="186" fillId="0" borderId="0">
      <protection locked="0"/>
    </xf>
    <xf numFmtId="0" fontId="186" fillId="0" borderId="0">
      <protection locked="0"/>
    </xf>
    <xf numFmtId="247" fontId="23" fillId="0" borderId="0" applyFill="0" applyBorder="0" applyAlignment="0"/>
    <xf numFmtId="247" fontId="23" fillId="0" borderId="0" applyFill="0" applyBorder="0" applyAlignment="0"/>
    <xf numFmtId="0" fontId="187" fillId="0" borderId="0">
      <protection locked="0"/>
    </xf>
    <xf numFmtId="0" fontId="10" fillId="0" borderId="0" applyFont="0" applyFill="0" applyBorder="0" applyAlignment="0" applyProtection="0"/>
    <xf numFmtId="14" fontId="83" fillId="0" borderId="0" applyFill="0" applyBorder="0" applyAlignment="0"/>
    <xf numFmtId="0" fontId="184" fillId="0" borderId="0"/>
    <xf numFmtId="0" fontId="184" fillId="0" borderId="0"/>
    <xf numFmtId="170" fontId="23" fillId="0" borderId="0" applyFill="0" applyBorder="0" applyAlignment="0"/>
    <xf numFmtId="247" fontId="23" fillId="0" borderId="0" applyFill="0" applyBorder="0" applyAlignment="0"/>
    <xf numFmtId="0" fontId="10" fillId="0" borderId="0" applyFont="0" applyFill="0" applyBorder="0" applyAlignment="0" applyProtection="0"/>
    <xf numFmtId="0" fontId="10" fillId="0" borderId="0" applyNumberFormat="0" applyFill="0" applyBorder="0" applyAlignment="0" applyProtection="0"/>
    <xf numFmtId="165" fontId="10" fillId="0" borderId="0" applyFont="0" applyFill="0" applyBorder="0" applyAlignment="0" applyProtection="0"/>
    <xf numFmtId="188" fontId="19" fillId="30" borderId="12" applyNumberFormat="0" applyFont="0" applyBorder="0" applyAlignment="0" applyProtection="0">
      <alignment horizontal="right"/>
    </xf>
    <xf numFmtId="165" fontId="10" fillId="0" borderId="0" applyFont="0" applyFill="0" applyBorder="0" applyAlignment="0" applyProtection="0"/>
    <xf numFmtId="0" fontId="39" fillId="0" borderId="12" applyNumberFormat="0" applyFill="0" applyProtection="0">
      <alignment horizontal="right"/>
    </xf>
    <xf numFmtId="0" fontId="39" fillId="0" borderId="12" applyNumberFormat="0" applyFill="0" applyProtection="0">
      <alignment horizontal="right"/>
    </xf>
    <xf numFmtId="0" fontId="39" fillId="0" borderId="12" applyNumberFormat="0" applyFill="0" applyProtection="0">
      <alignment horizontal="right"/>
    </xf>
    <xf numFmtId="0" fontId="40" fillId="0" borderId="18" applyNumberFormat="0" applyFill="0" applyProtection="0"/>
    <xf numFmtId="167" fontId="174" fillId="0" borderId="0" applyFont="0" applyFill="0" applyBorder="0" applyAlignment="0" applyProtection="0"/>
    <xf numFmtId="0" fontId="82" fillId="0" borderId="16" applyNumberFormat="0" applyFont="0" applyFill="0" applyAlignment="0" applyProtection="0"/>
    <xf numFmtId="0" fontId="87" fillId="0" borderId="18" applyNumberFormat="0" applyFill="0" applyBorder="0">
      <alignment horizontal="left"/>
    </xf>
    <xf numFmtId="0" fontId="40" fillId="0" borderId="18" applyNumberFormat="0" applyFill="0" applyProtection="0"/>
    <xf numFmtId="188" fontId="19" fillId="30" borderId="12" applyNumberFormat="0" applyFont="0" applyBorder="0" applyAlignment="0" applyProtection="0">
      <alignment horizontal="right"/>
    </xf>
    <xf numFmtId="0" fontId="39" fillId="0" borderId="12" applyNumberFormat="0" applyFill="0" applyProtection="0">
      <alignment horizontal="right"/>
    </xf>
    <xf numFmtId="165" fontId="10" fillId="0" borderId="0" applyFont="0" applyFill="0" applyBorder="0" applyAlignment="0" applyProtection="0"/>
    <xf numFmtId="188" fontId="19" fillId="30" borderId="12" applyNumberFormat="0" applyFont="0" applyBorder="0" applyAlignment="0" applyProtection="0">
      <alignment horizontal="right"/>
    </xf>
    <xf numFmtId="0" fontId="82" fillId="0" borderId="16" applyNumberFormat="0" applyFont="0" applyFill="0" applyAlignment="0" applyProtection="0"/>
    <xf numFmtId="188" fontId="19" fillId="30" borderId="12" applyNumberFormat="0" applyFont="0" applyBorder="0" applyAlignment="0" applyProtection="0">
      <alignment horizontal="right"/>
    </xf>
    <xf numFmtId="165" fontId="10" fillId="0" borderId="0" applyFont="0" applyFill="0" applyBorder="0" applyAlignment="0" applyProtection="0"/>
    <xf numFmtId="188" fontId="19" fillId="30" borderId="12" applyNumberFormat="0" applyFont="0" applyBorder="0" applyAlignment="0" applyProtection="0">
      <alignment horizontal="right"/>
    </xf>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88" fontId="19" fillId="30" borderId="12" applyNumberFormat="0" applyFont="0" applyBorder="0" applyAlignment="0" applyProtection="0">
      <alignment horizontal="right"/>
    </xf>
    <xf numFmtId="165" fontId="10" fillId="0" borderId="0" applyFont="0" applyFill="0" applyBorder="0" applyAlignment="0" applyProtection="0"/>
    <xf numFmtId="188" fontId="19" fillId="30" borderId="12" applyNumberFormat="0" applyFont="0" applyBorder="0" applyAlignment="0" applyProtection="0">
      <alignment horizontal="right"/>
    </xf>
    <xf numFmtId="165" fontId="10" fillId="0" borderId="0" applyFont="0" applyFill="0" applyBorder="0" applyAlignment="0" applyProtection="0"/>
    <xf numFmtId="0" fontId="39" fillId="0" borderId="12" applyNumberFormat="0" applyFill="0" applyProtection="0">
      <alignment horizontal="right"/>
    </xf>
    <xf numFmtId="165" fontId="10" fillId="0" borderId="0" applyFont="0" applyFill="0" applyBorder="0" applyAlignment="0" applyProtection="0"/>
    <xf numFmtId="0" fontId="82" fillId="0" borderId="16" applyNumberFormat="0" applyFont="0" applyFill="0" applyAlignment="0" applyProtection="0"/>
    <xf numFmtId="0" fontId="82" fillId="0" borderId="16" applyNumberFormat="0" applyFont="0" applyFill="0" applyAlignment="0" applyProtection="0"/>
    <xf numFmtId="0" fontId="82" fillId="0" borderId="16" applyNumberFormat="0" applyFont="0" applyFill="0" applyAlignment="0" applyProtection="0"/>
    <xf numFmtId="0" fontId="39" fillId="0" borderId="12" applyNumberFormat="0" applyFill="0" applyProtection="0">
      <alignment horizontal="right"/>
    </xf>
    <xf numFmtId="165" fontId="10" fillId="0" borderId="0" applyFont="0" applyFill="0" applyBorder="0" applyAlignment="0" applyProtection="0"/>
    <xf numFmtId="188" fontId="19" fillId="30" borderId="12" applyNumberFormat="0" applyFont="0" applyBorder="0" applyAlignment="0" applyProtection="0">
      <alignment horizontal="right"/>
    </xf>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7" fontId="174" fillId="0" borderId="0" applyFont="0" applyFill="0" applyBorder="0" applyAlignment="0" applyProtection="0"/>
    <xf numFmtId="167" fontId="174" fillId="0" borderId="0" applyFont="0" applyFill="0" applyBorder="0" applyAlignment="0" applyProtection="0"/>
    <xf numFmtId="0" fontId="7" fillId="0" borderId="0"/>
    <xf numFmtId="0" fontId="7" fillId="0" borderId="0"/>
    <xf numFmtId="167" fontId="7" fillId="0" borderId="0" applyFont="0" applyFill="0" applyBorder="0" applyAlignment="0" applyProtection="0"/>
    <xf numFmtId="167" fontId="7" fillId="0" borderId="0" applyFont="0" applyFill="0" applyBorder="0" applyAlignment="0" applyProtection="0"/>
    <xf numFmtId="0" fontId="7" fillId="0" borderId="0"/>
    <xf numFmtId="0" fontId="10" fillId="0" borderId="0"/>
    <xf numFmtId="194" fontId="19" fillId="0" borderId="0" applyFont="0" applyFill="0" applyBorder="0" applyAlignment="0" applyProtection="0"/>
    <xf numFmtId="194" fontId="19"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95" fontId="19" fillId="0" borderId="0" applyFont="0" applyFill="0" applyBorder="0" applyAlignment="0" applyProtection="0"/>
    <xf numFmtId="195" fontId="19"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96" fontId="19" fillId="0" borderId="0" applyFont="0" applyFill="0" applyBorder="0" applyAlignment="0" applyProtection="0"/>
    <xf numFmtId="196" fontId="19" fillId="0" borderId="0" applyFont="0" applyFill="0" applyBorder="0" applyAlignment="0" applyProtection="0"/>
    <xf numFmtId="39" fontId="10" fillId="0" borderId="0" applyFont="0" applyFill="0" applyBorder="0" applyAlignment="0" applyProtection="0"/>
    <xf numFmtId="39" fontId="10" fillId="0" borderId="0" applyFont="0" applyFill="0" applyBorder="0" applyAlignment="0" applyProtection="0"/>
    <xf numFmtId="198" fontId="19" fillId="0" borderId="0" applyFont="0" applyFill="0" applyBorder="0" applyAlignment="0" applyProtection="0"/>
    <xf numFmtId="198" fontId="19"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99" fontId="19" fillId="0" borderId="0" applyFont="0" applyFill="0" applyBorder="0" applyProtection="0">
      <alignment horizontal="right"/>
    </xf>
    <xf numFmtId="199" fontId="19" fillId="0" borderId="0" applyFont="0" applyFill="0" applyBorder="0" applyProtection="0">
      <alignment horizontal="right"/>
    </xf>
    <xf numFmtId="176" fontId="10" fillId="0" borderId="0" applyFont="0" applyFill="0" applyBorder="0" applyAlignment="0" applyProtection="0"/>
    <xf numFmtId="176" fontId="10" fillId="0" borderId="0" applyFont="0" applyFill="0" applyBorder="0" applyAlignment="0" applyProtection="0"/>
    <xf numFmtId="0" fontId="10" fillId="0" borderId="0" applyNumberForma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62" fillId="9" borderId="0" applyNumberFormat="0" applyBorder="0" applyAlignment="0" applyProtection="0"/>
    <xf numFmtId="0" fontId="62" fillId="10" borderId="0" applyNumberFormat="0" applyBorder="0" applyAlignment="0" applyProtection="0"/>
    <xf numFmtId="0" fontId="62" fillId="11" borderId="0" applyNumberFormat="0" applyBorder="0" applyAlignment="0" applyProtection="0"/>
    <xf numFmtId="0" fontId="62" fillId="8" borderId="0" applyNumberFormat="0" applyBorder="0" applyAlignment="0" applyProtection="0"/>
    <xf numFmtId="0" fontId="62" fillId="11" borderId="0" applyNumberFormat="0" applyBorder="0" applyAlignment="0" applyProtection="0"/>
    <xf numFmtId="0" fontId="188" fillId="3" borderId="0" applyNumberFormat="0" applyBorder="0" applyAlignment="0" applyProtection="0"/>
    <xf numFmtId="0" fontId="188" fillId="4" borderId="0" applyNumberFormat="0" applyBorder="0" applyAlignment="0" applyProtection="0"/>
    <xf numFmtId="0" fontId="188" fillId="5" borderId="0" applyNumberFormat="0" applyBorder="0" applyAlignment="0" applyProtection="0"/>
    <xf numFmtId="0" fontId="188" fillId="6" borderId="0" applyNumberFormat="0" applyBorder="0" applyAlignment="0" applyProtection="0"/>
    <xf numFmtId="0" fontId="188" fillId="7" borderId="0" applyNumberFormat="0" applyBorder="0" applyAlignment="0" applyProtection="0"/>
    <xf numFmtId="0" fontId="188" fillId="8" borderId="0" applyNumberFormat="0" applyBorder="0" applyAlignment="0" applyProtection="0"/>
    <xf numFmtId="0" fontId="189" fillId="3" borderId="0" applyNumberFormat="0" applyBorder="0" applyAlignment="0" applyProtection="0"/>
    <xf numFmtId="0" fontId="189" fillId="4" borderId="0" applyNumberFormat="0" applyBorder="0" applyAlignment="0" applyProtection="0"/>
    <xf numFmtId="0" fontId="189" fillId="5" borderId="0" applyNumberFormat="0" applyBorder="0" applyAlignment="0" applyProtection="0"/>
    <xf numFmtId="0" fontId="189" fillId="6" borderId="0" applyNumberFormat="0" applyBorder="0" applyAlignment="0" applyProtection="0"/>
    <xf numFmtId="0" fontId="189" fillId="7" borderId="0" applyNumberFormat="0" applyBorder="0" applyAlignment="0" applyProtection="0"/>
    <xf numFmtId="0" fontId="189" fillId="8" borderId="0" applyNumberFormat="0" applyBorder="0" applyAlignment="0" applyProtection="0"/>
    <xf numFmtId="0" fontId="62" fillId="7" borderId="0" applyNumberFormat="0" applyBorder="0" applyAlignment="0" applyProtection="0"/>
    <xf numFmtId="0" fontId="62" fillId="2" borderId="0" applyNumberFormat="0" applyBorder="0" applyAlignment="0" applyProtection="0"/>
    <xf numFmtId="0" fontId="62" fillId="4" borderId="0" applyNumberFormat="0" applyBorder="0" applyAlignment="0" applyProtection="0"/>
    <xf numFmtId="0" fontId="62" fillId="7" borderId="0" applyNumberFormat="0" applyBorder="0" applyAlignment="0" applyProtection="0"/>
    <xf numFmtId="0" fontId="62" fillId="11" borderId="0" applyNumberFormat="0" applyBorder="0" applyAlignment="0" applyProtection="0"/>
    <xf numFmtId="0" fontId="188" fillId="9" borderId="0" applyNumberFormat="0" applyBorder="0" applyAlignment="0" applyProtection="0"/>
    <xf numFmtId="0" fontId="188" fillId="10" borderId="0" applyNumberFormat="0" applyBorder="0" applyAlignment="0" applyProtection="0"/>
    <xf numFmtId="0" fontId="188" fillId="13" borderId="0" applyNumberFormat="0" applyBorder="0" applyAlignment="0" applyProtection="0"/>
    <xf numFmtId="0" fontId="188" fillId="6" borderId="0" applyNumberFormat="0" applyBorder="0" applyAlignment="0" applyProtection="0"/>
    <xf numFmtId="0" fontId="188" fillId="9" borderId="0" applyNumberFormat="0" applyBorder="0" applyAlignment="0" applyProtection="0"/>
    <xf numFmtId="0" fontId="188" fillId="14" borderId="0" applyNumberFormat="0" applyBorder="0" applyAlignment="0" applyProtection="0"/>
    <xf numFmtId="0" fontId="189" fillId="9" borderId="0" applyNumberFormat="0" applyBorder="0" applyAlignment="0" applyProtection="0"/>
    <xf numFmtId="0" fontId="189" fillId="10" borderId="0" applyNumberFormat="0" applyBorder="0" applyAlignment="0" applyProtection="0"/>
    <xf numFmtId="0" fontId="189" fillId="13" borderId="0" applyNumberFormat="0" applyBorder="0" applyAlignment="0" applyProtection="0"/>
    <xf numFmtId="0" fontId="189" fillId="6" borderId="0" applyNumberFormat="0" applyBorder="0" applyAlignment="0" applyProtection="0"/>
    <xf numFmtId="0" fontId="189" fillId="9" borderId="0" applyNumberFormat="0" applyBorder="0" applyAlignment="0" applyProtection="0"/>
    <xf numFmtId="0" fontId="189" fillId="14" borderId="0" applyNumberFormat="0" applyBorder="0" applyAlignment="0" applyProtection="0"/>
    <xf numFmtId="0" fontId="64" fillId="7" borderId="0" applyNumberFormat="0" applyBorder="0" applyAlignment="0" applyProtection="0"/>
    <xf numFmtId="0" fontId="64" fillId="19" borderId="0" applyNumberFormat="0" applyBorder="0" applyAlignment="0" applyProtection="0"/>
    <xf numFmtId="0" fontId="64" fillId="14" borderId="0" applyNumberFormat="0" applyBorder="0" applyAlignment="0" applyProtection="0"/>
    <xf numFmtId="0" fontId="64" fillId="4" borderId="0" applyNumberFormat="0" applyBorder="0" applyAlignment="0" applyProtection="0"/>
    <xf numFmtId="0" fontId="64" fillId="7" borderId="0" applyNumberFormat="0" applyBorder="0" applyAlignment="0" applyProtection="0"/>
    <xf numFmtId="0" fontId="64" fillId="10" borderId="0" applyNumberFormat="0" applyBorder="0" applyAlignment="0" applyProtection="0"/>
    <xf numFmtId="0" fontId="190" fillId="15" borderId="0" applyNumberFormat="0" applyBorder="0" applyAlignment="0" applyProtection="0"/>
    <xf numFmtId="0" fontId="190" fillId="10" borderId="0" applyNumberFormat="0" applyBorder="0" applyAlignment="0" applyProtection="0"/>
    <xf numFmtId="0" fontId="190" fillId="13" borderId="0" applyNumberFormat="0" applyBorder="0" applyAlignment="0" applyProtection="0"/>
    <xf numFmtId="0" fontId="190" fillId="16" borderId="0" applyNumberFormat="0" applyBorder="0" applyAlignment="0" applyProtection="0"/>
    <xf numFmtId="0" fontId="190" fillId="17" borderId="0" applyNumberFormat="0" applyBorder="0" applyAlignment="0" applyProtection="0"/>
    <xf numFmtId="0" fontId="190" fillId="18" borderId="0" applyNumberFormat="0" applyBorder="0" applyAlignment="0" applyProtection="0"/>
    <xf numFmtId="0" fontId="191" fillId="15" borderId="0" applyNumberFormat="0" applyBorder="0" applyAlignment="0" applyProtection="0"/>
    <xf numFmtId="0" fontId="191" fillId="10" borderId="0" applyNumberFormat="0" applyBorder="0" applyAlignment="0" applyProtection="0"/>
    <xf numFmtId="0" fontId="191" fillId="13" borderId="0" applyNumberFormat="0" applyBorder="0" applyAlignment="0" applyProtection="0"/>
    <xf numFmtId="0" fontId="191" fillId="16" borderId="0" applyNumberFormat="0" applyBorder="0" applyAlignment="0" applyProtection="0"/>
    <xf numFmtId="0" fontId="191" fillId="17" borderId="0" applyNumberFormat="0" applyBorder="0" applyAlignment="0" applyProtection="0"/>
    <xf numFmtId="0" fontId="191" fillId="18" borderId="0" applyNumberFormat="0" applyBorder="0" applyAlignment="0" applyProtection="0"/>
    <xf numFmtId="0" fontId="64" fillId="37" borderId="0" applyNumberFormat="0" applyBorder="0" applyAlignment="0" applyProtection="0"/>
    <xf numFmtId="0" fontId="64" fillId="19" borderId="0" applyNumberFormat="0" applyBorder="0" applyAlignment="0" applyProtection="0"/>
    <xf numFmtId="0" fontId="64" fillId="14" borderId="0" applyNumberFormat="0" applyBorder="0" applyAlignment="0" applyProtection="0"/>
    <xf numFmtId="0" fontId="64" fillId="38" borderId="0" applyNumberFormat="0" applyBorder="0" applyAlignment="0" applyProtection="0"/>
    <xf numFmtId="0" fontId="64" fillId="21" borderId="0" applyNumberFormat="0" applyBorder="0" applyAlignment="0" applyProtection="0"/>
    <xf numFmtId="0" fontId="190" fillId="20" borderId="0" applyNumberFormat="0" applyBorder="0" applyAlignment="0" applyProtection="0"/>
    <xf numFmtId="0" fontId="190" fillId="21" borderId="0" applyNumberFormat="0" applyBorder="0" applyAlignment="0" applyProtection="0"/>
    <xf numFmtId="0" fontId="190" fillId="22" borderId="0" applyNumberFormat="0" applyBorder="0" applyAlignment="0" applyProtection="0"/>
    <xf numFmtId="0" fontId="190" fillId="16" borderId="0" applyNumberFormat="0" applyBorder="0" applyAlignment="0" applyProtection="0"/>
    <xf numFmtId="0" fontId="190" fillId="17" borderId="0" applyNumberFormat="0" applyBorder="0" applyAlignment="0" applyProtection="0"/>
    <xf numFmtId="0" fontId="190" fillId="19" borderId="0" applyNumberFormat="0" applyBorder="0" applyAlignment="0" applyProtection="0"/>
    <xf numFmtId="0" fontId="66" fillId="6" borderId="0" applyNumberFormat="0" applyBorder="0" applyAlignment="0" applyProtection="0"/>
    <xf numFmtId="254" fontId="10" fillId="47" borderId="0">
      <alignment horizontal="right" vertical="center" indent="1"/>
    </xf>
    <xf numFmtId="254" fontId="10" fillId="48" borderId="0">
      <alignment horizontal="right" vertical="center" indent="1"/>
    </xf>
    <xf numFmtId="255" fontId="136" fillId="49" borderId="0">
      <alignment horizontal="right" vertical="center" indent="1"/>
    </xf>
    <xf numFmtId="0" fontId="74" fillId="36" borderId="7" applyNumberFormat="0" applyAlignment="0" applyProtection="0"/>
    <xf numFmtId="255" fontId="16" fillId="50" borderId="0">
      <alignment horizontal="right" vertical="center" indent="1"/>
    </xf>
    <xf numFmtId="255" fontId="10" fillId="42" borderId="0">
      <alignment horizontal="right" vertical="center" indent="1"/>
    </xf>
    <xf numFmtId="49" fontId="16" fillId="51" borderId="0">
      <alignment horizontal="right"/>
    </xf>
    <xf numFmtId="255" fontId="16" fillId="52" borderId="0">
      <alignment horizontal="right" vertical="center" indent="1"/>
    </xf>
    <xf numFmtId="3" fontId="10" fillId="53" borderId="0">
      <alignment horizontal="left"/>
    </xf>
    <xf numFmtId="0" fontId="192" fillId="31" borderId="0">
      <alignment horizontal="center" vertical="center"/>
    </xf>
    <xf numFmtId="0" fontId="93" fillId="54" borderId="0">
      <alignment horizontal="center" wrapText="1"/>
    </xf>
    <xf numFmtId="0" fontId="193" fillId="8" borderId="7" applyNumberFormat="0" applyAlignment="0" applyProtection="0"/>
    <xf numFmtId="0" fontId="194" fillId="24" borderId="23" applyNumberFormat="0" applyAlignment="0" applyProtection="0"/>
    <xf numFmtId="256" fontId="10" fillId="0" borderId="0" applyFont="0" applyFill="0" applyBorder="0" applyAlignment="0" applyProtection="0"/>
    <xf numFmtId="257" fontId="10" fillId="0" borderId="0" applyFont="0" applyFill="0" applyBorder="0" applyAlignment="0" applyProtection="0"/>
    <xf numFmtId="4" fontId="10" fillId="0" borderId="0" applyFont="0" applyFill="0" applyBorder="0" applyAlignment="0" applyProtection="0"/>
    <xf numFmtId="0" fontId="195" fillId="5" borderId="0" applyNumberFormat="0" applyBorder="0" applyAlignment="0" applyProtection="0"/>
    <xf numFmtId="0" fontId="10" fillId="29" borderId="0">
      <protection locked="0"/>
    </xf>
    <xf numFmtId="0" fontId="10" fillId="29" borderId="17">
      <alignment horizontal="right"/>
      <protection locked="0"/>
    </xf>
    <xf numFmtId="3" fontId="19" fillId="34" borderId="17">
      <alignment horizontal="right" vertical="center" indent="1"/>
    </xf>
    <xf numFmtId="258" fontId="19" fillId="34" borderId="17">
      <alignment horizontal="center" vertical="center"/>
    </xf>
    <xf numFmtId="3" fontId="19" fillId="34" borderId="17">
      <alignment horizontal="center" vertical="center"/>
    </xf>
    <xf numFmtId="259" fontId="19" fillId="34" borderId="17">
      <alignment horizontal="right" vertical="center" indent="1"/>
    </xf>
    <xf numFmtId="49" fontId="19" fillId="34" borderId="17">
      <alignment horizontal="left" vertical="center" indent="1"/>
    </xf>
    <xf numFmtId="0" fontId="196" fillId="55" borderId="17">
      <alignment horizontal="center" vertical="center" wrapText="1"/>
    </xf>
    <xf numFmtId="0" fontId="196" fillId="56" borderId="17">
      <alignment horizontal="center" vertical="center" wrapText="1"/>
    </xf>
    <xf numFmtId="0" fontId="196" fillId="55" borderId="17">
      <alignment horizontal="center" vertical="center" wrapText="1"/>
    </xf>
    <xf numFmtId="0" fontId="19" fillId="0" borderId="0">
      <alignment horizontal="left" vertical="center" wrapText="1"/>
    </xf>
    <xf numFmtId="0" fontId="19" fillId="0" borderId="0">
      <alignment vertical="center"/>
    </xf>
    <xf numFmtId="0" fontId="197" fillId="31" borderId="17">
      <alignment vertical="center"/>
    </xf>
    <xf numFmtId="258" fontId="19" fillId="0" borderId="17">
      <alignment horizontal="center" vertical="center"/>
      <protection locked="0"/>
    </xf>
    <xf numFmtId="3" fontId="19" fillId="0" borderId="17">
      <alignment horizontal="center" vertical="center"/>
      <protection locked="0"/>
    </xf>
    <xf numFmtId="259" fontId="19" fillId="0" borderId="17">
      <alignment horizontal="right" vertical="center" indent="1"/>
      <protection locked="0"/>
    </xf>
    <xf numFmtId="3" fontId="19" fillId="48" borderId="17">
      <alignment horizontal="right" vertical="center" indent="1"/>
      <protection locked="0"/>
    </xf>
    <xf numFmtId="49" fontId="19" fillId="0" borderId="17">
      <alignment horizontal="left" vertical="center" indent="1"/>
      <protection locked="0"/>
    </xf>
    <xf numFmtId="49" fontId="19" fillId="57" borderId="0">
      <alignment horizontal="left"/>
    </xf>
    <xf numFmtId="49" fontId="19" fillId="57" borderId="0">
      <alignment horizontal="center" vertical="center"/>
    </xf>
    <xf numFmtId="0" fontId="80" fillId="0" borderId="0">
      <alignment horizontal="left" vertical="center"/>
    </xf>
    <xf numFmtId="0" fontId="13" fillId="0" borderId="0">
      <alignment horizontal="left" vertical="center"/>
    </xf>
    <xf numFmtId="0" fontId="19" fillId="0" borderId="0">
      <alignment horizontal="left" vertical="center" wrapText="1"/>
    </xf>
    <xf numFmtId="0" fontId="19" fillId="58" borderId="0">
      <alignment horizontal="left" vertical="center" wrapText="1"/>
    </xf>
    <xf numFmtId="0" fontId="19" fillId="0" borderId="0">
      <alignment horizontal="left" vertical="center" wrapText="1"/>
    </xf>
    <xf numFmtId="0" fontId="67" fillId="7" borderId="0" applyNumberFormat="0" applyBorder="0" applyAlignment="0" applyProtection="0"/>
    <xf numFmtId="0" fontId="60" fillId="0" borderId="3" applyNumberFormat="0" applyFill="0" applyAlignment="0" applyProtection="0"/>
    <xf numFmtId="0" fontId="126" fillId="0" borderId="19" applyNumberFormat="0" applyFill="0" applyAlignment="0" applyProtection="0"/>
    <xf numFmtId="0" fontId="61" fillId="0" borderId="4" applyNumberFormat="0" applyFill="0" applyAlignment="0" applyProtection="0"/>
    <xf numFmtId="0" fontId="129" fillId="0" borderId="21" applyNumberFormat="0" applyFill="0" applyAlignment="0" applyProtection="0"/>
    <xf numFmtId="0" fontId="63" fillId="0" borderId="5" applyNumberFormat="0" applyFill="0" applyAlignment="0" applyProtection="0"/>
    <xf numFmtId="0" fontId="63" fillId="0" borderId="0" applyNumberFormat="0" applyFill="0" applyBorder="0" applyAlignment="0" applyProtection="0"/>
    <xf numFmtId="3" fontId="10" fillId="39" borderId="0">
      <alignment horizontal="left"/>
    </xf>
    <xf numFmtId="3" fontId="166" fillId="57" borderId="0">
      <alignment horizontal="center"/>
    </xf>
    <xf numFmtId="3" fontId="10" fillId="0" borderId="0" applyFont="0" applyFill="0" applyBorder="0" applyAlignment="0" applyProtection="0"/>
    <xf numFmtId="0" fontId="198" fillId="0" borderId="24" applyNumberFormat="0" applyFill="0" applyAlignment="0" applyProtection="0"/>
    <xf numFmtId="0" fontId="199" fillId="28" borderId="10" applyNumberFormat="0" applyAlignment="0" applyProtection="0"/>
    <xf numFmtId="0" fontId="12" fillId="31" borderId="0">
      <alignment horizontal="center" wrapText="1"/>
    </xf>
    <xf numFmtId="0" fontId="68" fillId="0" borderId="31" applyNumberFormat="0" applyFill="0" applyAlignment="0" applyProtection="0"/>
    <xf numFmtId="0" fontId="200" fillId="0" borderId="19" applyNumberFormat="0" applyFill="0" applyAlignment="0" applyProtection="0"/>
    <xf numFmtId="0" fontId="201" fillId="0" borderId="21" applyNumberFormat="0" applyFill="0" applyAlignment="0" applyProtection="0"/>
    <xf numFmtId="0" fontId="202" fillId="0" borderId="22" applyNumberFormat="0" applyFill="0" applyAlignment="0" applyProtection="0"/>
    <xf numFmtId="0" fontId="202" fillId="0" borderId="0" applyNumberFormat="0" applyFill="0" applyBorder="0" applyAlignment="0" applyProtection="0"/>
    <xf numFmtId="0" fontId="71" fillId="2" borderId="0" applyNumberFormat="0" applyBorder="0" applyAlignment="0" applyProtection="0"/>
    <xf numFmtId="0" fontId="203" fillId="2" borderId="0" applyNumberFormat="0" applyBorder="0" applyAlignment="0" applyProtection="0"/>
    <xf numFmtId="0" fontId="10" fillId="0" borderId="0" applyProtection="0"/>
    <xf numFmtId="0" fontId="62" fillId="0" borderId="0"/>
    <xf numFmtId="0" fontId="62" fillId="0" borderId="0"/>
    <xf numFmtId="0" fontId="10" fillId="0" borderId="0" applyProtection="0"/>
    <xf numFmtId="0" fontId="62" fillId="0" borderId="0"/>
    <xf numFmtId="0" fontId="204" fillId="0" borderId="0"/>
    <xf numFmtId="0" fontId="62" fillId="0" borderId="0"/>
    <xf numFmtId="0" fontId="62" fillId="0" borderId="0"/>
    <xf numFmtId="0" fontId="62" fillId="0" borderId="0"/>
    <xf numFmtId="0" fontId="62" fillId="0" borderId="0"/>
    <xf numFmtId="0" fontId="62" fillId="0" borderId="0"/>
    <xf numFmtId="0" fontId="205" fillId="11" borderId="16" applyNumberFormat="0" applyFont="0" applyAlignment="0" applyProtection="0"/>
    <xf numFmtId="0" fontId="206" fillId="24" borderId="7" applyNumberFormat="0" applyAlignment="0" applyProtection="0"/>
    <xf numFmtId="0" fontId="69" fillId="36" borderId="23" applyNumberFormat="0" applyAlignment="0" applyProtection="0"/>
    <xf numFmtId="9" fontId="10" fillId="0" borderId="0" applyFont="0" applyFill="0" applyBorder="0" applyAlignment="0" applyProtection="0"/>
    <xf numFmtId="0" fontId="207" fillId="0" borderId="35" applyNumberFormat="0" applyFill="0" applyAlignment="0" applyProtection="0"/>
    <xf numFmtId="0" fontId="208" fillId="0" borderId="0" applyNumberFormat="0" applyFill="0" applyBorder="0" applyAlignment="0" applyProtection="0"/>
    <xf numFmtId="0" fontId="209" fillId="0" borderId="0" applyNumberFormat="0" applyFill="0" applyBorder="0" applyAlignment="0" applyProtection="0"/>
    <xf numFmtId="0" fontId="73" fillId="0" borderId="0" applyNumberFormat="0" applyFill="0" applyBorder="0" applyAlignment="0" applyProtection="0"/>
    <xf numFmtId="0" fontId="75" fillId="0" borderId="30" applyNumberFormat="0" applyFill="0" applyAlignment="0" applyProtection="0"/>
    <xf numFmtId="0" fontId="75" fillId="0" borderId="35" applyNumberFormat="0" applyFill="0" applyAlignment="0" applyProtection="0"/>
    <xf numFmtId="165" fontId="10" fillId="0" borderId="0" applyFont="0" applyFill="0" applyBorder="0" applyAlignment="0" applyProtection="0"/>
    <xf numFmtId="0" fontId="210" fillId="0" borderId="0" applyNumberFormat="0" applyFill="0" applyBorder="0" applyAlignment="0" applyProtection="0"/>
    <xf numFmtId="0" fontId="211" fillId="11" borderId="16" applyNumberFormat="0" applyFont="0" applyAlignment="0" applyProtection="0"/>
    <xf numFmtId="260" fontId="10" fillId="0" borderId="0" applyFont="0" applyFill="0" applyBorder="0" applyAlignment="0" applyProtection="0"/>
    <xf numFmtId="0" fontId="212" fillId="4" borderId="0" applyNumberFormat="0" applyBorder="0" applyAlignment="0" applyProtection="0"/>
    <xf numFmtId="0" fontId="191" fillId="20" borderId="0" applyNumberFormat="0" applyBorder="0" applyAlignment="0" applyProtection="0"/>
    <xf numFmtId="0" fontId="191" fillId="21" borderId="0" applyNumberFormat="0" applyBorder="0" applyAlignment="0" applyProtection="0"/>
    <xf numFmtId="0" fontId="191" fillId="22" borderId="0" applyNumberFormat="0" applyBorder="0" applyAlignment="0" applyProtection="0"/>
    <xf numFmtId="0" fontId="191" fillId="16" borderId="0" applyNumberFormat="0" applyBorder="0" applyAlignment="0" applyProtection="0"/>
    <xf numFmtId="0" fontId="191" fillId="17" borderId="0" applyNumberFormat="0" applyBorder="0" applyAlignment="0" applyProtection="0"/>
    <xf numFmtId="0" fontId="191" fillId="19" borderId="0" applyNumberFormat="0" applyBorder="0" applyAlignment="0" applyProtection="0"/>
    <xf numFmtId="0" fontId="213" fillId="8" borderId="7" applyNumberFormat="0" applyAlignment="0" applyProtection="0"/>
    <xf numFmtId="0" fontId="214" fillId="24" borderId="23" applyNumberFormat="0" applyAlignment="0" applyProtection="0"/>
    <xf numFmtId="0" fontId="215" fillId="24" borderId="7" applyNumberFormat="0" applyAlignment="0" applyProtection="0"/>
    <xf numFmtId="0" fontId="216" fillId="0" borderId="19" applyNumberFormat="0" applyFill="0" applyAlignment="0" applyProtection="0"/>
    <xf numFmtId="0" fontId="217" fillId="0" borderId="21" applyNumberFormat="0" applyFill="0" applyAlignment="0" applyProtection="0"/>
    <xf numFmtId="0" fontId="218" fillId="0" borderId="22" applyNumberFormat="0" applyFill="0" applyAlignment="0" applyProtection="0"/>
    <xf numFmtId="0" fontId="218" fillId="0" borderId="0" applyNumberFormat="0" applyFill="0" applyBorder="0" applyAlignment="0" applyProtection="0"/>
    <xf numFmtId="0" fontId="219" fillId="0" borderId="35" applyNumberFormat="0" applyFill="0" applyAlignment="0" applyProtection="0"/>
    <xf numFmtId="0" fontId="220" fillId="28" borderId="10" applyNumberFormat="0" applyAlignment="0" applyProtection="0"/>
    <xf numFmtId="0" fontId="221" fillId="0" borderId="0" applyNumberFormat="0" applyFill="0" applyBorder="0" applyAlignment="0" applyProtection="0"/>
    <xf numFmtId="0" fontId="222" fillId="2" borderId="0" applyNumberFormat="0" applyBorder="0" applyAlignment="0" applyProtection="0"/>
    <xf numFmtId="0" fontId="223" fillId="4" borderId="0" applyNumberFormat="0" applyBorder="0" applyAlignment="0" applyProtection="0"/>
    <xf numFmtId="0" fontId="224" fillId="0" borderId="0" applyNumberFormat="0" applyFill="0" applyBorder="0" applyAlignment="0" applyProtection="0"/>
    <xf numFmtId="0" fontId="225" fillId="11" borderId="16" applyNumberFormat="0" applyFont="0" applyAlignment="0" applyProtection="0"/>
    <xf numFmtId="0" fontId="226" fillId="0" borderId="24" applyNumberFormat="0" applyFill="0" applyAlignment="0" applyProtection="0"/>
    <xf numFmtId="0" fontId="227" fillId="0" borderId="0" applyNumberFormat="0" applyFill="0" applyBorder="0" applyAlignment="0" applyProtection="0"/>
    <xf numFmtId="0" fontId="228" fillId="5" borderId="0" applyNumberFormat="0" applyBorder="0" applyAlignment="0" applyProtection="0"/>
    <xf numFmtId="165" fontId="10" fillId="0" borderId="0" applyFont="0" applyFill="0" applyBorder="0" applyAlignment="0" applyProtection="0"/>
    <xf numFmtId="0" fontId="77" fillId="0" borderId="40" applyNumberFormat="0" applyFill="0" applyAlignment="0" applyProtection="0"/>
    <xf numFmtId="0" fontId="77" fillId="0" borderId="40" applyNumberFormat="0" applyFill="0" applyAlignment="0" applyProtection="0"/>
    <xf numFmtId="0" fontId="77" fillId="0" borderId="40" applyNumberFormat="0" applyFill="0" applyAlignment="0" applyProtection="0"/>
    <xf numFmtId="167" fontId="6" fillId="0" borderId="0" applyFont="0" applyFill="0" applyBorder="0" applyAlignment="0" applyProtection="0"/>
    <xf numFmtId="167"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167" fontId="6" fillId="0" borderId="0" applyFont="0" applyFill="0" applyBorder="0" applyAlignment="0" applyProtection="0"/>
    <xf numFmtId="0" fontId="229" fillId="0" borderId="0" applyNumberFormat="0" applyFill="0" applyBorder="0" applyAlignment="0" applyProtection="0"/>
    <xf numFmtId="0" fontId="5" fillId="0" borderId="0"/>
    <xf numFmtId="0" fontId="172" fillId="59" borderId="0">
      <alignment horizontal="right"/>
    </xf>
    <xf numFmtId="0" fontId="13" fillId="60" borderId="0"/>
    <xf numFmtId="164" fontId="10" fillId="0" borderId="0" applyFont="0" applyFill="0" applyBorder="0" applyAlignment="0" applyProtection="0"/>
    <xf numFmtId="261" fontId="10" fillId="0" borderId="0" applyFont="0" applyFill="0" applyBorder="0" applyAlignment="0" applyProtection="0"/>
    <xf numFmtId="262" fontId="10" fillId="0" borderId="0" applyFont="0" applyFill="0" applyBorder="0" applyAlignment="0" applyProtection="0"/>
    <xf numFmtId="169" fontId="10" fillId="0" borderId="0" applyFont="0" applyFill="0" applyBorder="0" applyAlignment="0" applyProtection="0"/>
    <xf numFmtId="0" fontId="4" fillId="0" borderId="0"/>
    <xf numFmtId="167" fontId="4" fillId="0" borderId="0" applyFont="0" applyFill="0" applyBorder="0" applyAlignment="0" applyProtection="0"/>
    <xf numFmtId="165" fontId="10" fillId="0" borderId="0" applyFont="0" applyFill="0" applyBorder="0" applyAlignment="0" applyProtection="0"/>
    <xf numFmtId="167" fontId="31" fillId="0" borderId="0" applyFont="0" applyFill="0" applyBorder="0" applyAlignment="0" applyProtection="0"/>
    <xf numFmtId="0" fontId="31" fillId="0" borderId="0" applyNumberFormat="0" applyFill="0" applyBorder="0" applyAlignment="0" applyProtection="0"/>
    <xf numFmtId="167" fontId="172" fillId="0" borderId="0" applyFont="0" applyFill="0" applyBorder="0" applyAlignment="0" applyProtection="0"/>
    <xf numFmtId="167" fontId="10" fillId="0" borderId="0" applyFont="0" applyFill="0" applyBorder="0" applyAlignment="0" applyProtection="0"/>
    <xf numFmtId="189" fontId="83" fillId="31" borderId="46">
      <protection locked="0"/>
    </xf>
    <xf numFmtId="3" fontId="83" fillId="31" borderId="46">
      <alignment wrapText="1"/>
      <protection locked="0"/>
    </xf>
    <xf numFmtId="0" fontId="116" fillId="32" borderId="45">
      <alignment horizontal="center" vertical="center"/>
    </xf>
    <xf numFmtId="0" fontId="70" fillId="8" borderId="7" applyNumberFormat="0" applyAlignment="0" applyProtection="0"/>
    <xf numFmtId="165" fontId="10" fillId="0" borderId="0" applyFont="0" applyFill="0" applyBorder="0" applyAlignment="0" applyProtection="0"/>
    <xf numFmtId="165" fontId="10" fillId="0" borderId="0" applyFont="0" applyFill="0" applyBorder="0" applyAlignment="0" applyProtection="0"/>
    <xf numFmtId="167" fontId="172" fillId="0" borderId="0" applyFont="0" applyFill="0" applyBorder="0" applyAlignment="0" applyProtection="0"/>
    <xf numFmtId="165" fontId="82" fillId="0" borderId="0" applyFont="0" applyFill="0" applyBorder="0" applyAlignment="0" applyProtection="0"/>
    <xf numFmtId="167" fontId="172"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0" fontId="172" fillId="61" borderId="47" applyNumberFormat="0" applyFont="0" applyAlignment="0" applyProtection="0"/>
    <xf numFmtId="0" fontId="172" fillId="0" borderId="0"/>
    <xf numFmtId="0" fontId="172" fillId="0" borderId="0"/>
    <xf numFmtId="0" fontId="172" fillId="0" borderId="0"/>
    <xf numFmtId="0" fontId="172" fillId="0" borderId="0"/>
    <xf numFmtId="0" fontId="172" fillId="0" borderId="0"/>
    <xf numFmtId="0" fontId="172" fillId="0" borderId="0"/>
    <xf numFmtId="0" fontId="172" fillId="0" borderId="0"/>
    <xf numFmtId="0" fontId="172" fillId="0" borderId="0"/>
    <xf numFmtId="0" fontId="31" fillId="0" borderId="0"/>
    <xf numFmtId="0" fontId="172" fillId="0" borderId="0"/>
    <xf numFmtId="0" fontId="172" fillId="0" borderId="0"/>
    <xf numFmtId="0" fontId="172" fillId="0" borderId="0"/>
    <xf numFmtId="0" fontId="172" fillId="0" borderId="0"/>
    <xf numFmtId="0" fontId="172" fillId="0" borderId="0"/>
    <xf numFmtId="0" fontId="172" fillId="0" borderId="0"/>
    <xf numFmtId="0" fontId="172" fillId="0" borderId="0"/>
    <xf numFmtId="0" fontId="172" fillId="0" borderId="0"/>
    <xf numFmtId="0" fontId="172" fillId="0" borderId="0"/>
    <xf numFmtId="0" fontId="4" fillId="0" borderId="0"/>
    <xf numFmtId="0" fontId="82" fillId="0" borderId="0"/>
    <xf numFmtId="0" fontId="4" fillId="0" borderId="0"/>
    <xf numFmtId="0" fontId="4" fillId="0" borderId="0"/>
    <xf numFmtId="0" fontId="4" fillId="0" borderId="0"/>
    <xf numFmtId="0" fontId="4" fillId="0" borderId="0"/>
    <xf numFmtId="0" fontId="172" fillId="0" borderId="0"/>
    <xf numFmtId="0" fontId="172" fillId="0" borderId="0"/>
    <xf numFmtId="0" fontId="172" fillId="0" borderId="0"/>
    <xf numFmtId="0" fontId="62" fillId="11" borderId="16" applyNumberFormat="0" applyFont="0" applyAlignment="0" applyProtection="0"/>
    <xf numFmtId="9" fontId="172" fillId="0" borderId="0" applyFont="0" applyFill="0" applyBorder="0" applyAlignment="0" applyProtection="0"/>
    <xf numFmtId="0" fontId="10" fillId="39" borderId="46" applyNumberFormat="0">
      <alignment vertical="top" wrapText="1"/>
    </xf>
    <xf numFmtId="0" fontId="10" fillId="39" borderId="46" applyNumberFormat="0">
      <alignment vertical="top" wrapText="1"/>
    </xf>
    <xf numFmtId="0" fontId="10" fillId="0" borderId="0" applyNumberFormat="0" applyFill="0" applyBorder="0" applyAlignment="0" applyProtection="0"/>
    <xf numFmtId="167" fontId="172" fillId="0" borderId="0" applyFont="0" applyFill="0" applyBorder="0" applyAlignment="0" applyProtection="0"/>
    <xf numFmtId="167" fontId="172" fillId="0" borderId="0" applyFont="0" applyFill="0" applyBorder="0" applyAlignment="0" applyProtection="0"/>
    <xf numFmtId="167" fontId="172" fillId="0" borderId="0" applyFont="0" applyFill="0" applyBorder="0" applyAlignment="0" applyProtection="0"/>
    <xf numFmtId="167" fontId="172" fillId="0" borderId="0" applyFont="0" applyFill="0" applyBorder="0" applyAlignment="0" applyProtection="0"/>
    <xf numFmtId="167" fontId="172" fillId="0" borderId="0" applyFont="0" applyFill="0" applyBorder="0" applyAlignment="0" applyProtection="0"/>
    <xf numFmtId="167" fontId="172" fillId="0" borderId="0" applyFont="0" applyFill="0" applyBorder="0" applyAlignment="0" applyProtection="0"/>
    <xf numFmtId="167" fontId="172" fillId="0" borderId="0" applyFont="0" applyFill="0" applyBorder="0" applyAlignment="0" applyProtection="0"/>
    <xf numFmtId="167" fontId="172" fillId="0" borderId="0" applyFont="0" applyFill="0" applyBorder="0" applyAlignment="0" applyProtection="0"/>
    <xf numFmtId="167" fontId="172" fillId="0" borderId="0" applyFont="0" applyFill="0" applyBorder="0" applyAlignment="0" applyProtection="0"/>
    <xf numFmtId="165" fontId="10" fillId="0" borderId="0" applyFont="0" applyFill="0" applyBorder="0" applyAlignment="0" applyProtection="0"/>
    <xf numFmtId="167" fontId="172" fillId="0" borderId="0" applyFont="0" applyFill="0" applyBorder="0" applyAlignment="0" applyProtection="0"/>
    <xf numFmtId="167" fontId="172" fillId="0" borderId="0" applyFont="0" applyFill="0" applyBorder="0" applyAlignment="0" applyProtection="0"/>
    <xf numFmtId="167" fontId="172" fillId="0" borderId="0" applyFont="0" applyFill="0" applyBorder="0" applyAlignment="0" applyProtection="0"/>
    <xf numFmtId="165" fontId="10" fillId="0" borderId="0" applyFont="0" applyFill="0" applyBorder="0" applyAlignment="0" applyProtection="0"/>
    <xf numFmtId="167" fontId="172" fillId="0" borderId="0" applyFont="0" applyFill="0" applyBorder="0" applyAlignment="0" applyProtection="0"/>
    <xf numFmtId="167" fontId="172" fillId="0" borderId="0" applyFont="0" applyFill="0" applyBorder="0" applyAlignment="0" applyProtection="0"/>
    <xf numFmtId="167" fontId="172" fillId="0" borderId="0" applyFont="0" applyFill="0" applyBorder="0" applyAlignment="0" applyProtection="0"/>
    <xf numFmtId="167" fontId="172" fillId="0" borderId="0" applyFont="0" applyFill="0" applyBorder="0" applyAlignment="0" applyProtection="0"/>
    <xf numFmtId="167" fontId="172" fillId="0" borderId="0" applyFont="0" applyFill="0" applyBorder="0" applyAlignment="0" applyProtection="0"/>
    <xf numFmtId="167" fontId="172" fillId="0" borderId="0" applyFont="0" applyFill="0" applyBorder="0" applyAlignment="0" applyProtection="0"/>
    <xf numFmtId="167" fontId="172" fillId="0" borderId="0" applyFont="0" applyFill="0" applyBorder="0" applyAlignment="0" applyProtection="0"/>
    <xf numFmtId="167" fontId="172" fillId="0" borderId="0" applyFont="0" applyFill="0" applyBorder="0" applyAlignment="0" applyProtection="0"/>
    <xf numFmtId="167" fontId="172" fillId="0" borderId="0" applyFont="0" applyFill="0" applyBorder="0" applyAlignment="0" applyProtection="0"/>
    <xf numFmtId="0" fontId="230" fillId="0" borderId="0"/>
    <xf numFmtId="263" fontId="230" fillId="0" borderId="0" applyFont="0" applyFill="0" applyBorder="0" applyAlignment="0" applyProtection="0"/>
    <xf numFmtId="0" fontId="10" fillId="0" borderId="0"/>
    <xf numFmtId="0" fontId="10" fillId="0" borderId="0" applyFont="0" applyFill="0" applyBorder="0" applyAlignment="0" applyProtection="0"/>
    <xf numFmtId="0" fontId="10" fillId="0" borderId="0" applyNumberForma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39" fontId="10" fillId="0" borderId="0" applyFont="0" applyFill="0" applyBorder="0" applyAlignment="0" applyProtection="0"/>
    <xf numFmtId="39" fontId="10" fillId="0" borderId="0" applyFont="0" applyFill="0" applyBorder="0" applyAlignment="0" applyProtection="0"/>
    <xf numFmtId="39" fontId="10" fillId="0" borderId="0" applyFont="0" applyFill="0" applyBorder="0" applyAlignment="0" applyProtection="0"/>
    <xf numFmtId="39" fontId="10" fillId="0" borderId="0" applyFont="0" applyFill="0" applyBorder="0" applyAlignment="0" applyProtection="0"/>
    <xf numFmtId="0" fontId="10" fillId="0" borderId="0" applyFon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0" fontId="10" fillId="0" borderId="0" applyNumberFormat="0" applyFill="0" applyBorder="0" applyAlignment="0" applyProtection="0"/>
    <xf numFmtId="177" fontId="10" fillId="0" borderId="0" applyFont="0" applyFill="0" applyBorder="0" applyAlignment="0" applyProtection="0"/>
    <xf numFmtId="177" fontId="10" fillId="0" borderId="0" applyFont="0" applyFill="0" applyBorder="0" applyAlignment="0" applyProtection="0"/>
    <xf numFmtId="177" fontId="10" fillId="0" borderId="0" applyFont="0" applyFill="0" applyBorder="0" applyAlignment="0" applyProtection="0"/>
    <xf numFmtId="177"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181" fontId="10" fillId="0" borderId="0"/>
    <xf numFmtId="181" fontId="10" fillId="0" borderId="0"/>
    <xf numFmtId="181" fontId="10" fillId="0" borderId="0"/>
    <xf numFmtId="181" fontId="10" fillId="0" borderId="0"/>
    <xf numFmtId="180" fontId="10" fillId="0" borderId="0"/>
    <xf numFmtId="180" fontId="10" fillId="0" borderId="0"/>
    <xf numFmtId="180" fontId="10" fillId="0" borderId="0"/>
    <xf numFmtId="180" fontId="10" fillId="0" borderId="0"/>
    <xf numFmtId="191" fontId="10" fillId="34" borderId="17" applyNumberFormat="0" applyFont="0" applyBorder="0" applyAlignment="0" applyProtection="0"/>
    <xf numFmtId="165" fontId="10" fillId="0" borderId="0" applyFont="0" applyFill="0" applyBorder="0" applyAlignment="0" applyProtection="0"/>
    <xf numFmtId="182" fontId="10" fillId="0" borderId="0"/>
    <xf numFmtId="182" fontId="10" fillId="0" borderId="0"/>
    <xf numFmtId="182" fontId="10" fillId="0" borderId="0"/>
    <xf numFmtId="182" fontId="10" fillId="0" borderId="0"/>
    <xf numFmtId="182" fontId="10" fillId="0" borderId="0"/>
    <xf numFmtId="182" fontId="10" fillId="0" borderId="0"/>
    <xf numFmtId="182" fontId="10" fillId="0" borderId="0"/>
    <xf numFmtId="182" fontId="10" fillId="0" borderId="0"/>
    <xf numFmtId="182" fontId="10" fillId="0" borderId="0"/>
    <xf numFmtId="182" fontId="10" fillId="0" borderId="0"/>
    <xf numFmtId="182" fontId="10" fillId="0" borderId="0"/>
    <xf numFmtId="182" fontId="10" fillId="0" borderId="0"/>
    <xf numFmtId="182" fontId="10" fillId="0" borderId="0"/>
    <xf numFmtId="182" fontId="10" fillId="0" borderId="0"/>
    <xf numFmtId="182" fontId="10" fillId="0" borderId="0"/>
    <xf numFmtId="183" fontId="10" fillId="0" borderId="0"/>
    <xf numFmtId="183" fontId="10" fillId="0" borderId="0"/>
    <xf numFmtId="183" fontId="10" fillId="0" borderId="0"/>
    <xf numFmtId="183" fontId="10" fillId="0" borderId="0"/>
    <xf numFmtId="0" fontId="10" fillId="0" borderId="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39" borderId="48" applyNumberFormat="0">
      <alignment vertical="top" wrapText="1"/>
    </xf>
    <xf numFmtId="0" fontId="10" fillId="39" borderId="48" applyNumberFormat="0">
      <alignment vertical="top" wrapText="1"/>
    </xf>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243"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244" fontId="10" fillId="0" borderId="0" applyFont="0" applyFill="0" applyBorder="0" applyAlignment="0" applyProtection="0"/>
    <xf numFmtId="0" fontId="10" fillId="0" borderId="0" applyFont="0" applyFill="0" applyBorder="0" applyAlignment="0" applyProtection="0"/>
    <xf numFmtId="245" fontId="10" fillId="0" borderId="0" applyFont="0" applyFill="0" applyBorder="0" applyAlignment="0" applyProtection="0"/>
    <xf numFmtId="0" fontId="10" fillId="0" borderId="0" applyNumberFormat="0" applyFill="0" applyBorder="0" applyAlignment="0" applyProtection="0"/>
    <xf numFmtId="0" fontId="10" fillId="0" borderId="0"/>
    <xf numFmtId="0" fontId="10" fillId="0" borderId="0"/>
    <xf numFmtId="0" fontId="10" fillId="0" borderId="0"/>
    <xf numFmtId="0" fontId="10" fillId="0" borderId="0"/>
    <xf numFmtId="0" fontId="10" fillId="0" borderId="0" applyNumberFormat="0" applyFill="0" applyBorder="0" applyAlignment="0" applyProtection="0"/>
    <xf numFmtId="0" fontId="10" fillId="24" borderId="29" applyNumberFormat="0" applyFont="0" applyBorder="0" applyAlignment="0" applyProtection="0"/>
    <xf numFmtId="0" fontId="10" fillId="24" borderId="29" applyNumberFormat="0" applyFont="0" applyBorder="0" applyAlignment="0" applyProtection="0"/>
    <xf numFmtId="0" fontId="10" fillId="24" borderId="29" applyNumberFormat="0" applyFont="0" applyBorder="0" applyAlignment="0" applyProtection="0"/>
    <xf numFmtId="0" fontId="10" fillId="24" borderId="29" applyNumberFormat="0" applyFont="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165" fontId="10" fillId="0" borderId="0" applyFont="0" applyFill="0" applyBorder="0" applyAlignment="0" applyProtection="0"/>
    <xf numFmtId="167"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7" fontId="231" fillId="0" borderId="0" applyFon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xf numFmtId="0" fontId="10" fillId="0" borderId="0"/>
    <xf numFmtId="0" fontId="10" fillId="0" borderId="0"/>
    <xf numFmtId="190" fontId="10" fillId="0" borderId="0"/>
    <xf numFmtId="190" fontId="10" fillId="0" borderId="0"/>
    <xf numFmtId="0" fontId="10" fillId="0" borderId="0"/>
    <xf numFmtId="0" fontId="10" fillId="0" borderId="0"/>
    <xf numFmtId="0" fontId="10" fillId="0" borderId="0"/>
    <xf numFmtId="190" fontId="10" fillId="0" borderId="0"/>
    <xf numFmtId="190" fontId="10" fillId="0" borderId="0"/>
    <xf numFmtId="0" fontId="10" fillId="0" borderId="0"/>
    <xf numFmtId="0" fontId="10" fillId="0" borderId="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190" fontId="10" fillId="0" borderId="0" applyFont="0" applyFill="0" applyBorder="0" applyAlignment="0" applyProtection="0"/>
    <xf numFmtId="19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190" fontId="10" fillId="0" borderId="0" applyFont="0" applyFill="0" applyBorder="0" applyAlignment="0" applyProtection="0"/>
    <xf numFmtId="19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190" fontId="10" fillId="0" borderId="0" applyFont="0" applyFill="0" applyBorder="0" applyAlignment="0" applyProtection="0"/>
    <xf numFmtId="190" fontId="10" fillId="0" borderId="0" applyFont="0" applyFill="0" applyBorder="0" applyAlignment="0" applyProtection="0"/>
    <xf numFmtId="0" fontId="10" fillId="0" borderId="0" applyFont="0" applyFill="0" applyBorder="0" applyAlignment="0" applyProtection="0"/>
    <xf numFmtId="0" fontId="10" fillId="0" borderId="0" applyNumberFormat="0" applyFill="0" applyBorder="0" applyAlignment="0" applyProtection="0"/>
    <xf numFmtId="0" fontId="10" fillId="0" borderId="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xf numFmtId="0" fontId="10" fillId="0" borderId="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xf numFmtId="0" fontId="10" fillId="0" borderId="0" applyNumberFormat="0" applyFill="0" applyBorder="0" applyAlignment="0" applyProtection="0"/>
    <xf numFmtId="0" fontId="10" fillId="0" borderId="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190" fontId="10" fillId="0" borderId="0" applyFont="0" applyFill="0" applyBorder="0" applyAlignment="0" applyProtection="0"/>
    <xf numFmtId="19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190" fontId="10" fillId="0" borderId="0" applyFont="0" applyFill="0" applyBorder="0" applyAlignment="0" applyProtection="0"/>
    <xf numFmtId="190" fontId="10" fillId="0" borderId="0" applyFont="0" applyFill="0" applyBorder="0" applyAlignment="0" applyProtection="0"/>
    <xf numFmtId="0" fontId="10" fillId="0" borderId="0" applyFont="0" applyFill="0" applyBorder="0" applyAlignment="0" applyProtection="0"/>
    <xf numFmtId="190" fontId="10" fillId="0" borderId="0" applyFont="0" applyFill="0" applyBorder="0" applyAlignment="0" applyProtection="0"/>
    <xf numFmtId="19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190" fontId="10" fillId="0" borderId="0" applyFont="0" applyFill="0" applyBorder="0" applyAlignment="0" applyProtection="0"/>
    <xf numFmtId="190" fontId="10" fillId="0" borderId="0" applyFont="0" applyFill="0" applyBorder="0" applyAlignment="0" applyProtection="0"/>
    <xf numFmtId="0" fontId="10" fillId="0" borderId="0" applyFont="0" applyFill="0" applyBorder="0" applyAlignment="0" applyProtection="0"/>
    <xf numFmtId="190" fontId="10" fillId="0" borderId="0" applyFont="0" applyFill="0" applyBorder="0" applyAlignment="0" applyProtection="0"/>
    <xf numFmtId="19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190" fontId="10" fillId="0" borderId="0" applyFont="0" applyFill="0" applyBorder="0" applyAlignment="0" applyProtection="0"/>
    <xf numFmtId="190" fontId="10" fillId="0" borderId="0" applyFont="0" applyFill="0" applyBorder="0" applyAlignment="0" applyProtection="0"/>
    <xf numFmtId="0" fontId="10" fillId="0" borderId="0" applyFont="0" applyFill="0" applyBorder="0" applyAlignment="0" applyProtection="0"/>
    <xf numFmtId="190" fontId="10" fillId="0" borderId="0" applyFont="0" applyFill="0" applyBorder="0" applyAlignment="0" applyProtection="0"/>
    <xf numFmtId="19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190" fontId="10" fillId="0" borderId="0" applyFont="0" applyFill="0" applyBorder="0" applyAlignment="0" applyProtection="0"/>
    <xf numFmtId="19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190" fontId="10" fillId="0" borderId="0" applyFont="0" applyFill="0" applyBorder="0" applyAlignment="0" applyProtection="0"/>
    <xf numFmtId="19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190" fontId="10" fillId="0" borderId="0" applyFont="0" applyFill="0" applyBorder="0" applyAlignment="0" applyProtection="0"/>
    <xf numFmtId="190" fontId="10" fillId="0" borderId="0" applyFont="0" applyFill="0" applyBorder="0" applyAlignment="0" applyProtection="0"/>
    <xf numFmtId="0" fontId="10" fillId="0" borderId="0" applyFont="0" applyFill="0" applyBorder="0" applyAlignment="0" applyProtection="0"/>
    <xf numFmtId="190" fontId="10" fillId="0" borderId="0" applyFont="0" applyFill="0" applyBorder="0" applyAlignment="0" applyProtection="0"/>
    <xf numFmtId="19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190" fontId="10" fillId="0" borderId="0" applyFont="0" applyFill="0" applyBorder="0" applyAlignment="0" applyProtection="0"/>
    <xf numFmtId="190" fontId="10" fillId="0" borderId="0" applyFont="0" applyFill="0" applyBorder="0" applyAlignment="0" applyProtection="0"/>
    <xf numFmtId="0" fontId="10" fillId="0" borderId="0" applyFont="0" applyFill="0" applyBorder="0" applyAlignment="0" applyProtection="0"/>
    <xf numFmtId="190" fontId="10" fillId="0" borderId="0" applyFont="0" applyFill="0" applyBorder="0" applyAlignment="0" applyProtection="0"/>
    <xf numFmtId="19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190" fontId="10" fillId="0" borderId="0" applyFont="0" applyFill="0" applyBorder="0" applyAlignment="0" applyProtection="0"/>
    <xf numFmtId="190" fontId="10" fillId="0" borderId="0" applyFont="0" applyFill="0" applyBorder="0" applyAlignment="0" applyProtection="0"/>
    <xf numFmtId="0" fontId="10" fillId="0" borderId="0" applyFont="0" applyFill="0" applyBorder="0" applyAlignment="0" applyProtection="0"/>
    <xf numFmtId="190" fontId="10" fillId="0" borderId="0" applyFont="0" applyFill="0" applyBorder="0" applyAlignment="0" applyProtection="0"/>
    <xf numFmtId="19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190" fontId="10" fillId="0" borderId="0" applyFont="0" applyFill="0" applyBorder="0" applyAlignment="0" applyProtection="0"/>
    <xf numFmtId="190" fontId="10" fillId="0" borderId="0" applyFont="0" applyFill="0" applyBorder="0" applyAlignment="0" applyProtection="0"/>
    <xf numFmtId="0" fontId="10" fillId="0" borderId="0" applyFont="0" applyFill="0" applyBorder="0" applyAlignment="0" applyProtection="0"/>
    <xf numFmtId="190" fontId="10" fillId="0" borderId="0" applyFont="0" applyFill="0" applyBorder="0" applyAlignment="0" applyProtection="0"/>
    <xf numFmtId="19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190" fontId="10" fillId="0" borderId="0" applyFont="0" applyFill="0" applyBorder="0" applyAlignment="0" applyProtection="0"/>
    <xf numFmtId="190" fontId="10" fillId="0" borderId="0" applyFont="0" applyFill="0" applyBorder="0" applyAlignment="0" applyProtection="0"/>
    <xf numFmtId="0" fontId="10" fillId="0" borderId="0" applyFont="0" applyFill="0" applyBorder="0" applyAlignment="0" applyProtection="0"/>
    <xf numFmtId="190" fontId="10" fillId="0" borderId="0" applyFont="0" applyFill="0" applyBorder="0" applyAlignment="0" applyProtection="0"/>
    <xf numFmtId="19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190" fontId="10" fillId="0" borderId="0" applyFont="0" applyFill="0" applyBorder="0" applyAlignment="0" applyProtection="0"/>
    <xf numFmtId="190" fontId="10" fillId="0" borderId="0" applyFont="0" applyFill="0" applyBorder="0" applyAlignment="0" applyProtection="0"/>
    <xf numFmtId="0" fontId="10" fillId="0" borderId="0" applyFont="0" applyFill="0" applyBorder="0" applyAlignment="0" applyProtection="0"/>
    <xf numFmtId="190" fontId="10" fillId="0" borderId="0" applyFont="0" applyFill="0" applyBorder="0" applyAlignment="0" applyProtection="0"/>
    <xf numFmtId="19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190" fontId="10" fillId="0" borderId="0" applyFont="0" applyFill="0" applyBorder="0" applyAlignment="0" applyProtection="0"/>
    <xf numFmtId="190" fontId="10" fillId="0" borderId="0" applyFont="0" applyFill="0" applyBorder="0" applyAlignment="0" applyProtection="0"/>
    <xf numFmtId="0" fontId="10" fillId="0" borderId="0" applyFont="0" applyFill="0" applyBorder="0" applyAlignment="0" applyProtection="0"/>
    <xf numFmtId="190" fontId="10" fillId="0" borderId="0" applyFont="0" applyFill="0" applyBorder="0" applyAlignment="0" applyProtection="0"/>
    <xf numFmtId="19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190" fontId="10" fillId="0" borderId="0" applyFont="0" applyFill="0" applyBorder="0" applyAlignment="0" applyProtection="0"/>
    <xf numFmtId="190" fontId="10" fillId="0" borderId="0" applyFont="0" applyFill="0" applyBorder="0" applyAlignment="0" applyProtection="0"/>
    <xf numFmtId="0" fontId="10" fillId="0" borderId="0" applyFont="0" applyFill="0" applyBorder="0" applyAlignment="0" applyProtection="0"/>
    <xf numFmtId="190" fontId="10" fillId="0" borderId="0" applyFont="0" applyFill="0" applyBorder="0" applyAlignment="0" applyProtection="0"/>
    <xf numFmtId="19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190" fontId="10" fillId="0" borderId="0" applyFont="0" applyFill="0" applyBorder="0" applyAlignment="0" applyProtection="0"/>
    <xf numFmtId="190" fontId="10" fillId="0" borderId="0" applyFont="0" applyFill="0" applyBorder="0" applyAlignment="0" applyProtection="0"/>
    <xf numFmtId="0" fontId="10" fillId="0" borderId="0" applyFont="0" applyFill="0" applyBorder="0" applyAlignment="0" applyProtection="0"/>
    <xf numFmtId="190" fontId="10" fillId="0" borderId="0" applyFont="0" applyFill="0" applyBorder="0" applyAlignment="0" applyProtection="0"/>
    <xf numFmtId="19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190" fontId="10" fillId="0" borderId="0" applyFont="0" applyFill="0" applyBorder="0" applyAlignment="0" applyProtection="0"/>
    <xf numFmtId="190" fontId="10" fillId="0" borderId="0" applyFont="0" applyFill="0" applyBorder="0" applyAlignment="0" applyProtection="0"/>
    <xf numFmtId="0" fontId="10" fillId="0" borderId="0" applyFont="0" applyFill="0" applyBorder="0" applyAlignment="0" applyProtection="0"/>
    <xf numFmtId="190" fontId="10" fillId="0" borderId="0" applyFont="0" applyFill="0" applyBorder="0" applyAlignment="0" applyProtection="0"/>
    <xf numFmtId="19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190" fontId="10" fillId="0" borderId="0" applyFont="0" applyFill="0" applyBorder="0" applyAlignment="0" applyProtection="0"/>
    <xf numFmtId="190" fontId="10" fillId="0" borderId="0" applyFont="0" applyFill="0" applyBorder="0" applyAlignment="0" applyProtection="0"/>
    <xf numFmtId="0" fontId="10" fillId="0" borderId="0" applyFont="0" applyFill="0" applyBorder="0" applyAlignment="0" applyProtection="0"/>
    <xf numFmtId="190" fontId="10" fillId="0" borderId="0" applyFont="0" applyFill="0" applyBorder="0" applyAlignment="0" applyProtection="0"/>
    <xf numFmtId="19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190" fontId="10" fillId="0" borderId="0" applyFont="0" applyFill="0" applyBorder="0" applyAlignment="0" applyProtection="0"/>
    <xf numFmtId="190" fontId="10" fillId="0" borderId="0" applyFont="0" applyFill="0" applyBorder="0" applyAlignment="0" applyProtection="0"/>
    <xf numFmtId="0" fontId="10" fillId="0" borderId="0" applyFont="0" applyFill="0" applyBorder="0" applyAlignment="0" applyProtection="0"/>
    <xf numFmtId="190" fontId="10" fillId="0" borderId="0" applyFont="0" applyFill="0" applyBorder="0" applyAlignment="0" applyProtection="0"/>
    <xf numFmtId="19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190" fontId="10" fillId="0" borderId="0" applyFont="0" applyFill="0" applyBorder="0" applyAlignment="0" applyProtection="0"/>
    <xf numFmtId="190" fontId="10" fillId="0" borderId="0" applyFont="0" applyFill="0" applyBorder="0" applyAlignment="0" applyProtection="0"/>
    <xf numFmtId="0" fontId="10" fillId="0" borderId="0" applyFont="0" applyFill="0" applyBorder="0" applyAlignment="0" applyProtection="0"/>
    <xf numFmtId="190" fontId="10" fillId="0" borderId="0" applyFont="0" applyFill="0" applyBorder="0" applyAlignment="0" applyProtection="0"/>
    <xf numFmtId="19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190" fontId="10" fillId="0" borderId="0" applyFont="0" applyFill="0" applyBorder="0" applyAlignment="0" applyProtection="0"/>
    <xf numFmtId="190" fontId="10" fillId="0" borderId="0" applyFont="0" applyFill="0" applyBorder="0" applyAlignment="0" applyProtection="0"/>
    <xf numFmtId="0" fontId="10" fillId="0" borderId="0" applyFont="0" applyFill="0" applyBorder="0" applyAlignment="0" applyProtection="0"/>
    <xf numFmtId="190" fontId="10" fillId="0" borderId="0" applyFont="0" applyFill="0" applyBorder="0" applyAlignment="0" applyProtection="0"/>
    <xf numFmtId="19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190" fontId="10" fillId="0" borderId="0" applyFont="0" applyFill="0" applyBorder="0" applyAlignment="0" applyProtection="0"/>
    <xf numFmtId="190" fontId="10" fillId="0" borderId="0" applyFont="0" applyFill="0" applyBorder="0" applyAlignment="0" applyProtection="0"/>
    <xf numFmtId="0" fontId="10" fillId="0" borderId="0" applyFont="0" applyFill="0" applyBorder="0" applyAlignment="0" applyProtection="0"/>
    <xf numFmtId="190" fontId="10" fillId="0" borderId="0" applyFont="0" applyFill="0" applyBorder="0" applyAlignment="0" applyProtection="0"/>
    <xf numFmtId="19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190" fontId="10" fillId="0" borderId="0" applyFont="0" applyFill="0" applyBorder="0" applyAlignment="0" applyProtection="0"/>
    <xf numFmtId="190" fontId="10" fillId="0" borderId="0" applyFont="0" applyFill="0" applyBorder="0" applyAlignment="0" applyProtection="0"/>
    <xf numFmtId="0" fontId="10" fillId="0" borderId="0" applyFont="0" applyFill="0" applyBorder="0" applyAlignment="0" applyProtection="0"/>
    <xf numFmtId="190" fontId="10" fillId="0" borderId="0" applyFont="0" applyFill="0" applyBorder="0" applyAlignment="0" applyProtection="0"/>
    <xf numFmtId="19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190" fontId="10" fillId="0" borderId="0" applyFont="0" applyFill="0" applyBorder="0" applyAlignment="0" applyProtection="0"/>
    <xf numFmtId="190" fontId="10" fillId="0" borderId="0" applyFont="0" applyFill="0" applyBorder="0" applyAlignment="0" applyProtection="0"/>
    <xf numFmtId="0" fontId="10" fillId="0" borderId="0" applyFont="0" applyFill="0" applyBorder="0" applyAlignment="0" applyProtection="0"/>
    <xf numFmtId="190" fontId="10" fillId="0" borderId="0" applyFont="0" applyFill="0" applyBorder="0" applyAlignment="0" applyProtection="0"/>
    <xf numFmtId="19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190" fontId="10" fillId="0" borderId="0" applyFont="0" applyFill="0" applyBorder="0" applyAlignment="0" applyProtection="0"/>
    <xf numFmtId="19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194" fontId="19"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94" fontId="19" fillId="0" borderId="0" applyFont="0" applyFill="0" applyBorder="0" applyAlignment="0" applyProtection="0"/>
    <xf numFmtId="173" fontId="10" fillId="0" borderId="0" applyFont="0" applyFill="0" applyBorder="0" applyAlignment="0" applyProtection="0"/>
    <xf numFmtId="194" fontId="19" fillId="0" borderId="0" applyFont="0" applyFill="0" applyBorder="0" applyAlignment="0" applyProtection="0"/>
    <xf numFmtId="195" fontId="19"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95" fontId="19" fillId="0" borderId="0" applyFont="0" applyFill="0" applyBorder="0" applyAlignment="0" applyProtection="0"/>
    <xf numFmtId="174" fontId="10" fillId="0" borderId="0" applyFont="0" applyFill="0" applyBorder="0" applyAlignment="0" applyProtection="0"/>
    <xf numFmtId="195" fontId="19"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96" fontId="19" fillId="0" borderId="0" applyFont="0" applyFill="0" applyBorder="0" applyAlignment="0" applyProtection="0"/>
    <xf numFmtId="39" fontId="10" fillId="0" borderId="0" applyFont="0" applyFill="0" applyBorder="0" applyAlignment="0" applyProtection="0"/>
    <xf numFmtId="39" fontId="10" fillId="0" borderId="0" applyFont="0" applyFill="0" applyBorder="0" applyAlignment="0" applyProtection="0"/>
    <xf numFmtId="39" fontId="10" fillId="0" borderId="0" applyFont="0" applyFill="0" applyBorder="0" applyAlignment="0" applyProtection="0"/>
    <xf numFmtId="39" fontId="10" fillId="0" borderId="0" applyFont="0" applyFill="0" applyBorder="0" applyAlignment="0" applyProtection="0"/>
    <xf numFmtId="39" fontId="10" fillId="0" borderId="0" applyFont="0" applyFill="0" applyBorder="0" applyAlignment="0" applyProtection="0"/>
    <xf numFmtId="39" fontId="10" fillId="0" borderId="0" applyFont="0" applyFill="0" applyBorder="0" applyAlignment="0" applyProtection="0"/>
    <xf numFmtId="39" fontId="10" fillId="0" borderId="0" applyFont="0" applyFill="0" applyBorder="0" applyAlignment="0" applyProtection="0"/>
    <xf numFmtId="39" fontId="10" fillId="0" borderId="0" applyFont="0" applyFill="0" applyBorder="0" applyAlignment="0" applyProtection="0"/>
    <xf numFmtId="39" fontId="10" fillId="0" borderId="0" applyFont="0" applyFill="0" applyBorder="0" applyAlignment="0" applyProtection="0"/>
    <xf numFmtId="39" fontId="10" fillId="0" borderId="0" applyFont="0" applyFill="0" applyBorder="0" applyAlignment="0" applyProtection="0"/>
    <xf numFmtId="39" fontId="10" fillId="0" borderId="0" applyFont="0" applyFill="0" applyBorder="0" applyAlignment="0" applyProtection="0"/>
    <xf numFmtId="39" fontId="10" fillId="0" borderId="0" applyFont="0" applyFill="0" applyBorder="0" applyAlignment="0" applyProtection="0"/>
    <xf numFmtId="39" fontId="10" fillId="0" borderId="0" applyFont="0" applyFill="0" applyBorder="0" applyAlignment="0" applyProtection="0"/>
    <xf numFmtId="39" fontId="10" fillId="0" borderId="0" applyFont="0" applyFill="0" applyBorder="0" applyAlignment="0" applyProtection="0"/>
    <xf numFmtId="39" fontId="10" fillId="0" borderId="0" applyFont="0" applyFill="0" applyBorder="0" applyAlignment="0" applyProtection="0"/>
    <xf numFmtId="39" fontId="10" fillId="0" borderId="0" applyFont="0" applyFill="0" applyBorder="0" applyAlignment="0" applyProtection="0"/>
    <xf numFmtId="39" fontId="10" fillId="0" borderId="0" applyFont="0" applyFill="0" applyBorder="0" applyAlignment="0" applyProtection="0"/>
    <xf numFmtId="39" fontId="10" fillId="0" borderId="0" applyFont="0" applyFill="0" applyBorder="0" applyAlignment="0" applyProtection="0"/>
    <xf numFmtId="39" fontId="10" fillId="0" borderId="0" applyFont="0" applyFill="0" applyBorder="0" applyAlignment="0" applyProtection="0"/>
    <xf numFmtId="39" fontId="10" fillId="0" borderId="0" applyFont="0" applyFill="0" applyBorder="0" applyAlignment="0" applyProtection="0"/>
    <xf numFmtId="39" fontId="10" fillId="0" borderId="0" applyFont="0" applyFill="0" applyBorder="0" applyAlignment="0" applyProtection="0"/>
    <xf numFmtId="39" fontId="10" fillId="0" borderId="0" applyFont="0" applyFill="0" applyBorder="0" applyAlignment="0" applyProtection="0"/>
    <xf numFmtId="39" fontId="10" fillId="0" borderId="0" applyFont="0" applyFill="0" applyBorder="0" applyAlignment="0" applyProtection="0"/>
    <xf numFmtId="39" fontId="10" fillId="0" borderId="0" applyFont="0" applyFill="0" applyBorder="0" applyAlignment="0" applyProtection="0"/>
    <xf numFmtId="39" fontId="10" fillId="0" borderId="0" applyFont="0" applyFill="0" applyBorder="0" applyAlignment="0" applyProtection="0"/>
    <xf numFmtId="39" fontId="10" fillId="0" borderId="0" applyFont="0" applyFill="0" applyBorder="0" applyAlignment="0" applyProtection="0"/>
    <xf numFmtId="39" fontId="10" fillId="0" borderId="0" applyFont="0" applyFill="0" applyBorder="0" applyAlignment="0" applyProtection="0"/>
    <xf numFmtId="39" fontId="10" fillId="0" borderId="0" applyFont="0" applyFill="0" applyBorder="0" applyAlignment="0" applyProtection="0"/>
    <xf numFmtId="39" fontId="10" fillId="0" borderId="0" applyFont="0" applyFill="0" applyBorder="0" applyAlignment="0" applyProtection="0"/>
    <xf numFmtId="39" fontId="10" fillId="0" borderId="0" applyFont="0" applyFill="0" applyBorder="0" applyAlignment="0" applyProtection="0"/>
    <xf numFmtId="39" fontId="10" fillId="0" borderId="0" applyFont="0" applyFill="0" applyBorder="0" applyAlignment="0" applyProtection="0"/>
    <xf numFmtId="39" fontId="10" fillId="0" borderId="0" applyFont="0" applyFill="0" applyBorder="0" applyAlignment="0" applyProtection="0"/>
    <xf numFmtId="39" fontId="10" fillId="0" borderId="0" applyFont="0" applyFill="0" applyBorder="0" applyAlignment="0" applyProtection="0"/>
    <xf numFmtId="39" fontId="10" fillId="0" borderId="0" applyFont="0" applyFill="0" applyBorder="0" applyAlignment="0" applyProtection="0"/>
    <xf numFmtId="39" fontId="10" fillId="0" borderId="0" applyFont="0" applyFill="0" applyBorder="0" applyAlignment="0" applyProtection="0"/>
    <xf numFmtId="39" fontId="10" fillId="0" borderId="0" applyFont="0" applyFill="0" applyBorder="0" applyAlignment="0" applyProtection="0"/>
    <xf numFmtId="39" fontId="10" fillId="0" borderId="0" applyFont="0" applyFill="0" applyBorder="0" applyAlignment="0" applyProtection="0"/>
    <xf numFmtId="39" fontId="10" fillId="0" borderId="0" applyFont="0" applyFill="0" applyBorder="0" applyAlignment="0" applyProtection="0"/>
    <xf numFmtId="39" fontId="10" fillId="0" borderId="0" applyFont="0" applyFill="0" applyBorder="0" applyAlignment="0" applyProtection="0"/>
    <xf numFmtId="39" fontId="10" fillId="0" borderId="0" applyFont="0" applyFill="0" applyBorder="0" applyAlignment="0" applyProtection="0"/>
    <xf numFmtId="39" fontId="10" fillId="0" borderId="0" applyFont="0" applyFill="0" applyBorder="0" applyAlignment="0" applyProtection="0"/>
    <xf numFmtId="39" fontId="10" fillId="0" borderId="0" applyFont="0" applyFill="0" applyBorder="0" applyAlignment="0" applyProtection="0"/>
    <xf numFmtId="39" fontId="10" fillId="0" borderId="0" applyFont="0" applyFill="0" applyBorder="0" applyAlignment="0" applyProtection="0"/>
    <xf numFmtId="39" fontId="10" fillId="0" borderId="0" applyFont="0" applyFill="0" applyBorder="0" applyAlignment="0" applyProtection="0"/>
    <xf numFmtId="39" fontId="10" fillId="0" borderId="0" applyFont="0" applyFill="0" applyBorder="0" applyAlignment="0" applyProtection="0"/>
    <xf numFmtId="39" fontId="10" fillId="0" borderId="0" applyFont="0" applyFill="0" applyBorder="0" applyAlignment="0" applyProtection="0"/>
    <xf numFmtId="39" fontId="10" fillId="0" borderId="0" applyFont="0" applyFill="0" applyBorder="0" applyAlignment="0" applyProtection="0"/>
    <xf numFmtId="39" fontId="10" fillId="0" borderId="0" applyFont="0" applyFill="0" applyBorder="0" applyAlignment="0" applyProtection="0"/>
    <xf numFmtId="39" fontId="10" fillId="0" borderId="0" applyFont="0" applyFill="0" applyBorder="0" applyAlignment="0" applyProtection="0"/>
    <xf numFmtId="39" fontId="10" fillId="0" borderId="0" applyFont="0" applyFill="0" applyBorder="0" applyAlignment="0" applyProtection="0"/>
    <xf numFmtId="39" fontId="10" fillId="0" borderId="0" applyFont="0" applyFill="0" applyBorder="0" applyAlignment="0" applyProtection="0"/>
    <xf numFmtId="39" fontId="10" fillId="0" borderId="0" applyFont="0" applyFill="0" applyBorder="0" applyAlignment="0" applyProtection="0"/>
    <xf numFmtId="39" fontId="10" fillId="0" borderId="0" applyFont="0" applyFill="0" applyBorder="0" applyAlignment="0" applyProtection="0"/>
    <xf numFmtId="39" fontId="10" fillId="0" borderId="0" applyFont="0" applyFill="0" applyBorder="0" applyAlignment="0" applyProtection="0"/>
    <xf numFmtId="39" fontId="10" fillId="0" borderId="0" applyFont="0" applyFill="0" applyBorder="0" applyAlignment="0" applyProtection="0"/>
    <xf numFmtId="39" fontId="10" fillId="0" borderId="0" applyFont="0" applyFill="0" applyBorder="0" applyAlignment="0" applyProtection="0"/>
    <xf numFmtId="39" fontId="10" fillId="0" borderId="0" applyFont="0" applyFill="0" applyBorder="0" applyAlignment="0" applyProtection="0"/>
    <xf numFmtId="39" fontId="10" fillId="0" borderId="0" applyFont="0" applyFill="0" applyBorder="0" applyAlignment="0" applyProtection="0"/>
    <xf numFmtId="39" fontId="10" fillId="0" borderId="0" applyFont="0" applyFill="0" applyBorder="0" applyAlignment="0" applyProtection="0"/>
    <xf numFmtId="39" fontId="10" fillId="0" borderId="0" applyFont="0" applyFill="0" applyBorder="0" applyAlignment="0" applyProtection="0"/>
    <xf numFmtId="39" fontId="10" fillId="0" borderId="0" applyFont="0" applyFill="0" applyBorder="0" applyAlignment="0" applyProtection="0"/>
    <xf numFmtId="39" fontId="10" fillId="0" borderId="0" applyFont="0" applyFill="0" applyBorder="0" applyAlignment="0" applyProtection="0"/>
    <xf numFmtId="39" fontId="10" fillId="0" borderId="0" applyFont="0" applyFill="0" applyBorder="0" applyAlignment="0" applyProtection="0"/>
    <xf numFmtId="39" fontId="10" fillId="0" borderId="0" applyFont="0" applyFill="0" applyBorder="0" applyAlignment="0" applyProtection="0"/>
    <xf numFmtId="39" fontId="10" fillId="0" borderId="0" applyFont="0" applyFill="0" applyBorder="0" applyAlignment="0" applyProtection="0"/>
    <xf numFmtId="39" fontId="10" fillId="0" borderId="0" applyFont="0" applyFill="0" applyBorder="0" applyAlignment="0" applyProtection="0"/>
    <xf numFmtId="39" fontId="10" fillId="0" borderId="0" applyFont="0" applyFill="0" applyBorder="0" applyAlignment="0" applyProtection="0"/>
    <xf numFmtId="39" fontId="10" fillId="0" borderId="0" applyFont="0" applyFill="0" applyBorder="0" applyAlignment="0" applyProtection="0"/>
    <xf numFmtId="39" fontId="10" fillId="0" borderId="0" applyFont="0" applyFill="0" applyBorder="0" applyAlignment="0" applyProtection="0"/>
    <xf numFmtId="39" fontId="10" fillId="0" borderId="0" applyFont="0" applyFill="0" applyBorder="0" applyAlignment="0" applyProtection="0"/>
    <xf numFmtId="39" fontId="10" fillId="0" borderId="0" applyFont="0" applyFill="0" applyBorder="0" applyAlignment="0" applyProtection="0"/>
    <xf numFmtId="39" fontId="10" fillId="0" borderId="0" applyFont="0" applyFill="0" applyBorder="0" applyAlignment="0" applyProtection="0"/>
    <xf numFmtId="39" fontId="10" fillId="0" borderId="0" applyFont="0" applyFill="0" applyBorder="0" applyAlignment="0" applyProtection="0"/>
    <xf numFmtId="39" fontId="10" fillId="0" borderId="0" applyFont="0" applyFill="0" applyBorder="0" applyAlignment="0" applyProtection="0"/>
    <xf numFmtId="39" fontId="10" fillId="0" borderId="0" applyFont="0" applyFill="0" applyBorder="0" applyAlignment="0" applyProtection="0"/>
    <xf numFmtId="39" fontId="10" fillId="0" borderId="0" applyFont="0" applyFill="0" applyBorder="0" applyAlignment="0" applyProtection="0"/>
    <xf numFmtId="39" fontId="10" fillId="0" borderId="0" applyFont="0" applyFill="0" applyBorder="0" applyAlignment="0" applyProtection="0"/>
    <xf numFmtId="39" fontId="10" fillId="0" borderId="0" applyFont="0" applyFill="0" applyBorder="0" applyAlignment="0" applyProtection="0"/>
    <xf numFmtId="39" fontId="10" fillId="0" borderId="0" applyFont="0" applyFill="0" applyBorder="0" applyAlignment="0" applyProtection="0"/>
    <xf numFmtId="39" fontId="10" fillId="0" borderId="0" applyFont="0" applyFill="0" applyBorder="0" applyAlignment="0" applyProtection="0"/>
    <xf numFmtId="39" fontId="10" fillId="0" borderId="0" applyFont="0" applyFill="0" applyBorder="0" applyAlignment="0" applyProtection="0"/>
    <xf numFmtId="39" fontId="10" fillId="0" borderId="0" applyFont="0" applyFill="0" applyBorder="0" applyAlignment="0" applyProtection="0"/>
    <xf numFmtId="39" fontId="10" fillId="0" borderId="0" applyFont="0" applyFill="0" applyBorder="0" applyAlignment="0" applyProtection="0"/>
    <xf numFmtId="39" fontId="10" fillId="0" borderId="0" applyFont="0" applyFill="0" applyBorder="0" applyAlignment="0" applyProtection="0"/>
    <xf numFmtId="39" fontId="10" fillId="0" borderId="0" applyFont="0" applyFill="0" applyBorder="0" applyAlignment="0" applyProtection="0"/>
    <xf numFmtId="39" fontId="10" fillId="0" borderId="0" applyFont="0" applyFill="0" applyBorder="0" applyAlignment="0" applyProtection="0"/>
    <xf numFmtId="39" fontId="10" fillId="0" borderId="0" applyFont="0" applyFill="0" applyBorder="0" applyAlignment="0" applyProtection="0"/>
    <xf numFmtId="196" fontId="19" fillId="0" borderId="0" applyFont="0" applyFill="0" applyBorder="0" applyAlignment="0" applyProtection="0"/>
    <xf numFmtId="39" fontId="10" fillId="0" borderId="0" applyFont="0" applyFill="0" applyBorder="0" applyAlignment="0" applyProtection="0"/>
    <xf numFmtId="196" fontId="19" fillId="0" borderId="0" applyFont="0" applyFill="0" applyBorder="0" applyAlignment="0" applyProtection="0"/>
    <xf numFmtId="0" fontId="10" fillId="0" borderId="0" applyNumberFormat="0" applyFill="0" applyBorder="0" applyAlignment="0" applyProtection="0"/>
    <xf numFmtId="0" fontId="10" fillId="48" borderId="0" applyNumberFormat="0" applyFont="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xf numFmtId="198" fontId="19"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98" fontId="19" fillId="0" borderId="0" applyFont="0" applyFill="0" applyBorder="0" applyAlignment="0" applyProtection="0"/>
    <xf numFmtId="175" fontId="10" fillId="0" borderId="0" applyFont="0" applyFill="0" applyBorder="0" applyAlignment="0" applyProtection="0"/>
    <xf numFmtId="198" fontId="19" fillId="0" borderId="0" applyFont="0" applyFill="0" applyBorder="0" applyAlignment="0" applyProtection="0"/>
    <xf numFmtId="199" fontId="19" fillId="0" borderId="0" applyFont="0" applyFill="0" applyBorder="0" applyProtection="0">
      <alignment horizontal="right"/>
    </xf>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99" fontId="19" fillId="0" borderId="0" applyFont="0" applyFill="0" applyBorder="0" applyProtection="0">
      <alignment horizontal="right"/>
    </xf>
    <xf numFmtId="176" fontId="10" fillId="0" borderId="0" applyFont="0" applyFill="0" applyBorder="0" applyAlignment="0" applyProtection="0"/>
    <xf numFmtId="199" fontId="19" fillId="0" borderId="0" applyFont="0" applyFill="0" applyBorder="0" applyProtection="0">
      <alignment horizontal="right"/>
    </xf>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177" fontId="10" fillId="0" borderId="0" applyFont="0" applyFill="0" applyBorder="0" applyAlignment="0" applyProtection="0"/>
    <xf numFmtId="177" fontId="10" fillId="0" borderId="0" applyFont="0" applyFill="0" applyBorder="0" applyAlignment="0" applyProtection="0"/>
    <xf numFmtId="177" fontId="10" fillId="0" borderId="0" applyFont="0" applyFill="0" applyBorder="0" applyAlignment="0" applyProtection="0"/>
    <xf numFmtId="177" fontId="10" fillId="0" borderId="0" applyFont="0" applyFill="0" applyBorder="0" applyAlignment="0" applyProtection="0"/>
    <xf numFmtId="177" fontId="10" fillId="0" borderId="0" applyFont="0" applyFill="0" applyBorder="0" applyAlignment="0" applyProtection="0"/>
    <xf numFmtId="177" fontId="10" fillId="0" borderId="0" applyFont="0" applyFill="0" applyBorder="0" applyAlignment="0" applyProtection="0"/>
    <xf numFmtId="177" fontId="10" fillId="0" borderId="0" applyFont="0" applyFill="0" applyBorder="0" applyAlignment="0" applyProtection="0"/>
    <xf numFmtId="177" fontId="10" fillId="0" borderId="0" applyFont="0" applyFill="0" applyBorder="0" applyAlignment="0" applyProtection="0"/>
    <xf numFmtId="177" fontId="10" fillId="0" borderId="0" applyFont="0" applyFill="0" applyBorder="0" applyAlignment="0" applyProtection="0"/>
    <xf numFmtId="177" fontId="10" fillId="0" borderId="0" applyFont="0" applyFill="0" applyBorder="0" applyAlignment="0" applyProtection="0"/>
    <xf numFmtId="177" fontId="10" fillId="0" borderId="0" applyFont="0" applyFill="0" applyBorder="0" applyAlignment="0" applyProtection="0"/>
    <xf numFmtId="177" fontId="10" fillId="0" borderId="0" applyFont="0" applyFill="0" applyBorder="0" applyAlignment="0" applyProtection="0"/>
    <xf numFmtId="177" fontId="10" fillId="0" borderId="0" applyFont="0" applyFill="0" applyBorder="0" applyAlignment="0" applyProtection="0"/>
    <xf numFmtId="177" fontId="10" fillId="0" borderId="0" applyFont="0" applyFill="0" applyBorder="0" applyAlignment="0" applyProtection="0"/>
    <xf numFmtId="177" fontId="10" fillId="0" borderId="0" applyFont="0" applyFill="0" applyBorder="0" applyAlignment="0" applyProtection="0"/>
    <xf numFmtId="177" fontId="10" fillId="0" borderId="0" applyFont="0" applyFill="0" applyBorder="0" applyAlignment="0" applyProtection="0"/>
    <xf numFmtId="177" fontId="10" fillId="0" borderId="0" applyFont="0" applyFill="0" applyBorder="0" applyAlignment="0" applyProtection="0"/>
    <xf numFmtId="177" fontId="10" fillId="0" borderId="0" applyFont="0" applyFill="0" applyBorder="0" applyAlignment="0" applyProtection="0"/>
    <xf numFmtId="177" fontId="10" fillId="0" borderId="0" applyFont="0" applyFill="0" applyBorder="0" applyAlignment="0" applyProtection="0"/>
    <xf numFmtId="177" fontId="10" fillId="0" borderId="0" applyFont="0" applyFill="0" applyBorder="0" applyAlignment="0" applyProtection="0"/>
    <xf numFmtId="177" fontId="10" fillId="0" borderId="0" applyFont="0" applyFill="0" applyBorder="0" applyAlignment="0" applyProtection="0"/>
    <xf numFmtId="177" fontId="10" fillId="0" borderId="0" applyFont="0" applyFill="0" applyBorder="0" applyAlignment="0" applyProtection="0"/>
    <xf numFmtId="177" fontId="10" fillId="0" borderId="0" applyFont="0" applyFill="0" applyBorder="0" applyAlignment="0" applyProtection="0"/>
    <xf numFmtId="177" fontId="10" fillId="0" borderId="0" applyFont="0" applyFill="0" applyBorder="0" applyAlignment="0" applyProtection="0"/>
    <xf numFmtId="177" fontId="10" fillId="0" borderId="0" applyFont="0" applyFill="0" applyBorder="0" applyAlignment="0" applyProtection="0"/>
    <xf numFmtId="177" fontId="10" fillId="0" borderId="0" applyFont="0" applyFill="0" applyBorder="0" applyAlignment="0" applyProtection="0"/>
    <xf numFmtId="177" fontId="10" fillId="0" borderId="0" applyFont="0" applyFill="0" applyBorder="0" applyAlignment="0" applyProtection="0"/>
    <xf numFmtId="177" fontId="10" fillId="0" borderId="0" applyFont="0" applyFill="0" applyBorder="0" applyAlignment="0" applyProtection="0"/>
    <xf numFmtId="177" fontId="10" fillId="0" borderId="0" applyFont="0" applyFill="0" applyBorder="0" applyAlignment="0" applyProtection="0"/>
    <xf numFmtId="177" fontId="10" fillId="0" borderId="0" applyFont="0" applyFill="0" applyBorder="0" applyAlignment="0" applyProtection="0"/>
    <xf numFmtId="177" fontId="10" fillId="0" borderId="0" applyFont="0" applyFill="0" applyBorder="0" applyAlignment="0" applyProtection="0"/>
    <xf numFmtId="177" fontId="10" fillId="0" borderId="0" applyFont="0" applyFill="0" applyBorder="0" applyAlignment="0" applyProtection="0"/>
    <xf numFmtId="177" fontId="10" fillId="0" borderId="0" applyFont="0" applyFill="0" applyBorder="0" applyAlignment="0" applyProtection="0"/>
    <xf numFmtId="177" fontId="10" fillId="0" borderId="0" applyFont="0" applyFill="0" applyBorder="0" applyAlignment="0" applyProtection="0"/>
    <xf numFmtId="177" fontId="10" fillId="0" borderId="0" applyFont="0" applyFill="0" applyBorder="0" applyAlignment="0" applyProtection="0"/>
    <xf numFmtId="177" fontId="10" fillId="0" borderId="0" applyFont="0" applyFill="0" applyBorder="0" applyAlignment="0" applyProtection="0"/>
    <xf numFmtId="177" fontId="10" fillId="0" borderId="0" applyFont="0" applyFill="0" applyBorder="0" applyAlignment="0" applyProtection="0"/>
    <xf numFmtId="177" fontId="10" fillId="0" borderId="0" applyFont="0" applyFill="0" applyBorder="0" applyAlignment="0" applyProtection="0"/>
    <xf numFmtId="177" fontId="10" fillId="0" borderId="0" applyFont="0" applyFill="0" applyBorder="0" applyAlignment="0" applyProtection="0"/>
    <xf numFmtId="177" fontId="10" fillId="0" borderId="0" applyFont="0" applyFill="0" applyBorder="0" applyAlignment="0" applyProtection="0"/>
    <xf numFmtId="177" fontId="10" fillId="0" borderId="0" applyFont="0" applyFill="0" applyBorder="0" applyAlignment="0" applyProtection="0"/>
    <xf numFmtId="177" fontId="10" fillId="0" borderId="0" applyFont="0" applyFill="0" applyBorder="0" applyAlignment="0" applyProtection="0"/>
    <xf numFmtId="177" fontId="10" fillId="0" borderId="0" applyFont="0" applyFill="0" applyBorder="0" applyAlignment="0" applyProtection="0"/>
    <xf numFmtId="177" fontId="10" fillId="0" borderId="0" applyFont="0" applyFill="0" applyBorder="0" applyAlignment="0" applyProtection="0"/>
    <xf numFmtId="177" fontId="10" fillId="0" borderId="0" applyFont="0" applyFill="0" applyBorder="0" applyAlignment="0" applyProtection="0"/>
    <xf numFmtId="177" fontId="10" fillId="0" borderId="0" applyFont="0" applyFill="0" applyBorder="0" applyAlignment="0" applyProtection="0"/>
    <xf numFmtId="177" fontId="10" fillId="0" borderId="0" applyFont="0" applyFill="0" applyBorder="0" applyAlignment="0" applyProtection="0"/>
    <xf numFmtId="177" fontId="10" fillId="0" borderId="0" applyFont="0" applyFill="0" applyBorder="0" applyAlignment="0" applyProtection="0"/>
    <xf numFmtId="177" fontId="10" fillId="0" borderId="0" applyFont="0" applyFill="0" applyBorder="0" applyAlignment="0" applyProtection="0"/>
    <xf numFmtId="177" fontId="10" fillId="0" borderId="0" applyFont="0" applyFill="0" applyBorder="0" applyAlignment="0" applyProtection="0"/>
    <xf numFmtId="177" fontId="10" fillId="0" borderId="0" applyFont="0" applyFill="0" applyBorder="0" applyAlignment="0" applyProtection="0"/>
    <xf numFmtId="177" fontId="10" fillId="0" borderId="0" applyFont="0" applyFill="0" applyBorder="0" applyAlignment="0" applyProtection="0"/>
    <xf numFmtId="177" fontId="10" fillId="0" borderId="0" applyFont="0" applyFill="0" applyBorder="0" applyAlignment="0" applyProtection="0"/>
    <xf numFmtId="177" fontId="10" fillId="0" borderId="0" applyFont="0" applyFill="0" applyBorder="0" applyAlignment="0" applyProtection="0"/>
    <xf numFmtId="177" fontId="10" fillId="0" borderId="0" applyFont="0" applyFill="0" applyBorder="0" applyAlignment="0" applyProtection="0"/>
    <xf numFmtId="177" fontId="10" fillId="0" borderId="0" applyFont="0" applyFill="0" applyBorder="0" applyAlignment="0" applyProtection="0"/>
    <xf numFmtId="177" fontId="10" fillId="0" borderId="0" applyFont="0" applyFill="0" applyBorder="0" applyAlignment="0" applyProtection="0"/>
    <xf numFmtId="177" fontId="10" fillId="0" borderId="0" applyFont="0" applyFill="0" applyBorder="0" applyAlignment="0" applyProtection="0"/>
    <xf numFmtId="177" fontId="10" fillId="0" borderId="0" applyFont="0" applyFill="0" applyBorder="0" applyAlignment="0" applyProtection="0"/>
    <xf numFmtId="177" fontId="10" fillId="0" borderId="0" applyFont="0" applyFill="0" applyBorder="0" applyAlignment="0" applyProtection="0"/>
    <xf numFmtId="177" fontId="10" fillId="0" borderId="0" applyFont="0" applyFill="0" applyBorder="0" applyAlignment="0" applyProtection="0"/>
    <xf numFmtId="177" fontId="10" fillId="0" borderId="0" applyFont="0" applyFill="0" applyBorder="0" applyAlignment="0" applyProtection="0"/>
    <xf numFmtId="177" fontId="10" fillId="0" borderId="0" applyFont="0" applyFill="0" applyBorder="0" applyAlignment="0" applyProtection="0"/>
    <xf numFmtId="177" fontId="10" fillId="0" borderId="0" applyFont="0" applyFill="0" applyBorder="0" applyAlignment="0" applyProtection="0"/>
    <xf numFmtId="177" fontId="10" fillId="0" borderId="0" applyFont="0" applyFill="0" applyBorder="0" applyAlignment="0" applyProtection="0"/>
    <xf numFmtId="177" fontId="10" fillId="0" borderId="0" applyFont="0" applyFill="0" applyBorder="0" applyAlignment="0" applyProtection="0"/>
    <xf numFmtId="177" fontId="10" fillId="0" borderId="0" applyFont="0" applyFill="0" applyBorder="0" applyAlignment="0" applyProtection="0"/>
    <xf numFmtId="177" fontId="10" fillId="0" borderId="0" applyFont="0" applyFill="0" applyBorder="0" applyAlignment="0" applyProtection="0"/>
    <xf numFmtId="177" fontId="10" fillId="0" borderId="0" applyFont="0" applyFill="0" applyBorder="0" applyAlignment="0" applyProtection="0"/>
    <xf numFmtId="177" fontId="10" fillId="0" borderId="0" applyFont="0" applyFill="0" applyBorder="0" applyAlignment="0" applyProtection="0"/>
    <xf numFmtId="177" fontId="10" fillId="0" borderId="0" applyFont="0" applyFill="0" applyBorder="0" applyAlignment="0" applyProtection="0"/>
    <xf numFmtId="177" fontId="10" fillId="0" borderId="0" applyFont="0" applyFill="0" applyBorder="0" applyAlignment="0" applyProtection="0"/>
    <xf numFmtId="177" fontId="10" fillId="0" borderId="0" applyFont="0" applyFill="0" applyBorder="0" applyAlignment="0" applyProtection="0"/>
    <xf numFmtId="177" fontId="10" fillId="0" borderId="0" applyFont="0" applyFill="0" applyBorder="0" applyAlignment="0" applyProtection="0"/>
    <xf numFmtId="177" fontId="10" fillId="0" borderId="0" applyFont="0" applyFill="0" applyBorder="0" applyAlignment="0" applyProtection="0"/>
    <xf numFmtId="177" fontId="10" fillId="0" borderId="0" applyFont="0" applyFill="0" applyBorder="0" applyAlignment="0" applyProtection="0"/>
    <xf numFmtId="177" fontId="10" fillId="0" borderId="0" applyFont="0" applyFill="0" applyBorder="0" applyAlignment="0" applyProtection="0"/>
    <xf numFmtId="177" fontId="10" fillId="0" borderId="0" applyFont="0" applyFill="0" applyBorder="0" applyAlignment="0" applyProtection="0"/>
    <xf numFmtId="177" fontId="10" fillId="0" borderId="0" applyFont="0" applyFill="0" applyBorder="0" applyAlignment="0" applyProtection="0"/>
    <xf numFmtId="177" fontId="10" fillId="0" borderId="0" applyFont="0" applyFill="0" applyBorder="0" applyAlignment="0" applyProtection="0"/>
    <xf numFmtId="177" fontId="10" fillId="0" borderId="0" applyFont="0" applyFill="0" applyBorder="0" applyAlignment="0" applyProtection="0"/>
    <xf numFmtId="177" fontId="10" fillId="0" borderId="0" applyFont="0" applyFill="0" applyBorder="0" applyAlignment="0" applyProtection="0"/>
    <xf numFmtId="177" fontId="10" fillId="0" borderId="0" applyFont="0" applyFill="0" applyBorder="0" applyAlignment="0" applyProtection="0"/>
    <xf numFmtId="177" fontId="10" fillId="0" borderId="0" applyFont="0" applyFill="0" applyBorder="0" applyAlignment="0" applyProtection="0"/>
    <xf numFmtId="177" fontId="10" fillId="0" borderId="0" applyFont="0" applyFill="0" applyBorder="0" applyAlignment="0" applyProtection="0"/>
    <xf numFmtId="177" fontId="10" fillId="0" borderId="0" applyFont="0" applyFill="0" applyBorder="0" applyAlignment="0" applyProtection="0"/>
    <xf numFmtId="177"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xf numFmtId="0" fontId="10" fillId="0" borderId="0"/>
    <xf numFmtId="0" fontId="10" fillId="0" borderId="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173" fontId="10" fillId="0" borderId="0"/>
    <xf numFmtId="0" fontId="232" fillId="29" borderId="0" applyNumberFormat="0" applyBorder="0" applyAlignment="0" applyProtection="0"/>
    <xf numFmtId="0" fontId="232" fillId="62" borderId="0" applyNumberFormat="0" applyBorder="0" applyAlignment="0" applyProtection="0"/>
    <xf numFmtId="0" fontId="232" fillId="62" borderId="0" applyNumberFormat="0" applyBorder="0" applyAlignment="0" applyProtection="0"/>
    <xf numFmtId="0" fontId="232" fillId="62" borderId="0" applyNumberFormat="0" applyBorder="0" applyAlignment="0" applyProtection="0"/>
    <xf numFmtId="0" fontId="232" fillId="62" borderId="0" applyNumberFormat="0" applyBorder="0" applyAlignment="0" applyProtection="0"/>
    <xf numFmtId="0" fontId="232" fillId="62" borderId="0" applyNumberFormat="0" applyBorder="0" applyAlignment="0" applyProtection="0"/>
    <xf numFmtId="0" fontId="232" fillId="29" borderId="0" applyNumberFormat="0" applyBorder="0" applyAlignment="0" applyProtection="0"/>
    <xf numFmtId="0" fontId="232" fillId="63" borderId="0" applyNumberFormat="0" applyBorder="0" applyAlignment="0" applyProtection="0"/>
    <xf numFmtId="0" fontId="204" fillId="64" borderId="0" applyNumberFormat="0" applyBorder="0" applyAlignment="0" applyProtection="0"/>
    <xf numFmtId="0" fontId="232" fillId="51" borderId="0" applyNumberFormat="0" applyBorder="0" applyAlignment="0" applyProtection="0"/>
    <xf numFmtId="0" fontId="232" fillId="47" borderId="0" applyNumberFormat="0" applyBorder="0" applyAlignment="0" applyProtection="0"/>
    <xf numFmtId="0" fontId="232" fillId="47" borderId="0" applyNumberFormat="0" applyBorder="0" applyAlignment="0" applyProtection="0"/>
    <xf numFmtId="0" fontId="232" fillId="47" borderId="0" applyNumberFormat="0" applyBorder="0" applyAlignment="0" applyProtection="0"/>
    <xf numFmtId="0" fontId="232" fillId="47" borderId="0" applyNumberFormat="0" applyBorder="0" applyAlignment="0" applyProtection="0"/>
    <xf numFmtId="0" fontId="232" fillId="47" borderId="0" applyNumberFormat="0" applyBorder="0" applyAlignment="0" applyProtection="0"/>
    <xf numFmtId="0" fontId="232" fillId="51" borderId="0" applyNumberFormat="0" applyBorder="0" applyAlignment="0" applyProtection="0"/>
    <xf numFmtId="0" fontId="232" fillId="65" borderId="0" applyNumberFormat="0" applyBorder="0" applyAlignment="0" applyProtection="0"/>
    <xf numFmtId="0" fontId="204" fillId="57" borderId="0" applyNumberFormat="0" applyBorder="0" applyAlignment="0" applyProtection="0"/>
    <xf numFmtId="0" fontId="232" fillId="66" borderId="0" applyNumberFormat="0" applyBorder="0" applyAlignment="0" applyProtection="0"/>
    <xf numFmtId="0" fontId="232" fillId="67" borderId="0" applyNumberFormat="0" applyBorder="0" applyAlignment="0" applyProtection="0"/>
    <xf numFmtId="0" fontId="232" fillId="67" borderId="0" applyNumberFormat="0" applyBorder="0" applyAlignment="0" applyProtection="0"/>
    <xf numFmtId="0" fontId="232" fillId="67" borderId="0" applyNumberFormat="0" applyBorder="0" applyAlignment="0" applyProtection="0"/>
    <xf numFmtId="0" fontId="232" fillId="67" borderId="0" applyNumberFormat="0" applyBorder="0" applyAlignment="0" applyProtection="0"/>
    <xf numFmtId="0" fontId="232" fillId="67" borderId="0" applyNumberFormat="0" applyBorder="0" applyAlignment="0" applyProtection="0"/>
    <xf numFmtId="0" fontId="232" fillId="66" borderId="0" applyNumberFormat="0" applyBorder="0" applyAlignment="0" applyProtection="0"/>
    <xf numFmtId="0" fontId="232" fillId="67" borderId="0" applyNumberFormat="0" applyBorder="0" applyAlignment="0" applyProtection="0"/>
    <xf numFmtId="0" fontId="204" fillId="34" borderId="0" applyNumberFormat="0" applyBorder="0" applyAlignment="0" applyProtection="0"/>
    <xf numFmtId="0" fontId="232" fillId="51" borderId="0" applyNumberFormat="0" applyBorder="0" applyAlignment="0" applyProtection="0"/>
    <xf numFmtId="0" fontId="232" fillId="62" borderId="0" applyNumberFormat="0" applyBorder="0" applyAlignment="0" applyProtection="0"/>
    <xf numFmtId="0" fontId="232" fillId="62" borderId="0" applyNumberFormat="0" applyBorder="0" applyAlignment="0" applyProtection="0"/>
    <xf numFmtId="0" fontId="232" fillId="62" borderId="0" applyNumberFormat="0" applyBorder="0" applyAlignment="0" applyProtection="0"/>
    <xf numFmtId="0" fontId="232" fillId="62" borderId="0" applyNumberFormat="0" applyBorder="0" applyAlignment="0" applyProtection="0"/>
    <xf numFmtId="0" fontId="232" fillId="62" borderId="0" applyNumberFormat="0" applyBorder="0" applyAlignment="0" applyProtection="0"/>
    <xf numFmtId="0" fontId="232" fillId="51" borderId="0" applyNumberFormat="0" applyBorder="0" applyAlignment="0" applyProtection="0"/>
    <xf numFmtId="0" fontId="232" fillId="57" borderId="0" applyNumberFormat="0" applyBorder="0" applyAlignment="0" applyProtection="0"/>
    <xf numFmtId="0" fontId="204" fillId="66" borderId="0" applyNumberFormat="0" applyBorder="0" applyAlignment="0" applyProtection="0"/>
    <xf numFmtId="0" fontId="204" fillId="7" borderId="0" applyNumberFormat="0" applyBorder="0" applyAlignment="0" applyProtection="0"/>
    <xf numFmtId="0" fontId="232" fillId="47" borderId="0" applyNumberFormat="0" applyBorder="0" applyAlignment="0" applyProtection="0"/>
    <xf numFmtId="0" fontId="232" fillId="63" borderId="0" applyNumberFormat="0" applyBorder="0" applyAlignment="0" applyProtection="0"/>
    <xf numFmtId="0" fontId="204" fillId="51" borderId="0" applyNumberFormat="0" applyBorder="0" applyAlignment="0" applyProtection="0"/>
    <xf numFmtId="0" fontId="232" fillId="57" borderId="0" applyNumberFormat="0" applyBorder="0" applyAlignment="0" applyProtection="0"/>
    <xf numFmtId="0" fontId="232" fillId="67" borderId="0" applyNumberFormat="0" applyBorder="0" applyAlignment="0" applyProtection="0"/>
    <xf numFmtId="0" fontId="204" fillId="47" borderId="0" applyNumberFormat="0" applyBorder="0" applyAlignment="0" applyProtection="0"/>
    <xf numFmtId="0" fontId="83" fillId="62" borderId="0" applyNumberFormat="0" applyBorder="0" applyAlignment="0" applyProtection="0"/>
    <xf numFmtId="0" fontId="204" fillId="64" borderId="0" applyNumberFormat="0" applyBorder="0" applyAlignment="0" applyProtection="0"/>
    <xf numFmtId="0" fontId="204" fillId="64" borderId="0" applyNumberFormat="0" applyBorder="0" applyAlignment="0" applyProtection="0"/>
    <xf numFmtId="0" fontId="204" fillId="64" borderId="0" applyNumberFormat="0" applyBorder="0" applyAlignment="0" applyProtection="0"/>
    <xf numFmtId="0" fontId="204" fillId="64" borderId="0" applyNumberFormat="0" applyBorder="0" applyAlignment="0" applyProtection="0"/>
    <xf numFmtId="0" fontId="204" fillId="64" borderId="0" applyNumberFormat="0" applyBorder="0" applyAlignment="0" applyProtection="0"/>
    <xf numFmtId="0" fontId="204" fillId="64" borderId="0" applyNumberFormat="0" applyBorder="0" applyAlignment="0" applyProtection="0"/>
    <xf numFmtId="0" fontId="204" fillId="64" borderId="0" applyNumberFormat="0" applyBorder="0" applyAlignment="0" applyProtection="0"/>
    <xf numFmtId="0" fontId="204" fillId="64" borderId="0" applyNumberFormat="0" applyBorder="0" applyAlignment="0" applyProtection="0"/>
    <xf numFmtId="0" fontId="204" fillId="64" borderId="0" applyNumberFormat="0" applyBorder="0" applyAlignment="0" applyProtection="0"/>
    <xf numFmtId="0" fontId="204" fillId="64" borderId="0" applyNumberFormat="0" applyBorder="0" applyAlignment="0" applyProtection="0"/>
    <xf numFmtId="0" fontId="204" fillId="64" borderId="0" applyNumberFormat="0" applyBorder="0" applyAlignment="0" applyProtection="0"/>
    <xf numFmtId="0" fontId="204" fillId="64" borderId="0" applyNumberFormat="0" applyBorder="0" applyAlignment="0" applyProtection="0"/>
    <xf numFmtId="0" fontId="204" fillId="64" borderId="0" applyNumberFormat="0" applyBorder="0" applyAlignment="0" applyProtection="0"/>
    <xf numFmtId="0" fontId="204" fillId="64" borderId="0" applyNumberFormat="0" applyBorder="0" applyAlignment="0" applyProtection="0"/>
    <xf numFmtId="0" fontId="204" fillId="64" borderId="0" applyNumberFormat="0" applyBorder="0" applyAlignment="0" applyProtection="0"/>
    <xf numFmtId="0" fontId="204" fillId="64" borderId="0" applyNumberFormat="0" applyBorder="0" applyAlignment="0" applyProtection="0"/>
    <xf numFmtId="0" fontId="204" fillId="64" borderId="0" applyNumberFormat="0" applyBorder="0" applyAlignment="0" applyProtection="0"/>
    <xf numFmtId="0" fontId="83" fillId="62" borderId="0" applyNumberFormat="0" applyBorder="0" applyAlignment="0" applyProtection="0"/>
    <xf numFmtId="0" fontId="83" fillId="62" borderId="0" applyNumberFormat="0" applyBorder="0" applyAlignment="0" applyProtection="0"/>
    <xf numFmtId="0" fontId="83" fillId="62" borderId="0" applyNumberFormat="0" applyBorder="0" applyAlignment="0" applyProtection="0"/>
    <xf numFmtId="0" fontId="83" fillId="47" borderId="0" applyNumberFormat="0" applyBorder="0" applyAlignment="0" applyProtection="0"/>
    <xf numFmtId="0" fontId="204" fillId="57" borderId="0" applyNumberFormat="0" applyBorder="0" applyAlignment="0" applyProtection="0"/>
    <xf numFmtId="0" fontId="204" fillId="57" borderId="0" applyNumberFormat="0" applyBorder="0" applyAlignment="0" applyProtection="0"/>
    <xf numFmtId="0" fontId="204" fillId="57" borderId="0" applyNumberFormat="0" applyBorder="0" applyAlignment="0" applyProtection="0"/>
    <xf numFmtId="0" fontId="204" fillId="57" borderId="0" applyNumberFormat="0" applyBorder="0" applyAlignment="0" applyProtection="0"/>
    <xf numFmtId="0" fontId="204" fillId="57" borderId="0" applyNumberFormat="0" applyBorder="0" applyAlignment="0" applyProtection="0"/>
    <xf numFmtId="0" fontId="204" fillId="57" borderId="0" applyNumberFormat="0" applyBorder="0" applyAlignment="0" applyProtection="0"/>
    <xf numFmtId="0" fontId="204" fillId="57" borderId="0" applyNumberFormat="0" applyBorder="0" applyAlignment="0" applyProtection="0"/>
    <xf numFmtId="0" fontId="204" fillId="57" borderId="0" applyNumberFormat="0" applyBorder="0" applyAlignment="0" applyProtection="0"/>
    <xf numFmtId="0" fontId="204" fillId="57" borderId="0" applyNumberFormat="0" applyBorder="0" applyAlignment="0" applyProtection="0"/>
    <xf numFmtId="0" fontId="204" fillId="57" borderId="0" applyNumberFormat="0" applyBorder="0" applyAlignment="0" applyProtection="0"/>
    <xf numFmtId="0" fontId="204" fillId="57" borderId="0" applyNumberFormat="0" applyBorder="0" applyAlignment="0" applyProtection="0"/>
    <xf numFmtId="0" fontId="204" fillId="57" borderId="0" applyNumberFormat="0" applyBorder="0" applyAlignment="0" applyProtection="0"/>
    <xf numFmtId="0" fontId="204" fillId="57" borderId="0" applyNumberFormat="0" applyBorder="0" applyAlignment="0" applyProtection="0"/>
    <xf numFmtId="0" fontId="204" fillId="57" borderId="0" applyNumberFormat="0" applyBorder="0" applyAlignment="0" applyProtection="0"/>
    <xf numFmtId="0" fontId="204" fillId="57" borderId="0" applyNumberFormat="0" applyBorder="0" applyAlignment="0" applyProtection="0"/>
    <xf numFmtId="0" fontId="204" fillId="57" borderId="0" applyNumberFormat="0" applyBorder="0" applyAlignment="0" applyProtection="0"/>
    <xf numFmtId="0" fontId="204" fillId="57" borderId="0" applyNumberFormat="0" applyBorder="0" applyAlignment="0" applyProtection="0"/>
    <xf numFmtId="0" fontId="204" fillId="57" borderId="0" applyNumberFormat="0" applyBorder="0" applyAlignment="0" applyProtection="0"/>
    <xf numFmtId="0" fontId="83" fillId="47" borderId="0" applyNumberFormat="0" applyBorder="0" applyAlignment="0" applyProtection="0"/>
    <xf numFmtId="0" fontId="83" fillId="47" borderId="0" applyNumberFormat="0" applyBorder="0" applyAlignment="0" applyProtection="0"/>
    <xf numFmtId="0" fontId="83" fillId="47" borderId="0" applyNumberFormat="0" applyBorder="0" applyAlignment="0" applyProtection="0"/>
    <xf numFmtId="0" fontId="83" fillId="67" borderId="0" applyNumberFormat="0" applyBorder="0" applyAlignment="0" applyProtection="0"/>
    <xf numFmtId="0" fontId="204" fillId="34" borderId="0" applyNumberFormat="0" applyBorder="0" applyAlignment="0" applyProtection="0"/>
    <xf numFmtId="0" fontId="204" fillId="34" borderId="0" applyNumberFormat="0" applyBorder="0" applyAlignment="0" applyProtection="0"/>
    <xf numFmtId="0" fontId="204" fillId="34" borderId="0" applyNumberFormat="0" applyBorder="0" applyAlignment="0" applyProtection="0"/>
    <xf numFmtId="0" fontId="204" fillId="34" borderId="0" applyNumberFormat="0" applyBorder="0" applyAlignment="0" applyProtection="0"/>
    <xf numFmtId="0" fontId="204" fillId="34" borderId="0" applyNumberFormat="0" applyBorder="0" applyAlignment="0" applyProtection="0"/>
    <xf numFmtId="0" fontId="204" fillId="34" borderId="0" applyNumberFormat="0" applyBorder="0" applyAlignment="0" applyProtection="0"/>
    <xf numFmtId="0" fontId="204" fillId="34" borderId="0" applyNumberFormat="0" applyBorder="0" applyAlignment="0" applyProtection="0"/>
    <xf numFmtId="0" fontId="204" fillId="34" borderId="0" applyNumberFormat="0" applyBorder="0" applyAlignment="0" applyProtection="0"/>
    <xf numFmtId="0" fontId="204" fillId="34" borderId="0" applyNumberFormat="0" applyBorder="0" applyAlignment="0" applyProtection="0"/>
    <xf numFmtId="0" fontId="204" fillId="34" borderId="0" applyNumberFormat="0" applyBorder="0" applyAlignment="0" applyProtection="0"/>
    <xf numFmtId="0" fontId="204" fillId="34" borderId="0" applyNumberFormat="0" applyBorder="0" applyAlignment="0" applyProtection="0"/>
    <xf numFmtId="0" fontId="204" fillId="34" borderId="0" applyNumberFormat="0" applyBorder="0" applyAlignment="0" applyProtection="0"/>
    <xf numFmtId="0" fontId="204" fillId="34" borderId="0" applyNumberFormat="0" applyBorder="0" applyAlignment="0" applyProtection="0"/>
    <xf numFmtId="0" fontId="204" fillId="34" borderId="0" applyNumberFormat="0" applyBorder="0" applyAlignment="0" applyProtection="0"/>
    <xf numFmtId="0" fontId="204" fillId="34" borderId="0" applyNumberFormat="0" applyBorder="0" applyAlignment="0" applyProtection="0"/>
    <xf numFmtId="0" fontId="204" fillId="34" borderId="0" applyNumberFormat="0" applyBorder="0" applyAlignment="0" applyProtection="0"/>
    <xf numFmtId="0" fontId="204" fillId="34" borderId="0" applyNumberFormat="0" applyBorder="0" applyAlignment="0" applyProtection="0"/>
    <xf numFmtId="0" fontId="204" fillId="34" borderId="0" applyNumberFormat="0" applyBorder="0" applyAlignment="0" applyProtection="0"/>
    <xf numFmtId="0" fontId="83" fillId="67" borderId="0" applyNumberFormat="0" applyBorder="0" applyAlignment="0" applyProtection="0"/>
    <xf numFmtId="0" fontId="83" fillId="67" borderId="0" applyNumberFormat="0" applyBorder="0" applyAlignment="0" applyProtection="0"/>
    <xf numFmtId="0" fontId="83" fillId="67" borderId="0" applyNumberFormat="0" applyBorder="0" applyAlignment="0" applyProtection="0"/>
    <xf numFmtId="0" fontId="83" fillId="62" borderId="0" applyNumberFormat="0" applyBorder="0" applyAlignment="0" applyProtection="0"/>
    <xf numFmtId="0" fontId="204" fillId="66" borderId="0" applyNumberFormat="0" applyBorder="0" applyAlignment="0" applyProtection="0"/>
    <xf numFmtId="0" fontId="204" fillId="66" borderId="0" applyNumberFormat="0" applyBorder="0" applyAlignment="0" applyProtection="0"/>
    <xf numFmtId="0" fontId="204" fillId="66" borderId="0" applyNumberFormat="0" applyBorder="0" applyAlignment="0" applyProtection="0"/>
    <xf numFmtId="0" fontId="204" fillId="66" borderId="0" applyNumberFormat="0" applyBorder="0" applyAlignment="0" applyProtection="0"/>
    <xf numFmtId="0" fontId="204" fillId="66" borderId="0" applyNumberFormat="0" applyBorder="0" applyAlignment="0" applyProtection="0"/>
    <xf numFmtId="0" fontId="204" fillId="66" borderId="0" applyNumberFormat="0" applyBorder="0" applyAlignment="0" applyProtection="0"/>
    <xf numFmtId="0" fontId="204" fillId="66" borderId="0" applyNumberFormat="0" applyBorder="0" applyAlignment="0" applyProtection="0"/>
    <xf numFmtId="0" fontId="204" fillId="66" borderId="0" applyNumberFormat="0" applyBorder="0" applyAlignment="0" applyProtection="0"/>
    <xf numFmtId="0" fontId="204" fillId="66" borderId="0" applyNumberFormat="0" applyBorder="0" applyAlignment="0" applyProtection="0"/>
    <xf numFmtId="0" fontId="204" fillId="66" borderId="0" applyNumberFormat="0" applyBorder="0" applyAlignment="0" applyProtection="0"/>
    <xf numFmtId="0" fontId="204" fillId="66" borderId="0" applyNumberFormat="0" applyBorder="0" applyAlignment="0" applyProtection="0"/>
    <xf numFmtId="0" fontId="204" fillId="66" borderId="0" applyNumberFormat="0" applyBorder="0" applyAlignment="0" applyProtection="0"/>
    <xf numFmtId="0" fontId="204" fillId="66" borderId="0" applyNumberFormat="0" applyBorder="0" applyAlignment="0" applyProtection="0"/>
    <xf numFmtId="0" fontId="204" fillId="66" borderId="0" applyNumberFormat="0" applyBorder="0" applyAlignment="0" applyProtection="0"/>
    <xf numFmtId="0" fontId="204" fillId="66" borderId="0" applyNumberFormat="0" applyBorder="0" applyAlignment="0" applyProtection="0"/>
    <xf numFmtId="0" fontId="204" fillId="66" borderId="0" applyNumberFormat="0" applyBorder="0" applyAlignment="0" applyProtection="0"/>
    <xf numFmtId="0" fontId="204" fillId="66" borderId="0" applyNumberFormat="0" applyBorder="0" applyAlignment="0" applyProtection="0"/>
    <xf numFmtId="0" fontId="204" fillId="66" borderId="0" applyNumberFormat="0" applyBorder="0" applyAlignment="0" applyProtection="0"/>
    <xf numFmtId="0" fontId="83" fillId="62" borderId="0" applyNumberFormat="0" applyBorder="0" applyAlignment="0" applyProtection="0"/>
    <xf numFmtId="0" fontId="83" fillId="62" borderId="0" applyNumberFormat="0" applyBorder="0" applyAlignment="0" applyProtection="0"/>
    <xf numFmtId="0" fontId="83" fillId="62" borderId="0" applyNumberFormat="0" applyBorder="0" applyAlignment="0" applyProtection="0"/>
    <xf numFmtId="0" fontId="83" fillId="51" borderId="0" applyNumberFormat="0" applyBorder="0" applyAlignment="0" applyProtection="0"/>
    <xf numFmtId="0" fontId="204" fillId="51" borderId="0" applyNumberFormat="0" applyBorder="0" applyAlignment="0" applyProtection="0"/>
    <xf numFmtId="0" fontId="204" fillId="51" borderId="0" applyNumberFormat="0" applyBorder="0" applyAlignment="0" applyProtection="0"/>
    <xf numFmtId="0" fontId="204" fillId="51" borderId="0" applyNumberFormat="0" applyBorder="0" applyAlignment="0" applyProtection="0"/>
    <xf numFmtId="0" fontId="204" fillId="51" borderId="0" applyNumberFormat="0" applyBorder="0" applyAlignment="0" applyProtection="0"/>
    <xf numFmtId="0" fontId="204" fillId="51" borderId="0" applyNumberFormat="0" applyBorder="0" applyAlignment="0" applyProtection="0"/>
    <xf numFmtId="0" fontId="204" fillId="51" borderId="0" applyNumberFormat="0" applyBorder="0" applyAlignment="0" applyProtection="0"/>
    <xf numFmtId="0" fontId="204" fillId="51" borderId="0" applyNumberFormat="0" applyBorder="0" applyAlignment="0" applyProtection="0"/>
    <xf numFmtId="0" fontId="204" fillId="51" borderId="0" applyNumberFormat="0" applyBorder="0" applyAlignment="0" applyProtection="0"/>
    <xf numFmtId="0" fontId="204" fillId="51" borderId="0" applyNumberFormat="0" applyBorder="0" applyAlignment="0" applyProtection="0"/>
    <xf numFmtId="0" fontId="204" fillId="51" borderId="0" applyNumberFormat="0" applyBorder="0" applyAlignment="0" applyProtection="0"/>
    <xf numFmtId="0" fontId="204" fillId="51" borderId="0" applyNumberFormat="0" applyBorder="0" applyAlignment="0" applyProtection="0"/>
    <xf numFmtId="0" fontId="204" fillId="51" borderId="0" applyNumberFormat="0" applyBorder="0" applyAlignment="0" applyProtection="0"/>
    <xf numFmtId="0" fontId="204" fillId="51" borderId="0" applyNumberFormat="0" applyBorder="0" applyAlignment="0" applyProtection="0"/>
    <xf numFmtId="0" fontId="204" fillId="51" borderId="0" applyNumberFormat="0" applyBorder="0" applyAlignment="0" applyProtection="0"/>
    <xf numFmtId="0" fontId="204" fillId="51" borderId="0" applyNumberFormat="0" applyBorder="0" applyAlignment="0" applyProtection="0"/>
    <xf numFmtId="0" fontId="204" fillId="51" borderId="0" applyNumberFormat="0" applyBorder="0" applyAlignment="0" applyProtection="0"/>
    <xf numFmtId="0" fontId="204" fillId="51" borderId="0" applyNumberFormat="0" applyBorder="0" applyAlignment="0" applyProtection="0"/>
    <xf numFmtId="0" fontId="204" fillId="51" borderId="0" applyNumberFormat="0" applyBorder="0" applyAlignment="0" applyProtection="0"/>
    <xf numFmtId="0" fontId="83" fillId="51" borderId="0" applyNumberFormat="0" applyBorder="0" applyAlignment="0" applyProtection="0"/>
    <xf numFmtId="0" fontId="83" fillId="51" borderId="0" applyNumberFormat="0" applyBorder="0" applyAlignment="0" applyProtection="0"/>
    <xf numFmtId="0" fontId="83" fillId="51" borderId="0" applyNumberFormat="0" applyBorder="0" applyAlignment="0" applyProtection="0"/>
    <xf numFmtId="0" fontId="83" fillId="47" borderId="0" applyNumberFormat="0" applyBorder="0" applyAlignment="0" applyProtection="0"/>
    <xf numFmtId="0" fontId="204" fillId="47" borderId="0" applyNumberFormat="0" applyBorder="0" applyAlignment="0" applyProtection="0"/>
    <xf numFmtId="0" fontId="204" fillId="47" borderId="0" applyNumberFormat="0" applyBorder="0" applyAlignment="0" applyProtection="0"/>
    <xf numFmtId="0" fontId="204" fillId="47" borderId="0" applyNumberFormat="0" applyBorder="0" applyAlignment="0" applyProtection="0"/>
    <xf numFmtId="0" fontId="204" fillId="47" borderId="0" applyNumberFormat="0" applyBorder="0" applyAlignment="0" applyProtection="0"/>
    <xf numFmtId="0" fontId="204" fillId="47" borderId="0" applyNumberFormat="0" applyBorder="0" applyAlignment="0" applyProtection="0"/>
    <xf numFmtId="0" fontId="204" fillId="47" borderId="0" applyNumberFormat="0" applyBorder="0" applyAlignment="0" applyProtection="0"/>
    <xf numFmtId="0" fontId="204" fillId="47" borderId="0" applyNumberFormat="0" applyBorder="0" applyAlignment="0" applyProtection="0"/>
    <xf numFmtId="0" fontId="204" fillId="47" borderId="0" applyNumberFormat="0" applyBorder="0" applyAlignment="0" applyProtection="0"/>
    <xf numFmtId="0" fontId="204" fillId="47" borderId="0" applyNumberFormat="0" applyBorder="0" applyAlignment="0" applyProtection="0"/>
    <xf numFmtId="0" fontId="204" fillId="47" borderId="0" applyNumberFormat="0" applyBorder="0" applyAlignment="0" applyProtection="0"/>
    <xf numFmtId="0" fontId="204" fillId="47" borderId="0" applyNumberFormat="0" applyBorder="0" applyAlignment="0" applyProtection="0"/>
    <xf numFmtId="0" fontId="204" fillId="47" borderId="0" applyNumberFormat="0" applyBorder="0" applyAlignment="0" applyProtection="0"/>
    <xf numFmtId="0" fontId="204" fillId="47" borderId="0" applyNumberFormat="0" applyBorder="0" applyAlignment="0" applyProtection="0"/>
    <xf numFmtId="0" fontId="204" fillId="47" borderId="0" applyNumberFormat="0" applyBorder="0" applyAlignment="0" applyProtection="0"/>
    <xf numFmtId="0" fontId="204" fillId="47" borderId="0" applyNumberFormat="0" applyBorder="0" applyAlignment="0" applyProtection="0"/>
    <xf numFmtId="0" fontId="204" fillId="47" borderId="0" applyNumberFormat="0" applyBorder="0" applyAlignment="0" applyProtection="0"/>
    <xf numFmtId="0" fontId="204" fillId="47" borderId="0" applyNumberFormat="0" applyBorder="0" applyAlignment="0" applyProtection="0"/>
    <xf numFmtId="0" fontId="204" fillId="47" borderId="0" applyNumberFormat="0" applyBorder="0" applyAlignment="0" applyProtection="0"/>
    <xf numFmtId="0" fontId="83" fillId="47" borderId="0" applyNumberFormat="0" applyBorder="0" applyAlignment="0" applyProtection="0"/>
    <xf numFmtId="0" fontId="83" fillId="47" borderId="0" applyNumberFormat="0" applyBorder="0" applyAlignment="0" applyProtection="0"/>
    <xf numFmtId="0" fontId="83" fillId="47" borderId="0" applyNumberFormat="0" applyBorder="0" applyAlignment="0" applyProtection="0"/>
    <xf numFmtId="0" fontId="232" fillId="29" borderId="0" applyNumberFormat="0" applyBorder="0" applyAlignment="0" applyProtection="0"/>
    <xf numFmtId="0" fontId="232" fillId="31" borderId="0" applyNumberFormat="0" applyBorder="0" applyAlignment="0" applyProtection="0"/>
    <xf numFmtId="0" fontId="232" fillId="31" borderId="0" applyNumberFormat="0" applyBorder="0" applyAlignment="0" applyProtection="0"/>
    <xf numFmtId="0" fontId="232" fillId="31" borderId="0" applyNumberFormat="0" applyBorder="0" applyAlignment="0" applyProtection="0"/>
    <xf numFmtId="0" fontId="232" fillId="31" borderId="0" applyNumberFormat="0" applyBorder="0" applyAlignment="0" applyProtection="0"/>
    <xf numFmtId="0" fontId="232" fillId="31" borderId="0" applyNumberFormat="0" applyBorder="0" applyAlignment="0" applyProtection="0"/>
    <xf numFmtId="0" fontId="232" fillId="29" borderId="0" applyNumberFormat="0" applyBorder="0" applyAlignment="0" applyProtection="0"/>
    <xf numFmtId="0" fontId="232" fillId="63" borderId="0" applyNumberFormat="0" applyBorder="0" applyAlignment="0" applyProtection="0"/>
    <xf numFmtId="0" fontId="204" fillId="54" borderId="0" applyNumberFormat="0" applyBorder="0" applyAlignment="0" applyProtection="0"/>
    <xf numFmtId="0" fontId="204" fillId="10" borderId="0" applyNumberFormat="0" applyBorder="0" applyAlignment="0" applyProtection="0"/>
    <xf numFmtId="0" fontId="232" fillId="54" borderId="0" applyNumberFormat="0" applyBorder="0" applyAlignment="0" applyProtection="0"/>
    <xf numFmtId="0" fontId="232" fillId="54" borderId="0" applyNumberFormat="0" applyBorder="0" applyAlignment="0" applyProtection="0"/>
    <xf numFmtId="0" fontId="204" fillId="65" borderId="0" applyNumberFormat="0" applyBorder="0" applyAlignment="0" applyProtection="0"/>
    <xf numFmtId="0" fontId="232" fillId="66" borderId="0" applyNumberFormat="0" applyBorder="0" applyAlignment="0" applyProtection="0"/>
    <xf numFmtId="0" fontId="232" fillId="48" borderId="0" applyNumberFormat="0" applyBorder="0" applyAlignment="0" applyProtection="0"/>
    <xf numFmtId="0" fontId="232" fillId="48" borderId="0" applyNumberFormat="0" applyBorder="0" applyAlignment="0" applyProtection="0"/>
    <xf numFmtId="0" fontId="232" fillId="48" borderId="0" applyNumberFormat="0" applyBorder="0" applyAlignment="0" applyProtection="0"/>
    <xf numFmtId="0" fontId="232" fillId="48" borderId="0" applyNumberFormat="0" applyBorder="0" applyAlignment="0" applyProtection="0"/>
    <xf numFmtId="0" fontId="232" fillId="48" borderId="0" applyNumberFormat="0" applyBorder="0" applyAlignment="0" applyProtection="0"/>
    <xf numFmtId="0" fontId="232" fillId="66" borderId="0" applyNumberFormat="0" applyBorder="0" applyAlignment="0" applyProtection="0"/>
    <xf numFmtId="0" fontId="232" fillId="48" borderId="0" applyNumberFormat="0" applyBorder="0" applyAlignment="0" applyProtection="0"/>
    <xf numFmtId="0" fontId="204" fillId="68" borderId="0" applyNumberFormat="0" applyBorder="0" applyAlignment="0" applyProtection="0"/>
    <xf numFmtId="0" fontId="232" fillId="54" borderId="0" applyNumberFormat="0" applyBorder="0" applyAlignment="0" applyProtection="0"/>
    <xf numFmtId="0" fontId="232" fillId="31" borderId="0" applyNumberFormat="0" applyBorder="0" applyAlignment="0" applyProtection="0"/>
    <xf numFmtId="0" fontId="232" fillId="31" borderId="0" applyNumberFormat="0" applyBorder="0" applyAlignment="0" applyProtection="0"/>
    <xf numFmtId="0" fontId="232" fillId="31" borderId="0" applyNumberFormat="0" applyBorder="0" applyAlignment="0" applyProtection="0"/>
    <xf numFmtId="0" fontId="232" fillId="31" borderId="0" applyNumberFormat="0" applyBorder="0" applyAlignment="0" applyProtection="0"/>
    <xf numFmtId="0" fontId="232" fillId="31" borderId="0" applyNumberFormat="0" applyBorder="0" applyAlignment="0" applyProtection="0"/>
    <xf numFmtId="0" fontId="232" fillId="54" borderId="0" applyNumberFormat="0" applyBorder="0" applyAlignment="0" applyProtection="0"/>
    <xf numFmtId="0" fontId="232" fillId="31" borderId="0" applyNumberFormat="0" applyBorder="0" applyAlignment="0" applyProtection="0"/>
    <xf numFmtId="0" fontId="204" fillId="66" borderId="0" applyNumberFormat="0" applyBorder="0" applyAlignment="0" applyProtection="0"/>
    <xf numFmtId="0" fontId="232" fillId="47" borderId="0" applyNumberFormat="0" applyBorder="0" applyAlignment="0" applyProtection="0"/>
    <xf numFmtId="0" fontId="232" fillId="63" borderId="0" applyNumberFormat="0" applyBorder="0" applyAlignment="0" applyProtection="0"/>
    <xf numFmtId="0" fontId="204" fillId="54" borderId="0" applyNumberFormat="0" applyBorder="0" applyAlignment="0" applyProtection="0"/>
    <xf numFmtId="0" fontId="232" fillId="57" borderId="0" applyNumberFormat="0" applyBorder="0" applyAlignment="0" applyProtection="0"/>
    <xf numFmtId="0" fontId="232" fillId="47" borderId="0" applyNumberFormat="0" applyBorder="0" applyAlignment="0" applyProtection="0"/>
    <xf numFmtId="0" fontId="232" fillId="47" borderId="0" applyNumberFormat="0" applyBorder="0" applyAlignment="0" applyProtection="0"/>
    <xf numFmtId="0" fontId="232" fillId="47" borderId="0" applyNumberFormat="0" applyBorder="0" applyAlignment="0" applyProtection="0"/>
    <xf numFmtId="0" fontId="232" fillId="47" borderId="0" applyNumberFormat="0" applyBorder="0" applyAlignment="0" applyProtection="0"/>
    <xf numFmtId="0" fontId="232" fillId="47" borderId="0" applyNumberFormat="0" applyBorder="0" applyAlignment="0" applyProtection="0"/>
    <xf numFmtId="0" fontId="232" fillId="57" borderId="0" applyNumberFormat="0" applyBorder="0" applyAlignment="0" applyProtection="0"/>
    <xf numFmtId="0" fontId="232" fillId="48" borderId="0" applyNumberFormat="0" applyBorder="0" applyAlignment="0" applyProtection="0"/>
    <xf numFmtId="0" fontId="204" fillId="69" borderId="0" applyNumberFormat="0" applyBorder="0" applyAlignment="0" applyProtection="0"/>
    <xf numFmtId="0" fontId="83" fillId="31" borderId="0" applyNumberFormat="0" applyBorder="0" applyAlignment="0" applyProtection="0"/>
    <xf numFmtId="0" fontId="204" fillId="54" borderId="0" applyNumberFormat="0" applyBorder="0" applyAlignment="0" applyProtection="0"/>
    <xf numFmtId="0" fontId="204" fillId="54" borderId="0" applyNumberFormat="0" applyBorder="0" applyAlignment="0" applyProtection="0"/>
    <xf numFmtId="0" fontId="204" fillId="54" borderId="0" applyNumberFormat="0" applyBorder="0" applyAlignment="0" applyProtection="0"/>
    <xf numFmtId="0" fontId="204" fillId="54" borderId="0" applyNumberFormat="0" applyBorder="0" applyAlignment="0" applyProtection="0"/>
    <xf numFmtId="0" fontId="204" fillId="54" borderId="0" applyNumberFormat="0" applyBorder="0" applyAlignment="0" applyProtection="0"/>
    <xf numFmtId="0" fontId="204" fillId="54" borderId="0" applyNumberFormat="0" applyBorder="0" applyAlignment="0" applyProtection="0"/>
    <xf numFmtId="0" fontId="204" fillId="54" borderId="0" applyNumberFormat="0" applyBorder="0" applyAlignment="0" applyProtection="0"/>
    <xf numFmtId="0" fontId="204" fillId="54" borderId="0" applyNumberFormat="0" applyBorder="0" applyAlignment="0" applyProtection="0"/>
    <xf numFmtId="0" fontId="204" fillId="54" borderId="0" applyNumberFormat="0" applyBorder="0" applyAlignment="0" applyProtection="0"/>
    <xf numFmtId="0" fontId="204" fillId="54" borderId="0" applyNumberFormat="0" applyBorder="0" applyAlignment="0" applyProtection="0"/>
    <xf numFmtId="0" fontId="204" fillId="54" borderId="0" applyNumberFormat="0" applyBorder="0" applyAlignment="0" applyProtection="0"/>
    <xf numFmtId="0" fontId="204" fillId="54" borderId="0" applyNumberFormat="0" applyBorder="0" applyAlignment="0" applyProtection="0"/>
    <xf numFmtId="0" fontId="204" fillId="54" borderId="0" applyNumberFormat="0" applyBorder="0" applyAlignment="0" applyProtection="0"/>
    <xf numFmtId="0" fontId="204" fillId="54" borderId="0" applyNumberFormat="0" applyBorder="0" applyAlignment="0" applyProtection="0"/>
    <xf numFmtId="0" fontId="204" fillId="54" borderId="0" applyNumberFormat="0" applyBorder="0" applyAlignment="0" applyProtection="0"/>
    <xf numFmtId="0" fontId="204" fillId="54" borderId="0" applyNumberFormat="0" applyBorder="0" applyAlignment="0" applyProtection="0"/>
    <xf numFmtId="0" fontId="204" fillId="54" borderId="0" applyNumberFormat="0" applyBorder="0" applyAlignment="0" applyProtection="0"/>
    <xf numFmtId="0" fontId="204" fillId="54" borderId="0" applyNumberFormat="0" applyBorder="0" applyAlignment="0" applyProtection="0"/>
    <xf numFmtId="0" fontId="83" fillId="31" borderId="0" applyNumberFormat="0" applyBorder="0" applyAlignment="0" applyProtection="0"/>
    <xf numFmtId="0" fontId="83" fillId="31" borderId="0" applyNumberFormat="0" applyBorder="0" applyAlignment="0" applyProtection="0"/>
    <xf numFmtId="0" fontId="83" fillId="31" borderId="0" applyNumberFormat="0" applyBorder="0" applyAlignment="0" applyProtection="0"/>
    <xf numFmtId="0" fontId="83" fillId="65" borderId="0" applyNumberFormat="0" applyBorder="0" applyAlignment="0" applyProtection="0"/>
    <xf numFmtId="0" fontId="204" fillId="65" borderId="0" applyNumberFormat="0" applyBorder="0" applyAlignment="0" applyProtection="0"/>
    <xf numFmtId="0" fontId="204" fillId="65" borderId="0" applyNumberFormat="0" applyBorder="0" applyAlignment="0" applyProtection="0"/>
    <xf numFmtId="0" fontId="204" fillId="65" borderId="0" applyNumberFormat="0" applyBorder="0" applyAlignment="0" applyProtection="0"/>
    <xf numFmtId="0" fontId="204" fillId="65" borderId="0" applyNumberFormat="0" applyBorder="0" applyAlignment="0" applyProtection="0"/>
    <xf numFmtId="0" fontId="204" fillId="65" borderId="0" applyNumberFormat="0" applyBorder="0" applyAlignment="0" applyProtection="0"/>
    <xf numFmtId="0" fontId="204" fillId="65" borderId="0" applyNumberFormat="0" applyBorder="0" applyAlignment="0" applyProtection="0"/>
    <xf numFmtId="0" fontId="204" fillId="65" borderId="0" applyNumberFormat="0" applyBorder="0" applyAlignment="0" applyProtection="0"/>
    <xf numFmtId="0" fontId="204" fillId="65" borderId="0" applyNumberFormat="0" applyBorder="0" applyAlignment="0" applyProtection="0"/>
    <xf numFmtId="0" fontId="204" fillId="65" borderId="0" applyNumberFormat="0" applyBorder="0" applyAlignment="0" applyProtection="0"/>
    <xf numFmtId="0" fontId="204" fillId="65" borderId="0" applyNumberFormat="0" applyBorder="0" applyAlignment="0" applyProtection="0"/>
    <xf numFmtId="0" fontId="204" fillId="65" borderId="0" applyNumberFormat="0" applyBorder="0" applyAlignment="0" applyProtection="0"/>
    <xf numFmtId="0" fontId="204" fillId="65" borderId="0" applyNumberFormat="0" applyBorder="0" applyAlignment="0" applyProtection="0"/>
    <xf numFmtId="0" fontId="204" fillId="65" borderId="0" applyNumberFormat="0" applyBorder="0" applyAlignment="0" applyProtection="0"/>
    <xf numFmtId="0" fontId="204" fillId="65" borderId="0" applyNumberFormat="0" applyBorder="0" applyAlignment="0" applyProtection="0"/>
    <xf numFmtId="0" fontId="204" fillId="65" borderId="0" applyNumberFormat="0" applyBorder="0" applyAlignment="0" applyProtection="0"/>
    <xf numFmtId="0" fontId="204" fillId="65" borderId="0" applyNumberFormat="0" applyBorder="0" applyAlignment="0" applyProtection="0"/>
    <xf numFmtId="0" fontId="204" fillId="65" borderId="0" applyNumberFormat="0" applyBorder="0" applyAlignment="0" applyProtection="0"/>
    <xf numFmtId="0" fontId="204" fillId="65" borderId="0" applyNumberFormat="0" applyBorder="0" applyAlignment="0" applyProtection="0"/>
    <xf numFmtId="0" fontId="83" fillId="65" borderId="0" applyNumberFormat="0" applyBorder="0" applyAlignment="0" applyProtection="0"/>
    <xf numFmtId="0" fontId="83" fillId="65" borderId="0" applyNumberFormat="0" applyBorder="0" applyAlignment="0" applyProtection="0"/>
    <xf numFmtId="0" fontId="83" fillId="65" borderId="0" applyNumberFormat="0" applyBorder="0" applyAlignment="0" applyProtection="0"/>
    <xf numFmtId="0" fontId="83" fillId="48" borderId="0" applyNumberFormat="0" applyBorder="0" applyAlignment="0" applyProtection="0"/>
    <xf numFmtId="0" fontId="204" fillId="68" borderId="0" applyNumberFormat="0" applyBorder="0" applyAlignment="0" applyProtection="0"/>
    <xf numFmtId="0" fontId="204" fillId="68" borderId="0" applyNumberFormat="0" applyBorder="0" applyAlignment="0" applyProtection="0"/>
    <xf numFmtId="0" fontId="204" fillId="68" borderId="0" applyNumberFormat="0" applyBorder="0" applyAlignment="0" applyProtection="0"/>
    <xf numFmtId="0" fontId="204" fillId="68" borderId="0" applyNumberFormat="0" applyBorder="0" applyAlignment="0" applyProtection="0"/>
    <xf numFmtId="0" fontId="204" fillId="68" borderId="0" applyNumberFormat="0" applyBorder="0" applyAlignment="0" applyProtection="0"/>
    <xf numFmtId="0" fontId="204" fillId="68" borderId="0" applyNumberFormat="0" applyBorder="0" applyAlignment="0" applyProtection="0"/>
    <xf numFmtId="0" fontId="204" fillId="68" borderId="0" applyNumberFormat="0" applyBorder="0" applyAlignment="0" applyProtection="0"/>
    <xf numFmtId="0" fontId="204" fillId="68" borderId="0" applyNumberFormat="0" applyBorder="0" applyAlignment="0" applyProtection="0"/>
    <xf numFmtId="0" fontId="204" fillId="68" borderId="0" applyNumberFormat="0" applyBorder="0" applyAlignment="0" applyProtection="0"/>
    <xf numFmtId="0" fontId="204" fillId="68" borderId="0" applyNumberFormat="0" applyBorder="0" applyAlignment="0" applyProtection="0"/>
    <xf numFmtId="0" fontId="204" fillId="68" borderId="0" applyNumberFormat="0" applyBorder="0" applyAlignment="0" applyProtection="0"/>
    <xf numFmtId="0" fontId="204" fillId="68" borderId="0" applyNumberFormat="0" applyBorder="0" applyAlignment="0" applyProtection="0"/>
    <xf numFmtId="0" fontId="204" fillId="68" borderId="0" applyNumberFormat="0" applyBorder="0" applyAlignment="0" applyProtection="0"/>
    <xf numFmtId="0" fontId="204" fillId="68" borderId="0" applyNumberFormat="0" applyBorder="0" applyAlignment="0" applyProtection="0"/>
    <xf numFmtId="0" fontId="204" fillId="68" borderId="0" applyNumberFormat="0" applyBorder="0" applyAlignment="0" applyProtection="0"/>
    <xf numFmtId="0" fontId="204" fillId="68" borderId="0" applyNumberFormat="0" applyBorder="0" applyAlignment="0" applyProtection="0"/>
    <xf numFmtId="0" fontId="204" fillId="68" borderId="0" applyNumberFormat="0" applyBorder="0" applyAlignment="0" applyProtection="0"/>
    <xf numFmtId="0" fontId="204" fillId="68" borderId="0" applyNumberFormat="0" applyBorder="0" applyAlignment="0" applyProtection="0"/>
    <xf numFmtId="0" fontId="83" fillId="48" borderId="0" applyNumberFormat="0" applyBorder="0" applyAlignment="0" applyProtection="0"/>
    <xf numFmtId="0" fontId="83" fillId="48" borderId="0" applyNumberFormat="0" applyBorder="0" applyAlignment="0" applyProtection="0"/>
    <xf numFmtId="0" fontId="83" fillId="48" borderId="0" applyNumberFormat="0" applyBorder="0" applyAlignment="0" applyProtection="0"/>
    <xf numFmtId="0" fontId="83" fillId="31" borderId="0" applyNumberFormat="0" applyBorder="0" applyAlignment="0" applyProtection="0"/>
    <xf numFmtId="0" fontId="204" fillId="66" borderId="0" applyNumberFormat="0" applyBorder="0" applyAlignment="0" applyProtection="0"/>
    <xf numFmtId="0" fontId="204" fillId="66" borderId="0" applyNumberFormat="0" applyBorder="0" applyAlignment="0" applyProtection="0"/>
    <xf numFmtId="0" fontId="204" fillId="66" borderId="0" applyNumberFormat="0" applyBorder="0" applyAlignment="0" applyProtection="0"/>
    <xf numFmtId="0" fontId="204" fillId="66" borderId="0" applyNumberFormat="0" applyBorder="0" applyAlignment="0" applyProtection="0"/>
    <xf numFmtId="0" fontId="204" fillId="66" borderId="0" applyNumberFormat="0" applyBorder="0" applyAlignment="0" applyProtection="0"/>
    <xf numFmtId="0" fontId="204" fillId="66" borderId="0" applyNumberFormat="0" applyBorder="0" applyAlignment="0" applyProtection="0"/>
    <xf numFmtId="0" fontId="204" fillId="66" borderId="0" applyNumberFormat="0" applyBorder="0" applyAlignment="0" applyProtection="0"/>
    <xf numFmtId="0" fontId="204" fillId="66" borderId="0" applyNumberFormat="0" applyBorder="0" applyAlignment="0" applyProtection="0"/>
    <xf numFmtId="0" fontId="204" fillId="66" borderId="0" applyNumberFormat="0" applyBorder="0" applyAlignment="0" applyProtection="0"/>
    <xf numFmtId="0" fontId="204" fillId="66" borderId="0" applyNumberFormat="0" applyBorder="0" applyAlignment="0" applyProtection="0"/>
    <xf numFmtId="0" fontId="204" fillId="66" borderId="0" applyNumberFormat="0" applyBorder="0" applyAlignment="0" applyProtection="0"/>
    <xf numFmtId="0" fontId="204" fillId="66" borderId="0" applyNumberFormat="0" applyBorder="0" applyAlignment="0" applyProtection="0"/>
    <xf numFmtId="0" fontId="204" fillId="66" borderId="0" applyNumberFormat="0" applyBorder="0" applyAlignment="0" applyProtection="0"/>
    <xf numFmtId="0" fontId="204" fillId="66" borderId="0" applyNumberFormat="0" applyBorder="0" applyAlignment="0" applyProtection="0"/>
    <xf numFmtId="0" fontId="204" fillId="66" borderId="0" applyNumberFormat="0" applyBorder="0" applyAlignment="0" applyProtection="0"/>
    <xf numFmtId="0" fontId="204" fillId="66" borderId="0" applyNumberFormat="0" applyBorder="0" applyAlignment="0" applyProtection="0"/>
    <xf numFmtId="0" fontId="204" fillId="66" borderId="0" applyNumberFormat="0" applyBorder="0" applyAlignment="0" applyProtection="0"/>
    <xf numFmtId="0" fontId="204" fillId="66" borderId="0" applyNumberFormat="0" applyBorder="0" applyAlignment="0" applyProtection="0"/>
    <xf numFmtId="0" fontId="83" fillId="31" borderId="0" applyNumberFormat="0" applyBorder="0" applyAlignment="0" applyProtection="0"/>
    <xf numFmtId="0" fontId="83" fillId="31" borderId="0" applyNumberFormat="0" applyBorder="0" applyAlignment="0" applyProtection="0"/>
    <xf numFmtId="0" fontId="83" fillId="31" borderId="0" applyNumberFormat="0" applyBorder="0" applyAlignment="0" applyProtection="0"/>
    <xf numFmtId="0" fontId="83" fillId="54" borderId="0" applyNumberFormat="0" applyBorder="0" applyAlignment="0" applyProtection="0"/>
    <xf numFmtId="0" fontId="204" fillId="54" borderId="0" applyNumberFormat="0" applyBorder="0" applyAlignment="0" applyProtection="0"/>
    <xf numFmtId="0" fontId="204" fillId="54" borderId="0" applyNumberFormat="0" applyBorder="0" applyAlignment="0" applyProtection="0"/>
    <xf numFmtId="0" fontId="204" fillId="54" borderId="0" applyNumberFormat="0" applyBorder="0" applyAlignment="0" applyProtection="0"/>
    <xf numFmtId="0" fontId="204" fillId="54" borderId="0" applyNumberFormat="0" applyBorder="0" applyAlignment="0" applyProtection="0"/>
    <xf numFmtId="0" fontId="204" fillId="54" borderId="0" applyNumberFormat="0" applyBorder="0" applyAlignment="0" applyProtection="0"/>
    <xf numFmtId="0" fontId="204" fillId="54" borderId="0" applyNumberFormat="0" applyBorder="0" applyAlignment="0" applyProtection="0"/>
    <xf numFmtId="0" fontId="204" fillId="54" borderId="0" applyNumberFormat="0" applyBorder="0" applyAlignment="0" applyProtection="0"/>
    <xf numFmtId="0" fontId="204" fillId="54" borderId="0" applyNumberFormat="0" applyBorder="0" applyAlignment="0" applyProtection="0"/>
    <xf numFmtId="0" fontId="204" fillId="54" borderId="0" applyNumberFormat="0" applyBorder="0" applyAlignment="0" applyProtection="0"/>
    <xf numFmtId="0" fontId="204" fillId="54" borderId="0" applyNumberFormat="0" applyBorder="0" applyAlignment="0" applyProtection="0"/>
    <xf numFmtId="0" fontId="204" fillId="54" borderId="0" applyNumberFormat="0" applyBorder="0" applyAlignment="0" applyProtection="0"/>
    <xf numFmtId="0" fontId="204" fillId="54" borderId="0" applyNumberFormat="0" applyBorder="0" applyAlignment="0" applyProtection="0"/>
    <xf numFmtId="0" fontId="204" fillId="54" borderId="0" applyNumberFormat="0" applyBorder="0" applyAlignment="0" applyProtection="0"/>
    <xf numFmtId="0" fontId="204" fillId="54" borderId="0" applyNumberFormat="0" applyBorder="0" applyAlignment="0" applyProtection="0"/>
    <xf numFmtId="0" fontId="204" fillId="54" borderId="0" applyNumberFormat="0" applyBorder="0" applyAlignment="0" applyProtection="0"/>
    <xf numFmtId="0" fontId="204" fillId="54" borderId="0" applyNumberFormat="0" applyBorder="0" applyAlignment="0" applyProtection="0"/>
    <xf numFmtId="0" fontId="204" fillId="54" borderId="0" applyNumberFormat="0" applyBorder="0" applyAlignment="0" applyProtection="0"/>
    <xf numFmtId="0" fontId="204" fillId="54" borderId="0" applyNumberFormat="0" applyBorder="0" applyAlignment="0" applyProtection="0"/>
    <xf numFmtId="0" fontId="83" fillId="54" borderId="0" applyNumberFormat="0" applyBorder="0" applyAlignment="0" applyProtection="0"/>
    <xf numFmtId="0" fontId="83" fillId="54" borderId="0" applyNumberFormat="0" applyBorder="0" applyAlignment="0" applyProtection="0"/>
    <xf numFmtId="0" fontId="83" fillId="54" borderId="0" applyNumberFormat="0" applyBorder="0" applyAlignment="0" applyProtection="0"/>
    <xf numFmtId="0" fontId="83" fillId="47" borderId="0" applyNumberFormat="0" applyBorder="0" applyAlignment="0" applyProtection="0"/>
    <xf numFmtId="0" fontId="204" fillId="69" borderId="0" applyNumberFormat="0" applyBorder="0" applyAlignment="0" applyProtection="0"/>
    <xf numFmtId="0" fontId="204" fillId="69" borderId="0" applyNumberFormat="0" applyBorder="0" applyAlignment="0" applyProtection="0"/>
    <xf numFmtId="0" fontId="204" fillId="69" borderId="0" applyNumberFormat="0" applyBorder="0" applyAlignment="0" applyProtection="0"/>
    <xf numFmtId="0" fontId="204" fillId="69" borderId="0" applyNumberFormat="0" applyBorder="0" applyAlignment="0" applyProtection="0"/>
    <xf numFmtId="0" fontId="204" fillId="69" borderId="0" applyNumberFormat="0" applyBorder="0" applyAlignment="0" applyProtection="0"/>
    <xf numFmtId="0" fontId="204" fillId="69" borderId="0" applyNumberFormat="0" applyBorder="0" applyAlignment="0" applyProtection="0"/>
    <xf numFmtId="0" fontId="204" fillId="69" borderId="0" applyNumberFormat="0" applyBorder="0" applyAlignment="0" applyProtection="0"/>
    <xf numFmtId="0" fontId="204" fillId="69" borderId="0" applyNumberFormat="0" applyBorder="0" applyAlignment="0" applyProtection="0"/>
    <xf numFmtId="0" fontId="204" fillId="69" borderId="0" applyNumberFormat="0" applyBorder="0" applyAlignment="0" applyProtection="0"/>
    <xf numFmtId="0" fontId="204" fillId="69" borderId="0" applyNumberFormat="0" applyBorder="0" applyAlignment="0" applyProtection="0"/>
    <xf numFmtId="0" fontId="204" fillId="69" borderId="0" applyNumberFormat="0" applyBorder="0" applyAlignment="0" applyProtection="0"/>
    <xf numFmtId="0" fontId="204" fillId="69" borderId="0" applyNumberFormat="0" applyBorder="0" applyAlignment="0" applyProtection="0"/>
    <xf numFmtId="0" fontId="204" fillId="69" borderId="0" applyNumberFormat="0" applyBorder="0" applyAlignment="0" applyProtection="0"/>
    <xf numFmtId="0" fontId="204" fillId="69" borderId="0" applyNumberFormat="0" applyBorder="0" applyAlignment="0" applyProtection="0"/>
    <xf numFmtId="0" fontId="204" fillId="69" borderId="0" applyNumberFormat="0" applyBorder="0" applyAlignment="0" applyProtection="0"/>
    <xf numFmtId="0" fontId="204" fillId="69" borderId="0" applyNumberFormat="0" applyBorder="0" applyAlignment="0" applyProtection="0"/>
    <xf numFmtId="0" fontId="204" fillId="69" borderId="0" applyNumberFormat="0" applyBorder="0" applyAlignment="0" applyProtection="0"/>
    <xf numFmtId="0" fontId="204" fillId="69" borderId="0" applyNumberFormat="0" applyBorder="0" applyAlignment="0" applyProtection="0"/>
    <xf numFmtId="0" fontId="83" fillId="47" borderId="0" applyNumberFormat="0" applyBorder="0" applyAlignment="0" applyProtection="0"/>
    <xf numFmtId="0" fontId="83" fillId="47" borderId="0" applyNumberFormat="0" applyBorder="0" applyAlignment="0" applyProtection="0"/>
    <xf numFmtId="0" fontId="83" fillId="47" borderId="0" applyNumberFormat="0" applyBorder="0" applyAlignment="0" applyProtection="0"/>
    <xf numFmtId="49" fontId="10" fillId="0" borderId="0" applyFont="0" applyFill="0" applyBorder="0" applyAlignment="0" applyProtection="0"/>
    <xf numFmtId="0" fontId="234" fillId="31" borderId="0" applyNumberFormat="0" applyBorder="0" applyAlignment="0" applyProtection="0"/>
    <xf numFmtId="0" fontId="234" fillId="70" borderId="0" applyNumberFormat="0" applyBorder="0" applyAlignment="0" applyProtection="0"/>
    <xf numFmtId="0" fontId="234" fillId="70" borderId="0" applyNumberFormat="0" applyBorder="0" applyAlignment="0" applyProtection="0"/>
    <xf numFmtId="0" fontId="234" fillId="70" borderId="0" applyNumberFormat="0" applyBorder="0" applyAlignment="0" applyProtection="0"/>
    <xf numFmtId="0" fontId="234" fillId="70" borderId="0" applyNumberFormat="0" applyBorder="0" applyAlignment="0" applyProtection="0"/>
    <xf numFmtId="0" fontId="234" fillId="70" borderId="0" applyNumberFormat="0" applyBorder="0" applyAlignment="0" applyProtection="0"/>
    <xf numFmtId="0" fontId="234" fillId="31" borderId="0" applyNumberFormat="0" applyBorder="0" applyAlignment="0" applyProtection="0"/>
    <xf numFmtId="0" fontId="234" fillId="70" borderId="0" applyNumberFormat="0" applyBorder="0" applyAlignment="0" applyProtection="0"/>
    <xf numFmtId="0" fontId="233" fillId="71" borderId="0" applyNumberFormat="0" applyBorder="0" applyAlignment="0" applyProtection="0"/>
    <xf numFmtId="0" fontId="234" fillId="72" borderId="0" applyNumberFormat="0" applyBorder="0" applyAlignment="0" applyProtection="0"/>
    <xf numFmtId="0" fontId="234" fillId="72" borderId="0" applyNumberFormat="0" applyBorder="0" applyAlignment="0" applyProtection="0"/>
    <xf numFmtId="0" fontId="233" fillId="65" borderId="0" applyNumberFormat="0" applyBorder="0" applyAlignment="0" applyProtection="0"/>
    <xf numFmtId="0" fontId="234" fillId="73" borderId="0" applyNumberFormat="0" applyBorder="0" applyAlignment="0" applyProtection="0"/>
    <xf numFmtId="0" fontId="234" fillId="74" borderId="0" applyNumberFormat="0" applyBorder="0" applyAlignment="0" applyProtection="0"/>
    <xf numFmtId="0" fontId="234" fillId="74" borderId="0" applyNumberFormat="0" applyBorder="0" applyAlignment="0" applyProtection="0"/>
    <xf numFmtId="0" fontId="234" fillId="74" borderId="0" applyNumberFormat="0" applyBorder="0" applyAlignment="0" applyProtection="0"/>
    <xf numFmtId="0" fontId="234" fillId="74" borderId="0" applyNumberFormat="0" applyBorder="0" applyAlignment="0" applyProtection="0"/>
    <xf numFmtId="0" fontId="234" fillId="74" borderId="0" applyNumberFormat="0" applyBorder="0" applyAlignment="0" applyProtection="0"/>
    <xf numFmtId="0" fontId="234" fillId="73" borderId="0" applyNumberFormat="0" applyBorder="0" applyAlignment="0" applyProtection="0"/>
    <xf numFmtId="0" fontId="234" fillId="48" borderId="0" applyNumberFormat="0" applyBorder="0" applyAlignment="0" applyProtection="0"/>
    <xf numFmtId="0" fontId="233" fillId="68" borderId="0" applyNumberFormat="0" applyBorder="0" applyAlignment="0" applyProtection="0"/>
    <xf numFmtId="0" fontId="234" fillId="54" borderId="0" applyNumberFormat="0" applyBorder="0" applyAlignment="0" applyProtection="0"/>
    <xf numFmtId="0" fontId="234" fillId="31" borderId="0" applyNumberFormat="0" applyBorder="0" applyAlignment="0" applyProtection="0"/>
    <xf numFmtId="0" fontId="234" fillId="31" borderId="0" applyNumberFormat="0" applyBorder="0" applyAlignment="0" applyProtection="0"/>
    <xf numFmtId="0" fontId="234" fillId="31" borderId="0" applyNumberFormat="0" applyBorder="0" applyAlignment="0" applyProtection="0"/>
    <xf numFmtId="0" fontId="234" fillId="31" borderId="0" applyNumberFormat="0" applyBorder="0" applyAlignment="0" applyProtection="0"/>
    <xf numFmtId="0" fontId="234" fillId="31" borderId="0" applyNumberFormat="0" applyBorder="0" applyAlignment="0" applyProtection="0"/>
    <xf numFmtId="0" fontId="234" fillId="54" borderId="0" applyNumberFormat="0" applyBorder="0" applyAlignment="0" applyProtection="0"/>
    <xf numFmtId="0" fontId="234" fillId="31" borderId="0" applyNumberFormat="0" applyBorder="0" applyAlignment="0" applyProtection="0"/>
    <xf numFmtId="0" fontId="233" fillId="75" borderId="0" applyNumberFormat="0" applyBorder="0" applyAlignment="0" applyProtection="0"/>
    <xf numFmtId="0" fontId="234" fillId="47" borderId="0" applyNumberFormat="0" applyBorder="0" applyAlignment="0" applyProtection="0"/>
    <xf numFmtId="0" fontId="234" fillId="47" borderId="0" applyNumberFormat="0" applyBorder="0" applyAlignment="0" applyProtection="0"/>
    <xf numFmtId="0" fontId="233" fillId="70" borderId="0" applyNumberFormat="0" applyBorder="0" applyAlignment="0" applyProtection="0"/>
    <xf numFmtId="0" fontId="234" fillId="57" borderId="0" applyNumberFormat="0" applyBorder="0" applyAlignment="0" applyProtection="0"/>
    <xf numFmtId="0" fontId="234" fillId="47" borderId="0" applyNumberFormat="0" applyBorder="0" applyAlignment="0" applyProtection="0"/>
    <xf numFmtId="0" fontId="234" fillId="47" borderId="0" applyNumberFormat="0" applyBorder="0" applyAlignment="0" applyProtection="0"/>
    <xf numFmtId="0" fontId="234" fillId="47" borderId="0" applyNumberFormat="0" applyBorder="0" applyAlignment="0" applyProtection="0"/>
    <xf numFmtId="0" fontId="234" fillId="47" borderId="0" applyNumberFormat="0" applyBorder="0" applyAlignment="0" applyProtection="0"/>
    <xf numFmtId="0" fontId="234" fillId="47" borderId="0" applyNumberFormat="0" applyBorder="0" applyAlignment="0" applyProtection="0"/>
    <xf numFmtId="0" fontId="234" fillId="57" borderId="0" applyNumberFormat="0" applyBorder="0" applyAlignment="0" applyProtection="0"/>
    <xf numFmtId="0" fontId="234" fillId="65" borderId="0" applyNumberFormat="0" applyBorder="0" applyAlignment="0" applyProtection="0"/>
    <xf numFmtId="0" fontId="233" fillId="76" borderId="0" applyNumberFormat="0" applyBorder="0" applyAlignment="0" applyProtection="0"/>
    <xf numFmtId="0" fontId="95" fillId="70" borderId="0" applyNumberFormat="0" applyBorder="0" applyAlignment="0" applyProtection="0"/>
    <xf numFmtId="0" fontId="95" fillId="65" borderId="0" applyNumberFormat="0" applyBorder="0" applyAlignment="0" applyProtection="0"/>
    <xf numFmtId="0" fontId="95" fillId="74" borderId="0" applyNumberFormat="0" applyBorder="0" applyAlignment="0" applyProtection="0"/>
    <xf numFmtId="0" fontId="95" fillId="31" borderId="0" applyNumberFormat="0" applyBorder="0" applyAlignment="0" applyProtection="0"/>
    <xf numFmtId="0" fontId="95" fillId="70" borderId="0" applyNumberFormat="0" applyBorder="0" applyAlignment="0" applyProtection="0"/>
    <xf numFmtId="0" fontId="95" fillId="47" borderId="0" applyNumberFormat="0" applyBorder="0" applyAlignment="0" applyProtection="0"/>
    <xf numFmtId="0" fontId="234" fillId="31" borderId="0" applyNumberFormat="0" applyBorder="0" applyAlignment="0" applyProtection="0"/>
    <xf numFmtId="0" fontId="234" fillId="70" borderId="0" applyNumberFormat="0" applyBorder="0" applyAlignment="0" applyProtection="0"/>
    <xf numFmtId="0" fontId="234" fillId="70" borderId="0" applyNumberFormat="0" applyBorder="0" applyAlignment="0" applyProtection="0"/>
    <xf numFmtId="0" fontId="234" fillId="70" borderId="0" applyNumberFormat="0" applyBorder="0" applyAlignment="0" applyProtection="0"/>
    <xf numFmtId="0" fontId="234" fillId="70" borderId="0" applyNumberFormat="0" applyBorder="0" applyAlignment="0" applyProtection="0"/>
    <xf numFmtId="0" fontId="234" fillId="70" borderId="0" applyNumberFormat="0" applyBorder="0" applyAlignment="0" applyProtection="0"/>
    <xf numFmtId="0" fontId="234" fillId="31" borderId="0" applyNumberFormat="0" applyBorder="0" applyAlignment="0" applyProtection="0"/>
    <xf numFmtId="0" fontId="234" fillId="70" borderId="0" applyNumberFormat="0" applyBorder="0" applyAlignment="0" applyProtection="0"/>
    <xf numFmtId="0" fontId="233" fillId="78" borderId="0" applyNumberFormat="0" applyBorder="0" applyAlignment="0" applyProtection="0"/>
    <xf numFmtId="0" fontId="234" fillId="79" borderId="0" applyNumberFormat="0" applyBorder="0" applyAlignment="0" applyProtection="0"/>
    <xf numFmtId="0" fontId="234" fillId="79" borderId="0" applyNumberFormat="0" applyBorder="0" applyAlignment="0" applyProtection="0"/>
    <xf numFmtId="0" fontId="233" fillId="80" borderId="0" applyNumberFormat="0" applyBorder="0" applyAlignment="0" applyProtection="0"/>
    <xf numFmtId="0" fontId="234" fillId="73" borderId="0" applyNumberFormat="0" applyBorder="0" applyAlignment="0" applyProtection="0"/>
    <xf numFmtId="0" fontId="234" fillId="73" borderId="0" applyNumberFormat="0" applyBorder="0" applyAlignment="0" applyProtection="0"/>
    <xf numFmtId="0" fontId="233" fillId="55" borderId="0" applyNumberFormat="0" applyBorder="0" applyAlignment="0" applyProtection="0"/>
    <xf numFmtId="0" fontId="234" fillId="70" borderId="0" applyNumberFormat="0" applyBorder="0" applyAlignment="0" applyProtection="0"/>
    <xf numFmtId="0" fontId="234" fillId="81" borderId="0" applyNumberFormat="0" applyBorder="0" applyAlignment="0" applyProtection="0"/>
    <xf numFmtId="0" fontId="234" fillId="81" borderId="0" applyNumberFormat="0" applyBorder="0" applyAlignment="0" applyProtection="0"/>
    <xf numFmtId="0" fontId="234" fillId="81" borderId="0" applyNumberFormat="0" applyBorder="0" applyAlignment="0" applyProtection="0"/>
    <xf numFmtId="0" fontId="234" fillId="81" borderId="0" applyNumberFormat="0" applyBorder="0" applyAlignment="0" applyProtection="0"/>
    <xf numFmtId="0" fontId="234" fillId="81" borderId="0" applyNumberFormat="0" applyBorder="0" applyAlignment="0" applyProtection="0"/>
    <xf numFmtId="0" fontId="234" fillId="70" borderId="0" applyNumberFormat="0" applyBorder="0" applyAlignment="0" applyProtection="0"/>
    <xf numFmtId="0" fontId="234" fillId="81" borderId="0" applyNumberFormat="0" applyBorder="0" applyAlignment="0" applyProtection="0"/>
    <xf numFmtId="0" fontId="233" fillId="75" borderId="0" applyNumberFormat="0" applyBorder="0" applyAlignment="0" applyProtection="0"/>
    <xf numFmtId="0" fontId="233" fillId="17" borderId="0" applyNumberFormat="0" applyBorder="0" applyAlignment="0" applyProtection="0"/>
    <xf numFmtId="0" fontId="234" fillId="77" borderId="0" applyNumberFormat="0" applyBorder="0" applyAlignment="0" applyProtection="0"/>
    <xf numFmtId="0" fontId="234" fillId="77" borderId="0" applyNumberFormat="0" applyBorder="0" applyAlignment="0" applyProtection="0"/>
    <xf numFmtId="0" fontId="233" fillId="70" borderId="0" applyNumberFormat="0" applyBorder="0" applyAlignment="0" applyProtection="0"/>
    <xf numFmtId="0" fontId="234" fillId="73" borderId="0" applyNumberFormat="0" applyBorder="0" applyAlignment="0" applyProtection="0"/>
    <xf numFmtId="0" fontId="234" fillId="73" borderId="0" applyNumberFormat="0" applyBorder="0" applyAlignment="0" applyProtection="0"/>
    <xf numFmtId="0" fontId="233" fillId="77" borderId="0" applyNumberFormat="0" applyBorder="0" applyAlignment="0" applyProtection="0"/>
    <xf numFmtId="0" fontId="17" fillId="23" borderId="0" applyNumberFormat="0" applyFont="0" applyBorder="0"/>
    <xf numFmtId="0" fontId="17" fillId="23" borderId="0" applyNumberFormat="0" applyFont="0" applyBorder="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235" fillId="0" borderId="0"/>
    <xf numFmtId="0" fontId="235" fillId="0" borderId="0"/>
    <xf numFmtId="190" fontId="235" fillId="0" borderId="0"/>
    <xf numFmtId="0" fontId="10" fillId="0" borderId="0" applyNumberFormat="0" applyFill="0" applyBorder="0" applyAlignment="0" applyProtection="0"/>
    <xf numFmtId="0" fontId="237" fillId="57" borderId="0" applyNumberFormat="0" applyBorder="0" applyAlignment="0" applyProtection="0"/>
    <xf numFmtId="0" fontId="237" fillId="66" borderId="0" applyNumberFormat="0" applyBorder="0" applyAlignment="0" applyProtection="0"/>
    <xf numFmtId="0" fontId="236" fillId="57" borderId="0" applyNumberFormat="0" applyBorder="0" applyAlignment="0" applyProtection="0"/>
    <xf numFmtId="0" fontId="97" fillId="29" borderId="7" applyNumberFormat="0" applyAlignment="0" applyProtection="0"/>
    <xf numFmtId="0" fontId="82" fillId="0" borderId="0" applyNumberFormat="0" applyFont="0" applyBorder="0" applyAlignment="0" applyProtection="0"/>
    <xf numFmtId="0" fontId="20" fillId="0" borderId="0" applyNumberFormat="0" applyFill="0" applyBorder="0" applyAlignment="0"/>
    <xf numFmtId="181" fontId="10" fillId="0" borderId="0"/>
    <xf numFmtId="181" fontId="10" fillId="0" borderId="0"/>
    <xf numFmtId="181" fontId="10" fillId="0" borderId="0"/>
    <xf numFmtId="181" fontId="10" fillId="0" borderId="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4" fontId="239" fillId="0" borderId="0"/>
    <xf numFmtId="14" fontId="240" fillId="0" borderId="0">
      <alignment horizontal="left"/>
    </xf>
    <xf numFmtId="180" fontId="10" fillId="0" borderId="0"/>
    <xf numFmtId="180" fontId="10" fillId="0" borderId="0"/>
    <xf numFmtId="180" fontId="10" fillId="0" borderId="0"/>
    <xf numFmtId="180" fontId="10" fillId="0" borderId="0"/>
    <xf numFmtId="185" fontId="23" fillId="0" borderId="0" applyFont="0" applyFill="0" applyBorder="0" applyProtection="0"/>
    <xf numFmtId="185" fontId="23" fillId="0" borderId="0" applyFont="0" applyFill="0" applyBorder="0" applyProtection="0"/>
    <xf numFmtId="0" fontId="19" fillId="30" borderId="12" applyNumberFormat="0" applyFont="0" applyBorder="0" applyProtection="0"/>
    <xf numFmtId="0" fontId="19" fillId="30" borderId="12" applyNumberFormat="0" applyFont="0" applyBorder="0" applyProtection="0"/>
    <xf numFmtId="189" fontId="83" fillId="31" borderId="48">
      <protection locked="0"/>
    </xf>
    <xf numFmtId="3" fontId="83" fillId="31" borderId="48">
      <alignment wrapText="1"/>
      <protection locked="0"/>
    </xf>
    <xf numFmtId="0" fontId="116" fillId="32" borderId="45">
      <alignment horizontal="center" vertical="center"/>
    </xf>
    <xf numFmtId="264" fontId="241" fillId="0" borderId="0">
      <alignment horizontal="left" vertical="top" wrapText="1"/>
    </xf>
    <xf numFmtId="264" fontId="242" fillId="0" borderId="0">
      <alignment horizontal="left"/>
    </xf>
    <xf numFmtId="0" fontId="24" fillId="0" borderId="0" applyNumberFormat="0" applyFill="0" applyBorder="0">
      <protection locked="0"/>
    </xf>
    <xf numFmtId="0" fontId="19" fillId="0" borderId="0" applyNumberFormat="0" applyBorder="0" applyAlignment="0" applyProtection="0"/>
    <xf numFmtId="0" fontId="121" fillId="34" borderId="0" applyNumberFormat="0" applyBorder="0" applyAlignment="0" applyProtection="0"/>
    <xf numFmtId="49" fontId="26" fillId="0" borderId="0">
      <alignment horizontal="right"/>
    </xf>
    <xf numFmtId="0" fontId="243" fillId="0" borderId="18">
      <alignment horizontal="center"/>
    </xf>
    <xf numFmtId="0" fontId="244" fillId="0" borderId="49" applyNumberFormat="0" applyFill="0" applyBorder="0" applyAlignment="0">
      <protection locked="0"/>
    </xf>
    <xf numFmtId="264" fontId="240" fillId="0" borderId="17" applyFill="0" applyBorder="0">
      <protection locked="0"/>
    </xf>
    <xf numFmtId="0" fontId="245" fillId="0" borderId="11" applyNumberFormat="0" applyFill="0" applyBorder="0">
      <alignment horizontal="left"/>
      <protection locked="0"/>
    </xf>
    <xf numFmtId="264" fontId="240" fillId="0" borderId="0" applyProtection="0">
      <alignment horizontal="right"/>
    </xf>
    <xf numFmtId="0" fontId="242" fillId="0" borderId="0" applyBorder="0">
      <alignment horizontal="right"/>
      <protection locked="0"/>
    </xf>
    <xf numFmtId="0" fontId="242" fillId="0" borderId="0">
      <alignment horizontal="right"/>
    </xf>
    <xf numFmtId="3" fontId="239" fillId="0" borderId="20" applyFill="0" applyBorder="0" applyAlignment="0">
      <protection locked="0"/>
    </xf>
    <xf numFmtId="0" fontId="10" fillId="0" borderId="0">
      <alignment wrapText="1"/>
    </xf>
    <xf numFmtId="0" fontId="247" fillId="0" borderId="0"/>
    <xf numFmtId="0" fontId="10" fillId="0" borderId="0"/>
    <xf numFmtId="0" fontId="10" fillId="0" borderId="0"/>
    <xf numFmtId="264" fontId="240" fillId="31" borderId="0">
      <protection locked="0"/>
    </xf>
    <xf numFmtId="264" fontId="240" fillId="0" borderId="0"/>
    <xf numFmtId="0" fontId="248" fillId="0" borderId="0" applyNumberFormat="0" applyFill="0" applyBorder="0">
      <alignment horizontal="left"/>
    </xf>
    <xf numFmtId="0" fontId="240" fillId="0" borderId="0" applyNumberFormat="0" applyFill="0" applyBorder="0">
      <alignment horizontal="left"/>
    </xf>
    <xf numFmtId="0" fontId="249" fillId="0" borderId="20" applyNumberFormat="0" applyFill="0" applyBorder="0">
      <alignment horizontal="left"/>
    </xf>
    <xf numFmtId="0" fontId="238" fillId="0" borderId="0" applyNumberFormat="0" applyFill="0" applyBorder="0">
      <alignment horizontal="left"/>
    </xf>
    <xf numFmtId="264" fontId="240" fillId="0" borderId="50" applyFill="0" applyBorder="0"/>
    <xf numFmtId="3" fontId="240" fillId="0" borderId="12"/>
    <xf numFmtId="264" fontId="240" fillId="0" borderId="0">
      <alignment horizontal="right"/>
    </xf>
    <xf numFmtId="0" fontId="240" fillId="0" borderId="0" applyNumberFormat="0" applyFill="0" applyBorder="0">
      <alignment horizontal="left"/>
    </xf>
    <xf numFmtId="0" fontId="246" fillId="0" borderId="0" applyNumberFormat="0" applyFill="0" applyBorder="0">
      <alignment horizontal="left"/>
    </xf>
    <xf numFmtId="38" fontId="31" fillId="0" borderId="0" applyFont="0" applyFill="0" applyBorder="0" applyAlignment="0" applyProtection="0"/>
    <xf numFmtId="165" fontId="10" fillId="0" borderId="0" applyFont="0" applyFill="0" applyBorder="0" applyAlignment="0" applyProtection="0"/>
    <xf numFmtId="165" fontId="10" fillId="0" borderId="0" applyFont="0" applyFill="0" applyBorder="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265" fontId="31" fillId="0" borderId="0" applyFont="0" applyFill="0" applyBorder="0" applyAlignment="0" applyProtection="0"/>
    <xf numFmtId="0" fontId="77" fillId="0" borderId="51" applyNumberFormat="0" applyFill="0" applyAlignment="0" applyProtection="0"/>
    <xf numFmtId="0" fontId="173" fillId="0" borderId="0"/>
    <xf numFmtId="0" fontId="250" fillId="0" borderId="0" applyProtection="0"/>
    <xf numFmtId="0" fontId="10" fillId="0" borderId="0" applyProtection="0"/>
    <xf numFmtId="167" fontId="10" fillId="0" borderId="0" applyFont="0" applyFill="0" applyBorder="0" applyAlignment="0" applyProtection="0"/>
    <xf numFmtId="9" fontId="10" fillId="0" borderId="0" applyFont="0" applyFill="0" applyBorder="0" applyAlignment="0" applyProtection="0"/>
    <xf numFmtId="0" fontId="77" fillId="0" borderId="51" applyNumberFormat="0" applyFill="0" applyAlignment="0" applyProtection="0"/>
    <xf numFmtId="189" fontId="83" fillId="31" borderId="52">
      <protection locked="0"/>
    </xf>
    <xf numFmtId="3" fontId="83" fillId="31" borderId="52">
      <alignment wrapText="1"/>
      <protection locked="0"/>
    </xf>
    <xf numFmtId="0" fontId="116" fillId="32" borderId="53">
      <alignment horizontal="center" vertical="center"/>
    </xf>
    <xf numFmtId="0" fontId="77" fillId="0" borderId="51" applyNumberFormat="0" applyFill="0" applyAlignment="0" applyProtection="0"/>
    <xf numFmtId="0" fontId="10" fillId="0" borderId="0" applyProtection="0"/>
    <xf numFmtId="0" fontId="10" fillId="0" borderId="0" applyProtection="0"/>
    <xf numFmtId="9" fontId="10" fillId="0" borderId="0" applyFont="0" applyFill="0" applyBorder="0" applyAlignment="0" applyProtection="0"/>
    <xf numFmtId="0" fontId="10" fillId="39" borderId="52" applyNumberFormat="0">
      <alignment vertical="top" wrapText="1"/>
    </xf>
    <xf numFmtId="0" fontId="10" fillId="39" borderId="52" applyNumberFormat="0">
      <alignment vertical="top" wrapText="1"/>
    </xf>
    <xf numFmtId="0" fontId="10" fillId="39" borderId="52" applyNumberFormat="0">
      <alignment vertical="top" wrapText="1"/>
    </xf>
    <xf numFmtId="0" fontId="10" fillId="39" borderId="52" applyNumberFormat="0">
      <alignment vertical="top" wrapText="1"/>
    </xf>
    <xf numFmtId="0" fontId="10" fillId="0" borderId="0" applyProtection="0"/>
    <xf numFmtId="0" fontId="77" fillId="0" borderId="51" applyNumberFormat="0" applyFill="0" applyAlignment="0" applyProtection="0"/>
    <xf numFmtId="0" fontId="77" fillId="0" borderId="51" applyNumberFormat="0" applyFill="0" applyAlignment="0" applyProtection="0"/>
    <xf numFmtId="189" fontId="83" fillId="31" borderId="52">
      <protection locked="0"/>
    </xf>
    <xf numFmtId="3" fontId="83" fillId="31" borderId="52">
      <alignment wrapText="1"/>
      <protection locked="0"/>
    </xf>
    <xf numFmtId="0" fontId="116" fillId="32" borderId="53">
      <alignment horizontal="center" vertical="center"/>
    </xf>
    <xf numFmtId="0" fontId="77" fillId="0" borderId="51" applyNumberFormat="0" applyFill="0" applyAlignment="0" applyProtection="0"/>
    <xf numFmtId="0" fontId="10" fillId="39" borderId="52" applyNumberFormat="0">
      <alignment vertical="top" wrapText="1"/>
    </xf>
    <xf numFmtId="0" fontId="10" fillId="39" borderId="52" applyNumberFormat="0">
      <alignment vertical="top" wrapText="1"/>
    </xf>
    <xf numFmtId="0" fontId="10" fillId="39" borderId="52" applyNumberFormat="0">
      <alignment vertical="top" wrapText="1"/>
    </xf>
    <xf numFmtId="0" fontId="10" fillId="39" borderId="52" applyNumberFormat="0">
      <alignment vertical="top" wrapText="1"/>
    </xf>
    <xf numFmtId="0" fontId="10" fillId="0" borderId="0" applyProtection="0"/>
    <xf numFmtId="0" fontId="10" fillId="0" borderId="0" applyProtection="0"/>
    <xf numFmtId="0" fontId="173" fillId="0" borderId="0"/>
    <xf numFmtId="0" fontId="10" fillId="39" borderId="52" applyNumberFormat="0">
      <alignment vertical="top" wrapText="1"/>
    </xf>
    <xf numFmtId="0" fontId="10" fillId="39" borderId="52" applyNumberFormat="0">
      <alignment vertical="top" wrapText="1"/>
    </xf>
    <xf numFmtId="189" fontId="83" fillId="31" borderId="52">
      <protection locked="0"/>
    </xf>
    <xf numFmtId="0" fontId="10" fillId="39" borderId="52" applyNumberFormat="0">
      <alignment vertical="top" wrapText="1"/>
    </xf>
    <xf numFmtId="3" fontId="83" fillId="31" borderId="52">
      <alignment wrapText="1"/>
      <protection locked="0"/>
    </xf>
    <xf numFmtId="0" fontId="116" fillId="32" borderId="53">
      <alignment horizontal="center" vertical="center"/>
    </xf>
    <xf numFmtId="0" fontId="10" fillId="39" borderId="52" applyNumberFormat="0">
      <alignment vertical="top" wrapText="1"/>
    </xf>
    <xf numFmtId="0" fontId="3" fillId="0" borderId="0"/>
    <xf numFmtId="0" fontId="3" fillId="0" borderId="0"/>
    <xf numFmtId="0" fontId="10" fillId="0" borderId="0" applyProtection="0"/>
    <xf numFmtId="167" fontId="3" fillId="0" borderId="0" applyFont="0" applyFill="0" applyBorder="0" applyAlignment="0" applyProtection="0"/>
    <xf numFmtId="0" fontId="10" fillId="0" borderId="0" applyProtection="0"/>
    <xf numFmtId="0" fontId="3" fillId="0" borderId="0"/>
    <xf numFmtId="0" fontId="3" fillId="0" borderId="0"/>
    <xf numFmtId="167" fontId="3" fillId="0" borderId="0" applyFont="0" applyFill="0" applyBorder="0" applyAlignment="0" applyProtection="0"/>
    <xf numFmtId="167" fontId="3" fillId="0" borderId="0" applyFont="0" applyFill="0" applyBorder="0" applyAlignment="0" applyProtection="0"/>
    <xf numFmtId="0" fontId="3" fillId="0" borderId="0"/>
    <xf numFmtId="0" fontId="116" fillId="32" borderId="53">
      <alignment horizontal="center" vertical="center"/>
    </xf>
    <xf numFmtId="3" fontId="83" fillId="31" borderId="52">
      <alignment wrapText="1"/>
      <protection locked="0"/>
    </xf>
    <xf numFmtId="189" fontId="83" fillId="31" borderId="52">
      <protection locked="0"/>
    </xf>
    <xf numFmtId="0" fontId="173" fillId="0" borderId="0"/>
    <xf numFmtId="0" fontId="77" fillId="0" borderId="1" applyNumberFormat="0" applyFill="0" applyAlignment="0" applyProtection="0"/>
    <xf numFmtId="0" fontId="77" fillId="0" borderId="1" applyNumberFormat="0" applyFill="0" applyAlignment="0" applyProtection="0"/>
    <xf numFmtId="0" fontId="77" fillId="0" borderId="1" applyNumberFormat="0" applyFill="0" applyAlignment="0" applyProtection="0"/>
    <xf numFmtId="167" fontId="3" fillId="0" borderId="0" applyFont="0" applyFill="0" applyBorder="0" applyAlignment="0" applyProtection="0"/>
    <xf numFmtId="167"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167" fontId="3" fillId="0" borderId="0" applyFont="0" applyFill="0" applyBorder="0" applyAlignment="0" applyProtection="0"/>
    <xf numFmtId="0" fontId="3" fillId="0" borderId="0"/>
    <xf numFmtId="0" fontId="10" fillId="0" borderId="0" applyProtection="0"/>
    <xf numFmtId="0" fontId="3" fillId="0" borderId="0"/>
    <xf numFmtId="167" fontId="3" fillId="0" borderId="0" applyFont="0" applyFill="0" applyBorder="0" applyAlignment="0" applyProtection="0"/>
    <xf numFmtId="189" fontId="83" fillId="31" borderId="55">
      <protection locked="0"/>
    </xf>
    <xf numFmtId="3" fontId="83" fillId="31" borderId="55">
      <alignment wrapText="1"/>
      <protection locked="0"/>
    </xf>
    <xf numFmtId="0" fontId="116" fillId="32" borderId="54">
      <alignment horizontal="center" vertical="center"/>
    </xf>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10" fillId="39" borderId="55" applyNumberFormat="0">
      <alignment vertical="top" wrapText="1"/>
    </xf>
    <xf numFmtId="0" fontId="10" fillId="39" borderId="55" applyNumberFormat="0">
      <alignment vertical="top" wrapText="1"/>
    </xf>
    <xf numFmtId="0" fontId="10" fillId="39" borderId="55" applyNumberFormat="0">
      <alignment vertical="top" wrapText="1"/>
    </xf>
    <xf numFmtId="0" fontId="10" fillId="39" borderId="55" applyNumberFormat="0">
      <alignment vertical="top" wrapText="1"/>
    </xf>
    <xf numFmtId="0" fontId="173" fillId="0" borderId="0"/>
    <xf numFmtId="0" fontId="10" fillId="0" borderId="0" applyProtection="0"/>
    <xf numFmtId="9" fontId="10" fillId="0" borderId="0" applyFont="0" applyFill="0" applyBorder="0" applyAlignment="0" applyProtection="0"/>
    <xf numFmtId="167" fontId="10" fillId="0" borderId="0" applyFont="0" applyFill="0" applyBorder="0" applyAlignment="0" applyProtection="0"/>
    <xf numFmtId="0" fontId="77" fillId="0" borderId="51" applyNumberFormat="0" applyFill="0" applyAlignment="0" applyProtection="0"/>
    <xf numFmtId="0" fontId="10" fillId="0" borderId="0" applyProtection="0"/>
    <xf numFmtId="9" fontId="10" fillId="0" borderId="0" applyFont="0" applyFill="0" applyBorder="0" applyAlignment="0" applyProtection="0"/>
    <xf numFmtId="167" fontId="10" fillId="0" borderId="0" applyFont="0" applyFill="0" applyBorder="0" applyAlignment="0" applyProtection="0"/>
    <xf numFmtId="9"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9" fontId="10" fillId="0" borderId="0" applyFont="0" applyFill="0" applyBorder="0" applyAlignment="0" applyProtection="0"/>
    <xf numFmtId="0" fontId="10" fillId="0" borderId="0" applyProtection="0"/>
    <xf numFmtId="0" fontId="10" fillId="39" borderId="52" applyNumberFormat="0">
      <alignment vertical="top" wrapText="1"/>
    </xf>
    <xf numFmtId="0" fontId="10" fillId="39" borderId="52" applyNumberFormat="0">
      <alignment vertical="top" wrapText="1"/>
    </xf>
    <xf numFmtId="0" fontId="77" fillId="0" borderId="51" applyNumberFormat="0" applyFill="0" applyAlignment="0" applyProtection="0"/>
    <xf numFmtId="0" fontId="10" fillId="39" borderId="52" applyNumberFormat="0">
      <alignment vertical="top" wrapText="1"/>
    </xf>
    <xf numFmtId="0" fontId="10" fillId="39" borderId="52" applyNumberFormat="0">
      <alignment vertical="top" wrapText="1"/>
    </xf>
    <xf numFmtId="0" fontId="77" fillId="0" borderId="51" applyNumberFormat="0" applyFill="0" applyAlignment="0" applyProtection="0"/>
    <xf numFmtId="0" fontId="173" fillId="0" borderId="0"/>
    <xf numFmtId="167" fontId="10" fillId="0" borderId="0" applyFont="0" applyFill="0" applyBorder="0" applyAlignment="0" applyProtection="0"/>
    <xf numFmtId="0" fontId="77" fillId="0" borderId="51" applyNumberFormat="0" applyFill="0" applyAlignment="0" applyProtection="0"/>
    <xf numFmtId="0" fontId="173" fillId="0" borderId="0"/>
    <xf numFmtId="0" fontId="77" fillId="0" borderId="1" applyNumberFormat="0" applyFill="0" applyAlignment="0" applyProtection="0"/>
    <xf numFmtId="0" fontId="77" fillId="0" borderId="51" applyNumberFormat="0" applyFill="0" applyAlignment="0" applyProtection="0"/>
    <xf numFmtId="0" fontId="10" fillId="0" borderId="0" applyFont="0" applyFill="0" applyBorder="0" applyAlignment="0" applyProtection="0"/>
    <xf numFmtId="192" fontId="19" fillId="0" borderId="0" applyFont="0" applyFill="0" applyBorder="0" applyAlignment="0" applyProtection="0"/>
    <xf numFmtId="193" fontId="19" fillId="0" borderId="0" applyFon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94" fontId="19" fillId="0" borderId="0" applyFont="0" applyFill="0" applyBorder="0" applyAlignment="0" applyProtection="0"/>
    <xf numFmtId="194" fontId="19"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95" fontId="19"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95" fontId="19" fillId="0" borderId="0" applyFont="0" applyFill="0" applyBorder="0" applyAlignment="0" applyProtection="0"/>
    <xf numFmtId="39" fontId="10" fillId="0" borderId="0" applyFont="0" applyFill="0" applyBorder="0" applyAlignment="0" applyProtection="0"/>
    <xf numFmtId="39" fontId="10" fillId="0" borderId="0" applyFont="0" applyFill="0" applyBorder="0" applyAlignment="0" applyProtection="0"/>
    <xf numFmtId="39" fontId="10" fillId="0" borderId="0" applyFont="0" applyFill="0" applyBorder="0" applyAlignment="0" applyProtection="0"/>
    <xf numFmtId="39" fontId="10" fillId="0" borderId="0" applyFont="0" applyFill="0" applyBorder="0" applyAlignment="0" applyProtection="0"/>
    <xf numFmtId="196" fontId="19" fillId="0" borderId="0" applyFont="0" applyFill="0" applyBorder="0" applyAlignment="0" applyProtection="0"/>
    <xf numFmtId="196" fontId="19" fillId="0" borderId="0" applyFont="0" applyFill="0" applyBorder="0" applyAlignment="0" applyProtection="0"/>
    <xf numFmtId="0" fontId="10" fillId="0" borderId="0"/>
    <xf numFmtId="0" fontId="10" fillId="0" borderId="0" applyNumberFormat="0" applyFill="0" applyBorder="0" applyAlignment="0" applyProtection="0"/>
    <xf numFmtId="197" fontId="19" fillId="0" borderId="0" applyFont="0" applyFill="0" applyBorder="0" applyAlignment="0" applyProtection="0"/>
    <xf numFmtId="0" fontId="91" fillId="0" borderId="0" applyNumberFormat="0" applyFill="0" applyBorder="0" applyAlignment="0" applyProtection="0"/>
    <xf numFmtId="0" fontId="10" fillId="0" borderId="0" applyNumberFormat="0" applyFill="0" applyBorder="0" applyAlignment="0" applyProtection="0"/>
    <xf numFmtId="0" fontId="185" fillId="0" borderId="0"/>
    <xf numFmtId="0" fontId="10" fillId="0" borderId="0" applyNumberFormat="0" applyFill="0" applyBorder="0" applyAlignment="0" applyProtection="0"/>
    <xf numFmtId="0" fontId="10" fillId="0" borderId="0" applyFont="0" applyFill="0" applyBorder="0" applyAlignment="0" applyProtection="0"/>
    <xf numFmtId="0" fontId="10" fillId="0" borderId="0" applyNumberForma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98" fontId="19" fillId="0" borderId="0" applyFont="0" applyFill="0" applyBorder="0" applyAlignment="0" applyProtection="0"/>
    <xf numFmtId="198" fontId="19"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99" fontId="19" fillId="0" borderId="0" applyFont="0" applyFill="0" applyBorder="0" applyProtection="0">
      <alignment horizontal="right"/>
    </xf>
    <xf numFmtId="199" fontId="19" fillId="0" borderId="0" applyFont="0" applyFill="0" applyBorder="0" applyProtection="0">
      <alignment horizontal="right"/>
    </xf>
    <xf numFmtId="0" fontId="10" fillId="0" borderId="0" applyNumberFormat="0" applyFill="0" applyBorder="0" applyAlignment="0" applyProtection="0"/>
    <xf numFmtId="0" fontId="10" fillId="0" borderId="0" applyNumberFormat="0" applyFill="0" applyBorder="0" applyAlignment="0" applyProtection="0"/>
    <xf numFmtId="177" fontId="10" fillId="0" borderId="0" applyFont="0" applyFill="0" applyBorder="0" applyAlignment="0" applyProtection="0"/>
    <xf numFmtId="177" fontId="10" fillId="0" borderId="0" applyFont="0" applyFill="0" applyBorder="0" applyAlignment="0" applyProtection="0"/>
    <xf numFmtId="177" fontId="10" fillId="0" borderId="0" applyFont="0" applyFill="0" applyBorder="0" applyAlignment="0" applyProtection="0"/>
    <xf numFmtId="177"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6" fillId="0" borderId="0" applyFill="0" applyProtection="0">
      <alignment horizontal="center"/>
    </xf>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0" fontId="10" fillId="0" borderId="0" applyNumberFormat="0" applyFill="0" applyBorder="0" applyAlignment="0" applyProtection="0"/>
    <xf numFmtId="0" fontId="10" fillId="0" borderId="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92" fillId="0" borderId="0" applyNumberFormat="0" applyFill="0" applyBorder="0" applyProtection="0">
      <alignment vertical="top"/>
    </xf>
    <xf numFmtId="0" fontId="77" fillId="0" borderId="51" applyNumberFormat="0" applyFill="0" applyAlignment="0" applyProtection="0"/>
    <xf numFmtId="0" fontId="77" fillId="0" borderId="51" applyNumberFormat="0" applyFill="0" applyAlignment="0" applyProtection="0"/>
    <xf numFmtId="0" fontId="77" fillId="0" borderId="51" applyNumberFormat="0" applyFill="0" applyAlignment="0" applyProtection="0"/>
    <xf numFmtId="0" fontId="77" fillId="0" borderId="51" applyNumberFormat="0" applyFill="0" applyAlignment="0" applyProtection="0"/>
    <xf numFmtId="0" fontId="77" fillId="0" borderId="51" applyNumberFormat="0" applyFill="0" applyAlignment="0" applyProtection="0"/>
    <xf numFmtId="0" fontId="77" fillId="0" borderId="51" applyNumberFormat="0" applyFill="0" applyAlignment="0" applyProtection="0"/>
    <xf numFmtId="0" fontId="77" fillId="0" borderId="51" applyNumberFormat="0" applyFill="0" applyAlignment="0" applyProtection="0"/>
    <xf numFmtId="0" fontId="77" fillId="0" borderId="51" applyNumberFormat="0" applyFill="0" applyAlignment="0" applyProtection="0"/>
    <xf numFmtId="0" fontId="77" fillId="0" borderId="51" applyNumberFormat="0" applyFill="0" applyAlignment="0" applyProtection="0"/>
    <xf numFmtId="0" fontId="77" fillId="0" borderId="51" applyNumberFormat="0" applyFill="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252" fillId="36" borderId="0" applyNumberFormat="0" applyBorder="0" applyAlignment="0" applyProtection="0"/>
    <xf numFmtId="0" fontId="252" fillId="7" borderId="0" applyNumberFormat="0" applyBorder="0" applyAlignment="0" applyProtection="0"/>
    <xf numFmtId="0" fontId="252" fillId="6" borderId="0" applyNumberFormat="0" applyBorder="0" applyAlignment="0" applyProtection="0"/>
    <xf numFmtId="0" fontId="252" fillId="7" borderId="0" applyNumberFormat="0" applyBorder="0" applyAlignment="0" applyProtection="0"/>
    <xf numFmtId="0" fontId="62" fillId="7" borderId="0" applyNumberFormat="0" applyBorder="0" applyAlignment="0" applyProtection="0"/>
    <xf numFmtId="0" fontId="252" fillId="4"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1"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36" borderId="0" applyNumberFormat="0" applyBorder="0" applyAlignment="0" applyProtection="0"/>
    <xf numFmtId="0" fontId="62" fillId="10" borderId="0" applyNumberFormat="0" applyBorder="0" applyAlignment="0" applyProtection="0"/>
    <xf numFmtId="0" fontId="252" fillId="6" borderId="0" applyNumberFormat="0" applyBorder="0" applyAlignment="0" applyProtection="0"/>
    <xf numFmtId="0" fontId="252" fillId="9" borderId="0" applyNumberFormat="0" applyBorder="0" applyAlignment="0" applyProtection="0"/>
    <xf numFmtId="0" fontId="252" fillId="8" borderId="0" applyNumberFormat="0" applyBorder="0" applyAlignment="0" applyProtection="0"/>
    <xf numFmtId="0" fontId="252" fillId="4"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4" fillId="24" borderId="0" applyNumberFormat="0" applyBorder="0" applyAlignment="0" applyProtection="0"/>
    <xf numFmtId="0" fontId="254" fillId="82" borderId="0" applyNumberFormat="0" applyBorder="0" applyAlignment="0" applyProtection="0"/>
    <xf numFmtId="0" fontId="254" fillId="83" borderId="0" applyNumberFormat="0" applyBorder="0" applyAlignment="0" applyProtection="0"/>
    <xf numFmtId="0" fontId="254" fillId="9" borderId="0" applyNumberFormat="0" applyBorder="0" applyAlignment="0" applyProtection="0"/>
    <xf numFmtId="0" fontId="254" fillId="8" borderId="0" applyNumberFormat="0" applyBorder="0" applyAlignment="0" applyProtection="0"/>
    <xf numFmtId="0" fontId="254" fillId="4" borderId="0" applyNumberFormat="0" applyBorder="0" applyAlignment="0" applyProtection="0"/>
    <xf numFmtId="0" fontId="254" fillId="24" borderId="0" applyNumberFormat="0" applyBorder="0" applyAlignment="0" applyProtection="0"/>
    <xf numFmtId="0" fontId="254" fillId="24" borderId="0" applyNumberFormat="0" applyBorder="0" applyAlignment="0" applyProtection="0"/>
    <xf numFmtId="0" fontId="254" fillId="82" borderId="0" applyNumberFormat="0" applyBorder="0" applyAlignment="0" applyProtection="0"/>
    <xf numFmtId="0" fontId="254" fillId="82" borderId="0" applyNumberFormat="0" applyBorder="0" applyAlignment="0" applyProtection="0"/>
    <xf numFmtId="0" fontId="254" fillId="83" borderId="0" applyNumberFormat="0" applyBorder="0" applyAlignment="0" applyProtection="0"/>
    <xf numFmtId="0" fontId="254" fillId="83" borderId="0" applyNumberFormat="0" applyBorder="0" applyAlignment="0" applyProtection="0"/>
    <xf numFmtId="0" fontId="254" fillId="9" borderId="0" applyNumberFormat="0" applyBorder="0" applyAlignment="0" applyProtection="0"/>
    <xf numFmtId="0" fontId="254" fillId="9" borderId="0" applyNumberFormat="0" applyBorder="0" applyAlignment="0" applyProtection="0"/>
    <xf numFmtId="0" fontId="254" fillId="8" borderId="0" applyNumberFormat="0" applyBorder="0" applyAlignment="0" applyProtection="0"/>
    <xf numFmtId="0" fontId="254" fillId="8" borderId="0" applyNumberFormat="0" applyBorder="0" applyAlignment="0" applyProtection="0"/>
    <xf numFmtId="0" fontId="254" fillId="4" borderId="0" applyNumberFormat="0" applyBorder="0" applyAlignment="0" applyProtection="0"/>
    <xf numFmtId="0" fontId="254" fillId="4" borderId="0" applyNumberFormat="0" applyBorder="0" applyAlignment="0" applyProtection="0"/>
    <xf numFmtId="0" fontId="254" fillId="24" borderId="0" applyNumberFormat="0" applyBorder="0" applyAlignment="0" applyProtection="0"/>
    <xf numFmtId="0" fontId="254" fillId="84" borderId="0" applyNumberFormat="0" applyBorder="0" applyAlignment="0" applyProtection="0"/>
    <xf numFmtId="0" fontId="254" fillId="83" borderId="0" applyNumberFormat="0" applyBorder="0" applyAlignment="0" applyProtection="0"/>
    <xf numFmtId="0" fontId="254" fillId="17" borderId="0" applyNumberFormat="0" applyBorder="0" applyAlignment="0" applyProtection="0"/>
    <xf numFmtId="0" fontId="64" fillId="17" borderId="0" applyNumberFormat="0" applyBorder="0" applyAlignment="0" applyProtection="0"/>
    <xf numFmtId="0" fontId="254" fillId="83" borderId="0" applyNumberFormat="0" applyBorder="0" applyAlignment="0" applyProtection="0"/>
    <xf numFmtId="172" fontId="17" fillId="23" borderId="0" applyNumberFormat="0" applyFont="0" applyBorder="0" applyAlignment="0">
      <alignment horizontal="right"/>
    </xf>
    <xf numFmtId="184" fontId="18" fillId="23" borderId="6" applyFont="0">
      <alignment horizontal="right"/>
    </xf>
    <xf numFmtId="184" fontId="18" fillId="23" borderId="6" applyFont="0">
      <alignment horizontal="right"/>
    </xf>
    <xf numFmtId="184" fontId="18" fillId="23" borderId="6" applyFont="0">
      <alignment horizontal="right"/>
    </xf>
    <xf numFmtId="184" fontId="18" fillId="23" borderId="6" applyFont="0">
      <alignment horizontal="right"/>
    </xf>
    <xf numFmtId="184" fontId="18" fillId="23" borderId="6" applyFont="0">
      <alignment horizontal="right"/>
    </xf>
    <xf numFmtId="184" fontId="18" fillId="23" borderId="6" applyFont="0">
      <alignment horizontal="right"/>
    </xf>
    <xf numFmtId="184" fontId="18" fillId="23" borderId="6" applyFont="0">
      <alignment horizontal="right"/>
    </xf>
    <xf numFmtId="184" fontId="18" fillId="23" borderId="6" applyFont="0">
      <alignment horizontal="right"/>
    </xf>
    <xf numFmtId="184" fontId="18" fillId="23" borderId="6" applyFont="0">
      <alignment horizontal="right"/>
    </xf>
    <xf numFmtId="184" fontId="18" fillId="23" borderId="6" applyFont="0">
      <alignment horizontal="right"/>
    </xf>
    <xf numFmtId="184" fontId="18" fillId="23" borderId="6" applyFont="0">
      <alignment horizontal="right"/>
    </xf>
    <xf numFmtId="184" fontId="18" fillId="23" borderId="6" applyFont="0">
      <alignment horizontal="right"/>
    </xf>
    <xf numFmtId="184" fontId="18" fillId="23" borderId="6" applyFont="0">
      <alignment horizontal="right"/>
    </xf>
    <xf numFmtId="184" fontId="18" fillId="23" borderId="6" applyFont="0">
      <alignment horizontal="right"/>
    </xf>
    <xf numFmtId="0" fontId="19" fillId="0" borderId="0" applyNumberFormat="0" applyFill="0" applyBorder="0" applyAlignment="0" applyProtection="0"/>
    <xf numFmtId="0" fontId="255" fillId="4" borderId="0" applyNumberFormat="0" applyBorder="0" applyAlignment="0" applyProtection="0"/>
    <xf numFmtId="0" fontId="256" fillId="24" borderId="7" applyNumberFormat="0" applyAlignment="0" applyProtection="0"/>
    <xf numFmtId="0" fontId="257" fillId="36" borderId="7" applyNumberFormat="0" applyAlignment="0" applyProtection="0"/>
    <xf numFmtId="0" fontId="257" fillId="36" borderId="7" applyNumberFormat="0" applyAlignment="0" applyProtection="0"/>
    <xf numFmtId="0" fontId="256" fillId="24" borderId="7" applyNumberFormat="0" applyAlignment="0" applyProtection="0"/>
    <xf numFmtId="2" fontId="19" fillId="26" borderId="0" applyNumberFormat="0" applyFont="0" applyBorder="0" applyAlignment="0" applyProtection="0"/>
    <xf numFmtId="0" fontId="258" fillId="24" borderId="7" applyNumberFormat="0" applyAlignment="0" applyProtection="0"/>
    <xf numFmtId="0" fontId="256" fillId="24" borderId="7" applyNumberFormat="0" applyAlignment="0" applyProtection="0"/>
    <xf numFmtId="0" fontId="43" fillId="27" borderId="6" applyNumberFormat="0" applyFont="0" applyBorder="0" applyAlignment="0">
      <alignment horizontal="center"/>
    </xf>
    <xf numFmtId="0" fontId="76" fillId="28" borderId="10" applyNumberFormat="0" applyAlignment="0" applyProtection="0"/>
    <xf numFmtId="0" fontId="259" fillId="28" borderId="10" applyNumberFormat="0" applyAlignment="0" applyProtection="0"/>
    <xf numFmtId="181" fontId="10" fillId="0" borderId="0"/>
    <xf numFmtId="181" fontId="10" fillId="0" borderId="0"/>
    <xf numFmtId="181" fontId="10" fillId="0" borderId="0"/>
    <xf numFmtId="181" fontId="10" fillId="0" borderId="0"/>
    <xf numFmtId="181" fontId="10" fillId="0" borderId="0"/>
    <xf numFmtId="181" fontId="10" fillId="0" borderId="0"/>
    <xf numFmtId="181" fontId="10" fillId="0" borderId="0"/>
    <xf numFmtId="181" fontId="10" fillId="0" borderId="0"/>
    <xf numFmtId="181" fontId="10" fillId="0" borderId="0"/>
    <xf numFmtId="181" fontId="10" fillId="0" borderId="0"/>
    <xf numFmtId="181" fontId="10" fillId="0" borderId="0"/>
    <xf numFmtId="181" fontId="10" fillId="0" borderId="0"/>
    <xf numFmtId="181" fontId="10" fillId="0" borderId="0"/>
    <xf numFmtId="181" fontId="10" fillId="0" borderId="0"/>
    <xf numFmtId="181" fontId="10" fillId="0" borderId="0"/>
    <xf numFmtId="181" fontId="10" fillId="0" borderId="0"/>
    <xf numFmtId="181" fontId="10" fillId="0" borderId="0"/>
    <xf numFmtId="181" fontId="10" fillId="0" borderId="0"/>
    <xf numFmtId="181" fontId="10" fillId="0" borderId="0"/>
    <xf numFmtId="181" fontId="10" fillId="0" borderId="0"/>
    <xf numFmtId="181" fontId="10" fillId="0" borderId="0"/>
    <xf numFmtId="181" fontId="10" fillId="0" borderId="0"/>
    <xf numFmtId="181" fontId="10" fillId="0" borderId="0"/>
    <xf numFmtId="181" fontId="10" fillId="0" borderId="0"/>
    <xf numFmtId="181" fontId="10" fillId="0" borderId="0"/>
    <xf numFmtId="165" fontId="10" fillId="0" borderId="0" applyFont="0" applyFill="0" applyBorder="0" applyAlignment="0" applyProtection="0"/>
    <xf numFmtId="165" fontId="10" fillId="0" borderId="0" applyFont="0" applyFill="0" applyBorder="0" applyAlignment="0" applyProtection="0"/>
    <xf numFmtId="165" fontId="252"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3" fontId="21" fillId="0" borderId="0" applyFont="0" applyFill="0" applyBorder="0" applyAlignment="0" applyProtection="0"/>
    <xf numFmtId="4" fontId="31" fillId="0" borderId="0"/>
    <xf numFmtId="180" fontId="10" fillId="0" borderId="0"/>
    <xf numFmtId="180" fontId="10" fillId="0" borderId="0"/>
    <xf numFmtId="180" fontId="10" fillId="0" borderId="0"/>
    <xf numFmtId="180" fontId="10" fillId="0" borderId="0"/>
    <xf numFmtId="180" fontId="10" fillId="0" borderId="0"/>
    <xf numFmtId="180" fontId="10" fillId="0" borderId="0"/>
    <xf numFmtId="180" fontId="10" fillId="0" borderId="0"/>
    <xf numFmtId="180" fontId="10" fillId="0" borderId="0"/>
    <xf numFmtId="180" fontId="10" fillId="0" borderId="0"/>
    <xf numFmtId="180" fontId="10" fillId="0" borderId="0"/>
    <xf numFmtId="180" fontId="10" fillId="0" borderId="0"/>
    <xf numFmtId="180" fontId="10" fillId="0" borderId="0"/>
    <xf numFmtId="180" fontId="10" fillId="0" borderId="0"/>
    <xf numFmtId="180" fontId="10" fillId="0" borderId="0"/>
    <xf numFmtId="180" fontId="10" fillId="0" borderId="0"/>
    <xf numFmtId="180" fontId="10" fillId="0" borderId="0"/>
    <xf numFmtId="180" fontId="10" fillId="0" borderId="0"/>
    <xf numFmtId="180" fontId="10" fillId="0" borderId="0"/>
    <xf numFmtId="180" fontId="10" fillId="0" borderId="0"/>
    <xf numFmtId="180" fontId="10" fillId="0" borderId="0"/>
    <xf numFmtId="180" fontId="10" fillId="0" borderId="0"/>
    <xf numFmtId="180" fontId="10" fillId="0" borderId="0"/>
    <xf numFmtId="180" fontId="10" fillId="0" borderId="0"/>
    <xf numFmtId="180" fontId="10" fillId="0" borderId="0"/>
    <xf numFmtId="180" fontId="10" fillId="0" borderId="0"/>
    <xf numFmtId="266" fontId="31" fillId="0" borderId="0"/>
    <xf numFmtId="185" fontId="23" fillId="0" borderId="0" applyFont="0" applyFill="0" applyBorder="0" applyAlignment="0" applyProtection="0">
      <alignment horizontal="right"/>
    </xf>
    <xf numFmtId="0" fontId="255" fillId="4" borderId="0" applyNumberFormat="0" applyBorder="0" applyAlignment="0" applyProtection="0"/>
    <xf numFmtId="0" fontId="236" fillId="6" borderId="0" applyNumberFormat="0" applyBorder="0" applyAlignment="0" applyProtection="0"/>
    <xf numFmtId="0" fontId="255" fillId="4" borderId="0" applyNumberFormat="0" applyBorder="0" applyAlignment="0" applyProtection="0"/>
    <xf numFmtId="251" fontId="10" fillId="0" borderId="0" applyNumberFormat="0" applyFont="0" applyFill="0" applyBorder="0" applyAlignment="0" applyProtection="0"/>
    <xf numFmtId="251" fontId="10" fillId="0" borderId="0" applyNumberFormat="0" applyFont="0" applyFill="0" applyBorder="0" applyAlignment="0" applyProtection="0"/>
    <xf numFmtId="251" fontId="10" fillId="0" borderId="0" applyNumberFormat="0" applyFont="0" applyFill="0" applyBorder="0" applyAlignment="0" applyProtection="0"/>
    <xf numFmtId="251" fontId="10" fillId="0" borderId="0" applyNumberFormat="0" applyFont="0" applyFill="0" applyBorder="0" applyAlignment="0" applyProtection="0"/>
    <xf numFmtId="251" fontId="10" fillId="0" borderId="0" applyNumberFormat="0" applyFont="0" applyFill="0" applyBorder="0" applyAlignment="0" applyProtection="0"/>
    <xf numFmtId="251" fontId="10" fillId="0" borderId="0" applyNumberFormat="0" applyFont="0" applyFill="0" applyBorder="0" applyAlignment="0" applyProtection="0"/>
    <xf numFmtId="251" fontId="10" fillId="0" borderId="0" applyNumberFormat="0" applyFont="0" applyFill="0" applyBorder="0" applyAlignment="0" applyProtection="0"/>
    <xf numFmtId="251" fontId="10" fillId="0" borderId="0" applyNumberFormat="0" applyFont="0" applyFill="0" applyBorder="0" applyAlignment="0" applyProtection="0"/>
    <xf numFmtId="251" fontId="10" fillId="0" borderId="0" applyNumberFormat="0" applyFont="0" applyFill="0" applyBorder="0" applyAlignment="0" applyProtection="0"/>
    <xf numFmtId="251" fontId="10" fillId="0" borderId="0" applyNumberFormat="0" applyFont="0" applyFill="0" applyBorder="0" applyAlignment="0" applyProtection="0"/>
    <xf numFmtId="251" fontId="10" fillId="0" borderId="0" applyNumberFormat="0" applyFont="0" applyFill="0" applyBorder="0" applyAlignment="0" applyProtection="0"/>
    <xf numFmtId="251" fontId="10" fillId="0" borderId="0" applyNumberFormat="0" applyFont="0" applyFill="0" applyBorder="0" applyAlignment="0" applyProtection="0"/>
    <xf numFmtId="251" fontId="10" fillId="0" borderId="0" applyNumberFormat="0" applyFont="0" applyFill="0" applyBorder="0" applyAlignment="0" applyProtection="0"/>
    <xf numFmtId="251" fontId="10" fillId="0" borderId="0" applyNumberFormat="0" applyFont="0" applyFill="0" applyBorder="0" applyAlignment="0" applyProtection="0"/>
    <xf numFmtId="251" fontId="10" fillId="0" borderId="0" applyNumberFormat="0" applyFont="0" applyFill="0" applyBorder="0" applyAlignment="0" applyProtection="0"/>
    <xf numFmtId="251" fontId="10" fillId="0" borderId="0" applyNumberFormat="0" applyFont="0" applyFill="0" applyBorder="0" applyAlignment="0" applyProtection="0"/>
    <xf numFmtId="251" fontId="10" fillId="0" borderId="0" applyNumberFormat="0" applyFont="0" applyFill="0" applyBorder="0" applyAlignment="0" applyProtection="0"/>
    <xf numFmtId="251" fontId="10" fillId="0" borderId="0" applyNumberFormat="0" applyFont="0" applyFill="0" applyBorder="0" applyAlignment="0" applyProtection="0"/>
    <xf numFmtId="251" fontId="10" fillId="0" borderId="0" applyNumberFormat="0" applyFont="0" applyFill="0" applyBorder="0" applyAlignment="0" applyProtection="0"/>
    <xf numFmtId="251" fontId="10" fillId="0" borderId="0" applyNumberFormat="0" applyFont="0" applyFill="0" applyBorder="0" applyAlignment="0" applyProtection="0"/>
    <xf numFmtId="0" fontId="65" fillId="0" borderId="0" applyNumberFormat="0" applyFill="0" applyBorder="0" applyAlignment="0" applyProtection="0"/>
    <xf numFmtId="0" fontId="260" fillId="0" borderId="0" applyNumberFormat="0" applyFill="0" applyBorder="0" applyAlignment="0" applyProtection="0"/>
    <xf numFmtId="188" fontId="19" fillId="30" borderId="12" applyNumberFormat="0" applyFont="0" applyBorder="0" applyAlignment="0" applyProtection="0">
      <alignment horizontal="right"/>
    </xf>
    <xf numFmtId="188" fontId="19" fillId="30" borderId="12" applyNumberFormat="0" applyFont="0" applyBorder="0" applyAlignment="0" applyProtection="0">
      <alignment horizontal="right"/>
    </xf>
    <xf numFmtId="188" fontId="19" fillId="30" borderId="12" applyNumberFormat="0" applyFont="0" applyBorder="0" applyAlignment="0" applyProtection="0">
      <alignment horizontal="right"/>
    </xf>
    <xf numFmtId="188" fontId="19" fillId="30" borderId="12" applyNumberFormat="0" applyFont="0" applyBorder="0" applyAlignment="0" applyProtection="0">
      <alignment horizontal="right"/>
    </xf>
    <xf numFmtId="188" fontId="19" fillId="30" borderId="12" applyNumberFormat="0" applyFont="0" applyBorder="0" applyAlignment="0" applyProtection="0">
      <alignment horizontal="right"/>
    </xf>
    <xf numFmtId="189" fontId="83" fillId="31" borderId="48">
      <protection locked="0"/>
    </xf>
    <xf numFmtId="189" fontId="83" fillId="31" borderId="48">
      <protection locked="0"/>
    </xf>
    <xf numFmtId="3" fontId="83" fillId="31" borderId="48">
      <alignment wrapText="1"/>
      <protection locked="0"/>
    </xf>
    <xf numFmtId="3" fontId="83" fillId="31" borderId="48">
      <alignment wrapText="1"/>
      <protection locked="0"/>
    </xf>
    <xf numFmtId="3" fontId="83" fillId="31" borderId="48">
      <alignment wrapText="1"/>
      <protection locked="0"/>
    </xf>
    <xf numFmtId="0" fontId="116" fillId="32" borderId="54">
      <alignment horizontal="center" vertical="center"/>
    </xf>
    <xf numFmtId="0" fontId="116" fillId="32" borderId="54">
      <alignment horizontal="center" vertical="center"/>
    </xf>
    <xf numFmtId="264" fontId="261" fillId="0" borderId="0">
      <alignment horizontal="left" vertical="top" wrapText="1"/>
    </xf>
    <xf numFmtId="0" fontId="24" fillId="0" borderId="0" applyNumberFormat="0" applyFill="0" applyBorder="0" applyAlignment="0" applyProtection="0">
      <alignment vertical="top"/>
      <protection locked="0"/>
    </xf>
    <xf numFmtId="0" fontId="262" fillId="0" borderId="0" applyNumberFormat="0" applyFill="0" applyBorder="0" applyAlignment="0" applyProtection="0">
      <alignment vertical="top"/>
      <protection locked="0"/>
    </xf>
    <xf numFmtId="0" fontId="24" fillId="0" borderId="0" applyNumberFormat="0" applyFill="0" applyBorder="0" applyAlignment="0" applyProtection="0">
      <alignment vertical="top"/>
      <protection locked="0"/>
    </xf>
    <xf numFmtId="1" fontId="19" fillId="0" borderId="0" applyNumberFormat="0" applyBorder="0" applyAlignment="0" applyProtection="0"/>
    <xf numFmtId="1" fontId="19" fillId="0" borderId="0" applyNumberFormat="0" applyBorder="0" applyAlignment="0" applyProtection="0"/>
    <xf numFmtId="0" fontId="263" fillId="0" borderId="0" applyNumberFormat="0" applyFill="0" applyBorder="0" applyAlignment="0" applyProtection="0"/>
    <xf numFmtId="0" fontId="264" fillId="0" borderId="0" applyNumberFormat="0" applyFill="0" applyBorder="0" applyAlignment="0" applyProtection="0"/>
    <xf numFmtId="0" fontId="263" fillId="0" borderId="0" applyNumberFormat="0" applyFill="0" applyBorder="0" applyAlignment="0" applyProtection="0"/>
    <xf numFmtId="3" fontId="19" fillId="0" borderId="15">
      <alignment horizontal="right" vertical="center" indent="1"/>
      <protection locked="0"/>
    </xf>
    <xf numFmtId="3" fontId="19" fillId="0" borderId="15">
      <alignment horizontal="right" vertical="center" indent="1"/>
      <protection locked="0"/>
    </xf>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9" fontId="265" fillId="0" borderId="0" applyFont="0" applyFill="0" applyBorder="0" applyAlignment="0" applyProtection="0"/>
    <xf numFmtId="0" fontId="10" fillId="0" borderId="0" applyNumberFormat="0" applyFill="0" applyBorder="0" applyAlignment="0" applyProtection="0"/>
    <xf numFmtId="189" fontId="83" fillId="31" borderId="55">
      <protection locked="0"/>
    </xf>
    <xf numFmtId="3" fontId="83" fillId="31" borderId="55">
      <alignment wrapText="1"/>
      <protection locked="0"/>
    </xf>
    <xf numFmtId="0" fontId="116" fillId="32" borderId="54">
      <alignment horizontal="center" vertical="center"/>
    </xf>
    <xf numFmtId="9" fontId="10" fillId="0" borderId="0" applyFont="0" applyFill="0" applyBorder="0" applyAlignment="0" applyProtection="0"/>
    <xf numFmtId="0" fontId="10" fillId="39" borderId="55" applyNumberFormat="0">
      <alignment vertical="top" wrapText="1"/>
    </xf>
    <xf numFmtId="0" fontId="10" fillId="39" borderId="55" applyNumberFormat="0">
      <alignment vertical="top" wrapText="1"/>
    </xf>
    <xf numFmtId="0" fontId="10" fillId="39" borderId="55" applyNumberFormat="0">
      <alignment vertical="top" wrapText="1"/>
    </xf>
    <xf numFmtId="0" fontId="10" fillId="39" borderId="55" applyNumberFormat="0">
      <alignment vertical="top" wrapText="1"/>
    </xf>
    <xf numFmtId="189" fontId="83" fillId="31" borderId="55">
      <protection locked="0"/>
    </xf>
    <xf numFmtId="3" fontId="83" fillId="31" borderId="55">
      <alignment wrapText="1"/>
      <protection locked="0"/>
    </xf>
    <xf numFmtId="0" fontId="116" fillId="32" borderId="54">
      <alignment horizontal="center" vertical="center"/>
    </xf>
    <xf numFmtId="0" fontId="10" fillId="39" borderId="55" applyNumberFormat="0">
      <alignment vertical="top" wrapText="1"/>
    </xf>
    <xf numFmtId="0" fontId="10" fillId="39" borderId="55" applyNumberFormat="0">
      <alignment vertical="top" wrapText="1"/>
    </xf>
    <xf numFmtId="0" fontId="10" fillId="39" borderId="55" applyNumberFormat="0">
      <alignment vertical="top" wrapText="1"/>
    </xf>
    <xf numFmtId="0" fontId="10" fillId="39" borderId="55" applyNumberFormat="0">
      <alignment vertical="top" wrapText="1"/>
    </xf>
    <xf numFmtId="0" fontId="10" fillId="39" borderId="57" applyNumberFormat="0">
      <alignment vertical="top" wrapText="1"/>
    </xf>
    <xf numFmtId="0" fontId="10" fillId="39" borderId="57" applyNumberFormat="0">
      <alignment vertical="top" wrapText="1"/>
    </xf>
    <xf numFmtId="0" fontId="77" fillId="0" borderId="56" applyNumberFormat="0" applyFill="0" applyAlignment="0" applyProtection="0"/>
    <xf numFmtId="189" fontId="83" fillId="31" borderId="57">
      <protection locked="0"/>
    </xf>
    <xf numFmtId="0" fontId="10" fillId="39" borderId="57" applyNumberFormat="0">
      <alignment vertical="top" wrapText="1"/>
    </xf>
    <xf numFmtId="0" fontId="77" fillId="0" borderId="56" applyNumberFormat="0" applyFill="0" applyAlignment="0" applyProtection="0"/>
    <xf numFmtId="3" fontId="83" fillId="31" borderId="57">
      <alignment wrapText="1"/>
      <protection locked="0"/>
    </xf>
    <xf numFmtId="0" fontId="116" fillId="32" borderId="58">
      <alignment horizontal="center" vertical="center"/>
    </xf>
    <xf numFmtId="0" fontId="10" fillId="39" borderId="57" applyNumberFormat="0">
      <alignment vertical="top" wrapText="1"/>
    </xf>
    <xf numFmtId="0" fontId="2" fillId="0" borderId="0"/>
    <xf numFmtId="0" fontId="2" fillId="0" borderId="0"/>
    <xf numFmtId="167" fontId="2" fillId="0" borderId="0" applyFont="0" applyFill="0" applyBorder="0" applyAlignment="0" applyProtection="0"/>
    <xf numFmtId="0" fontId="2" fillId="0" borderId="0"/>
    <xf numFmtId="0" fontId="2" fillId="0" borderId="0"/>
    <xf numFmtId="167" fontId="2" fillId="0" borderId="0" applyFont="0" applyFill="0" applyBorder="0" applyAlignment="0" applyProtection="0"/>
    <xf numFmtId="167" fontId="2" fillId="0" borderId="0" applyFont="0" applyFill="0" applyBorder="0" applyAlignment="0" applyProtection="0"/>
    <xf numFmtId="0" fontId="2" fillId="0" borderId="0"/>
    <xf numFmtId="0" fontId="77" fillId="0" borderId="56" applyNumberFormat="0" applyFill="0" applyAlignment="0" applyProtection="0"/>
    <xf numFmtId="0" fontId="77" fillId="0" borderId="56" applyNumberFormat="0" applyFill="0" applyAlignment="0" applyProtection="0"/>
    <xf numFmtId="0" fontId="77" fillId="0" borderId="56" applyNumberFormat="0" applyFill="0" applyAlignment="0" applyProtection="0"/>
    <xf numFmtId="167" fontId="2" fillId="0" borderId="0" applyFont="0" applyFill="0" applyBorder="0" applyAlignment="0" applyProtection="0"/>
    <xf numFmtId="167"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167" fontId="2" fillId="0" borderId="0" applyFont="0" applyFill="0" applyBorder="0" applyAlignment="0" applyProtection="0"/>
    <xf numFmtId="0" fontId="2" fillId="0" borderId="0"/>
    <xf numFmtId="0" fontId="2" fillId="0" borderId="0"/>
    <xf numFmtId="167" fontId="2" fillId="0" borderId="0" applyFont="0" applyFill="0" applyBorder="0" applyAlignment="0" applyProtection="0"/>
    <xf numFmtId="189" fontId="83" fillId="31" borderId="57">
      <protection locked="0"/>
    </xf>
    <xf numFmtId="3" fontId="83" fillId="31" borderId="57">
      <alignment wrapText="1"/>
      <protection locked="0"/>
    </xf>
    <xf numFmtId="0" fontId="116" fillId="32" borderId="58">
      <alignment horizontal="center" vertical="center"/>
    </xf>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10" fillId="39" borderId="57" applyNumberFormat="0">
      <alignment vertical="top" wrapText="1"/>
    </xf>
    <xf numFmtId="0" fontId="10" fillId="39" borderId="57" applyNumberFormat="0">
      <alignment vertical="top" wrapText="1"/>
    </xf>
    <xf numFmtId="167" fontId="10" fillId="0" borderId="0" applyFont="0" applyFill="0" applyBorder="0" applyAlignment="0" applyProtection="0"/>
    <xf numFmtId="0" fontId="10" fillId="39" borderId="57" applyNumberFormat="0">
      <alignment vertical="top" wrapText="1"/>
    </xf>
    <xf numFmtId="0" fontId="10" fillId="39" borderId="57" applyNumberFormat="0">
      <alignment vertical="top" wrapText="1"/>
    </xf>
    <xf numFmtId="9" fontId="10" fillId="0" borderId="0" applyFont="0" applyFill="0" applyBorder="0" applyAlignment="0" applyProtection="0"/>
    <xf numFmtId="0" fontId="96" fillId="0" borderId="0"/>
    <xf numFmtId="0" fontId="182" fillId="0" borderId="0"/>
    <xf numFmtId="0" fontId="139" fillId="0" borderId="0"/>
    <xf numFmtId="0" fontId="139" fillId="0" borderId="0"/>
    <xf numFmtId="0" fontId="82" fillId="0" borderId="6">
      <alignment horizontal="center" vertical="center"/>
    </xf>
    <xf numFmtId="171" fontId="82" fillId="0" borderId="0" applyBorder="0"/>
    <xf numFmtId="171" fontId="82" fillId="0" borderId="20"/>
    <xf numFmtId="0" fontId="10" fillId="0" borderId="0"/>
    <xf numFmtId="0" fontId="10" fillId="0" borderId="0"/>
    <xf numFmtId="9" fontId="10" fillId="0" borderId="0" applyFont="0" applyFill="0" applyBorder="0" applyAlignment="0" applyProtection="0"/>
    <xf numFmtId="9" fontId="10" fillId="0" borderId="0" applyFont="0" applyFill="0" applyBorder="0" applyAlignment="0" applyProtection="0"/>
    <xf numFmtId="0" fontId="82" fillId="0" borderId="18">
      <alignment horizontal="center" vertical="center"/>
    </xf>
    <xf numFmtId="0" fontId="266" fillId="0" borderId="0"/>
    <xf numFmtId="0" fontId="267" fillId="0" borderId="0"/>
    <xf numFmtId="0" fontId="10" fillId="0" borderId="0"/>
    <xf numFmtId="165" fontId="10" fillId="0" borderId="0" applyFont="0" applyFill="0" applyBorder="0" applyAlignment="0" applyProtection="0"/>
    <xf numFmtId="0" fontId="10" fillId="0" borderId="0"/>
    <xf numFmtId="0" fontId="1" fillId="0" borderId="0"/>
    <xf numFmtId="0" fontId="10" fillId="0" borderId="0"/>
    <xf numFmtId="165" fontId="10" fillId="0" borderId="0" applyFont="0" applyFill="0" applyBorder="0" applyAlignment="0" applyProtection="0"/>
    <xf numFmtId="167" fontId="173" fillId="0" borderId="0" applyFont="0" applyFill="0" applyBorder="0" applyAlignment="0" applyProtection="0"/>
    <xf numFmtId="0" fontId="1" fillId="0" borderId="0"/>
    <xf numFmtId="0" fontId="204" fillId="0" borderId="0"/>
    <xf numFmtId="166" fontId="10" fillId="0" borderId="0" applyFont="0" applyFill="0" applyBorder="0" applyAlignment="0" applyProtection="0"/>
    <xf numFmtId="0" fontId="10" fillId="0" borderId="0" applyProtection="0"/>
    <xf numFmtId="0" fontId="10" fillId="0" borderId="0"/>
    <xf numFmtId="167" fontId="10" fillId="0" borderId="0" applyFont="0" applyFill="0" applyBorder="0" applyAlignment="0" applyProtection="0"/>
    <xf numFmtId="0" fontId="10" fillId="0" borderId="0" applyProtection="0"/>
    <xf numFmtId="0" fontId="10" fillId="0" borderId="0"/>
    <xf numFmtId="0" fontId="10" fillId="0" borderId="0"/>
    <xf numFmtId="0" fontId="10" fillId="0" borderId="0" applyProtection="0"/>
    <xf numFmtId="165" fontId="10" fillId="0" borderId="0" applyFont="0" applyFill="0" applyBorder="0" applyAlignment="0" applyProtection="0"/>
    <xf numFmtId="0" fontId="10" fillId="0" borderId="0" applyBorder="0"/>
    <xf numFmtId="0" fontId="10" fillId="0" borderId="0"/>
    <xf numFmtId="0" fontId="10" fillId="0" borderId="0"/>
    <xf numFmtId="0" fontId="10" fillId="0" borderId="0"/>
    <xf numFmtId="165" fontId="10" fillId="0" borderId="0" applyFont="0" applyFill="0" applyBorder="0" applyAlignment="0" applyProtection="0"/>
    <xf numFmtId="0" fontId="10" fillId="0" borderId="0" applyProtection="0"/>
    <xf numFmtId="0" fontId="10" fillId="0" borderId="0"/>
    <xf numFmtId="0" fontId="1" fillId="0" borderId="0"/>
  </cellStyleXfs>
  <cellXfs count="1923">
    <xf numFmtId="0" fontId="0" fillId="0" borderId="0" xfId="0"/>
    <xf numFmtId="0" fontId="10" fillId="0" borderId="0" xfId="1252"/>
    <xf numFmtId="0" fontId="10" fillId="0" borderId="0" xfId="630"/>
    <xf numFmtId="49" fontId="10" fillId="0" borderId="0" xfId="630" applyNumberFormat="1"/>
    <xf numFmtId="0" fontId="268" fillId="0" borderId="59" xfId="630" applyFont="1" applyBorder="1" applyAlignment="1">
      <alignment vertical="center"/>
    </xf>
    <xf numFmtId="49" fontId="269" fillId="0" borderId="59" xfId="630" applyNumberFormat="1" applyFont="1" applyBorder="1" applyAlignment="1">
      <alignment vertical="center"/>
    </xf>
    <xf numFmtId="0" fontId="10" fillId="0" borderId="59" xfId="630" applyBorder="1"/>
    <xf numFmtId="0" fontId="270" fillId="0" borderId="0" xfId="10080" applyFont="1"/>
    <xf numFmtId="0" fontId="271" fillId="0" borderId="0" xfId="10080" applyFont="1"/>
    <xf numFmtId="0" fontId="272" fillId="0" borderId="0" xfId="10080" applyFont="1"/>
    <xf numFmtId="0" fontId="273" fillId="0" borderId="0" xfId="10080" applyFont="1"/>
    <xf numFmtId="0" fontId="19" fillId="0" borderId="0" xfId="630" applyFont="1" applyAlignment="1">
      <alignment vertical="center"/>
    </xf>
    <xf numFmtId="0" fontId="274" fillId="0" borderId="0" xfId="10080" applyFont="1"/>
    <xf numFmtId="49" fontId="19" fillId="0" borderId="0" xfId="630" applyNumberFormat="1" applyFont="1" applyAlignment="1">
      <alignment horizontal="left" vertical="center"/>
    </xf>
    <xf numFmtId="49" fontId="19" fillId="0" borderId="0" xfId="630" quotePrefix="1" applyNumberFormat="1" applyFont="1" applyAlignment="1">
      <alignment horizontal="left" vertical="center"/>
    </xf>
    <xf numFmtId="0" fontId="19" fillId="0" borderId="0" xfId="630" quotePrefix="1" applyFont="1" applyAlignment="1">
      <alignment vertical="center"/>
    </xf>
    <xf numFmtId="0" fontId="275" fillId="0" borderId="0" xfId="10080" applyFont="1"/>
    <xf numFmtId="0" fontId="13" fillId="0" borderId="59" xfId="630" applyFont="1" applyBorder="1"/>
    <xf numFmtId="0" fontId="13" fillId="0" borderId="0" xfId="630" applyFont="1"/>
    <xf numFmtId="0" fontId="271" fillId="0" borderId="0" xfId="10080" quotePrefix="1" applyFont="1"/>
    <xf numFmtId="0" fontId="276" fillId="0" borderId="0" xfId="10080" applyFont="1"/>
    <xf numFmtId="49" fontId="19" fillId="0" borderId="0" xfId="630" applyNumberFormat="1" applyFont="1" applyAlignment="1">
      <alignment vertical="center"/>
    </xf>
    <xf numFmtId="0" fontId="275" fillId="0" borderId="0" xfId="10080" applyFont="1" applyAlignment="1">
      <alignment vertical="top"/>
    </xf>
    <xf numFmtId="49" fontId="10" fillId="0" borderId="60" xfId="1252" applyNumberFormat="1" applyBorder="1"/>
    <xf numFmtId="0" fontId="26" fillId="0" borderId="0" xfId="1252" applyFont="1" applyAlignment="1">
      <alignment horizontal="left" vertical="center"/>
    </xf>
    <xf numFmtId="0" fontId="10" fillId="0" borderId="60" xfId="1252" applyBorder="1"/>
    <xf numFmtId="0" fontId="281" fillId="0" borderId="59" xfId="1252" applyFont="1" applyBorder="1" applyAlignment="1">
      <alignment horizontal="left" vertical="center"/>
    </xf>
    <xf numFmtId="0" fontId="270" fillId="0" borderId="0" xfId="10080" applyFont="1" applyAlignment="1">
      <alignment vertical="top"/>
    </xf>
    <xf numFmtId="0" fontId="26" fillId="0" borderId="0" xfId="1252" applyFont="1" applyAlignment="1">
      <alignment horizontal="left"/>
    </xf>
    <xf numFmtId="0" fontId="19" fillId="0" borderId="0" xfId="10080" applyFont="1" applyAlignment="1">
      <alignment vertical="top" wrapText="1"/>
    </xf>
    <xf numFmtId="0" fontId="10" fillId="0" borderId="0" xfId="10080"/>
    <xf numFmtId="0" fontId="10" fillId="0" borderId="59" xfId="1252" applyBorder="1"/>
    <xf numFmtId="49" fontId="10" fillId="0" borderId="0" xfId="1252" applyNumberFormat="1"/>
    <xf numFmtId="49" fontId="152" fillId="0" borderId="0" xfId="1252" applyNumberFormat="1" applyFont="1" applyAlignment="1">
      <alignment horizontal="left"/>
    </xf>
    <xf numFmtId="0" fontId="13" fillId="0" borderId="0" xfId="1252" applyFont="1"/>
    <xf numFmtId="267" fontId="26" fillId="0" borderId="0" xfId="631" applyNumberFormat="1" applyFont="1" applyAlignment="1" applyProtection="1"/>
    <xf numFmtId="0" fontId="26" fillId="0" borderId="0" xfId="631" applyFont="1" applyAlignment="1" applyProtection="1"/>
    <xf numFmtId="0" fontId="26" fillId="0" borderId="0" xfId="1252" applyFont="1" applyAlignment="1">
      <alignment vertical="center"/>
    </xf>
    <xf numFmtId="49" fontId="16" fillId="0" borderId="0" xfId="1252" applyNumberFormat="1" applyFont="1" applyAlignment="1">
      <alignment horizontal="left" vertical="center"/>
    </xf>
    <xf numFmtId="0" fontId="10" fillId="0" borderId="0" xfId="1252" applyAlignment="1">
      <alignment vertical="center"/>
    </xf>
    <xf numFmtId="268" fontId="26" fillId="0" borderId="0" xfId="631" applyNumberFormat="1" applyFont="1" applyAlignment="1" applyProtection="1">
      <alignment horizontal="left" indent="1"/>
    </xf>
    <xf numFmtId="49" fontId="152" fillId="0" borderId="0" xfId="1252" applyNumberFormat="1" applyFont="1" applyAlignment="1">
      <alignment horizontal="left" vertical="center"/>
    </xf>
    <xf numFmtId="0" fontId="13" fillId="0" borderId="0" xfId="1252" applyFont="1" applyAlignment="1">
      <alignment vertical="center"/>
    </xf>
    <xf numFmtId="269" fontId="26" fillId="0" borderId="0" xfId="631" applyNumberFormat="1" applyFont="1" applyAlignment="1" applyProtection="1"/>
    <xf numFmtId="49" fontId="283" fillId="0" borderId="0" xfId="1252" applyNumberFormat="1" applyFont="1" applyAlignment="1">
      <alignment horizontal="left" vertical="center"/>
    </xf>
    <xf numFmtId="0" fontId="284" fillId="0" borderId="0" xfId="1252" applyFont="1" applyAlignment="1">
      <alignment vertical="center"/>
    </xf>
    <xf numFmtId="0" fontId="13" fillId="0" borderId="0" xfId="1252" applyFont="1" applyAlignment="1">
      <alignment horizontal="right" vertical="center"/>
    </xf>
    <xf numFmtId="0" fontId="285" fillId="0" borderId="0" xfId="1252" applyFont="1" applyAlignment="1">
      <alignment horizontal="left" vertical="center" indent="1"/>
    </xf>
    <xf numFmtId="269" fontId="286" fillId="0" borderId="0" xfId="631" applyNumberFormat="1" applyFont="1" applyAlignment="1" applyProtection="1"/>
    <xf numFmtId="49" fontId="284" fillId="0" borderId="0" xfId="1252" applyNumberFormat="1" applyFont="1"/>
    <xf numFmtId="0" fontId="284" fillId="0" borderId="0" xfId="1252" applyFont="1"/>
    <xf numFmtId="270" fontId="26" fillId="0" borderId="0" xfId="631" applyNumberFormat="1" applyFont="1" applyAlignment="1" applyProtection="1"/>
    <xf numFmtId="49" fontId="26" fillId="0" borderId="0" xfId="631" applyNumberFormat="1" applyFont="1" applyAlignment="1" applyProtection="1"/>
    <xf numFmtId="49" fontId="10" fillId="0" borderId="0" xfId="1252" applyNumberFormat="1" applyAlignment="1">
      <alignment vertical="center"/>
    </xf>
    <xf numFmtId="0" fontId="10" fillId="0" borderId="60" xfId="0" applyFont="1" applyBorder="1"/>
    <xf numFmtId="0" fontId="0" fillId="0" borderId="60" xfId="0" applyBorder="1"/>
    <xf numFmtId="0" fontId="0" fillId="0" borderId="61" xfId="0" applyBorder="1"/>
    <xf numFmtId="0" fontId="268" fillId="0" borderId="62" xfId="0" applyFont="1" applyBorder="1" applyAlignment="1">
      <alignment vertical="center"/>
    </xf>
    <xf numFmtId="0" fontId="0" fillId="0" borderId="63" xfId="0" applyBorder="1"/>
    <xf numFmtId="269" fontId="285" fillId="0" borderId="0" xfId="0" applyNumberFormat="1" applyFont="1" applyAlignment="1">
      <alignment horizontal="left"/>
    </xf>
    <xf numFmtId="49" fontId="16" fillId="0" borderId="63" xfId="0" applyNumberFormat="1" applyFont="1" applyBorder="1" applyAlignment="1">
      <alignment horizontal="left" vertical="center" indent="1"/>
    </xf>
    <xf numFmtId="0" fontId="13" fillId="0" borderId="0" xfId="0" applyFont="1" applyAlignment="1">
      <alignment vertical="center"/>
    </xf>
    <xf numFmtId="0" fontId="0" fillId="0" borderId="0" xfId="0" applyAlignment="1">
      <alignment vertical="center"/>
    </xf>
    <xf numFmtId="49" fontId="26" fillId="0" borderId="0" xfId="0" applyNumberFormat="1" applyFont="1" applyAlignment="1">
      <alignment horizontal="left" vertical="center"/>
    </xf>
    <xf numFmtId="0" fontId="10" fillId="0" borderId="0" xfId="0" applyFont="1" applyAlignment="1">
      <alignment vertical="center"/>
    </xf>
    <xf numFmtId="49" fontId="16" fillId="0" borderId="63" xfId="0" applyNumberFormat="1" applyFont="1" applyBorder="1" applyAlignment="1">
      <alignment horizontal="left" indent="1"/>
    </xf>
    <xf numFmtId="0" fontId="13" fillId="0" borderId="0" xfId="0" applyFont="1"/>
    <xf numFmtId="269" fontId="285" fillId="0" borderId="0" xfId="0" applyNumberFormat="1" applyFont="1" applyAlignment="1">
      <alignment horizontal="left" vertical="center"/>
    </xf>
    <xf numFmtId="0" fontId="0" fillId="0" borderId="62" xfId="0" applyBorder="1" applyAlignment="1">
      <alignment horizontal="left" indent="1"/>
    </xf>
    <xf numFmtId="0" fontId="287" fillId="0" borderId="60" xfId="631" applyFont="1" applyBorder="1" applyAlignment="1" applyProtection="1">
      <alignment horizontal="left" vertical="top"/>
    </xf>
    <xf numFmtId="0" fontId="10" fillId="0" borderId="60" xfId="10080" applyBorder="1"/>
    <xf numFmtId="0" fontId="288" fillId="0" borderId="0" xfId="10080" quotePrefix="1" applyFont="1" applyAlignment="1">
      <alignment vertical="top"/>
    </xf>
    <xf numFmtId="0" fontId="290" fillId="0" borderId="0" xfId="10080" quotePrefix="1" applyFont="1" applyAlignment="1">
      <alignment vertical="top"/>
    </xf>
    <xf numFmtId="0" fontId="291" fillId="0" borderId="64" xfId="10080" applyFont="1" applyBorder="1" applyAlignment="1">
      <alignment horizontal="left" vertical="center"/>
    </xf>
    <xf numFmtId="271" fontId="292" fillId="85" borderId="65" xfId="10080" applyNumberFormat="1" applyFont="1" applyFill="1" applyBorder="1" applyAlignment="1">
      <alignment horizontal="right" vertical="center"/>
    </xf>
    <xf numFmtId="271" fontId="292" fillId="0" borderId="65" xfId="10080" applyNumberFormat="1" applyFont="1" applyBorder="1" applyAlignment="1">
      <alignment horizontal="right" vertical="center"/>
    </xf>
    <xf numFmtId="0" fontId="19" fillId="0" borderId="0" xfId="10080" applyFont="1" applyAlignment="1">
      <alignment vertical="center"/>
    </xf>
    <xf numFmtId="0" fontId="293" fillId="0" borderId="0" xfId="10080" applyFont="1"/>
    <xf numFmtId="0" fontId="292" fillId="0" borderId="55" xfId="10080" applyFont="1" applyBorder="1" applyAlignment="1" applyProtection="1">
      <alignment horizontal="left" vertical="center"/>
      <protection locked="0"/>
    </xf>
    <xf numFmtId="272" fontId="292" fillId="85" borderId="65" xfId="10080" applyNumberFormat="1" applyFont="1" applyFill="1" applyBorder="1" applyAlignment="1" applyProtection="1">
      <alignment vertical="center"/>
      <protection locked="0"/>
    </xf>
    <xf numFmtId="272" fontId="292" fillId="0" borderId="65" xfId="10080" applyNumberFormat="1" applyFont="1" applyBorder="1" applyAlignment="1" applyProtection="1">
      <alignment vertical="center"/>
      <protection locked="0"/>
    </xf>
    <xf numFmtId="4" fontId="19" fillId="0" borderId="0" xfId="10080" applyNumberFormat="1" applyFont="1" applyAlignment="1">
      <alignment vertical="center"/>
    </xf>
    <xf numFmtId="0" fontId="292" fillId="0" borderId="0" xfId="10080" applyFont="1" applyAlignment="1" applyProtection="1">
      <alignment horizontal="left" vertical="center"/>
      <protection locked="0"/>
    </xf>
    <xf numFmtId="0" fontId="294" fillId="0" borderId="0" xfId="10080" applyFont="1" applyAlignment="1" applyProtection="1">
      <alignment horizontal="left" vertical="center"/>
      <protection locked="0"/>
    </xf>
    <xf numFmtId="272" fontId="292" fillId="85" borderId="66" xfId="10080" applyNumberFormat="1" applyFont="1" applyFill="1" applyBorder="1" applyAlignment="1" applyProtection="1">
      <alignment vertical="center"/>
      <protection locked="0"/>
    </xf>
    <xf numFmtId="272" fontId="292" fillId="0" borderId="66" xfId="10080" applyNumberFormat="1" applyFont="1" applyBorder="1" applyAlignment="1" applyProtection="1">
      <alignment vertical="center"/>
      <protection locked="0"/>
    </xf>
    <xf numFmtId="0" fontId="26" fillId="0" borderId="0" xfId="10080" applyFont="1" applyAlignment="1">
      <alignment vertical="center"/>
    </xf>
    <xf numFmtId="4" fontId="26" fillId="0" borderId="0" xfId="10080" applyNumberFormat="1" applyFont="1" applyAlignment="1">
      <alignment vertical="center"/>
    </xf>
    <xf numFmtId="164" fontId="19" fillId="0" borderId="0" xfId="10080" applyNumberFormat="1" applyFont="1" applyAlignment="1">
      <alignment vertical="center"/>
    </xf>
    <xf numFmtId="0" fontId="292" fillId="0" borderId="64" xfId="10080" applyFont="1" applyBorder="1" applyAlignment="1" applyProtection="1">
      <alignment horizontal="left" vertical="center"/>
      <protection locked="0"/>
    </xf>
    <xf numFmtId="0" fontId="292" fillId="0" borderId="67" xfId="10080" applyFont="1" applyBorder="1" applyAlignment="1" applyProtection="1">
      <alignment horizontal="left" vertical="center"/>
      <protection locked="0"/>
    </xf>
    <xf numFmtId="272" fontId="292" fillId="85" borderId="66" xfId="10082" applyNumberFormat="1" applyFont="1" applyFill="1" applyBorder="1" applyAlignment="1">
      <alignment vertical="center"/>
    </xf>
    <xf numFmtId="272" fontId="292" fillId="86" borderId="66" xfId="10082" applyNumberFormat="1" applyFont="1" applyFill="1" applyBorder="1" applyAlignment="1">
      <alignment vertical="center"/>
    </xf>
    <xf numFmtId="272" fontId="292" fillId="0" borderId="66" xfId="10082" applyNumberFormat="1" applyFont="1" applyBorder="1" applyAlignment="1">
      <alignment vertical="center"/>
    </xf>
    <xf numFmtId="0" fontId="292" fillId="0" borderId="0" xfId="10080" applyFont="1" applyAlignment="1" applyProtection="1">
      <alignment horizontal="left" vertical="center" wrapText="1"/>
      <protection locked="0"/>
    </xf>
    <xf numFmtId="272" fontId="292" fillId="85" borderId="68" xfId="10080" applyNumberFormat="1" applyFont="1" applyFill="1" applyBorder="1" applyAlignment="1" applyProtection="1">
      <alignment vertical="center"/>
      <protection locked="0"/>
    </xf>
    <xf numFmtId="272" fontId="292" fillId="0" borderId="68" xfId="10080" applyNumberFormat="1" applyFont="1" applyBorder="1" applyAlignment="1" applyProtection="1">
      <alignment vertical="center"/>
      <protection locked="0"/>
    </xf>
    <xf numFmtId="272" fontId="292" fillId="85" borderId="69" xfId="10080" applyNumberFormat="1" applyFont="1" applyFill="1" applyBorder="1" applyAlignment="1" applyProtection="1">
      <alignment vertical="center"/>
      <protection locked="0"/>
    </xf>
    <xf numFmtId="272" fontId="292" fillId="0" borderId="69" xfId="10080" applyNumberFormat="1" applyFont="1" applyBorder="1" applyAlignment="1" applyProtection="1">
      <alignment vertical="center"/>
      <protection locked="0"/>
    </xf>
    <xf numFmtId="0" fontId="292" fillId="0" borderId="60" xfId="10080" applyFont="1" applyBorder="1" applyAlignment="1" applyProtection="1">
      <alignment horizontal="left" vertical="center"/>
      <protection locked="0"/>
    </xf>
    <xf numFmtId="0" fontId="296" fillId="0" borderId="55" xfId="10080" applyFont="1" applyBorder="1" applyAlignment="1" applyProtection="1">
      <alignment horizontal="left" vertical="center"/>
      <protection locked="0"/>
    </xf>
    <xf numFmtId="272" fontId="296" fillId="85" borderId="65" xfId="10080" applyNumberFormat="1" applyFont="1" applyFill="1" applyBorder="1" applyAlignment="1" applyProtection="1">
      <alignment vertical="center"/>
      <protection locked="0"/>
    </xf>
    <xf numFmtId="272" fontId="296" fillId="0" borderId="65" xfId="10080" applyNumberFormat="1" applyFont="1" applyBorder="1" applyAlignment="1" applyProtection="1">
      <alignment vertical="center"/>
      <protection locked="0"/>
    </xf>
    <xf numFmtId="164" fontId="19" fillId="0" borderId="0" xfId="1252" applyNumberFormat="1" applyFont="1"/>
    <xf numFmtId="0" fontId="288" fillId="0" borderId="0" xfId="10080" applyFont="1" applyAlignment="1">
      <alignment vertical="top"/>
    </xf>
    <xf numFmtId="0" fontId="290" fillId="0" borderId="0" xfId="10080" applyFont="1" applyAlignment="1">
      <alignment vertical="top"/>
    </xf>
    <xf numFmtId="0" fontId="291" fillId="0" borderId="0" xfId="10080" applyFont="1" applyAlignment="1">
      <alignment horizontal="left" vertical="center"/>
    </xf>
    <xf numFmtId="271" fontId="292" fillId="87" borderId="65" xfId="10080" applyNumberFormat="1" applyFont="1" applyFill="1" applyBorder="1" applyAlignment="1">
      <alignment horizontal="right" vertical="center"/>
    </xf>
    <xf numFmtId="0" fontId="141" fillId="0" borderId="0" xfId="10080" applyFont="1" applyAlignment="1">
      <alignment vertical="center"/>
    </xf>
    <xf numFmtId="0" fontId="292" fillId="29" borderId="60" xfId="1252" applyFont="1" applyFill="1" applyBorder="1"/>
    <xf numFmtId="273" fontId="292" fillId="87" borderId="68" xfId="4822" applyNumberFormat="1" applyFont="1" applyFill="1" applyBorder="1"/>
    <xf numFmtId="272" fontId="292" fillId="0" borderId="68" xfId="4822" applyNumberFormat="1" applyFont="1" applyBorder="1"/>
    <xf numFmtId="272" fontId="292" fillId="29" borderId="68" xfId="4822" applyNumberFormat="1" applyFont="1" applyFill="1" applyBorder="1"/>
    <xf numFmtId="0" fontId="26" fillId="29" borderId="0" xfId="1252" applyFont="1" applyFill="1"/>
    <xf numFmtId="0" fontId="292" fillId="29" borderId="0" xfId="1252" applyFont="1" applyFill="1"/>
    <xf numFmtId="273" fontId="292" fillId="87" borderId="66" xfId="4822" applyNumberFormat="1" applyFont="1" applyFill="1" applyBorder="1"/>
    <xf numFmtId="272" fontId="292" fillId="0" borderId="66" xfId="4822" applyNumberFormat="1" applyFont="1" applyBorder="1"/>
    <xf numFmtId="272" fontId="292" fillId="29" borderId="66" xfId="4822" applyNumberFormat="1" applyFont="1" applyFill="1" applyBorder="1"/>
    <xf numFmtId="272" fontId="292" fillId="86" borderId="66" xfId="4822" applyNumberFormat="1" applyFont="1" applyFill="1" applyBorder="1"/>
    <xf numFmtId="0" fontId="292" fillId="29" borderId="64" xfId="1252" applyFont="1" applyFill="1" applyBorder="1"/>
    <xf numFmtId="273" fontId="292" fillId="87" borderId="69" xfId="4822" applyNumberFormat="1" applyFont="1" applyFill="1" applyBorder="1"/>
    <xf numFmtId="272" fontId="292" fillId="0" borderId="69" xfId="4822" applyNumberFormat="1" applyFont="1" applyBorder="1"/>
    <xf numFmtId="272" fontId="292" fillId="29" borderId="69" xfId="4822" applyNumberFormat="1" applyFont="1" applyFill="1" applyBorder="1"/>
    <xf numFmtId="272" fontId="292" fillId="86" borderId="69" xfId="4822" applyNumberFormat="1" applyFont="1" applyFill="1" applyBorder="1"/>
    <xf numFmtId="0" fontId="296" fillId="29" borderId="55" xfId="1252" applyFont="1" applyFill="1" applyBorder="1"/>
    <xf numFmtId="273" fontId="296" fillId="87" borderId="65" xfId="4822" applyNumberFormat="1" applyFont="1" applyFill="1" applyBorder="1"/>
    <xf numFmtId="272" fontId="296" fillId="0" borderId="65" xfId="4822" applyNumberFormat="1" applyFont="1" applyBorder="1"/>
    <xf numFmtId="272" fontId="296" fillId="29" borderId="65" xfId="4822" applyNumberFormat="1" applyFont="1" applyFill="1" applyBorder="1"/>
    <xf numFmtId="273" fontId="26" fillId="29" borderId="0" xfId="1252" applyNumberFormat="1" applyFont="1" applyFill="1"/>
    <xf numFmtId="0" fontId="292" fillId="0" borderId="0" xfId="1252" applyFont="1"/>
    <xf numFmtId="0" fontId="292" fillId="0" borderId="60" xfId="1252" applyFont="1" applyBorder="1"/>
    <xf numFmtId="0" fontId="292" fillId="0" borderId="64" xfId="1252" applyFont="1" applyBorder="1"/>
    <xf numFmtId="0" fontId="296" fillId="0" borderId="55" xfId="1252" applyFont="1" applyBorder="1"/>
    <xf numFmtId="0" fontId="296" fillId="0" borderId="60" xfId="1252" applyFont="1" applyBorder="1"/>
    <xf numFmtId="273" fontId="296" fillId="87" borderId="68" xfId="4822" applyNumberFormat="1" applyFont="1" applyFill="1" applyBorder="1"/>
    <xf numFmtId="272" fontId="296" fillId="0" borderId="68" xfId="4822" applyNumberFormat="1" applyFont="1" applyBorder="1"/>
    <xf numFmtId="272" fontId="296" fillId="29" borderId="68" xfId="4822" applyNumberFormat="1" applyFont="1" applyFill="1" applyBorder="1"/>
    <xf numFmtId="0" fontId="292" fillId="0" borderId="0" xfId="10080" applyFont="1" applyAlignment="1" applyProtection="1">
      <alignment horizontal="left"/>
      <protection locked="0"/>
    </xf>
    <xf numFmtId="274" fontId="292" fillId="0" borderId="0" xfId="4822" applyNumberFormat="1" applyFont="1"/>
    <xf numFmtId="0" fontId="26" fillId="0" borderId="0" xfId="1252" applyFont="1"/>
    <xf numFmtId="0" fontId="292" fillId="0" borderId="0" xfId="10080" applyFont="1" applyProtection="1">
      <protection locked="0"/>
    </xf>
    <xf numFmtId="0" fontId="292" fillId="0" borderId="71" xfId="10080" applyFont="1" applyBorder="1" applyProtection="1">
      <protection locked="0"/>
    </xf>
    <xf numFmtId="0" fontId="296" fillId="29" borderId="0" xfId="1252" applyFont="1" applyFill="1"/>
    <xf numFmtId="273" fontId="296" fillId="87" borderId="66" xfId="4822" applyNumberFormat="1" applyFont="1" applyFill="1" applyBorder="1"/>
    <xf numFmtId="273" fontId="296" fillId="0" borderId="66" xfId="4822" applyNumberFormat="1" applyFont="1" applyBorder="1"/>
    <xf numFmtId="273" fontId="296" fillId="29" borderId="66" xfId="4822" applyNumberFormat="1" applyFont="1" applyFill="1" applyBorder="1"/>
    <xf numFmtId="274" fontId="292" fillId="87" borderId="66" xfId="4822" applyNumberFormat="1" applyFont="1" applyFill="1" applyBorder="1"/>
    <xf numFmtId="274" fontId="292" fillId="0" borderId="66" xfId="4822" applyNumberFormat="1" applyFont="1" applyBorder="1"/>
    <xf numFmtId="274" fontId="292" fillId="29" borderId="66" xfId="4822" applyNumberFormat="1" applyFont="1" applyFill="1" applyBorder="1"/>
    <xf numFmtId="274" fontId="292" fillId="87" borderId="69" xfId="4822" applyNumberFormat="1" applyFont="1" applyFill="1" applyBorder="1"/>
    <xf numFmtId="274" fontId="292" fillId="0" borderId="69" xfId="4822" applyNumberFormat="1" applyFont="1" applyBorder="1"/>
    <xf numFmtId="274" fontId="292" fillId="29" borderId="69" xfId="4822" applyNumberFormat="1" applyFont="1" applyFill="1" applyBorder="1"/>
    <xf numFmtId="0" fontId="297" fillId="0" borderId="0" xfId="1252" applyFont="1"/>
    <xf numFmtId="0" fontId="298" fillId="0" borderId="0" xfId="1252" applyFont="1"/>
    <xf numFmtId="2" fontId="298" fillId="0" borderId="0" xfId="4822" applyNumberFormat="1" applyFont="1" applyAlignment="1">
      <alignment horizontal="right"/>
    </xf>
    <xf numFmtId="274" fontId="298" fillId="0" borderId="0" xfId="4822" applyNumberFormat="1" applyFont="1" applyAlignment="1">
      <alignment horizontal="right"/>
    </xf>
    <xf numFmtId="0" fontId="299" fillId="0" borderId="0" xfId="1252" applyFont="1"/>
    <xf numFmtId="274" fontId="292" fillId="87" borderId="68" xfId="4822" applyNumberFormat="1" applyFont="1" applyFill="1" applyBorder="1"/>
    <xf numFmtId="274" fontId="292" fillId="0" borderId="68" xfId="4822" applyNumberFormat="1" applyFont="1" applyBorder="1"/>
    <xf numFmtId="274" fontId="292" fillId="29" borderId="68" xfId="4822" applyNumberFormat="1" applyFont="1" applyFill="1" applyBorder="1"/>
    <xf numFmtId="0" fontId="287" fillId="0" borderId="0" xfId="631" applyFont="1" applyAlignment="1" applyProtection="1">
      <alignment horizontal="left" vertical="top"/>
    </xf>
    <xf numFmtId="0" fontId="300" fillId="0" borderId="0" xfId="10080" applyFont="1"/>
    <xf numFmtId="0" fontId="301" fillId="0" borderId="0" xfId="1252" applyFont="1"/>
    <xf numFmtId="271" fontId="292" fillId="0" borderId="64" xfId="10080" applyNumberFormat="1" applyFont="1" applyBorder="1" applyAlignment="1">
      <alignment horizontal="right" vertical="center"/>
    </xf>
    <xf numFmtId="273" fontId="292" fillId="0" borderId="60" xfId="4822" applyNumberFormat="1" applyFont="1" applyBorder="1"/>
    <xf numFmtId="273" fontId="292" fillId="0" borderId="68" xfId="4822" applyNumberFormat="1" applyFont="1" applyBorder="1"/>
    <xf numFmtId="273" fontId="292" fillId="0" borderId="0" xfId="4822" applyNumberFormat="1" applyFont="1"/>
    <xf numFmtId="273" fontId="292" fillId="0" borderId="66" xfId="4822" applyNumberFormat="1" applyFont="1" applyBorder="1"/>
    <xf numFmtId="273" fontId="292" fillId="0" borderId="64" xfId="4822" applyNumberFormat="1" applyFont="1" applyBorder="1"/>
    <xf numFmtId="273" fontId="292" fillId="0" borderId="69" xfId="4822" applyNumberFormat="1" applyFont="1" applyBorder="1"/>
    <xf numFmtId="273" fontId="296" fillId="0" borderId="55" xfId="4822" applyNumberFormat="1" applyFont="1" applyBorder="1"/>
    <xf numFmtId="273" fontId="296" fillId="0" borderId="65" xfId="4822" applyNumberFormat="1" applyFont="1" applyBorder="1"/>
    <xf numFmtId="273" fontId="296" fillId="0" borderId="60" xfId="4822" applyNumberFormat="1" applyFont="1" applyBorder="1"/>
    <xf numFmtId="273" fontId="296" fillId="0" borderId="68" xfId="4822" applyNumberFormat="1" applyFont="1" applyBorder="1"/>
    <xf numFmtId="274" fontId="26" fillId="0" borderId="0" xfId="1252" applyNumberFormat="1" applyFont="1"/>
    <xf numFmtId="0" fontId="292" fillId="0" borderId="0" xfId="10080" applyFont="1" applyAlignment="1" applyProtection="1">
      <alignment horizontal="left" wrapText="1"/>
      <protection locked="0"/>
    </xf>
    <xf numFmtId="273" fontId="296" fillId="0" borderId="0" xfId="4822" applyNumberFormat="1" applyFont="1"/>
    <xf numFmtId="273" fontId="296" fillId="29" borderId="0" xfId="4822" applyNumberFormat="1" applyFont="1" applyFill="1"/>
    <xf numFmtId="274" fontId="292" fillId="29" borderId="0" xfId="4822" applyNumberFormat="1" applyFont="1" applyFill="1"/>
    <xf numFmtId="274" fontId="292" fillId="0" borderId="64" xfId="4822" applyNumberFormat="1" applyFont="1" applyBorder="1"/>
    <xf numFmtId="274" fontId="292" fillId="29" borderId="64" xfId="4822" applyNumberFormat="1" applyFont="1" applyFill="1" applyBorder="1"/>
    <xf numFmtId="274" fontId="298" fillId="0" borderId="0" xfId="4822" applyNumberFormat="1" applyFont="1"/>
    <xf numFmtId="274" fontId="292" fillId="0" borderId="60" xfId="4822" applyNumberFormat="1" applyFont="1" applyBorder="1"/>
    <xf numFmtId="2" fontId="292" fillId="87" borderId="68" xfId="4822" applyNumberFormat="1" applyFont="1" applyFill="1" applyBorder="1"/>
    <xf numFmtId="274" fontId="16" fillId="0" borderId="0" xfId="4822" applyNumberFormat="1" applyFont="1"/>
    <xf numFmtId="2" fontId="292" fillId="87" borderId="69" xfId="4822" applyNumberFormat="1" applyFont="1" applyFill="1" applyBorder="1"/>
    <xf numFmtId="273" fontId="296" fillId="29" borderId="65" xfId="4822" applyNumberFormat="1" applyFont="1" applyFill="1" applyBorder="1"/>
    <xf numFmtId="273" fontId="292" fillId="29" borderId="66" xfId="4822" applyNumberFormat="1" applyFont="1" applyFill="1" applyBorder="1"/>
    <xf numFmtId="0" fontId="292" fillId="0" borderId="71" xfId="1252" applyFont="1" applyBorder="1"/>
    <xf numFmtId="0" fontId="292" fillId="0" borderId="67" xfId="1252" applyFont="1" applyBorder="1"/>
    <xf numFmtId="273" fontId="292" fillId="29" borderId="69" xfId="4822" applyNumberFormat="1" applyFont="1" applyFill="1" applyBorder="1"/>
    <xf numFmtId="0" fontId="292" fillId="0" borderId="55" xfId="1252" applyFont="1" applyBorder="1"/>
    <xf numFmtId="0" fontId="292" fillId="0" borderId="72" xfId="1252" applyFont="1" applyBorder="1"/>
    <xf numFmtId="273" fontId="292" fillId="87" borderId="65" xfId="4822" applyNumberFormat="1" applyFont="1" applyFill="1" applyBorder="1"/>
    <xf numFmtId="273" fontId="292" fillId="0" borderId="65" xfId="4822" applyNumberFormat="1" applyFont="1" applyBorder="1"/>
    <xf numFmtId="273" fontId="292" fillId="29" borderId="65" xfId="4822" applyNumberFormat="1" applyFont="1" applyFill="1" applyBorder="1"/>
    <xf numFmtId="273" fontId="292" fillId="29" borderId="68" xfId="4822" applyNumberFormat="1" applyFont="1" applyFill="1" applyBorder="1"/>
    <xf numFmtId="273" fontId="285" fillId="29" borderId="0" xfId="1252" applyNumberFormat="1" applyFont="1" applyFill="1"/>
    <xf numFmtId="0" fontId="285" fillId="29" borderId="0" xfId="1252" applyFont="1" applyFill="1"/>
    <xf numFmtId="273" fontId="302" fillId="29" borderId="0" xfId="1252" applyNumberFormat="1" applyFont="1" applyFill="1" applyAlignment="1">
      <alignment vertical="top"/>
    </xf>
    <xf numFmtId="273" fontId="302" fillId="29" borderId="0" xfId="1252" applyNumberFormat="1" applyFont="1" applyFill="1"/>
    <xf numFmtId="273" fontId="10" fillId="0" borderId="0" xfId="10080" applyNumberFormat="1"/>
    <xf numFmtId="273" fontId="296" fillId="29" borderId="55" xfId="4822" applyNumberFormat="1" applyFont="1" applyFill="1" applyBorder="1"/>
    <xf numFmtId="273" fontId="292" fillId="29" borderId="0" xfId="4822" applyNumberFormat="1" applyFont="1" applyFill="1"/>
    <xf numFmtId="273" fontId="292" fillId="29" borderId="64" xfId="4822" applyNumberFormat="1" applyFont="1" applyFill="1" applyBorder="1"/>
    <xf numFmtId="273" fontId="292" fillId="29" borderId="55" xfId="4822" applyNumberFormat="1" applyFont="1" applyFill="1" applyBorder="1"/>
    <xf numFmtId="273" fontId="292" fillId="29" borderId="60" xfId="4822" applyNumberFormat="1" applyFont="1" applyFill="1" applyBorder="1"/>
    <xf numFmtId="0" fontId="303" fillId="29" borderId="0" xfId="1252" applyFont="1" applyFill="1"/>
    <xf numFmtId="273" fontId="303" fillId="29" borderId="0" xfId="4822" applyNumberFormat="1" applyFont="1" applyFill="1"/>
    <xf numFmtId="273" fontId="303" fillId="0" borderId="0" xfId="4822" applyNumberFormat="1" applyFont="1"/>
    <xf numFmtId="273" fontId="304" fillId="29" borderId="0" xfId="1252" applyNumberFormat="1" applyFont="1" applyFill="1"/>
    <xf numFmtId="0" fontId="304" fillId="29" borderId="0" xfId="1252" applyFont="1" applyFill="1"/>
    <xf numFmtId="273" fontId="10" fillId="0" borderId="60" xfId="10080" applyNumberFormat="1" applyBorder="1"/>
    <xf numFmtId="0" fontId="292" fillId="0" borderId="0" xfId="10080" applyFont="1" applyAlignment="1">
      <alignment vertical="top"/>
    </xf>
    <xf numFmtId="275" fontId="292" fillId="87" borderId="68" xfId="4822" quotePrefix="1" applyNumberFormat="1" applyFont="1" applyFill="1" applyBorder="1" applyAlignment="1">
      <alignment horizontal="right"/>
    </xf>
    <xf numFmtId="275" fontId="292" fillId="0" borderId="68" xfId="4822" quotePrefix="1" applyNumberFormat="1" applyFont="1" applyBorder="1" applyAlignment="1">
      <alignment horizontal="right"/>
    </xf>
    <xf numFmtId="275" fontId="292" fillId="29" borderId="68" xfId="4822" quotePrefix="1" applyNumberFormat="1" applyFont="1" applyFill="1" applyBorder="1" applyAlignment="1">
      <alignment horizontal="right"/>
    </xf>
    <xf numFmtId="0" fontId="280" fillId="29" borderId="0" xfId="1252" applyFont="1" applyFill="1"/>
    <xf numFmtId="0" fontId="291" fillId="29" borderId="64" xfId="1252" applyFont="1" applyFill="1" applyBorder="1"/>
    <xf numFmtId="275" fontId="292" fillId="85" borderId="69" xfId="4822" quotePrefix="1" applyNumberFormat="1" applyFont="1" applyFill="1" applyBorder="1" applyAlignment="1">
      <alignment horizontal="right" vertical="center"/>
    </xf>
    <xf numFmtId="275" fontId="292" fillId="0" borderId="69" xfId="4822" quotePrefix="1" applyNumberFormat="1" applyFont="1" applyBorder="1" applyAlignment="1">
      <alignment horizontal="right" vertical="center"/>
    </xf>
    <xf numFmtId="0" fontId="305" fillId="29" borderId="60" xfId="1252" applyFont="1" applyFill="1" applyBorder="1"/>
    <xf numFmtId="0" fontId="291" fillId="29" borderId="60" xfId="1252" applyFont="1" applyFill="1" applyBorder="1"/>
    <xf numFmtId="275" fontId="292" fillId="87" borderId="68" xfId="4822" quotePrefix="1" applyNumberFormat="1" applyFont="1" applyFill="1" applyBorder="1" applyAlignment="1">
      <alignment horizontal="right" vertical="center"/>
    </xf>
    <xf numFmtId="275" fontId="292" fillId="29" borderId="68" xfId="4822" quotePrefix="1" applyNumberFormat="1" applyFont="1" applyFill="1" applyBorder="1" applyAlignment="1">
      <alignment horizontal="right" vertical="center"/>
    </xf>
    <xf numFmtId="272" fontId="306" fillId="87" borderId="66" xfId="4822" applyNumberFormat="1" applyFont="1" applyFill="1" applyBorder="1"/>
    <xf numFmtId="272" fontId="306" fillId="29" borderId="66" xfId="4822" applyNumberFormat="1" applyFont="1" applyFill="1" applyBorder="1"/>
    <xf numFmtId="0" fontId="292" fillId="29" borderId="0" xfId="1252" quotePrefix="1" applyFont="1" applyFill="1"/>
    <xf numFmtId="272" fontId="306" fillId="0" borderId="66" xfId="4822" applyNumberFormat="1" applyFont="1" applyBorder="1"/>
    <xf numFmtId="272" fontId="306" fillId="87" borderId="69" xfId="4822" applyNumberFormat="1" applyFont="1" applyFill="1" applyBorder="1"/>
    <xf numFmtId="272" fontId="306" fillId="29" borderId="69" xfId="4822" applyNumberFormat="1" applyFont="1" applyFill="1" applyBorder="1"/>
    <xf numFmtId="272" fontId="307" fillId="87" borderId="65" xfId="4822" applyNumberFormat="1" applyFont="1" applyFill="1" applyBorder="1"/>
    <xf numFmtId="272" fontId="307" fillId="29" borderId="65" xfId="4822" applyNumberFormat="1" applyFont="1" applyFill="1" applyBorder="1"/>
    <xf numFmtId="272" fontId="306" fillId="87" borderId="66" xfId="4822" applyNumberFormat="1" applyFont="1" applyFill="1" applyBorder="1" applyAlignment="1">
      <alignment horizontal="right"/>
    </xf>
    <xf numFmtId="272" fontId="306" fillId="29" borderId="66" xfId="4822" applyNumberFormat="1" applyFont="1" applyFill="1" applyBorder="1" applyAlignment="1">
      <alignment horizontal="right"/>
    </xf>
    <xf numFmtId="272" fontId="307" fillId="87" borderId="66" xfId="4822" applyNumberFormat="1" applyFont="1" applyFill="1" applyBorder="1"/>
    <xf numFmtId="272" fontId="307" fillId="29" borderId="66" xfId="4822" applyNumberFormat="1" applyFont="1" applyFill="1" applyBorder="1"/>
    <xf numFmtId="0" fontId="296" fillId="29" borderId="64" xfId="1252" applyFont="1" applyFill="1" applyBorder="1"/>
    <xf numFmtId="272" fontId="307" fillId="87" borderId="69" xfId="4822" applyNumberFormat="1" applyFont="1" applyFill="1" applyBorder="1"/>
    <xf numFmtId="272" fontId="307" fillId="29" borderId="69" xfId="4822" applyNumberFormat="1" applyFont="1" applyFill="1" applyBorder="1"/>
    <xf numFmtId="273" fontId="299" fillId="29" borderId="0" xfId="1252" applyNumberFormat="1" applyFont="1" applyFill="1"/>
    <xf numFmtId="0" fontId="298" fillId="29" borderId="0" xfId="1252" applyFont="1" applyFill="1"/>
    <xf numFmtId="274" fontId="298" fillId="29" borderId="0" xfId="4822" applyNumberFormat="1" applyFont="1" applyFill="1"/>
    <xf numFmtId="0" fontId="299" fillId="29" borderId="0" xfId="1252" applyFont="1" applyFill="1"/>
    <xf numFmtId="275" fontId="292" fillId="29" borderId="0" xfId="4822" applyNumberFormat="1" applyFont="1" applyFill="1" applyAlignment="1">
      <alignment horizontal="right"/>
    </xf>
    <xf numFmtId="275" fontId="292" fillId="29" borderId="0" xfId="4822" quotePrefix="1" applyNumberFormat="1" applyFont="1" applyFill="1" applyAlignment="1">
      <alignment horizontal="right"/>
    </xf>
    <xf numFmtId="275" fontId="292" fillId="29" borderId="71" xfId="4822" quotePrefix="1" applyNumberFormat="1" applyFont="1" applyFill="1" applyBorder="1" applyAlignment="1">
      <alignment horizontal="right"/>
    </xf>
    <xf numFmtId="275" fontId="292" fillId="29" borderId="64" xfId="4822" quotePrefix="1" applyNumberFormat="1" applyFont="1" applyFill="1" applyBorder="1" applyAlignment="1">
      <alignment horizontal="right" vertical="center"/>
    </xf>
    <xf numFmtId="275" fontId="292" fillId="29" borderId="67" xfId="4822" quotePrefix="1" applyNumberFormat="1" applyFont="1" applyFill="1" applyBorder="1" applyAlignment="1">
      <alignment horizontal="right" vertical="center"/>
    </xf>
    <xf numFmtId="275" fontId="292" fillId="29" borderId="69" xfId="4822" quotePrefix="1" applyNumberFormat="1" applyFont="1" applyFill="1" applyBorder="1" applyAlignment="1">
      <alignment horizontal="right" vertical="center"/>
    </xf>
    <xf numFmtId="275" fontId="292" fillId="29" borderId="60" xfId="4822" quotePrefix="1" applyNumberFormat="1" applyFont="1" applyFill="1" applyBorder="1" applyAlignment="1">
      <alignment horizontal="right" vertical="center"/>
    </xf>
    <xf numFmtId="275" fontId="292" fillId="29" borderId="70" xfId="4822" quotePrefix="1" applyNumberFormat="1" applyFont="1" applyFill="1" applyBorder="1" applyAlignment="1">
      <alignment horizontal="right" vertical="center"/>
    </xf>
    <xf numFmtId="273" fontId="306" fillId="29" borderId="0" xfId="4822" applyNumberFormat="1" applyFont="1" applyFill="1"/>
    <xf numFmtId="273" fontId="306" fillId="29" borderId="71" xfId="4822" applyNumberFormat="1" applyFont="1" applyFill="1" applyBorder="1"/>
    <xf numFmtId="273" fontId="306" fillId="0" borderId="0" xfId="4822" applyNumberFormat="1" applyFont="1"/>
    <xf numFmtId="273" fontId="306" fillId="0" borderId="71" xfId="4822" applyNumberFormat="1" applyFont="1" applyBorder="1"/>
    <xf numFmtId="273" fontId="306" fillId="29" borderId="64" xfId="4822" applyNumberFormat="1" applyFont="1" applyFill="1" applyBorder="1"/>
    <xf numFmtId="273" fontId="306" fillId="29" borderId="67" xfId="4822" applyNumberFormat="1" applyFont="1" applyFill="1" applyBorder="1"/>
    <xf numFmtId="273" fontId="307" fillId="29" borderId="55" xfId="4822" applyNumberFormat="1" applyFont="1" applyFill="1" applyBorder="1"/>
    <xf numFmtId="273" fontId="307" fillId="29" borderId="72" xfId="4822" applyNumberFormat="1" applyFont="1" applyFill="1" applyBorder="1"/>
    <xf numFmtId="276" fontId="292" fillId="87" borderId="68" xfId="4822" quotePrefix="1" applyNumberFormat="1" applyFont="1" applyFill="1" applyBorder="1" applyAlignment="1">
      <alignment horizontal="right" vertical="center"/>
    </xf>
    <xf numFmtId="273" fontId="306" fillId="29" borderId="0" xfId="4822" applyNumberFormat="1" applyFont="1" applyFill="1" applyAlignment="1">
      <alignment horizontal="right"/>
    </xf>
    <xf numFmtId="273" fontId="306" fillId="29" borderId="71" xfId="4822" applyNumberFormat="1" applyFont="1" applyFill="1" applyBorder="1" applyAlignment="1">
      <alignment horizontal="right"/>
    </xf>
    <xf numFmtId="273" fontId="307" fillId="29" borderId="0" xfId="4822" applyNumberFormat="1" applyFont="1" applyFill="1"/>
    <xf numFmtId="273" fontId="307" fillId="29" borderId="71" xfId="4822" applyNumberFormat="1" applyFont="1" applyFill="1" applyBorder="1"/>
    <xf numFmtId="272" fontId="306" fillId="29" borderId="71" xfId="4822" applyNumberFormat="1" applyFont="1" applyFill="1" applyBorder="1"/>
    <xf numFmtId="273" fontId="307" fillId="29" borderId="64" xfId="4822" applyNumberFormat="1" applyFont="1" applyFill="1" applyBorder="1"/>
    <xf numFmtId="272" fontId="307" fillId="29" borderId="67" xfId="4822" applyNumberFormat="1" applyFont="1" applyFill="1" applyBorder="1"/>
    <xf numFmtId="272" fontId="307" fillId="29" borderId="72" xfId="4822" applyNumberFormat="1" applyFont="1" applyFill="1" applyBorder="1"/>
    <xf numFmtId="274" fontId="292" fillId="0" borderId="70" xfId="4822" applyNumberFormat="1" applyFont="1" applyBorder="1"/>
    <xf numFmtId="274" fontId="292" fillId="0" borderId="67" xfId="4822" applyNumberFormat="1" applyFont="1" applyBorder="1"/>
    <xf numFmtId="0" fontId="292" fillId="0" borderId="64" xfId="10080" applyFont="1" applyBorder="1" applyAlignment="1">
      <alignment vertical="center"/>
    </xf>
    <xf numFmtId="0" fontId="292" fillId="0" borderId="0" xfId="10080" applyFont="1" applyAlignment="1">
      <alignment vertical="center"/>
    </xf>
    <xf numFmtId="0" fontId="285" fillId="0" borderId="60" xfId="10080" applyFont="1" applyBorder="1" applyAlignment="1" applyProtection="1">
      <alignment horizontal="left"/>
      <protection locked="0"/>
    </xf>
    <xf numFmtId="0" fontId="308" fillId="0" borderId="60" xfId="10080" applyFont="1" applyBorder="1" applyAlignment="1" applyProtection="1">
      <alignment horizontal="left" vertical="center"/>
      <protection locked="0"/>
    </xf>
    <xf numFmtId="170" fontId="292" fillId="87" borderId="68" xfId="10080" applyNumberFormat="1" applyFont="1" applyFill="1" applyBorder="1" applyAlignment="1" applyProtection="1">
      <alignment horizontal="right" vertical="center"/>
      <protection locked="0"/>
    </xf>
    <xf numFmtId="170" fontId="292" fillId="0" borderId="68" xfId="10080" applyNumberFormat="1" applyFont="1" applyBorder="1" applyAlignment="1" applyProtection="1">
      <alignment horizontal="right" vertical="center"/>
      <protection locked="0"/>
    </xf>
    <xf numFmtId="0" fontId="306" fillId="29" borderId="0" xfId="1252" applyFont="1" applyFill="1"/>
    <xf numFmtId="0" fontId="306" fillId="29" borderId="0" xfId="1252" applyFont="1" applyFill="1" applyAlignment="1" applyProtection="1">
      <alignment horizontal="left" vertical="top"/>
      <protection locked="0"/>
    </xf>
    <xf numFmtId="0" fontId="306" fillId="29" borderId="0" xfId="1252" applyFont="1" applyFill="1" applyAlignment="1" applyProtection="1">
      <alignment vertical="top" wrapText="1"/>
      <protection locked="0"/>
    </xf>
    <xf numFmtId="274" fontId="292" fillId="87" borderId="66" xfId="4822" applyNumberFormat="1" applyFont="1" applyFill="1" applyBorder="1" applyAlignment="1" applyProtection="1">
      <alignment vertical="center"/>
      <protection locked="0"/>
    </xf>
    <xf numFmtId="274" fontId="292" fillId="0" borderId="66" xfId="4822" applyNumberFormat="1" applyFont="1" applyBorder="1" applyAlignment="1" applyProtection="1">
      <alignment vertical="center"/>
      <protection locked="0"/>
    </xf>
    <xf numFmtId="0" fontId="306" fillId="29" borderId="0" xfId="1252" applyFont="1" applyFill="1" applyAlignment="1" applyProtection="1">
      <alignment horizontal="left"/>
      <protection locked="0"/>
    </xf>
    <xf numFmtId="0" fontId="306" fillId="29" borderId="0" xfId="1252" applyFont="1" applyFill="1" applyAlignment="1" applyProtection="1">
      <alignment wrapText="1"/>
      <protection locked="0"/>
    </xf>
    <xf numFmtId="274" fontId="292" fillId="87" borderId="66" xfId="4822" applyNumberFormat="1" applyFont="1" applyFill="1" applyBorder="1" applyProtection="1">
      <protection locked="0"/>
    </xf>
    <xf numFmtId="274" fontId="292" fillId="0" borderId="66" xfId="4822" applyNumberFormat="1" applyFont="1" applyBorder="1" applyProtection="1">
      <protection locked="0"/>
    </xf>
    <xf numFmtId="0" fontId="306" fillId="0" borderId="0" xfId="1252" applyFont="1" applyAlignment="1" applyProtection="1">
      <alignment wrapText="1"/>
      <protection locked="0"/>
    </xf>
    <xf numFmtId="0" fontId="285" fillId="0" borderId="0" xfId="10080" applyFont="1" applyAlignment="1" applyProtection="1">
      <alignment horizontal="left"/>
      <protection locked="0"/>
    </xf>
    <xf numFmtId="0" fontId="308" fillId="0" borderId="0" xfId="10080" applyFont="1" applyAlignment="1" applyProtection="1">
      <alignment horizontal="left" vertical="center"/>
      <protection locked="0"/>
    </xf>
    <xf numFmtId="170" fontId="292" fillId="87" borderId="66" xfId="10080" applyNumberFormat="1" applyFont="1" applyFill="1" applyBorder="1" applyAlignment="1" applyProtection="1">
      <alignment horizontal="right" vertical="center"/>
      <protection locked="0"/>
    </xf>
    <xf numFmtId="170" fontId="292" fillId="0" borderId="66" xfId="10080" applyNumberFormat="1" applyFont="1" applyBorder="1" applyAlignment="1" applyProtection="1">
      <alignment horizontal="right" vertical="center"/>
      <protection locked="0"/>
    </xf>
    <xf numFmtId="277" fontId="292" fillId="87" borderId="66" xfId="10083" applyNumberFormat="1" applyFont="1" applyFill="1" applyBorder="1" applyProtection="1">
      <protection locked="0"/>
    </xf>
    <xf numFmtId="277" fontId="292" fillId="0" borderId="66" xfId="10083" applyNumberFormat="1" applyFont="1" applyBorder="1" applyProtection="1">
      <protection locked="0"/>
    </xf>
    <xf numFmtId="277" fontId="292" fillId="29" borderId="66" xfId="10083" applyNumberFormat="1" applyFont="1" applyFill="1" applyBorder="1" applyProtection="1">
      <protection locked="0"/>
    </xf>
    <xf numFmtId="275" fontId="292" fillId="87" borderId="66" xfId="4822" applyNumberFormat="1" applyFont="1" applyFill="1" applyBorder="1" applyProtection="1">
      <protection locked="0"/>
    </xf>
    <xf numFmtId="275" fontId="292" fillId="0" borderId="66" xfId="4822" applyNumberFormat="1" applyFont="1" applyBorder="1" applyProtection="1">
      <protection locked="0"/>
    </xf>
    <xf numFmtId="0" fontId="306" fillId="0" borderId="0" xfId="1252" applyFont="1" applyAlignment="1" applyProtection="1">
      <alignment horizontal="left"/>
      <protection locked="0"/>
    </xf>
    <xf numFmtId="274" fontId="292" fillId="87" borderId="66" xfId="4822" applyNumberFormat="1" applyFont="1" applyFill="1" applyBorder="1" applyAlignment="1" applyProtection="1">
      <alignment horizontal="right" vertical="center"/>
      <protection locked="0"/>
    </xf>
    <xf numFmtId="274" fontId="292" fillId="0" borderId="66" xfId="4822" applyNumberFormat="1" applyFont="1" applyBorder="1" applyAlignment="1" applyProtection="1">
      <alignment horizontal="right" vertical="center"/>
      <protection locked="0"/>
    </xf>
    <xf numFmtId="277" fontId="292" fillId="87" borderId="66" xfId="10083" applyNumberFormat="1" applyFont="1" applyFill="1" applyBorder="1" applyAlignment="1" applyProtection="1">
      <alignment vertical="center"/>
      <protection locked="0"/>
    </xf>
    <xf numFmtId="277" fontId="292" fillId="0" borderId="66" xfId="10083" applyNumberFormat="1" applyFont="1" applyBorder="1" applyAlignment="1" applyProtection="1">
      <alignment vertical="center"/>
      <protection locked="0"/>
    </xf>
    <xf numFmtId="277" fontId="292" fillId="29" borderId="66" xfId="10083" applyNumberFormat="1" applyFont="1" applyFill="1" applyBorder="1" applyAlignment="1" applyProtection="1">
      <alignment vertical="center"/>
      <protection locked="0"/>
    </xf>
    <xf numFmtId="0" fontId="285" fillId="0" borderId="0" xfId="10080" applyFont="1" applyProtection="1">
      <protection locked="0"/>
    </xf>
    <xf numFmtId="0" fontId="26" fillId="0" borderId="71" xfId="1252" applyFont="1" applyBorder="1"/>
    <xf numFmtId="275" fontId="292" fillId="87" borderId="66" xfId="4822" applyNumberFormat="1" applyFont="1" applyFill="1" applyBorder="1" applyAlignment="1" applyProtection="1">
      <alignment vertical="center"/>
      <protection locked="0"/>
    </xf>
    <xf numFmtId="275" fontId="292" fillId="0" borderId="66" xfId="4822" applyNumberFormat="1" applyFont="1" applyBorder="1" applyAlignment="1" applyProtection="1">
      <alignment vertical="center"/>
      <protection locked="0"/>
    </xf>
    <xf numFmtId="0" fontId="306" fillId="29" borderId="0" xfId="1252" applyFont="1" applyFill="1" applyProtection="1">
      <protection locked="0"/>
    </xf>
    <xf numFmtId="275" fontId="306" fillId="87" borderId="66" xfId="10083" applyNumberFormat="1" applyFont="1" applyFill="1" applyBorder="1" applyProtection="1">
      <protection locked="0"/>
    </xf>
    <xf numFmtId="275" fontId="306" fillId="0" borderId="66" xfId="10083" applyNumberFormat="1" applyFont="1" applyBorder="1" applyProtection="1">
      <protection locked="0"/>
    </xf>
    <xf numFmtId="275" fontId="306" fillId="29" borderId="66" xfId="10083" applyNumberFormat="1" applyFont="1" applyFill="1" applyBorder="1" applyProtection="1">
      <protection locked="0"/>
    </xf>
    <xf numFmtId="275" fontId="306" fillId="0" borderId="66" xfId="4822" applyNumberFormat="1" applyFont="1" applyBorder="1" applyProtection="1">
      <protection locked="0"/>
    </xf>
    <xf numFmtId="275" fontId="306" fillId="29" borderId="0" xfId="1252" applyNumberFormat="1" applyFont="1" applyFill="1"/>
    <xf numFmtId="278" fontId="292" fillId="87" borderId="66" xfId="4822" applyNumberFormat="1" applyFont="1" applyFill="1" applyBorder="1" applyProtection="1">
      <protection locked="0"/>
    </xf>
    <xf numFmtId="278" fontId="292" fillId="0" borderId="66" xfId="4822" applyNumberFormat="1" applyFont="1" applyBorder="1" applyProtection="1">
      <protection locked="0"/>
    </xf>
    <xf numFmtId="0" fontId="306" fillId="0" borderId="0" xfId="1252" applyFont="1"/>
    <xf numFmtId="0" fontId="306" fillId="29" borderId="64" xfId="1252" applyFont="1" applyFill="1" applyBorder="1" applyAlignment="1" applyProtection="1">
      <alignment wrapText="1"/>
      <protection locked="0"/>
    </xf>
    <xf numFmtId="277" fontId="292" fillId="29" borderId="69" xfId="10083" applyNumberFormat="1" applyFont="1" applyFill="1" applyBorder="1" applyProtection="1">
      <protection locked="0"/>
    </xf>
    <xf numFmtId="277" fontId="292" fillId="0" borderId="69" xfId="10083" applyNumberFormat="1" applyFont="1" applyBorder="1" applyProtection="1">
      <protection locked="0"/>
    </xf>
    <xf numFmtId="0" fontId="306" fillId="29" borderId="73" xfId="1252" applyFont="1" applyFill="1" applyBorder="1"/>
    <xf numFmtId="0" fontId="303" fillId="29" borderId="60" xfId="1252" applyFont="1" applyFill="1" applyBorder="1" applyProtection="1">
      <protection locked="0"/>
    </xf>
    <xf numFmtId="0" fontId="298" fillId="29" borderId="60" xfId="1252" applyFont="1" applyFill="1" applyBorder="1" applyProtection="1">
      <protection locked="0"/>
    </xf>
    <xf numFmtId="275" fontId="298" fillId="29" borderId="60" xfId="4822" applyNumberFormat="1" applyFont="1" applyFill="1" applyBorder="1" applyProtection="1">
      <protection locked="0"/>
    </xf>
    <xf numFmtId="275" fontId="298" fillId="29" borderId="0" xfId="4822" applyNumberFormat="1" applyFont="1" applyFill="1" applyProtection="1">
      <protection locked="0"/>
    </xf>
    <xf numFmtId="0" fontId="299" fillId="29" borderId="0" xfId="1252" applyFont="1" applyFill="1" applyAlignment="1">
      <alignment vertical="top"/>
    </xf>
    <xf numFmtId="0" fontId="280" fillId="0" borderId="0" xfId="1252" applyFont="1" applyAlignment="1">
      <alignment vertical="top"/>
    </xf>
    <xf numFmtId="0" fontId="26" fillId="0" borderId="0" xfId="1252" applyFont="1" applyAlignment="1">
      <alignment vertical="top"/>
    </xf>
    <xf numFmtId="275" fontId="299" fillId="29" borderId="0" xfId="4822" applyNumberFormat="1" applyFont="1" applyFill="1" applyAlignment="1" applyProtection="1">
      <alignment vertical="top"/>
      <protection locked="0"/>
    </xf>
    <xf numFmtId="0" fontId="19" fillId="0" borderId="0" xfId="1252" applyFont="1"/>
    <xf numFmtId="0" fontId="287" fillId="0" borderId="60" xfId="631" applyFont="1" applyBorder="1" applyProtection="1">
      <alignment vertical="top"/>
    </xf>
    <xf numFmtId="271" fontId="292" fillId="87" borderId="65" xfId="10080" quotePrefix="1" applyNumberFormat="1" applyFont="1" applyFill="1" applyBorder="1" applyAlignment="1">
      <alignment horizontal="right" vertical="center"/>
    </xf>
    <xf numFmtId="279" fontId="292" fillId="87" borderId="66" xfId="4822" applyNumberFormat="1" applyFont="1" applyFill="1" applyBorder="1" applyProtection="1">
      <protection locked="0"/>
    </xf>
    <xf numFmtId="279" fontId="292" fillId="0" borderId="66" xfId="4822" applyNumberFormat="1" applyFont="1" applyBorder="1" applyProtection="1">
      <protection locked="0"/>
    </xf>
    <xf numFmtId="274" fontId="292" fillId="85" borderId="66" xfId="4822" applyNumberFormat="1" applyFont="1" applyFill="1" applyBorder="1" applyProtection="1">
      <protection locked="0"/>
    </xf>
    <xf numFmtId="279" fontId="292" fillId="87" borderId="66" xfId="10080" applyNumberFormat="1" applyFont="1" applyFill="1" applyBorder="1" applyAlignment="1" applyProtection="1">
      <alignment horizontal="right" vertical="center"/>
      <protection locked="0"/>
    </xf>
    <xf numFmtId="279" fontId="292" fillId="0" borderId="66" xfId="10080" applyNumberFormat="1" applyFont="1" applyBorder="1" applyAlignment="1" applyProtection="1">
      <alignment horizontal="right" vertical="center"/>
      <protection locked="0"/>
    </xf>
    <xf numFmtId="279" fontId="306" fillId="87" borderId="66" xfId="4822" applyNumberFormat="1" applyFont="1" applyFill="1" applyBorder="1" applyProtection="1">
      <protection locked="0"/>
    </xf>
    <xf numFmtId="279" fontId="306" fillId="0" borderId="66" xfId="4822" applyNumberFormat="1" applyFont="1" applyBorder="1" applyProtection="1">
      <protection locked="0"/>
    </xf>
    <xf numFmtId="280" fontId="292" fillId="0" borderId="66" xfId="4822" applyNumberFormat="1" applyFont="1" applyBorder="1" applyProtection="1">
      <protection locked="0"/>
    </xf>
    <xf numFmtId="277" fontId="292" fillId="87" borderId="66" xfId="4822" applyNumberFormat="1" applyFont="1" applyFill="1" applyBorder="1" applyProtection="1">
      <protection locked="0"/>
    </xf>
    <xf numFmtId="277" fontId="292" fillId="0" borderId="66" xfId="4822" applyNumberFormat="1" applyFont="1" applyBorder="1" applyProtection="1">
      <protection locked="0"/>
    </xf>
    <xf numFmtId="0" fontId="306" fillId="29" borderId="64" xfId="1252" applyFont="1" applyFill="1" applyBorder="1" applyAlignment="1" applyProtection="1">
      <alignment horizontal="left"/>
      <protection locked="0"/>
    </xf>
    <xf numFmtId="0" fontId="306" fillId="29" borderId="64" xfId="1252" applyFont="1" applyFill="1" applyBorder="1"/>
    <xf numFmtId="277" fontId="292" fillId="87" borderId="69" xfId="10083" applyNumberFormat="1" applyFont="1" applyFill="1" applyBorder="1" applyProtection="1">
      <protection locked="0"/>
    </xf>
    <xf numFmtId="0" fontId="280" fillId="0" borderId="0" xfId="1252" applyFont="1" applyAlignment="1">
      <alignment horizontal="left" vertical="top" wrapText="1"/>
    </xf>
    <xf numFmtId="0" fontId="311" fillId="0" borderId="55" xfId="1252" applyFont="1" applyBorder="1" applyAlignment="1">
      <alignment horizontal="left" vertical="center"/>
    </xf>
    <xf numFmtId="49" fontId="19" fillId="0" borderId="0" xfId="1252" applyNumberFormat="1" applyFont="1" applyAlignment="1">
      <alignment vertical="center" wrapText="1"/>
    </xf>
    <xf numFmtId="49" fontId="306" fillId="0" borderId="0" xfId="1252" applyNumberFormat="1" applyFont="1" applyAlignment="1">
      <alignment horizontal="center" vertical="center" wrapText="1"/>
    </xf>
    <xf numFmtId="0" fontId="313" fillId="0" borderId="0" xfId="10080" applyFont="1" applyAlignment="1">
      <alignment horizontal="left" vertical="center"/>
    </xf>
    <xf numFmtId="271" fontId="298" fillId="87" borderId="65" xfId="10080" applyNumberFormat="1" applyFont="1" applyFill="1" applyBorder="1" applyAlignment="1">
      <alignment horizontal="right" vertical="center"/>
    </xf>
    <xf numFmtId="271" fontId="298" fillId="0" borderId="65" xfId="10080" applyNumberFormat="1" applyFont="1" applyBorder="1" applyAlignment="1">
      <alignment horizontal="right" vertical="center"/>
    </xf>
    <xf numFmtId="0" fontId="314" fillId="0" borderId="0" xfId="10080" applyFont="1" applyAlignment="1">
      <alignment vertical="center"/>
    </xf>
    <xf numFmtId="0" fontId="296" fillId="0" borderId="60" xfId="10080" applyFont="1" applyBorder="1" applyAlignment="1" applyProtection="1">
      <alignment horizontal="left" vertical="center"/>
      <protection locked="0"/>
    </xf>
    <xf numFmtId="281" fontId="303" fillId="87" borderId="68" xfId="10080" applyNumberFormat="1" applyFont="1" applyFill="1" applyBorder="1" applyAlignment="1" applyProtection="1">
      <alignment vertical="center"/>
      <protection locked="0"/>
    </xf>
    <xf numFmtId="281" fontId="303" fillId="0" borderId="68" xfId="10080" applyNumberFormat="1" applyFont="1" applyBorder="1" applyAlignment="1" applyProtection="1">
      <alignment vertical="center"/>
      <protection locked="0"/>
    </xf>
    <xf numFmtId="0" fontId="316" fillId="0" borderId="0" xfId="10080" applyFont="1" applyAlignment="1">
      <alignment vertical="center"/>
    </xf>
    <xf numFmtId="0" fontId="32" fillId="0" borderId="0" xfId="10080" applyFont="1" applyAlignment="1">
      <alignment vertical="center"/>
    </xf>
    <xf numFmtId="0" fontId="291" fillId="0" borderId="0" xfId="10080" applyFont="1" applyAlignment="1" applyProtection="1">
      <alignment horizontal="left" vertical="center" indent="1"/>
      <protection locked="0"/>
    </xf>
    <xf numFmtId="281" fontId="313" fillId="87" borderId="66" xfId="10080" applyNumberFormat="1" applyFont="1" applyFill="1" applyBorder="1" applyAlignment="1" applyProtection="1">
      <alignment vertical="center"/>
      <protection locked="0"/>
    </xf>
    <xf numFmtId="281" fontId="313" fillId="0" borderId="66" xfId="10080" applyNumberFormat="1" applyFont="1" applyBorder="1" applyAlignment="1" applyProtection="1">
      <alignment vertical="center"/>
      <protection locked="0"/>
    </xf>
    <xf numFmtId="0" fontId="317" fillId="0" borderId="0" xfId="10080" applyFont="1" applyAlignment="1">
      <alignment vertical="center"/>
    </xf>
    <xf numFmtId="0" fontId="318" fillId="0" borderId="0" xfId="10080" applyFont="1" applyAlignment="1">
      <alignment vertical="center"/>
    </xf>
    <xf numFmtId="281" fontId="318" fillId="0" borderId="0" xfId="10080" applyNumberFormat="1" applyFont="1" applyAlignment="1">
      <alignment vertical="center"/>
    </xf>
    <xf numFmtId="0" fontId="292" fillId="0" borderId="72" xfId="10080" applyFont="1" applyBorder="1" applyAlignment="1" applyProtection="1">
      <alignment horizontal="left" vertical="center"/>
      <protection locked="0"/>
    </xf>
    <xf numFmtId="281" fontId="303" fillId="87" borderId="65" xfId="10080" applyNumberFormat="1" applyFont="1" applyFill="1" applyBorder="1" applyAlignment="1" applyProtection="1">
      <alignment vertical="center"/>
      <protection locked="0"/>
    </xf>
    <xf numFmtId="281" fontId="298" fillId="0" borderId="65" xfId="10080" applyNumberFormat="1" applyFont="1" applyBorder="1" applyAlignment="1" applyProtection="1">
      <alignment vertical="center"/>
      <protection locked="0"/>
    </xf>
    <xf numFmtId="0" fontId="303" fillId="0" borderId="55" xfId="10080" applyFont="1" applyBorder="1" applyAlignment="1" applyProtection="1">
      <alignment horizontal="left" vertical="center"/>
      <protection locked="0"/>
    </xf>
    <xf numFmtId="281" fontId="303" fillId="0" borderId="65" xfId="10080" applyNumberFormat="1" applyFont="1" applyBorder="1" applyAlignment="1" applyProtection="1">
      <alignment vertical="center"/>
      <protection locked="0"/>
    </xf>
    <xf numFmtId="0" fontId="316" fillId="0" borderId="0" xfId="10080" applyFont="1"/>
    <xf numFmtId="0" fontId="320" fillId="0" borderId="0" xfId="10080" applyFont="1"/>
    <xf numFmtId="0" fontId="314" fillId="0" borderId="0" xfId="10080" applyFont="1"/>
    <xf numFmtId="0" fontId="10" fillId="0" borderId="0" xfId="0" applyFont="1"/>
    <xf numFmtId="281" fontId="321" fillId="0" borderId="0" xfId="0" applyNumberFormat="1" applyFont="1"/>
    <xf numFmtId="0" fontId="321" fillId="0" borderId="0" xfId="0" applyFont="1"/>
    <xf numFmtId="281" fontId="303" fillId="87" borderId="68" xfId="10080" applyNumberFormat="1" applyFont="1" applyFill="1" applyBorder="1" applyProtection="1">
      <protection locked="0"/>
    </xf>
    <xf numFmtId="281" fontId="303" fillId="0" borderId="68" xfId="10080" applyNumberFormat="1" applyFont="1" applyBorder="1" applyProtection="1">
      <protection locked="0"/>
    </xf>
    <xf numFmtId="0" fontId="296" fillId="0" borderId="60" xfId="10080" applyFont="1" applyBorder="1" applyAlignment="1" applyProtection="1">
      <alignment horizontal="left" vertical="center" wrapText="1"/>
      <protection locked="0"/>
    </xf>
    <xf numFmtId="0" fontId="291" fillId="0" borderId="64" xfId="10080" applyFont="1" applyBorder="1" applyAlignment="1" applyProtection="1">
      <alignment horizontal="left" vertical="center" indent="1"/>
      <protection locked="0"/>
    </xf>
    <xf numFmtId="281" fontId="313" fillId="87" borderId="69" xfId="10080" applyNumberFormat="1" applyFont="1" applyFill="1" applyBorder="1" applyAlignment="1" applyProtection="1">
      <alignment vertical="center"/>
      <protection locked="0"/>
    </xf>
    <xf numFmtId="281" fontId="313" fillId="0" borderId="69" xfId="10080" applyNumberFormat="1" applyFont="1" applyBorder="1" applyAlignment="1" applyProtection="1">
      <alignment vertical="center"/>
      <protection locked="0"/>
    </xf>
    <xf numFmtId="0" fontId="321" fillId="0" borderId="0" xfId="10080" applyFont="1"/>
    <xf numFmtId="0" fontId="303" fillId="0" borderId="60" xfId="10080" applyFont="1" applyBorder="1" applyAlignment="1">
      <alignment horizontal="left" vertical="center"/>
    </xf>
    <xf numFmtId="274" fontId="303" fillId="87" borderId="68" xfId="10080" applyNumberFormat="1" applyFont="1" applyFill="1" applyBorder="1" applyAlignment="1">
      <alignment vertical="center"/>
    </xf>
    <xf numFmtId="274" fontId="303" fillId="0" borderId="68" xfId="10080" applyNumberFormat="1" applyFont="1" applyBorder="1" applyAlignment="1">
      <alignment vertical="center"/>
    </xf>
    <xf numFmtId="274" fontId="313" fillId="87" borderId="66" xfId="10080" applyNumberFormat="1" applyFont="1" applyFill="1" applyBorder="1" applyAlignment="1">
      <alignment vertical="center"/>
    </xf>
    <xf numFmtId="274" fontId="313" fillId="0" borderId="66" xfId="10080" applyNumberFormat="1" applyFont="1" applyBorder="1" applyAlignment="1">
      <alignment vertical="center"/>
    </xf>
    <xf numFmtId="167" fontId="173" fillId="0" borderId="0" xfId="10084"/>
    <xf numFmtId="0" fontId="303" fillId="0" borderId="55" xfId="10080" applyFont="1" applyBorder="1" applyAlignment="1">
      <alignment horizontal="left" wrapText="1"/>
    </xf>
    <xf numFmtId="274" fontId="303" fillId="87" borderId="65" xfId="10080" applyNumberFormat="1" applyFont="1" applyFill="1" applyBorder="1"/>
    <xf numFmtId="274" fontId="303" fillId="0" borderId="65" xfId="10080" applyNumberFormat="1" applyFont="1" applyBorder="1"/>
    <xf numFmtId="0" fontId="32" fillId="0" borderId="0" xfId="10080" applyFont="1"/>
    <xf numFmtId="0" fontId="303" fillId="0" borderId="55" xfId="10080" applyFont="1" applyBorder="1" applyAlignment="1">
      <alignment horizontal="left" vertical="center"/>
    </xf>
    <xf numFmtId="274" fontId="303" fillId="87" borderId="65" xfId="10080" applyNumberFormat="1" applyFont="1" applyFill="1" applyBorder="1" applyAlignment="1">
      <alignment vertical="center"/>
    </xf>
    <xf numFmtId="274" fontId="303" fillId="0" borderId="65" xfId="10080" applyNumberFormat="1" applyFont="1" applyBorder="1" applyAlignment="1">
      <alignment vertical="center"/>
    </xf>
    <xf numFmtId="0" fontId="10" fillId="0" borderId="0" xfId="0" applyFont="1" applyAlignment="1">
      <alignment vertical="top"/>
    </xf>
    <xf numFmtId="0" fontId="299" fillId="0" borderId="0" xfId="10080" applyFont="1" applyAlignment="1">
      <alignment vertical="top"/>
    </xf>
    <xf numFmtId="0" fontId="26" fillId="0" borderId="0" xfId="10080" applyFont="1" applyAlignment="1">
      <alignment vertical="top"/>
    </xf>
    <xf numFmtId="0" fontId="321" fillId="0" borderId="60" xfId="10080" applyFont="1" applyBorder="1"/>
    <xf numFmtId="0" fontId="323" fillId="0" borderId="0" xfId="10080" applyFont="1" applyAlignment="1">
      <alignment vertical="center"/>
    </xf>
    <xf numFmtId="0" fontId="313" fillId="0" borderId="64" xfId="10080" applyFont="1" applyBorder="1" applyAlignment="1">
      <alignment horizontal="left" vertical="center"/>
    </xf>
    <xf numFmtId="0" fontId="324" fillId="0" borderId="0" xfId="10080" applyFont="1" applyAlignment="1">
      <alignment vertical="center"/>
    </xf>
    <xf numFmtId="0" fontId="298" fillId="0" borderId="0" xfId="10080" applyFont="1" applyAlignment="1" applyProtection="1">
      <alignment horizontal="left" vertical="center"/>
      <protection locked="0"/>
    </xf>
    <xf numFmtId="272" fontId="298" fillId="87" borderId="66" xfId="10080" applyNumberFormat="1" applyFont="1" applyFill="1" applyBorder="1" applyAlignment="1" applyProtection="1">
      <alignment vertical="center"/>
      <protection locked="0"/>
    </xf>
    <xf numFmtId="272" fontId="298" fillId="0" borderId="66" xfId="10080" applyNumberFormat="1" applyFont="1" applyBorder="1" applyAlignment="1" applyProtection="1">
      <alignment vertical="center"/>
      <protection locked="0"/>
    </xf>
    <xf numFmtId="282" fontId="324" fillId="0" borderId="0" xfId="10080" applyNumberFormat="1" applyFont="1" applyAlignment="1">
      <alignment vertical="center"/>
    </xf>
    <xf numFmtId="276" fontId="16" fillId="0" borderId="0" xfId="4822" applyNumberFormat="1" applyFont="1" applyAlignment="1">
      <alignment horizontal="right"/>
    </xf>
    <xf numFmtId="276" fontId="1" fillId="0" borderId="0" xfId="10085" applyNumberFormat="1"/>
    <xf numFmtId="0" fontId="298" fillId="0" borderId="64" xfId="10080" applyFont="1" applyBorder="1" applyAlignment="1" applyProtection="1">
      <alignment horizontal="left" vertical="center"/>
      <protection locked="0"/>
    </xf>
    <xf numFmtId="272" fontId="298" fillId="0" borderId="69" xfId="10080" applyNumberFormat="1" applyFont="1" applyBorder="1" applyAlignment="1" applyProtection="1">
      <alignment vertical="center"/>
      <protection locked="0"/>
    </xf>
    <xf numFmtId="272" fontId="303" fillId="87" borderId="65" xfId="10080" applyNumberFormat="1" applyFont="1" applyFill="1" applyBorder="1" applyAlignment="1" applyProtection="1">
      <alignment vertical="center"/>
      <protection locked="0"/>
    </xf>
    <xf numFmtId="272" fontId="303" fillId="0" borderId="65" xfId="10080" applyNumberFormat="1" applyFont="1" applyBorder="1" applyAlignment="1" applyProtection="1">
      <alignment vertical="center"/>
      <protection locked="0"/>
    </xf>
    <xf numFmtId="283" fontId="19" fillId="0" borderId="0" xfId="10080" applyNumberFormat="1" applyFont="1" applyAlignment="1">
      <alignment vertical="center"/>
    </xf>
    <xf numFmtId="0" fontId="298" fillId="0" borderId="0" xfId="10080" applyFont="1" applyAlignment="1" applyProtection="1">
      <alignment horizontal="left" vertical="center" wrapText="1"/>
      <protection locked="0"/>
    </xf>
    <xf numFmtId="272" fontId="298" fillId="87" borderId="68" xfId="10080" applyNumberFormat="1" applyFont="1" applyFill="1" applyBorder="1" applyAlignment="1" applyProtection="1">
      <alignment vertical="center"/>
      <protection locked="0"/>
    </xf>
    <xf numFmtId="272" fontId="298" fillId="0" borderId="68" xfId="10080" applyNumberFormat="1" applyFont="1" applyBorder="1" applyAlignment="1" applyProtection="1">
      <alignment vertical="center"/>
      <protection locked="0"/>
    </xf>
    <xf numFmtId="272" fontId="19" fillId="0" borderId="0" xfId="10080" applyNumberFormat="1" applyFont="1" applyAlignment="1">
      <alignment vertical="center"/>
    </xf>
    <xf numFmtId="284" fontId="19" fillId="0" borderId="0" xfId="4822" applyNumberFormat="1" applyFont="1" applyAlignment="1">
      <alignment vertical="center"/>
    </xf>
    <xf numFmtId="0" fontId="299" fillId="0" borderId="0" xfId="10080" applyFont="1" applyAlignment="1" applyProtection="1">
      <alignment horizontal="left" vertical="center"/>
      <protection locked="0"/>
    </xf>
    <xf numFmtId="164" fontId="299" fillId="0" borderId="0" xfId="10080" applyNumberFormat="1" applyFont="1" applyAlignment="1" applyProtection="1">
      <alignment vertical="center"/>
      <protection locked="0"/>
    </xf>
    <xf numFmtId="0" fontId="323" fillId="0" borderId="0" xfId="10080" applyFont="1" applyAlignment="1">
      <alignment vertical="top"/>
    </xf>
    <xf numFmtId="271" fontId="298" fillId="0" borderId="64" xfId="10080" applyNumberFormat="1" applyFont="1" applyBorder="1" applyAlignment="1">
      <alignment horizontal="right" vertical="center"/>
    </xf>
    <xf numFmtId="271" fontId="298" fillId="87" borderId="65" xfId="10080" quotePrefix="1" applyNumberFormat="1" applyFont="1" applyFill="1" applyBorder="1" applyAlignment="1">
      <alignment horizontal="right" vertical="center"/>
    </xf>
    <xf numFmtId="272" fontId="298" fillId="0" borderId="0" xfId="10080" applyNumberFormat="1" applyFont="1" applyAlignment="1" applyProtection="1">
      <alignment vertical="center"/>
      <protection locked="0"/>
    </xf>
    <xf numFmtId="164" fontId="324" fillId="0" borderId="0" xfId="10080" applyNumberFormat="1" applyFont="1" applyAlignment="1">
      <alignment vertical="center"/>
    </xf>
    <xf numFmtId="272" fontId="298" fillId="0" borderId="64" xfId="10080" applyNumberFormat="1" applyFont="1" applyBorder="1" applyAlignment="1" applyProtection="1">
      <alignment vertical="center"/>
      <protection locked="0"/>
    </xf>
    <xf numFmtId="272" fontId="303" fillId="0" borderId="55" xfId="10080" applyNumberFormat="1" applyFont="1" applyBorder="1" applyAlignment="1" applyProtection="1">
      <alignment vertical="center"/>
      <protection locked="0"/>
    </xf>
    <xf numFmtId="272" fontId="298" fillId="0" borderId="60" xfId="10080" applyNumberFormat="1" applyFont="1" applyBorder="1" applyAlignment="1" applyProtection="1">
      <alignment vertical="center"/>
      <protection locked="0"/>
    </xf>
    <xf numFmtId="272" fontId="298" fillId="87" borderId="69" xfId="10080" applyNumberFormat="1" applyFont="1" applyFill="1" applyBorder="1" applyAlignment="1" applyProtection="1">
      <alignment vertical="center"/>
      <protection locked="0"/>
    </xf>
    <xf numFmtId="0" fontId="10" fillId="0" borderId="0" xfId="617"/>
    <xf numFmtId="0" fontId="280" fillId="0" borderId="0" xfId="0" applyFont="1" applyAlignment="1">
      <alignment vertical="top"/>
    </xf>
    <xf numFmtId="0" fontId="141" fillId="0" borderId="0" xfId="10080" applyFont="1"/>
    <xf numFmtId="0" fontId="326" fillId="0" borderId="0" xfId="10080" applyFont="1" applyAlignment="1">
      <alignment vertical="top"/>
    </xf>
    <xf numFmtId="273" fontId="270" fillId="0" borderId="0" xfId="10080" applyNumberFormat="1" applyFont="1"/>
    <xf numFmtId="0" fontId="313" fillId="0" borderId="67" xfId="10080" applyFont="1" applyBorder="1" applyAlignment="1">
      <alignment horizontal="left" vertical="center"/>
    </xf>
    <xf numFmtId="0" fontId="327" fillId="0" borderId="55" xfId="617" applyFont="1" applyBorder="1" applyAlignment="1">
      <alignment vertical="center"/>
    </xf>
    <xf numFmtId="273" fontId="298" fillId="87" borderId="65" xfId="10080" applyNumberFormat="1" applyFont="1" applyFill="1" applyBorder="1" applyAlignment="1">
      <alignment vertical="center"/>
    </xf>
    <xf numFmtId="273" fontId="298" fillId="0" borderId="65" xfId="10080" applyNumberFormat="1" applyFont="1" applyBorder="1" applyAlignment="1">
      <alignment vertical="center"/>
    </xf>
    <xf numFmtId="164" fontId="298" fillId="0" borderId="65" xfId="10080" applyNumberFormat="1" applyFont="1" applyBorder="1" applyAlignment="1">
      <alignment vertical="center"/>
    </xf>
    <xf numFmtId="0" fontId="10" fillId="0" borderId="0" xfId="617" applyAlignment="1">
      <alignment vertical="center"/>
    </xf>
    <xf numFmtId="0" fontId="328" fillId="0" borderId="60" xfId="617" applyFont="1" applyBorder="1" applyAlignment="1">
      <alignment vertical="center"/>
    </xf>
    <xf numFmtId="273" fontId="303" fillId="0" borderId="55" xfId="10080" applyNumberFormat="1" applyFont="1" applyBorder="1" applyAlignment="1">
      <alignment vertical="center"/>
    </xf>
    <xf numFmtId="164" fontId="303" fillId="0" borderId="55" xfId="10080" applyNumberFormat="1" applyFont="1" applyBorder="1" applyAlignment="1">
      <alignment vertical="center"/>
    </xf>
    <xf numFmtId="164" fontId="303" fillId="0" borderId="60" xfId="10080" applyNumberFormat="1" applyFont="1" applyBorder="1" applyAlignment="1">
      <alignment vertical="center"/>
    </xf>
    <xf numFmtId="0" fontId="292" fillId="0" borderId="64" xfId="617" applyFont="1" applyBorder="1"/>
    <xf numFmtId="49" fontId="329" fillId="87" borderId="65" xfId="10080" applyNumberFormat="1" applyFont="1" applyFill="1" applyBorder="1" applyAlignment="1">
      <alignment horizontal="right" wrapText="1"/>
    </xf>
    <xf numFmtId="49" fontId="329" fillId="0" borderId="65" xfId="10080" applyNumberFormat="1" applyFont="1" applyBorder="1" applyAlignment="1">
      <alignment horizontal="right" wrapText="1"/>
    </xf>
    <xf numFmtId="0" fontId="292" fillId="29" borderId="0" xfId="10080" applyFont="1" applyFill="1" applyAlignment="1" applyProtection="1">
      <alignment horizontal="left" vertical="center"/>
      <protection locked="0"/>
    </xf>
    <xf numFmtId="272" fontId="298" fillId="87" borderId="66" xfId="10080" applyNumberFormat="1" applyFont="1" applyFill="1" applyBorder="1" applyAlignment="1">
      <alignment vertical="center"/>
    </xf>
    <xf numFmtId="272" fontId="298" fillId="0" borderId="66" xfId="10080" applyNumberFormat="1" applyFont="1" applyBorder="1" applyAlignment="1">
      <alignment vertical="center"/>
    </xf>
    <xf numFmtId="0" fontId="301" fillId="0" borderId="0" xfId="617" applyFont="1"/>
    <xf numFmtId="0" fontId="292" fillId="29" borderId="0" xfId="10080" applyFont="1" applyFill="1" applyAlignment="1" applyProtection="1">
      <alignment horizontal="left" vertical="center" wrapText="1"/>
      <protection locked="0"/>
    </xf>
    <xf numFmtId="273" fontId="10" fillId="0" borderId="0" xfId="617" applyNumberFormat="1"/>
    <xf numFmtId="0" fontId="292" fillId="29" borderId="55" xfId="10080" applyFont="1" applyFill="1" applyBorder="1" applyAlignment="1" applyProtection="1">
      <alignment horizontal="left" vertical="center"/>
      <protection locked="0"/>
    </xf>
    <xf numFmtId="272" fontId="298" fillId="87" borderId="65" xfId="10080" applyNumberFormat="1" applyFont="1" applyFill="1" applyBorder="1" applyAlignment="1">
      <alignment vertical="center"/>
    </xf>
    <xf numFmtId="272" fontId="298" fillId="0" borderId="65" xfId="10080" applyNumberFormat="1" applyFont="1" applyBorder="1" applyAlignment="1">
      <alignment vertical="center"/>
    </xf>
    <xf numFmtId="0" fontId="330" fillId="0" borderId="0" xfId="0" applyFont="1" applyAlignment="1">
      <alignment vertical="top"/>
    </xf>
    <xf numFmtId="273" fontId="321" fillId="0" borderId="0" xfId="10080" applyNumberFormat="1" applyFont="1"/>
    <xf numFmtId="0" fontId="298" fillId="0" borderId="60" xfId="10080" applyFont="1" applyBorder="1" applyAlignment="1">
      <alignment horizontal="left" vertical="center"/>
    </xf>
    <xf numFmtId="272" fontId="298" fillId="0" borderId="68" xfId="10080" applyNumberFormat="1" applyFont="1" applyBorder="1" applyAlignment="1">
      <alignment vertical="center"/>
    </xf>
    <xf numFmtId="0" fontId="298" fillId="0" borderId="0" xfId="10080" applyFont="1" applyAlignment="1">
      <alignment horizontal="left" vertical="center"/>
    </xf>
    <xf numFmtId="0" fontId="298" fillId="86" borderId="0" xfId="10080" applyFont="1" applyFill="1" applyAlignment="1">
      <alignment horizontal="left" vertical="center"/>
    </xf>
    <xf numFmtId="272" fontId="298" fillId="86" borderId="66" xfId="10080" applyNumberFormat="1" applyFont="1" applyFill="1" applyBorder="1" applyAlignment="1">
      <alignment vertical="center"/>
    </xf>
    <xf numFmtId="0" fontId="298" fillId="0" borderId="55" xfId="10080" applyFont="1" applyBorder="1" applyAlignment="1">
      <alignment horizontal="left" vertical="center"/>
    </xf>
    <xf numFmtId="0" fontId="298" fillId="0" borderId="0" xfId="10080" applyFont="1" applyAlignment="1">
      <alignment horizontal="left" vertical="center" wrapText="1"/>
    </xf>
    <xf numFmtId="0" fontId="301" fillId="0" borderId="0" xfId="10080" applyFont="1" applyAlignment="1">
      <alignment vertical="center"/>
    </xf>
    <xf numFmtId="272" fontId="298" fillId="87" borderId="66" xfId="10080" applyNumberFormat="1" applyFont="1" applyFill="1" applyBorder="1"/>
    <xf numFmtId="272" fontId="298" fillId="0" borderId="66" xfId="10080" applyNumberFormat="1" applyFont="1" applyBorder="1"/>
    <xf numFmtId="272" fontId="303" fillId="87" borderId="65" xfId="10080" applyNumberFormat="1" applyFont="1" applyFill="1" applyBorder="1" applyAlignment="1">
      <alignment vertical="center"/>
    </xf>
    <xf numFmtId="272" fontId="303" fillId="0" borderId="65" xfId="10080" applyNumberFormat="1" applyFont="1" applyBorder="1" applyAlignment="1">
      <alignment vertical="center"/>
    </xf>
    <xf numFmtId="0" fontId="303" fillId="0" borderId="0" xfId="10080" applyFont="1" applyAlignment="1">
      <alignment horizontal="left" vertical="center"/>
    </xf>
    <xf numFmtId="272" fontId="303" fillId="0" borderId="0" xfId="10080" applyNumberFormat="1" applyFont="1" applyAlignment="1">
      <alignment vertical="center"/>
    </xf>
    <xf numFmtId="0" fontId="19" fillId="0" borderId="0" xfId="0" applyFont="1"/>
    <xf numFmtId="0" fontId="331" fillId="0" borderId="0" xfId="0" applyFont="1"/>
    <xf numFmtId="0" fontId="141" fillId="0" borderId="64" xfId="10080" applyFont="1" applyBorder="1" applyAlignment="1">
      <alignment vertical="center"/>
    </xf>
    <xf numFmtId="271" fontId="298" fillId="0" borderId="65" xfId="10080" quotePrefix="1" applyNumberFormat="1" applyFont="1" applyBorder="1" applyAlignment="1">
      <alignment horizontal="right" vertical="center"/>
    </xf>
    <xf numFmtId="0" fontId="141" fillId="0" borderId="55" xfId="10080" applyFont="1" applyBorder="1" applyAlignment="1">
      <alignment vertical="center"/>
    </xf>
    <xf numFmtId="0" fontId="141" fillId="0" borderId="60" xfId="10080" applyFont="1" applyBorder="1" applyAlignment="1">
      <alignment vertical="center"/>
    </xf>
    <xf numFmtId="164" fontId="141" fillId="0" borderId="0" xfId="10080" applyNumberFormat="1" applyFont="1" applyAlignment="1">
      <alignment vertical="center"/>
    </xf>
    <xf numFmtId="0" fontId="298" fillId="0" borderId="0" xfId="10080" applyFont="1" applyAlignment="1" applyProtection="1">
      <alignment horizontal="left"/>
      <protection locked="0"/>
    </xf>
    <xf numFmtId="272" fontId="298" fillId="87" borderId="66" xfId="10080" applyNumberFormat="1" applyFont="1" applyFill="1" applyBorder="1" applyProtection="1">
      <protection locked="0"/>
    </xf>
    <xf numFmtId="272" fontId="298" fillId="0" borderId="66" xfId="10080" applyNumberFormat="1" applyFont="1" applyBorder="1" applyProtection="1">
      <protection locked="0"/>
    </xf>
    <xf numFmtId="272" fontId="10" fillId="0" borderId="0" xfId="0" applyNumberFormat="1" applyFont="1" applyAlignment="1">
      <alignment vertical="top"/>
    </xf>
    <xf numFmtId="0" fontId="298" fillId="0" borderId="0" xfId="10080" applyFont="1" applyAlignment="1" applyProtection="1">
      <alignment wrapText="1"/>
      <protection locked="0"/>
    </xf>
    <xf numFmtId="3" fontId="141" fillId="0" borderId="0" xfId="10080" applyNumberFormat="1" applyFont="1" applyAlignment="1">
      <alignment vertical="center"/>
    </xf>
    <xf numFmtId="0" fontId="298" fillId="0" borderId="55" xfId="10080" applyFont="1" applyBorder="1" applyAlignment="1" applyProtection="1">
      <alignment horizontal="left"/>
      <protection locked="0"/>
    </xf>
    <xf numFmtId="273" fontId="292" fillId="87" borderId="65" xfId="10080" applyNumberFormat="1" applyFont="1" applyFill="1" applyBorder="1" applyProtection="1">
      <protection locked="0"/>
    </xf>
    <xf numFmtId="273" fontId="292" fillId="0" borderId="65" xfId="10080" applyNumberFormat="1" applyFont="1" applyBorder="1" applyProtection="1">
      <protection locked="0"/>
    </xf>
    <xf numFmtId="272" fontId="292" fillId="0" borderId="65" xfId="10080" applyNumberFormat="1" applyFont="1" applyBorder="1" applyProtection="1">
      <protection locked="0"/>
    </xf>
    <xf numFmtId="272" fontId="298" fillId="0" borderId="0" xfId="10080" applyNumberFormat="1" applyFont="1" applyProtection="1">
      <protection locked="0"/>
    </xf>
    <xf numFmtId="0" fontId="300" fillId="0" borderId="0" xfId="10080" applyFont="1" applyAlignment="1">
      <alignment vertical="center"/>
    </xf>
    <xf numFmtId="271" fontId="298" fillId="0" borderId="0" xfId="10080" applyNumberFormat="1" applyFont="1" applyAlignment="1">
      <alignment horizontal="right" vertical="center"/>
    </xf>
    <xf numFmtId="271" fontId="298" fillId="87" borderId="65" xfId="10080" quotePrefix="1" applyNumberFormat="1" applyFont="1" applyFill="1" applyBorder="1" applyAlignment="1">
      <alignment vertical="center"/>
    </xf>
    <xf numFmtId="164" fontId="298" fillId="0" borderId="60" xfId="10080" applyNumberFormat="1" applyFont="1" applyBorder="1" applyProtection="1">
      <protection locked="0"/>
    </xf>
    <xf numFmtId="273" fontId="298" fillId="87" borderId="73" xfId="10080" applyNumberFormat="1" applyFont="1" applyFill="1" applyBorder="1" applyProtection="1">
      <protection locked="0"/>
    </xf>
    <xf numFmtId="273" fontId="298" fillId="0" borderId="73" xfId="10080" applyNumberFormat="1" applyFont="1" applyBorder="1" applyProtection="1">
      <protection locked="0"/>
    </xf>
    <xf numFmtId="164" fontId="298" fillId="0" borderId="0" xfId="10080" applyNumberFormat="1" applyFont="1" applyAlignment="1" applyProtection="1">
      <alignment vertical="center"/>
      <protection locked="0"/>
    </xf>
    <xf numFmtId="272" fontId="141" fillId="0" borderId="0" xfId="10080" applyNumberFormat="1" applyFont="1" applyAlignment="1">
      <alignment vertical="center"/>
    </xf>
    <xf numFmtId="164" fontId="298" fillId="0" borderId="0" xfId="10080" applyNumberFormat="1" applyFont="1" applyProtection="1">
      <protection locked="0"/>
    </xf>
    <xf numFmtId="273" fontId="298" fillId="0" borderId="0" xfId="10080" applyNumberFormat="1" applyFont="1" applyProtection="1">
      <protection locked="0"/>
    </xf>
    <xf numFmtId="273" fontId="298" fillId="0" borderId="0" xfId="10080" applyNumberFormat="1" applyFont="1" applyAlignment="1" applyProtection="1">
      <alignment vertical="center"/>
      <protection locked="0"/>
    </xf>
    <xf numFmtId="164" fontId="292" fillId="0" borderId="55" xfId="10080" applyNumberFormat="1" applyFont="1" applyBorder="1" applyProtection="1">
      <protection locked="0"/>
    </xf>
    <xf numFmtId="164" fontId="292" fillId="0" borderId="0" xfId="10080" applyNumberFormat="1" applyFont="1" applyAlignment="1" applyProtection="1">
      <alignment vertical="center"/>
      <protection locked="0"/>
    </xf>
    <xf numFmtId="272" fontId="298" fillId="87" borderId="68" xfId="10080" applyNumberFormat="1" applyFont="1" applyFill="1" applyBorder="1" applyAlignment="1">
      <alignment vertical="center"/>
    </xf>
    <xf numFmtId="0" fontId="292" fillId="0" borderId="0" xfId="0" applyFont="1" applyAlignment="1" applyProtection="1">
      <alignment vertical="center"/>
      <protection locked="0"/>
    </xf>
    <xf numFmtId="0" fontId="298" fillId="0" borderId="64" xfId="10080" applyFont="1" applyBorder="1" applyAlignment="1">
      <alignment horizontal="left" vertical="center"/>
    </xf>
    <xf numFmtId="272" fontId="298" fillId="87" borderId="69" xfId="10080" applyNumberFormat="1" applyFont="1" applyFill="1" applyBorder="1" applyAlignment="1">
      <alignment vertical="center"/>
    </xf>
    <xf numFmtId="272" fontId="298" fillId="0" borderId="69" xfId="10080" applyNumberFormat="1" applyFont="1" applyBorder="1" applyAlignment="1">
      <alignment vertical="center"/>
    </xf>
    <xf numFmtId="0" fontId="298" fillId="0" borderId="0" xfId="10080" applyFont="1" applyAlignment="1">
      <alignment horizontal="left" wrapText="1"/>
    </xf>
    <xf numFmtId="0" fontId="292" fillId="0" borderId="64" xfId="0" applyFont="1" applyBorder="1" applyAlignment="1" applyProtection="1">
      <alignment vertical="center"/>
      <protection locked="0"/>
    </xf>
    <xf numFmtId="0" fontId="292" fillId="0" borderId="60" xfId="10080" applyFont="1" applyBorder="1" applyAlignment="1">
      <alignment horizontal="left" vertical="center"/>
    </xf>
    <xf numFmtId="272" fontId="298" fillId="0" borderId="66" xfId="10082" applyNumberFormat="1" applyFont="1" applyBorder="1" applyAlignment="1">
      <alignment vertical="center"/>
    </xf>
    <xf numFmtId="272" fontId="298" fillId="86" borderId="66" xfId="10082" applyNumberFormat="1" applyFont="1" applyFill="1" applyBorder="1" applyAlignment="1">
      <alignment vertical="center"/>
    </xf>
    <xf numFmtId="0" fontId="292" fillId="0" borderId="64" xfId="10080" applyFont="1" applyBorder="1" applyAlignment="1">
      <alignment horizontal="left" vertical="center" wrapText="1"/>
    </xf>
    <xf numFmtId="0" fontId="298" fillId="0" borderId="55" xfId="10080" applyFont="1" applyBorder="1" applyAlignment="1">
      <alignment horizontal="left" wrapText="1"/>
    </xf>
    <xf numFmtId="272" fontId="298" fillId="87" borderId="69" xfId="10080" applyNumberFormat="1" applyFont="1" applyFill="1" applyBorder="1"/>
    <xf numFmtId="272" fontId="298" fillId="0" borderId="65" xfId="10080" applyNumberFormat="1" applyFont="1" applyBorder="1"/>
    <xf numFmtId="272" fontId="298" fillId="0" borderId="60" xfId="10080" applyNumberFormat="1" applyFont="1" applyBorder="1" applyAlignment="1">
      <alignment vertical="center"/>
    </xf>
    <xf numFmtId="272" fontId="298" fillId="0" borderId="0" xfId="10080" applyNumberFormat="1" applyFont="1" applyAlignment="1">
      <alignment vertical="center"/>
    </xf>
    <xf numFmtId="272" fontId="298" fillId="0" borderId="64" xfId="10080" applyNumberFormat="1" applyFont="1" applyBorder="1" applyAlignment="1">
      <alignment vertical="center"/>
    </xf>
    <xf numFmtId="272" fontId="298" fillId="0" borderId="55" xfId="10080" applyNumberFormat="1" applyFont="1" applyBorder="1" applyAlignment="1">
      <alignment vertical="center"/>
    </xf>
    <xf numFmtId="272" fontId="298" fillId="0" borderId="0" xfId="10080" applyNumberFormat="1" applyFont="1"/>
    <xf numFmtId="272" fontId="298" fillId="86" borderId="0" xfId="10082" applyNumberFormat="1" applyFont="1" applyFill="1" applyAlignment="1">
      <alignment vertical="center"/>
    </xf>
    <xf numFmtId="272" fontId="298" fillId="87" borderId="66" xfId="10082" applyNumberFormat="1" applyFont="1" applyFill="1" applyBorder="1" applyAlignment="1">
      <alignment vertical="center"/>
    </xf>
    <xf numFmtId="272" fontId="298" fillId="0" borderId="55" xfId="10080" applyNumberFormat="1" applyFont="1" applyBorder="1"/>
    <xf numFmtId="272" fontId="298" fillId="87" borderId="65" xfId="10080" applyNumberFormat="1" applyFont="1" applyFill="1" applyBorder="1"/>
    <xf numFmtId="272" fontId="303" fillId="0" borderId="55" xfId="10080" applyNumberFormat="1" applyFont="1" applyBorder="1" applyAlignment="1">
      <alignment vertical="center"/>
    </xf>
    <xf numFmtId="0" fontId="10" fillId="0" borderId="0" xfId="10080" applyAlignment="1">
      <alignment vertical="top" wrapText="1"/>
    </xf>
    <xf numFmtId="0" fontId="313" fillId="0" borderId="0" xfId="10080" applyFont="1" applyAlignment="1">
      <alignment vertical="center"/>
    </xf>
    <xf numFmtId="285" fontId="298" fillId="87" borderId="68" xfId="10080" applyNumberFormat="1" applyFont="1" applyFill="1" applyBorder="1" applyAlignment="1">
      <alignment horizontal="right"/>
    </xf>
    <xf numFmtId="285" fontId="298" fillId="0" borderId="68" xfId="10080" applyNumberFormat="1" applyFont="1" applyBorder="1" applyAlignment="1">
      <alignment horizontal="right"/>
    </xf>
    <xf numFmtId="285" fontId="298" fillId="87" borderId="66" xfId="10080" quotePrefix="1" applyNumberFormat="1" applyFont="1" applyFill="1" applyBorder="1" applyAlignment="1">
      <alignment horizontal="right" vertical="center"/>
    </xf>
    <xf numFmtId="285" fontId="298" fillId="0" borderId="66" xfId="10080" quotePrefix="1" applyNumberFormat="1" applyFont="1" applyBorder="1" applyAlignment="1">
      <alignment horizontal="right" vertical="center"/>
    </xf>
    <xf numFmtId="0" fontId="303" fillId="0" borderId="72" xfId="10080" applyFont="1" applyBorder="1" applyAlignment="1">
      <alignment horizontal="left" vertical="center"/>
    </xf>
    <xf numFmtId="0" fontId="335" fillId="0" borderId="0" xfId="10080" applyFont="1" applyAlignment="1">
      <alignment vertical="center"/>
    </xf>
    <xf numFmtId="37" fontId="313" fillId="0" borderId="60" xfId="10080" applyNumberFormat="1" applyFont="1" applyBorder="1" applyAlignment="1">
      <alignment horizontal="left" vertical="center" indent="1"/>
    </xf>
    <xf numFmtId="272" fontId="303" fillId="0" borderId="60" xfId="10080" applyNumberFormat="1" applyFont="1" applyBorder="1" applyAlignment="1">
      <alignment vertical="center"/>
    </xf>
    <xf numFmtId="272" fontId="291" fillId="0" borderId="60" xfId="10080" applyNumberFormat="1" applyFont="1" applyBorder="1" applyAlignment="1">
      <alignment vertical="center"/>
    </xf>
    <xf numFmtId="272" fontId="291" fillId="0" borderId="0" xfId="10080" applyNumberFormat="1" applyFont="1" applyAlignment="1">
      <alignment vertical="center"/>
    </xf>
    <xf numFmtId="0" fontId="336" fillId="0" borderId="0" xfId="10080" applyFont="1" applyAlignment="1">
      <alignment vertical="center"/>
    </xf>
    <xf numFmtId="0" fontId="337" fillId="0" borderId="0" xfId="10080" applyFont="1" applyAlignment="1">
      <alignment vertical="center"/>
    </xf>
    <xf numFmtId="37" fontId="313" fillId="0" borderId="60" xfId="10080" applyNumberFormat="1" applyFont="1" applyBorder="1" applyAlignment="1">
      <alignment horizontal="left" vertical="center"/>
    </xf>
    <xf numFmtId="272" fontId="303" fillId="87" borderId="68" xfId="10080" applyNumberFormat="1" applyFont="1" applyFill="1" applyBorder="1" applyAlignment="1">
      <alignment vertical="center"/>
    </xf>
    <xf numFmtId="286" fontId="313" fillId="0" borderId="0" xfId="10080" applyNumberFormat="1" applyFont="1" applyAlignment="1">
      <alignment horizontal="left" vertical="center" indent="1"/>
    </xf>
    <xf numFmtId="272" fontId="313" fillId="87" borderId="66" xfId="10080" applyNumberFormat="1" applyFont="1" applyFill="1" applyBorder="1" applyAlignment="1">
      <alignment vertical="center"/>
    </xf>
    <xf numFmtId="272" fontId="313" fillId="0" borderId="0" xfId="10080" applyNumberFormat="1" applyFont="1" applyAlignment="1">
      <alignment vertical="center"/>
    </xf>
    <xf numFmtId="286" fontId="313" fillId="0" borderId="64" xfId="10080" applyNumberFormat="1" applyFont="1" applyBorder="1" applyAlignment="1">
      <alignment horizontal="left" vertical="center" indent="1"/>
    </xf>
    <xf numFmtId="272" fontId="313" fillId="87" borderId="69" xfId="10080" applyNumberFormat="1" applyFont="1" applyFill="1" applyBorder="1" applyAlignment="1">
      <alignment vertical="center"/>
    </xf>
    <xf numFmtId="0" fontId="204" fillId="0" borderId="0" xfId="10086"/>
    <xf numFmtId="0" fontId="292" fillId="0" borderId="70" xfId="10080" applyFont="1" applyBorder="1" applyAlignment="1">
      <alignment horizontal="left" vertical="center"/>
    </xf>
    <xf numFmtId="0" fontId="292" fillId="0" borderId="0" xfId="10080" applyFont="1" applyAlignment="1">
      <alignment horizontal="left" vertical="center"/>
    </xf>
    <xf numFmtId="0" fontId="292" fillId="0" borderId="55" xfId="10080" applyFont="1" applyBorder="1" applyAlignment="1">
      <alignment horizontal="left" vertical="center"/>
    </xf>
    <xf numFmtId="272" fontId="303" fillId="87" borderId="65" xfId="10080" applyNumberFormat="1" applyFont="1" applyFill="1" applyBorder="1" applyAlignment="1">
      <alignment horizontal="right" vertical="center"/>
    </xf>
    <xf numFmtId="272" fontId="303" fillId="0" borderId="65" xfId="10080" applyNumberFormat="1" applyFont="1" applyBorder="1" applyAlignment="1">
      <alignment horizontal="right" vertical="center"/>
    </xf>
    <xf numFmtId="0" fontId="79" fillId="0" borderId="0" xfId="0" applyFont="1"/>
    <xf numFmtId="272" fontId="79" fillId="0" borderId="0" xfId="10087" applyNumberFormat="1" applyFont="1"/>
    <xf numFmtId="272" fontId="10" fillId="0" borderId="0" xfId="0" applyNumberFormat="1" applyFont="1"/>
    <xf numFmtId="37" fontId="79" fillId="0" borderId="0" xfId="10087" applyNumberFormat="1" applyFont="1"/>
    <xf numFmtId="0" fontId="324" fillId="0" borderId="0" xfId="10080" applyFont="1" applyAlignment="1">
      <alignment horizontal="left" vertical="center"/>
    </xf>
    <xf numFmtId="272" fontId="10" fillId="0" borderId="0" xfId="10080" applyNumberFormat="1"/>
    <xf numFmtId="191" fontId="298" fillId="0" borderId="0" xfId="10063" applyNumberFormat="1" applyFont="1" applyAlignment="1">
      <alignment vertical="center"/>
    </xf>
    <xf numFmtId="37" fontId="298" fillId="0" borderId="0" xfId="10080" applyNumberFormat="1" applyFont="1" applyAlignment="1">
      <alignment vertical="center"/>
    </xf>
    <xf numFmtId="191" fontId="270" fillId="0" borderId="0" xfId="10063" applyNumberFormat="1" applyFont="1"/>
    <xf numFmtId="9" fontId="10" fillId="0" borderId="0" xfId="10063"/>
    <xf numFmtId="0" fontId="339" fillId="0" borderId="0" xfId="10080" applyFont="1" applyAlignment="1">
      <alignment vertical="top"/>
    </xf>
    <xf numFmtId="0" fontId="303" fillId="0" borderId="0" xfId="10080" applyFont="1" applyAlignment="1">
      <alignment vertical="center"/>
    </xf>
    <xf numFmtId="285" fontId="298" fillId="0" borderId="65" xfId="10080" quotePrefix="1" applyNumberFormat="1" applyFont="1" applyBorder="1" applyAlignment="1">
      <alignment horizontal="center"/>
    </xf>
    <xf numFmtId="285" fontId="298" fillId="0" borderId="69" xfId="10080" quotePrefix="1" applyNumberFormat="1" applyFont="1" applyBorder="1" applyAlignment="1">
      <alignment horizontal="right" vertical="center"/>
    </xf>
    <xf numFmtId="272" fontId="298" fillId="0" borderId="68" xfId="10080" applyNumberFormat="1" applyFont="1" applyBorder="1" applyAlignment="1">
      <alignment horizontal="right" vertical="center"/>
    </xf>
    <xf numFmtId="272" fontId="298" fillId="0" borderId="66" xfId="10080" applyNumberFormat="1" applyFont="1" applyBorder="1" applyAlignment="1">
      <alignment horizontal="right" vertical="center"/>
    </xf>
    <xf numFmtId="0" fontId="80" fillId="0" borderId="0" xfId="10080" applyFont="1" applyAlignment="1">
      <alignment vertical="center"/>
    </xf>
    <xf numFmtId="272" fontId="298" fillId="0" borderId="69" xfId="10080" applyNumberFormat="1" applyFont="1" applyBorder="1" applyAlignment="1">
      <alignment horizontal="right" vertical="center"/>
    </xf>
    <xf numFmtId="0" fontId="303" fillId="0" borderId="64" xfId="10080" applyFont="1" applyBorder="1" applyAlignment="1">
      <alignment horizontal="left" vertical="center"/>
    </xf>
    <xf numFmtId="272" fontId="303" fillId="0" borderId="69" xfId="10080" applyNumberFormat="1" applyFont="1" applyBorder="1" applyAlignment="1">
      <alignment vertical="center"/>
    </xf>
    <xf numFmtId="287" fontId="16" fillId="0" borderId="0" xfId="10080" applyNumberFormat="1" applyFont="1" applyAlignment="1">
      <alignment vertical="center"/>
    </xf>
    <xf numFmtId="0" fontId="280" fillId="0" borderId="0" xfId="0" applyFont="1" applyAlignment="1">
      <alignment horizontal="left" vertical="top"/>
    </xf>
    <xf numFmtId="285" fontId="298" fillId="0" borderId="0" xfId="10080" applyNumberFormat="1" applyFont="1"/>
    <xf numFmtId="285" fontId="298" fillId="0" borderId="0" xfId="10080" applyNumberFormat="1" applyFont="1" applyAlignment="1">
      <alignment horizontal="right"/>
    </xf>
    <xf numFmtId="285" fontId="298" fillId="85" borderId="68" xfId="10080" applyNumberFormat="1" applyFont="1" applyFill="1" applyBorder="1" applyAlignment="1">
      <alignment horizontal="right"/>
    </xf>
    <xf numFmtId="285" fontId="298" fillId="0" borderId="0" xfId="10080" applyNumberFormat="1" applyFont="1" applyAlignment="1">
      <alignment horizontal="center"/>
    </xf>
    <xf numFmtId="285" fontId="298" fillId="85" borderId="69" xfId="10080" quotePrefix="1" applyNumberFormat="1" applyFont="1" applyFill="1" applyBorder="1" applyAlignment="1">
      <alignment horizontal="right" vertical="center"/>
    </xf>
    <xf numFmtId="285" fontId="298" fillId="0" borderId="0" xfId="10080" quotePrefix="1" applyNumberFormat="1" applyFont="1" applyAlignment="1">
      <alignment horizontal="right" vertical="center"/>
    </xf>
    <xf numFmtId="272" fontId="298" fillId="85" borderId="68" xfId="10080" applyNumberFormat="1" applyFont="1" applyFill="1" applyBorder="1" applyAlignment="1">
      <alignment horizontal="right" vertical="center"/>
    </xf>
    <xf numFmtId="272" fontId="298" fillId="0" borderId="0" xfId="10080" applyNumberFormat="1" applyFont="1" applyAlignment="1">
      <alignment horizontal="right" vertical="center"/>
    </xf>
    <xf numFmtId="272" fontId="298" fillId="85" borderId="66" xfId="10080" applyNumberFormat="1" applyFont="1" applyFill="1" applyBorder="1" applyAlignment="1">
      <alignment horizontal="right" vertical="center"/>
    </xf>
    <xf numFmtId="272" fontId="298" fillId="85" borderId="69" xfId="10080" applyNumberFormat="1" applyFont="1" applyFill="1" applyBorder="1" applyAlignment="1">
      <alignment vertical="center"/>
    </xf>
    <xf numFmtId="272" fontId="303" fillId="85" borderId="69" xfId="10080" applyNumberFormat="1" applyFont="1" applyFill="1" applyBorder="1" applyAlignment="1">
      <alignment vertical="center"/>
    </xf>
    <xf numFmtId="0" fontId="26" fillId="0" borderId="0" xfId="10080" applyFont="1" applyAlignment="1">
      <alignment horizontal="left" vertical="top" wrapText="1"/>
    </xf>
    <xf numFmtId="288" fontId="298" fillId="0" borderId="69" xfId="10080" applyNumberFormat="1" applyFont="1" applyBorder="1" applyAlignment="1">
      <alignment vertical="center"/>
    </xf>
    <xf numFmtId="288" fontId="298" fillId="0" borderId="0" xfId="10080" applyNumberFormat="1" applyFont="1" applyAlignment="1">
      <alignment vertical="center"/>
    </xf>
    <xf numFmtId="288" fontId="303" fillId="0" borderId="69" xfId="10080" applyNumberFormat="1" applyFont="1" applyBorder="1" applyAlignment="1">
      <alignment vertical="center"/>
    </xf>
    <xf numFmtId="272" fontId="340" fillId="0" borderId="0" xfId="10080" applyNumberFormat="1" applyFont="1" applyAlignment="1">
      <alignment horizontal="left" vertical="center"/>
    </xf>
    <xf numFmtId="49" fontId="292" fillId="0" borderId="65" xfId="10080" applyNumberFormat="1" applyFont="1" applyBorder="1" applyAlignment="1">
      <alignment horizontal="right" vertical="center"/>
    </xf>
    <xf numFmtId="271" fontId="292" fillId="0" borderId="0" xfId="10080" applyNumberFormat="1" applyFont="1" applyAlignment="1">
      <alignment horizontal="right" vertical="center"/>
    </xf>
    <xf numFmtId="272" fontId="298" fillId="87" borderId="68" xfId="10080" applyNumberFormat="1" applyFont="1" applyFill="1" applyBorder="1" applyAlignment="1">
      <alignment horizontal="right" vertical="center"/>
    </xf>
    <xf numFmtId="272" fontId="298" fillId="87" borderId="66" xfId="10080" applyNumberFormat="1" applyFont="1" applyFill="1" applyBorder="1" applyAlignment="1">
      <alignment horizontal="right" vertical="center"/>
    </xf>
    <xf numFmtId="0" fontId="296" fillId="0" borderId="55" xfId="10080" applyFont="1" applyBorder="1" applyAlignment="1">
      <alignment horizontal="left" vertical="center"/>
    </xf>
    <xf numFmtId="288" fontId="303" fillId="87" borderId="65" xfId="10080" applyNumberFormat="1" applyFont="1" applyFill="1" applyBorder="1" applyAlignment="1">
      <alignment vertical="center"/>
    </xf>
    <xf numFmtId="288" fontId="303" fillId="0" borderId="65" xfId="10080" applyNumberFormat="1" applyFont="1" applyBorder="1" applyAlignment="1">
      <alignment vertical="center"/>
    </xf>
    <xf numFmtId="0" fontId="341" fillId="0" borderId="0" xfId="10080" applyFont="1" applyAlignment="1">
      <alignment vertical="center"/>
    </xf>
    <xf numFmtId="0" fontId="19" fillId="0" borderId="0" xfId="10088" applyFont="1"/>
    <xf numFmtId="0" fontId="26" fillId="0" borderId="0" xfId="10088" applyFont="1" applyAlignment="1">
      <alignment vertical="top"/>
    </xf>
    <xf numFmtId="0" fontId="299" fillId="29" borderId="0" xfId="10088" applyFont="1" applyFill="1" applyAlignment="1">
      <alignment vertical="top"/>
    </xf>
    <xf numFmtId="0" fontId="288" fillId="0" borderId="0" xfId="10080" applyFont="1" applyAlignment="1">
      <alignment vertical="top" wrapText="1"/>
    </xf>
    <xf numFmtId="0" fontId="297" fillId="0" borderId="0" xfId="10080" applyFont="1" applyAlignment="1">
      <alignment vertical="top" wrapText="1"/>
    </xf>
    <xf numFmtId="0" fontId="280" fillId="0" borderId="0" xfId="0" applyFont="1" applyAlignment="1">
      <alignment vertical="center"/>
    </xf>
    <xf numFmtId="0" fontId="10" fillId="86" borderId="0" xfId="10080" applyFill="1"/>
    <xf numFmtId="0" fontId="331" fillId="0" borderId="0" xfId="0" applyFont="1" applyAlignment="1">
      <alignment vertical="center"/>
    </xf>
    <xf numFmtId="0" fontId="298" fillId="0" borderId="71" xfId="10080" applyFont="1" applyBorder="1" applyAlignment="1">
      <alignment horizontal="left" vertical="center"/>
    </xf>
    <xf numFmtId="272" fontId="292" fillId="87" borderId="66" xfId="10080" applyNumberFormat="1" applyFont="1" applyFill="1" applyBorder="1" applyAlignment="1">
      <alignment horizontal="right" vertical="center"/>
    </xf>
    <xf numFmtId="272" fontId="340" fillId="0" borderId="0" xfId="10080" applyNumberFormat="1" applyFont="1" applyAlignment="1">
      <alignment vertical="center"/>
    </xf>
    <xf numFmtId="0" fontId="342" fillId="0" borderId="0" xfId="10080" applyFont="1" applyAlignment="1">
      <alignment vertical="center"/>
    </xf>
    <xf numFmtId="285" fontId="292" fillId="87" borderId="68" xfId="10080" applyNumberFormat="1" applyFont="1" applyFill="1" applyBorder="1" applyAlignment="1">
      <alignment horizontal="right"/>
    </xf>
    <xf numFmtId="0" fontId="343" fillId="0" borderId="0" xfId="10080" applyFont="1" applyAlignment="1">
      <alignment vertical="center"/>
    </xf>
    <xf numFmtId="285" fontId="292" fillId="87" borderId="69" xfId="10080" quotePrefix="1" applyNumberFormat="1" applyFont="1" applyFill="1" applyBorder="1" applyAlignment="1">
      <alignment horizontal="right" vertical="center"/>
    </xf>
    <xf numFmtId="0" fontId="298" fillId="0" borderId="70" xfId="10080" applyFont="1" applyBorder="1" applyAlignment="1">
      <alignment horizontal="left" vertical="center" wrapText="1"/>
    </xf>
    <xf numFmtId="173" fontId="292" fillId="87" borderId="66" xfId="10080" applyNumberFormat="1" applyFont="1" applyFill="1" applyBorder="1" applyAlignment="1">
      <alignment vertical="center"/>
    </xf>
    <xf numFmtId="173" fontId="292" fillId="86" borderId="66" xfId="10080" applyNumberFormat="1" applyFont="1" applyFill="1" applyBorder="1" applyAlignment="1">
      <alignment vertical="center"/>
    </xf>
    <xf numFmtId="173" fontId="298" fillId="0" borderId="68" xfId="10080" applyNumberFormat="1" applyFont="1" applyBorder="1" applyAlignment="1">
      <alignment vertical="center"/>
    </xf>
    <xf numFmtId="9" fontId="340" fillId="0" borderId="0" xfId="10003" applyFont="1" applyAlignment="1">
      <alignment vertical="center"/>
    </xf>
    <xf numFmtId="289" fontId="343" fillId="0" borderId="0" xfId="10003" applyNumberFormat="1" applyFont="1" applyAlignment="1">
      <alignment vertical="center"/>
    </xf>
    <xf numFmtId="173" fontId="298" fillId="0" borderId="66" xfId="10080" applyNumberFormat="1" applyFont="1" applyBorder="1" applyAlignment="1">
      <alignment vertical="center"/>
    </xf>
    <xf numFmtId="10" fontId="343" fillId="0" borderId="0" xfId="10003" applyNumberFormat="1" applyFont="1" applyAlignment="1">
      <alignment vertical="center"/>
    </xf>
    <xf numFmtId="0" fontId="298" fillId="0" borderId="71" xfId="10080" applyFont="1" applyBorder="1" applyAlignment="1">
      <alignment vertical="center"/>
    </xf>
    <xf numFmtId="0" fontId="298" fillId="0" borderId="70" xfId="10080" applyFont="1" applyBorder="1" applyAlignment="1">
      <alignment horizontal="left" vertical="center"/>
    </xf>
    <xf numFmtId="173" fontId="292" fillId="87" borderId="68" xfId="10080" quotePrefix="1" applyNumberFormat="1" applyFont="1" applyFill="1" applyBorder="1" applyAlignment="1">
      <alignment horizontal="right" vertical="center"/>
    </xf>
    <xf numFmtId="173" fontId="292" fillId="86" borderId="68" xfId="10080" quotePrefix="1" applyNumberFormat="1" applyFont="1" applyFill="1" applyBorder="1" applyAlignment="1">
      <alignment horizontal="right" vertical="center"/>
    </xf>
    <xf numFmtId="173" fontId="298" fillId="0" borderId="68" xfId="10080" quotePrefix="1" applyNumberFormat="1" applyFont="1" applyBorder="1" applyAlignment="1">
      <alignment horizontal="right" vertical="center"/>
    </xf>
    <xf numFmtId="289" fontId="343" fillId="0" borderId="0" xfId="10080" applyNumberFormat="1" applyFont="1" applyAlignment="1">
      <alignment vertical="center"/>
    </xf>
    <xf numFmtId="0" fontId="298" fillId="0" borderId="67" xfId="10080" applyFont="1" applyBorder="1" applyAlignment="1">
      <alignment vertical="center"/>
    </xf>
    <xf numFmtId="173" fontId="298" fillId="0" borderId="69" xfId="10080" applyNumberFormat="1" applyFont="1" applyBorder="1" applyAlignment="1">
      <alignment vertical="center"/>
    </xf>
    <xf numFmtId="173" fontId="296" fillId="87" borderId="65" xfId="10080" quotePrefix="1" applyNumberFormat="1" applyFont="1" applyFill="1" applyBorder="1" applyAlignment="1">
      <alignment horizontal="right" vertical="center"/>
    </xf>
    <xf numFmtId="173" fontId="296" fillId="86" borderId="65" xfId="10080" quotePrefix="1" applyNumberFormat="1" applyFont="1" applyFill="1" applyBorder="1" applyAlignment="1">
      <alignment horizontal="right" vertical="center"/>
    </xf>
    <xf numFmtId="173" fontId="303" fillId="0" borderId="65" xfId="10080" quotePrefix="1" applyNumberFormat="1" applyFont="1" applyBorder="1" applyAlignment="1">
      <alignment horizontal="right" vertical="center"/>
    </xf>
    <xf numFmtId="0" fontId="345" fillId="0" borderId="0" xfId="10080" applyFont="1" applyAlignment="1">
      <alignment vertical="center"/>
    </xf>
    <xf numFmtId="0" fontId="292" fillId="0" borderId="0" xfId="10080" applyFont="1"/>
    <xf numFmtId="173" fontId="10" fillId="0" borderId="0" xfId="10080" applyNumberFormat="1"/>
    <xf numFmtId="0" fontId="291" fillId="0" borderId="60" xfId="10080" applyFont="1" applyBorder="1"/>
    <xf numFmtId="290" fontId="331" fillId="87" borderId="68" xfId="10080" applyNumberFormat="1" applyFont="1" applyFill="1" applyBorder="1"/>
    <xf numFmtId="290" fontId="321" fillId="0" borderId="68" xfId="10080" applyNumberFormat="1" applyFont="1" applyBorder="1"/>
    <xf numFmtId="0" fontId="313" fillId="0" borderId="0" xfId="10080" quotePrefix="1" applyFont="1" applyAlignment="1">
      <alignment horizontal="left" vertical="center" indent="1"/>
    </xf>
    <xf numFmtId="173" fontId="291" fillId="87" borderId="66" xfId="10080" applyNumberFormat="1" applyFont="1" applyFill="1" applyBorder="1" applyAlignment="1">
      <alignment vertical="center"/>
    </xf>
    <xf numFmtId="173" fontId="313" fillId="0" borderId="66" xfId="10080" quotePrefix="1" applyNumberFormat="1" applyFont="1" applyBorder="1" applyAlignment="1">
      <alignment horizontal="right" vertical="center"/>
    </xf>
    <xf numFmtId="0" fontId="346" fillId="0" borderId="0" xfId="10080" applyFont="1" applyAlignment="1">
      <alignment vertical="center"/>
    </xf>
    <xf numFmtId="236" fontId="347" fillId="0" borderId="0" xfId="10080" applyNumberFormat="1" applyFont="1" applyAlignment="1">
      <alignment vertical="center"/>
    </xf>
    <xf numFmtId="0" fontId="348" fillId="0" borderId="0" xfId="10080" applyFont="1" applyAlignment="1">
      <alignment vertical="center"/>
    </xf>
    <xf numFmtId="0" fontId="313" fillId="0" borderId="64" xfId="10080" quotePrefix="1" applyFont="1" applyBorder="1" applyAlignment="1">
      <alignment horizontal="left" vertical="center" indent="1"/>
    </xf>
    <xf numFmtId="173" fontId="291" fillId="87" borderId="69" xfId="10080" quotePrefix="1" applyNumberFormat="1" applyFont="1" applyFill="1" applyBorder="1" applyAlignment="1">
      <alignment horizontal="right" vertical="center"/>
    </xf>
    <xf numFmtId="173" fontId="313" fillId="0" borderId="69" xfId="10080" quotePrefix="1" applyNumberFormat="1" applyFont="1" applyBorder="1" applyAlignment="1">
      <alignment horizontal="right" vertical="center"/>
    </xf>
    <xf numFmtId="291" fontId="347" fillId="0" borderId="0" xfId="10080" applyNumberFormat="1" applyFont="1" applyAlignment="1">
      <alignment vertical="center"/>
    </xf>
    <xf numFmtId="0" fontId="291" fillId="0" borderId="55" xfId="10080" applyFont="1" applyBorder="1"/>
    <xf numFmtId="173" fontId="291" fillId="87" borderId="65" xfId="10080" applyNumberFormat="1" applyFont="1" applyFill="1" applyBorder="1" applyAlignment="1">
      <alignment vertical="center"/>
    </xf>
    <xf numFmtId="173" fontId="291" fillId="0" borderId="65" xfId="10080" applyNumberFormat="1" applyFont="1" applyBorder="1" applyAlignment="1">
      <alignment vertical="center"/>
    </xf>
    <xf numFmtId="0" fontId="26" fillId="0" borderId="0" xfId="617" applyFont="1" applyAlignment="1">
      <alignment horizontal="left" vertical="top" wrapText="1"/>
    </xf>
    <xf numFmtId="0" fontId="292" fillId="0" borderId="71" xfId="10080" applyFont="1" applyBorder="1" applyAlignment="1">
      <alignment horizontal="left" vertical="center"/>
    </xf>
    <xf numFmtId="292" fontId="292" fillId="87" borderId="66" xfId="10080" applyNumberFormat="1" applyFont="1" applyFill="1" applyBorder="1" applyAlignment="1">
      <alignment vertical="center"/>
    </xf>
    <xf numFmtId="292" fontId="292" fillId="0" borderId="66" xfId="10080" applyNumberFormat="1" applyFont="1" applyBorder="1" applyAlignment="1">
      <alignment vertical="center"/>
    </xf>
    <xf numFmtId="49" fontId="298" fillId="0" borderId="72" xfId="10080" applyNumberFormat="1" applyFont="1" applyBorder="1" applyAlignment="1">
      <alignment horizontal="left" vertical="center" wrapText="1"/>
    </xf>
    <xf numFmtId="292" fontId="292" fillId="87" borderId="65" xfId="10080" applyNumberFormat="1" applyFont="1" applyFill="1" applyBorder="1" applyAlignment="1">
      <alignment vertical="center"/>
    </xf>
    <xf numFmtId="292" fontId="292" fillId="0" borderId="65" xfId="10080" applyNumberFormat="1" applyFont="1" applyBorder="1" applyAlignment="1">
      <alignment vertical="center"/>
    </xf>
    <xf numFmtId="0" fontId="291" fillId="0" borderId="64" xfId="10080" applyFont="1" applyBorder="1"/>
    <xf numFmtId="173" fontId="292" fillId="0" borderId="64" xfId="10080" applyNumberFormat="1" applyFont="1" applyBorder="1" applyAlignment="1">
      <alignment vertical="center"/>
    </xf>
    <xf numFmtId="173" fontId="340" fillId="0" borderId="64" xfId="10080" applyNumberFormat="1" applyFont="1" applyBorder="1" applyAlignment="1">
      <alignment vertical="center"/>
    </xf>
    <xf numFmtId="0" fontId="26" fillId="0" borderId="0" xfId="0" applyFont="1" applyAlignment="1">
      <alignment horizontal="left" vertical="top" wrapText="1"/>
    </xf>
    <xf numFmtId="3" fontId="10" fillId="0" borderId="0" xfId="10080" applyNumberFormat="1"/>
    <xf numFmtId="164" fontId="298" fillId="0" borderId="0" xfId="10080" applyNumberFormat="1" applyFont="1" applyAlignment="1">
      <alignment vertical="center"/>
    </xf>
    <xf numFmtId="0" fontId="323" fillId="0" borderId="0" xfId="10080" applyFont="1" applyAlignment="1">
      <alignment horizontal="left"/>
    </xf>
    <xf numFmtId="1" fontId="270" fillId="0" borderId="0" xfId="10080" applyNumberFormat="1" applyFont="1" applyAlignment="1">
      <alignment vertical="top" wrapText="1"/>
    </xf>
    <xf numFmtId="0" fontId="270" fillId="0" borderId="0" xfId="10080" applyFont="1" applyAlignment="1">
      <alignment vertical="top" wrapText="1"/>
    </xf>
    <xf numFmtId="1" fontId="10" fillId="0" borderId="0" xfId="10080" applyNumberFormat="1"/>
    <xf numFmtId="0" fontId="291" fillId="0" borderId="0" xfId="10080" applyFont="1"/>
    <xf numFmtId="290" fontId="331" fillId="0" borderId="0" xfId="10080" applyNumberFormat="1" applyFont="1"/>
    <xf numFmtId="290" fontId="321" fillId="0" borderId="0" xfId="10080" applyNumberFormat="1" applyFont="1"/>
    <xf numFmtId="0" fontId="290" fillId="0" borderId="0" xfId="10080" applyFont="1" applyAlignment="1">
      <alignment horizontal="left" vertical="top" wrapText="1"/>
    </xf>
    <xf numFmtId="0" fontId="350" fillId="0" borderId="0" xfId="10080" applyFont="1"/>
    <xf numFmtId="0" fontId="288" fillId="0" borderId="0" xfId="10080" applyFont="1" applyAlignment="1">
      <alignment horizontal="left" vertical="top" wrapText="1"/>
    </xf>
    <xf numFmtId="0" fontId="297" fillId="0" borderId="0" xfId="10080" applyFont="1" applyAlignment="1">
      <alignment vertical="center"/>
    </xf>
    <xf numFmtId="0" fontId="298" fillId="0" borderId="70" xfId="10080" applyFont="1" applyBorder="1" applyAlignment="1">
      <alignment vertical="center"/>
    </xf>
    <xf numFmtId="277" fontId="292" fillId="87" borderId="66" xfId="10080" applyNumberFormat="1" applyFont="1" applyFill="1" applyBorder="1" applyAlignment="1">
      <alignment vertical="center"/>
    </xf>
    <xf numFmtId="277" fontId="298" fillId="0" borderId="66" xfId="10080" applyNumberFormat="1" applyFont="1" applyBorder="1" applyAlignment="1">
      <alignment vertical="center"/>
    </xf>
    <xf numFmtId="0" fontId="351" fillId="0" borderId="73" xfId="10080" applyFont="1" applyBorder="1" applyAlignment="1">
      <alignment vertical="center"/>
    </xf>
    <xf numFmtId="277" fontId="141" fillId="0" borderId="0" xfId="10080" applyNumberFormat="1" applyFont="1" applyAlignment="1">
      <alignment vertical="center"/>
    </xf>
    <xf numFmtId="0" fontId="303" fillId="0" borderId="70" xfId="10080" applyFont="1" applyBorder="1" applyAlignment="1">
      <alignment horizontal="left" vertical="center"/>
    </xf>
    <xf numFmtId="292" fontId="296" fillId="87" borderId="68" xfId="10080" applyNumberFormat="1" applyFont="1" applyFill="1" applyBorder="1" applyAlignment="1">
      <alignment vertical="center"/>
    </xf>
    <xf numFmtId="277" fontId="303" fillId="0" borderId="68" xfId="10080" applyNumberFormat="1" applyFont="1" applyBorder="1" applyAlignment="1">
      <alignment vertical="center"/>
    </xf>
    <xf numFmtId="277" fontId="292" fillId="87" borderId="69" xfId="10080" applyNumberFormat="1" applyFont="1" applyFill="1" applyBorder="1" applyAlignment="1">
      <alignment vertical="center"/>
    </xf>
    <xf numFmtId="292" fontId="296" fillId="87" borderId="65" xfId="10080" applyNumberFormat="1" applyFont="1" applyFill="1" applyBorder="1" applyAlignment="1">
      <alignment vertical="center"/>
    </xf>
    <xf numFmtId="277" fontId="303" fillId="0" borderId="65" xfId="10080" applyNumberFormat="1" applyFont="1" applyBorder="1" applyAlignment="1">
      <alignment vertical="center"/>
    </xf>
    <xf numFmtId="277" fontId="292" fillId="87" borderId="68" xfId="10080" applyNumberFormat="1" applyFont="1" applyFill="1" applyBorder="1" applyAlignment="1">
      <alignment vertical="center"/>
    </xf>
    <xf numFmtId="277" fontId="292" fillId="86" borderId="66" xfId="10080" applyNumberFormat="1" applyFont="1" applyFill="1" applyBorder="1" applyAlignment="1">
      <alignment vertical="center"/>
    </xf>
    <xf numFmtId="277" fontId="298" fillId="0" borderId="68" xfId="10080" applyNumberFormat="1" applyFont="1" applyBorder="1" applyAlignment="1">
      <alignment vertical="center"/>
    </xf>
    <xf numFmtId="0" fontId="298" fillId="86" borderId="71" xfId="10080" applyFont="1" applyFill="1" applyBorder="1" applyAlignment="1">
      <alignment vertical="center"/>
    </xf>
    <xf numFmtId="0" fontId="292" fillId="0" borderId="71" xfId="10080" applyFont="1" applyBorder="1" applyAlignment="1">
      <alignment vertical="center"/>
    </xf>
    <xf numFmtId="277" fontId="296" fillId="86" borderId="68" xfId="10080" applyNumberFormat="1" applyFont="1" applyFill="1" applyBorder="1" applyAlignment="1">
      <alignment vertical="center"/>
    </xf>
    <xf numFmtId="277" fontId="80" fillId="0" borderId="0" xfId="10080" applyNumberFormat="1" applyFont="1" applyAlignment="1">
      <alignment vertical="center"/>
    </xf>
    <xf numFmtId="277" fontId="296" fillId="86" borderId="65" xfId="10080" applyNumberFormat="1" applyFont="1" applyFill="1" applyBorder="1" applyAlignment="1">
      <alignment vertical="center"/>
    </xf>
    <xf numFmtId="0" fontId="352" fillId="0" borderId="0" xfId="10080" applyFont="1" applyAlignment="1">
      <alignment vertical="center"/>
    </xf>
    <xf numFmtId="0" fontId="291" fillId="0" borderId="70" xfId="10080" applyFont="1" applyBorder="1" applyAlignment="1">
      <alignment horizontal="left"/>
    </xf>
    <xf numFmtId="164" fontId="292" fillId="87" borderId="68" xfId="10080" applyNumberFormat="1" applyFont="1" applyFill="1" applyBorder="1" applyAlignment="1">
      <alignment vertical="center"/>
    </xf>
    <xf numFmtId="164" fontId="292" fillId="0" borderId="68" xfId="10080" applyNumberFormat="1" applyFont="1" applyBorder="1" applyAlignment="1">
      <alignment vertical="center"/>
    </xf>
    <xf numFmtId="0" fontId="292" fillId="0" borderId="71" xfId="10080" applyFont="1" applyBorder="1" applyAlignment="1">
      <alignment horizontal="left" vertical="center" indent="1"/>
    </xf>
    <xf numFmtId="49" fontId="298" fillId="0" borderId="72" xfId="10080" applyNumberFormat="1" applyFont="1" applyBorder="1" applyAlignment="1">
      <alignment horizontal="left" vertical="center" wrapText="1" indent="1"/>
    </xf>
    <xf numFmtId="292" fontId="292" fillId="87" borderId="68" xfId="10080" applyNumberFormat="1" applyFont="1" applyFill="1" applyBorder="1" applyAlignment="1">
      <alignment vertical="center"/>
    </xf>
    <xf numFmtId="292" fontId="292" fillId="0" borderId="68" xfId="10080" applyNumberFormat="1" applyFont="1" applyBorder="1" applyAlignment="1">
      <alignment vertical="center"/>
    </xf>
    <xf numFmtId="0" fontId="10" fillId="0" borderId="0" xfId="10080" applyAlignment="1">
      <alignment vertical="center"/>
    </xf>
    <xf numFmtId="9" fontId="141" fillId="0" borderId="0" xfId="10003" applyFont="1" applyAlignment="1">
      <alignment vertical="center"/>
    </xf>
    <xf numFmtId="49" fontId="303" fillId="0" borderId="72" xfId="10080" applyNumberFormat="1" applyFont="1" applyBorder="1" applyAlignment="1">
      <alignment horizontal="left" vertical="center" wrapText="1"/>
    </xf>
    <xf numFmtId="292" fontId="296" fillId="0" borderId="65" xfId="10080" applyNumberFormat="1" applyFont="1" applyBorder="1" applyAlignment="1">
      <alignment vertical="center"/>
    </xf>
    <xf numFmtId="9" fontId="32" fillId="0" borderId="0" xfId="10003" applyFont="1" applyAlignment="1">
      <alignment vertical="center"/>
    </xf>
    <xf numFmtId="49" fontId="303" fillId="0" borderId="60" xfId="10080" applyNumberFormat="1" applyFont="1" applyBorder="1" applyAlignment="1">
      <alignment horizontal="left" vertical="center" wrapText="1"/>
    </xf>
    <xf numFmtId="292" fontId="296" fillId="0" borderId="60" xfId="10080" applyNumberFormat="1" applyFont="1" applyBorder="1" applyAlignment="1">
      <alignment vertical="center"/>
    </xf>
    <xf numFmtId="0" fontId="19" fillId="0" borderId="0" xfId="0" applyFont="1" applyAlignment="1">
      <alignment vertical="top" wrapText="1"/>
    </xf>
    <xf numFmtId="0" fontId="26" fillId="0" borderId="0" xfId="10080" applyFont="1" applyAlignment="1">
      <alignment vertical="top" wrapText="1"/>
    </xf>
    <xf numFmtId="0" fontId="353" fillId="0" borderId="0" xfId="631" applyFont="1" applyAlignment="1" applyProtection="1">
      <alignment horizontal="left" vertical="top"/>
    </xf>
    <xf numFmtId="9" fontId="10" fillId="0" borderId="0" xfId="10003"/>
    <xf numFmtId="293" fontId="292" fillId="87" borderId="68" xfId="10080" applyNumberFormat="1" applyFont="1" applyFill="1" applyBorder="1" applyAlignment="1">
      <alignment vertical="center"/>
    </xf>
    <xf numFmtId="293" fontId="298" fillId="0" borderId="68" xfId="10080" applyNumberFormat="1" applyFont="1" applyBorder="1" applyAlignment="1">
      <alignment vertical="center"/>
    </xf>
    <xf numFmtId="293" fontId="292" fillId="87" borderId="66" xfId="10080" applyNumberFormat="1" applyFont="1" applyFill="1" applyBorder="1" applyAlignment="1">
      <alignment vertical="center"/>
    </xf>
    <xf numFmtId="293" fontId="298" fillId="0" borderId="66" xfId="10080" applyNumberFormat="1" applyFont="1" applyBorder="1" applyAlignment="1">
      <alignment vertical="center"/>
    </xf>
    <xf numFmtId="0" fontId="331" fillId="0" borderId="0" xfId="10080" applyFont="1" applyAlignment="1">
      <alignment vertical="center"/>
    </xf>
    <xf numFmtId="293" fontId="292" fillId="87" borderId="69" xfId="10080" applyNumberFormat="1" applyFont="1" applyFill="1" applyBorder="1" applyAlignment="1">
      <alignment vertical="center"/>
    </xf>
    <xf numFmtId="293" fontId="298" fillId="0" borderId="69" xfId="10080" applyNumberFormat="1" applyFont="1" applyBorder="1" applyAlignment="1">
      <alignment vertical="center"/>
    </xf>
    <xf numFmtId="173" fontId="331" fillId="0" borderId="0" xfId="10080" applyNumberFormat="1" applyFont="1" applyAlignment="1">
      <alignment vertical="center"/>
    </xf>
    <xf numFmtId="294" fontId="296" fillId="87" borderId="65" xfId="10080" applyNumberFormat="1" applyFont="1" applyFill="1" applyBorder="1" applyAlignment="1">
      <alignment vertical="center"/>
    </xf>
    <xf numFmtId="294" fontId="296" fillId="0" borderId="65" xfId="10080" applyNumberFormat="1" applyFont="1" applyBorder="1" applyAlignment="1">
      <alignment vertical="center"/>
    </xf>
    <xf numFmtId="0" fontId="13" fillId="0" borderId="0" xfId="10080" applyFont="1"/>
    <xf numFmtId="0" fontId="280" fillId="0" borderId="0" xfId="617" applyFont="1" applyAlignment="1">
      <alignment horizontal="left" vertical="top" wrapText="1"/>
    </xf>
    <xf numFmtId="0" fontId="323" fillId="0" borderId="0" xfId="10080" applyFont="1" applyAlignment="1">
      <alignment vertical="top" wrapText="1"/>
    </xf>
    <xf numFmtId="49" fontId="298" fillId="0" borderId="0" xfId="10080" applyNumberFormat="1" applyFont="1" applyAlignment="1">
      <alignment horizontal="left" vertical="center" wrapText="1" indent="1"/>
    </xf>
    <xf numFmtId="292" fontId="292" fillId="0" borderId="0" xfId="10080" applyNumberFormat="1" applyFont="1" applyAlignment="1">
      <alignment vertical="center"/>
    </xf>
    <xf numFmtId="294" fontId="303" fillId="0" borderId="65" xfId="10080" applyNumberFormat="1" applyFont="1" applyBorder="1" applyAlignment="1">
      <alignment vertical="center"/>
    </xf>
    <xf numFmtId="171" fontId="280" fillId="0" borderId="0" xfId="617" applyNumberFormat="1" applyFont="1" applyAlignment="1">
      <alignment horizontal="left" vertical="top" wrapText="1"/>
    </xf>
    <xf numFmtId="0" fontId="354" fillId="0" borderId="0" xfId="10080" applyFont="1" applyAlignment="1">
      <alignment horizontal="left"/>
    </xf>
    <xf numFmtId="0" fontId="355" fillId="0" borderId="0" xfId="10080" applyFont="1"/>
    <xf numFmtId="173" fontId="292" fillId="0" borderId="66" xfId="10080" applyNumberFormat="1" applyFont="1" applyBorder="1" applyAlignment="1">
      <alignment vertical="center"/>
    </xf>
    <xf numFmtId="0" fontId="298" fillId="0" borderId="71" xfId="10080" applyFont="1" applyBorder="1" applyAlignment="1">
      <alignment horizontal="left" vertical="center" wrapText="1"/>
    </xf>
    <xf numFmtId="0" fontId="298" fillId="0" borderId="71" xfId="10080" applyFont="1" applyBorder="1" applyAlignment="1">
      <alignment vertical="center" wrapText="1"/>
    </xf>
    <xf numFmtId="173" fontId="296" fillId="0" borderId="65" xfId="10080" quotePrefix="1" applyNumberFormat="1" applyFont="1" applyBorder="1" applyAlignment="1">
      <alignment horizontal="right" vertical="center"/>
    </xf>
    <xf numFmtId="0" fontId="356" fillId="0" borderId="0" xfId="10080" applyFont="1" applyAlignment="1">
      <alignment vertical="center"/>
    </xf>
    <xf numFmtId="285" fontId="292" fillId="0" borderId="68" xfId="10080" applyNumberFormat="1" applyFont="1" applyBorder="1" applyAlignment="1">
      <alignment horizontal="right"/>
    </xf>
    <xf numFmtId="0" fontId="297" fillId="0" borderId="0" xfId="10080" applyFont="1"/>
    <xf numFmtId="0" fontId="291" fillId="0" borderId="71" xfId="10080" applyFont="1" applyBorder="1" applyAlignment="1">
      <alignment horizontal="left" vertical="center"/>
    </xf>
    <xf numFmtId="292" fontId="292" fillId="86" borderId="66" xfId="10080" applyNumberFormat="1" applyFont="1" applyFill="1" applyBorder="1" applyAlignment="1">
      <alignment vertical="center"/>
    </xf>
    <xf numFmtId="292" fontId="292" fillId="86" borderId="65" xfId="10080" applyNumberFormat="1" applyFont="1" applyFill="1" applyBorder="1" applyAlignment="1">
      <alignment vertical="center"/>
    </xf>
    <xf numFmtId="292" fontId="141" fillId="0" borderId="0" xfId="10080" applyNumberFormat="1" applyFont="1" applyAlignment="1">
      <alignment vertical="center"/>
    </xf>
    <xf numFmtId="295" fontId="292" fillId="87" borderId="66" xfId="10080" applyNumberFormat="1" applyFont="1" applyFill="1" applyBorder="1" applyAlignment="1">
      <alignment vertical="center"/>
    </xf>
    <xf numFmtId="295" fontId="292" fillId="0" borderId="66" xfId="10080" applyNumberFormat="1" applyFont="1" applyBorder="1" applyAlignment="1">
      <alignment vertical="center"/>
    </xf>
    <xf numFmtId="295" fontId="292" fillId="86" borderId="66" xfId="10080" applyNumberFormat="1" applyFont="1" applyFill="1" applyBorder="1" applyAlignment="1">
      <alignment vertical="center"/>
    </xf>
    <xf numFmtId="292" fontId="296" fillId="86" borderId="65" xfId="10080" applyNumberFormat="1" applyFont="1" applyFill="1" applyBorder="1" applyAlignment="1">
      <alignment vertical="center"/>
    </xf>
    <xf numFmtId="173" fontId="292" fillId="87" borderId="68" xfId="10080" applyNumberFormat="1" applyFont="1" applyFill="1" applyBorder="1" applyAlignment="1">
      <alignment vertical="center"/>
    </xf>
    <xf numFmtId="173" fontId="292" fillId="0" borderId="68" xfId="10080" applyNumberFormat="1" applyFont="1" applyBorder="1" applyAlignment="1">
      <alignment vertical="center"/>
    </xf>
    <xf numFmtId="0" fontId="292" fillId="0" borderId="71" xfId="10080" applyFont="1" applyBorder="1" applyAlignment="1">
      <alignment vertical="center" wrapText="1"/>
    </xf>
    <xf numFmtId="173" fontId="32" fillId="0" borderId="0" xfId="10080" applyNumberFormat="1" applyFont="1" applyAlignment="1">
      <alignment vertical="center"/>
    </xf>
    <xf numFmtId="289" fontId="10" fillId="0" borderId="0" xfId="10003" applyNumberFormat="1"/>
    <xf numFmtId="0" fontId="287" fillId="86" borderId="0" xfId="631" applyFont="1" applyFill="1" applyAlignment="1" applyProtection="1">
      <alignment horizontal="left" vertical="top"/>
    </xf>
    <xf numFmtId="0" fontId="26" fillId="0" borderId="0" xfId="10089" applyFont="1"/>
    <xf numFmtId="0" fontId="26" fillId="0" borderId="0" xfId="10089" applyFont="1" applyProtection="1">
      <protection locked="0"/>
    </xf>
    <xf numFmtId="0" fontId="280" fillId="0" borderId="0" xfId="10089" applyFont="1" applyProtection="1">
      <protection locked="0"/>
    </xf>
    <xf numFmtId="0" fontId="26" fillId="0" borderId="60" xfId="10089" applyFont="1" applyBorder="1" applyAlignment="1" applyProtection="1">
      <alignment horizontal="left"/>
      <protection locked="0"/>
    </xf>
    <xf numFmtId="0" fontId="26" fillId="0" borderId="70" xfId="10089" applyFont="1" applyBorder="1"/>
    <xf numFmtId="0" fontId="26" fillId="0" borderId="0" xfId="10089" applyFont="1" applyAlignment="1" applyProtection="1">
      <alignment horizontal="left"/>
      <protection locked="0"/>
    </xf>
    <xf numFmtId="0" fontId="26" fillId="0" borderId="71" xfId="10089" applyFont="1" applyBorder="1"/>
    <xf numFmtId="0" fontId="26" fillId="0" borderId="64" xfId="10089" applyFont="1" applyBorder="1" applyAlignment="1" applyProtection="1">
      <alignment horizontal="left"/>
      <protection locked="0"/>
    </xf>
    <xf numFmtId="0" fontId="26" fillId="0" borderId="67" xfId="10089" applyFont="1" applyBorder="1"/>
    <xf numFmtId="0" fontId="26" fillId="0" borderId="0" xfId="10089" applyFont="1" applyAlignment="1">
      <alignment vertical="center"/>
    </xf>
    <xf numFmtId="49" fontId="26" fillId="0" borderId="0" xfId="10089" applyNumberFormat="1" applyFont="1" applyAlignment="1">
      <alignment horizontal="right" vertical="center"/>
    </xf>
    <xf numFmtId="0" fontId="357" fillId="0" borderId="0" xfId="10080" quotePrefix="1" applyFont="1"/>
    <xf numFmtId="0" fontId="358" fillId="0" borderId="0" xfId="10080" quotePrefix="1" applyFont="1"/>
    <xf numFmtId="0" fontId="359" fillId="0" borderId="0" xfId="10080" applyFont="1"/>
    <xf numFmtId="292" fontId="351" fillId="0" borderId="0" xfId="10080" applyNumberFormat="1" applyFont="1" applyAlignment="1">
      <alignment vertical="center"/>
    </xf>
    <xf numFmtId="297" fontId="351" fillId="0" borderId="0" xfId="10080" applyNumberFormat="1" applyFont="1" applyAlignment="1">
      <alignment vertical="center"/>
    </xf>
    <xf numFmtId="164" fontId="351" fillId="0" borderId="0" xfId="10080" applyNumberFormat="1" applyFont="1" applyAlignment="1">
      <alignment vertical="center"/>
    </xf>
    <xf numFmtId="0" fontId="301" fillId="0" borderId="0" xfId="10080" applyFont="1"/>
    <xf numFmtId="292" fontId="360" fillId="0" borderId="0" xfId="10080" applyNumberFormat="1" applyFont="1"/>
    <xf numFmtId="276" fontId="361" fillId="0" borderId="0" xfId="10090" applyNumberFormat="1" applyFont="1"/>
    <xf numFmtId="173" fontId="301" fillId="0" borderId="0" xfId="10080" applyNumberFormat="1" applyFont="1"/>
    <xf numFmtId="298" fontId="301" fillId="0" borderId="0" xfId="10003" applyNumberFormat="1" applyFont="1"/>
    <xf numFmtId="9" fontId="301" fillId="0" borderId="0" xfId="10003" applyFont="1"/>
    <xf numFmtId="285" fontId="298" fillId="87" borderId="69" xfId="10080" quotePrefix="1" applyNumberFormat="1" applyFont="1" applyFill="1" applyBorder="1" applyAlignment="1">
      <alignment horizontal="right" vertical="center"/>
    </xf>
    <xf numFmtId="299" fontId="298" fillId="87" borderId="66" xfId="10080" applyNumberFormat="1" applyFont="1" applyFill="1" applyBorder="1" applyAlignment="1">
      <alignment vertical="center"/>
    </xf>
    <xf numFmtId="299" fontId="298" fillId="0" borderId="68" xfId="10080" applyNumberFormat="1" applyFont="1" applyBorder="1" applyAlignment="1">
      <alignment horizontal="right" vertical="center"/>
    </xf>
    <xf numFmtId="0" fontId="362" fillId="0" borderId="0" xfId="10080" applyFont="1" applyAlignment="1">
      <alignment horizontal="left" vertical="center" indent="1"/>
    </xf>
    <xf numFmtId="299" fontId="362" fillId="87" borderId="66" xfId="10080" applyNumberFormat="1" applyFont="1" applyFill="1" applyBorder="1" applyAlignment="1">
      <alignment vertical="center"/>
    </xf>
    <xf numFmtId="299" fontId="362" fillId="0" borderId="66" xfId="10080" applyNumberFormat="1" applyFont="1" applyBorder="1" applyAlignment="1">
      <alignment vertical="center"/>
    </xf>
    <xf numFmtId="1" fontId="363" fillId="0" borderId="0" xfId="10091" applyNumberFormat="1" applyFont="1" applyAlignment="1">
      <alignment horizontal="center"/>
    </xf>
    <xf numFmtId="0" fontId="308" fillId="0" borderId="0" xfId="10080" applyFont="1" applyAlignment="1">
      <alignment horizontal="left" vertical="center" indent="1"/>
    </xf>
    <xf numFmtId="0" fontId="308" fillId="0" borderId="0" xfId="10080" applyFont="1" applyAlignment="1">
      <alignment horizontal="left" vertical="center" wrapText="1" indent="1"/>
    </xf>
    <xf numFmtId="299" fontId="362" fillId="87" borderId="66" xfId="10080" applyNumberFormat="1" applyFont="1" applyFill="1" applyBorder="1"/>
    <xf numFmtId="299" fontId="362" fillId="0" borderId="66" xfId="10080" applyNumberFormat="1" applyFont="1" applyBorder="1"/>
    <xf numFmtId="299" fontId="298" fillId="87" borderId="69" xfId="10080" applyNumberFormat="1" applyFont="1" applyFill="1" applyBorder="1" applyAlignment="1">
      <alignment vertical="center"/>
    </xf>
    <xf numFmtId="299" fontId="298" fillId="0" borderId="69" xfId="10080" applyNumberFormat="1" applyFont="1" applyBorder="1" applyAlignment="1">
      <alignment vertical="center"/>
    </xf>
    <xf numFmtId="1" fontId="86" fillId="0" borderId="0" xfId="10091" applyNumberFormat="1" applyFont="1" applyAlignment="1">
      <alignment horizontal="center"/>
    </xf>
    <xf numFmtId="299" fontId="303" fillId="87" borderId="65" xfId="10080" applyNumberFormat="1" applyFont="1" applyFill="1" applyBorder="1" applyAlignment="1">
      <alignment vertical="center"/>
    </xf>
    <xf numFmtId="299" fontId="303" fillId="0" borderId="65" xfId="10080" applyNumberFormat="1" applyFont="1" applyBorder="1" applyAlignment="1">
      <alignment vertical="center"/>
    </xf>
    <xf numFmtId="1" fontId="269" fillId="0" borderId="0" xfId="10091" applyNumberFormat="1" applyFont="1" applyAlignment="1">
      <alignment horizontal="center"/>
    </xf>
    <xf numFmtId="299" fontId="298" fillId="0" borderId="0" xfId="10080" applyNumberFormat="1" applyFont="1" applyAlignment="1">
      <alignment vertical="center"/>
    </xf>
    <xf numFmtId="299" fontId="298" fillId="87" borderId="68" xfId="10080" applyNumberFormat="1" applyFont="1" applyFill="1" applyBorder="1" applyAlignment="1">
      <alignment vertical="center"/>
    </xf>
    <xf numFmtId="299" fontId="298" fillId="0" borderId="68" xfId="10080" applyNumberFormat="1" applyFont="1" applyBorder="1" applyAlignment="1">
      <alignment vertical="center"/>
    </xf>
    <xf numFmtId="299" fontId="298" fillId="0" borderId="66" xfId="10080" applyNumberFormat="1" applyFont="1" applyBorder="1" applyAlignment="1">
      <alignment vertical="center"/>
    </xf>
    <xf numFmtId="300" fontId="298" fillId="87" borderId="68" xfId="10080" applyNumberFormat="1" applyFont="1" applyFill="1" applyBorder="1" applyAlignment="1">
      <alignment vertical="center"/>
    </xf>
    <xf numFmtId="300" fontId="298" fillId="0" borderId="68" xfId="10080" applyNumberFormat="1" applyFont="1" applyBorder="1" applyAlignment="1">
      <alignment vertical="center"/>
    </xf>
    <xf numFmtId="300" fontId="298" fillId="87" borderId="69" xfId="10080" applyNumberFormat="1" applyFont="1" applyFill="1" applyBorder="1" applyAlignment="1">
      <alignment vertical="center"/>
    </xf>
    <xf numFmtId="300" fontId="298" fillId="0" borderId="69" xfId="10080" applyNumberFormat="1" applyFont="1" applyBorder="1" applyAlignment="1">
      <alignment vertical="center"/>
    </xf>
    <xf numFmtId="0" fontId="364" fillId="0" borderId="0" xfId="0" applyFont="1" applyAlignment="1">
      <alignment vertical="top" wrapText="1"/>
    </xf>
    <xf numFmtId="0" fontId="274" fillId="0" borderId="0" xfId="10080" applyFont="1" applyAlignment="1">
      <alignment vertical="top"/>
    </xf>
    <xf numFmtId="0" fontId="365" fillId="0" borderId="0" xfId="10080" applyFont="1" applyAlignment="1">
      <alignment horizontal="left" vertical="center"/>
    </xf>
    <xf numFmtId="49" fontId="298" fillId="0" borderId="0" xfId="10080" applyNumberFormat="1" applyFont="1" applyAlignment="1">
      <alignment horizontal="right" vertical="center"/>
    </xf>
    <xf numFmtId="46" fontId="298" fillId="0" borderId="0" xfId="10080" quotePrefix="1" applyNumberFormat="1" applyFont="1" applyAlignment="1">
      <alignment vertical="center" wrapText="1"/>
    </xf>
    <xf numFmtId="277" fontId="298" fillId="0" borderId="0" xfId="10080" applyNumberFormat="1" applyFont="1" applyAlignment="1">
      <alignment vertical="center"/>
    </xf>
    <xf numFmtId="2" fontId="19" fillId="0" borderId="0" xfId="10080" applyNumberFormat="1" applyFont="1" applyAlignment="1">
      <alignment vertical="center"/>
    </xf>
    <xf numFmtId="277" fontId="303" fillId="0" borderId="0" xfId="10080" applyNumberFormat="1" applyFont="1" applyAlignment="1">
      <alignment vertical="center"/>
    </xf>
    <xf numFmtId="277" fontId="298" fillId="0" borderId="0" xfId="10080" applyNumberFormat="1" applyFont="1" applyAlignment="1">
      <alignment horizontal="right"/>
    </xf>
    <xf numFmtId="2" fontId="80" fillId="0" borderId="0" xfId="10080" applyNumberFormat="1" applyFont="1" applyAlignment="1">
      <alignment vertical="center"/>
    </xf>
    <xf numFmtId="277" fontId="298" fillId="0" borderId="0" xfId="10080" applyNumberFormat="1" applyFont="1" applyAlignment="1">
      <alignment horizontal="right" vertical="center"/>
    </xf>
    <xf numFmtId="46" fontId="298" fillId="0" borderId="0" xfId="10080" quotePrefix="1" applyNumberFormat="1" applyFont="1" applyAlignment="1">
      <alignment horizontal="left" wrapText="1"/>
    </xf>
    <xf numFmtId="2" fontId="19" fillId="0" borderId="0" xfId="10080" applyNumberFormat="1" applyFont="1"/>
    <xf numFmtId="0" fontId="270" fillId="86" borderId="0" xfId="10080" applyFont="1" applyFill="1" applyAlignment="1">
      <alignment vertical="top"/>
    </xf>
    <xf numFmtId="2" fontId="274" fillId="86" borderId="0" xfId="10080" applyNumberFormat="1" applyFont="1" applyFill="1" applyAlignment="1">
      <alignment vertical="top"/>
    </xf>
    <xf numFmtId="0" fontId="270" fillId="86" borderId="0" xfId="10080" applyFont="1" applyFill="1"/>
    <xf numFmtId="2" fontId="274" fillId="86" borderId="0" xfId="10080" applyNumberFormat="1" applyFont="1" applyFill="1"/>
    <xf numFmtId="0" fontId="291" fillId="0" borderId="0" xfId="0" applyFont="1"/>
    <xf numFmtId="285" fontId="298" fillId="0" borderId="0" xfId="10080" applyNumberFormat="1" applyFont="1" applyAlignment="1">
      <alignment horizontal="right" vertical="center"/>
    </xf>
    <xf numFmtId="285" fontId="298" fillId="0" borderId="65" xfId="10080" applyNumberFormat="1" applyFont="1" applyBorder="1" applyAlignment="1">
      <alignment horizontal="right" vertical="center"/>
    </xf>
    <xf numFmtId="0" fontId="10" fillId="0" borderId="73" xfId="4765" applyBorder="1"/>
    <xf numFmtId="0" fontId="10" fillId="0" borderId="0" xfId="4765"/>
    <xf numFmtId="0" fontId="13" fillId="86" borderId="0" xfId="0" applyFont="1" applyFill="1" applyAlignment="1">
      <alignment horizontal="center"/>
    </xf>
    <xf numFmtId="3" fontId="13" fillId="86" borderId="0" xfId="0" applyNumberFormat="1" applyFont="1" applyFill="1"/>
    <xf numFmtId="2" fontId="80" fillId="86" borderId="0" xfId="0" applyNumberFormat="1" applyFont="1" applyFill="1"/>
    <xf numFmtId="2" fontId="19" fillId="86" borderId="0" xfId="4765" applyNumberFormat="1" applyFont="1" applyFill="1"/>
    <xf numFmtId="0" fontId="10" fillId="86" borderId="0" xfId="4765" applyFill="1"/>
    <xf numFmtId="0" fontId="327" fillId="0" borderId="60" xfId="4765" applyFont="1" applyBorder="1" applyAlignment="1">
      <alignment horizontal="left" wrapText="1"/>
    </xf>
    <xf numFmtId="173" fontId="292" fillId="0" borderId="60" xfId="4765" applyNumberFormat="1" applyFont="1" applyBorder="1"/>
    <xf numFmtId="173" fontId="292" fillId="0" borderId="68" xfId="4765" applyNumberFormat="1" applyFont="1" applyBorder="1"/>
    <xf numFmtId="173" fontId="292" fillId="0" borderId="0" xfId="4765" applyNumberFormat="1" applyFont="1"/>
    <xf numFmtId="0" fontId="327" fillId="0" borderId="0" xfId="4765" applyFont="1" applyAlignment="1">
      <alignment horizontal="left" wrapText="1"/>
    </xf>
    <xf numFmtId="173" fontId="292" fillId="0" borderId="64" xfId="4765" applyNumberFormat="1" applyFont="1" applyBorder="1"/>
    <xf numFmtId="173" fontId="292" fillId="0" borderId="66" xfId="4765" applyNumberFormat="1" applyFont="1" applyBorder="1"/>
    <xf numFmtId="3" fontId="10" fillId="0" borderId="0" xfId="4765" applyNumberFormat="1"/>
    <xf numFmtId="0" fontId="328" fillId="0" borderId="55" xfId="4765" applyFont="1" applyBorder="1" applyAlignment="1">
      <alignment horizontal="left"/>
    </xf>
    <xf numFmtId="173" fontId="296" fillId="0" borderId="64" xfId="4765" applyNumberFormat="1" applyFont="1" applyBorder="1"/>
    <xf numFmtId="173" fontId="296" fillId="0" borderId="65" xfId="4765" applyNumberFormat="1" applyFont="1" applyBorder="1"/>
    <xf numFmtId="173" fontId="296" fillId="0" borderId="0" xfId="4765" applyNumberFormat="1" applyFont="1"/>
    <xf numFmtId="0" fontId="328" fillId="0" borderId="0" xfId="4765" applyFont="1" applyAlignment="1">
      <alignment horizontal="left"/>
    </xf>
    <xf numFmtId="0" fontId="366" fillId="0" borderId="0" xfId="4765" applyFont="1"/>
    <xf numFmtId="0" fontId="301" fillId="0" borderId="0" xfId="4765" applyFont="1"/>
    <xf numFmtId="0" fontId="367" fillId="86" borderId="0" xfId="0" applyFont="1" applyFill="1" applyAlignment="1">
      <alignment horizontal="center"/>
    </xf>
    <xf numFmtId="3" fontId="367" fillId="86" borderId="0" xfId="0" applyNumberFormat="1" applyFont="1" applyFill="1"/>
    <xf numFmtId="2" fontId="368" fillId="86" borderId="0" xfId="0" applyNumberFormat="1" applyFont="1" applyFill="1"/>
    <xf numFmtId="2" fontId="361" fillId="86" borderId="0" xfId="4765" applyNumberFormat="1" applyFont="1" applyFill="1"/>
    <xf numFmtId="0" fontId="301" fillId="86" borderId="0" xfId="4765" applyFont="1" applyFill="1"/>
    <xf numFmtId="171" fontId="301" fillId="86" borderId="0" xfId="4765" applyNumberFormat="1" applyFont="1" applyFill="1"/>
    <xf numFmtId="171" fontId="10" fillId="86" borderId="0" xfId="4765" applyNumberFormat="1" applyFill="1"/>
    <xf numFmtId="17" fontId="13" fillId="86" borderId="0" xfId="0" applyNumberFormat="1" applyFont="1" applyFill="1" applyAlignment="1">
      <alignment horizontal="center"/>
    </xf>
    <xf numFmtId="0" fontId="19" fillId="0" borderId="0" xfId="4765" applyFont="1"/>
    <xf numFmtId="273" fontId="369" fillId="0" borderId="0" xfId="10092" applyNumberFormat="1" applyFont="1"/>
    <xf numFmtId="0" fontId="306" fillId="0" borderId="0" xfId="10092" applyFont="1" applyAlignment="1">
      <alignment vertical="center"/>
    </xf>
    <xf numFmtId="0" fontId="297" fillId="0" borderId="0" xfId="10092" applyFont="1" applyAlignment="1">
      <alignment horizontal="left"/>
    </xf>
    <xf numFmtId="273" fontId="369" fillId="29" borderId="0" xfId="10092" applyNumberFormat="1" applyFont="1" applyFill="1"/>
    <xf numFmtId="0" fontId="144" fillId="0" borderId="0" xfId="10092" applyFont="1" applyAlignment="1">
      <alignment vertical="center"/>
    </xf>
    <xf numFmtId="0" fontId="10" fillId="0" borderId="0" xfId="10092" applyAlignment="1">
      <alignment vertical="center"/>
    </xf>
    <xf numFmtId="0" fontId="313" fillId="0" borderId="67" xfId="10092" applyFont="1" applyBorder="1" applyAlignment="1">
      <alignment horizontal="left" vertical="top"/>
    </xf>
    <xf numFmtId="49" fontId="369" fillId="0" borderId="0" xfId="10092" applyNumberFormat="1" applyFont="1" applyAlignment="1">
      <alignment horizontal="right" vertical="top"/>
    </xf>
    <xf numFmtId="0" fontId="298" fillId="0" borderId="72" xfId="10092" applyFont="1" applyBorder="1" applyAlignment="1">
      <alignment horizontal="left"/>
    </xf>
    <xf numFmtId="273" fontId="371" fillId="88" borderId="0" xfId="0" applyNumberFormat="1" applyFont="1" applyFill="1"/>
    <xf numFmtId="0" fontId="298" fillId="0" borderId="60" xfId="10092" applyFont="1" applyBorder="1" applyAlignment="1">
      <alignment horizontal="left"/>
    </xf>
    <xf numFmtId="0" fontId="298" fillId="0" borderId="0" xfId="10092" applyFont="1" applyAlignment="1">
      <alignment horizontal="left" indent="1"/>
    </xf>
    <xf numFmtId="0" fontId="303" fillId="0" borderId="55" xfId="10092" applyFont="1" applyBorder="1" applyAlignment="1">
      <alignment horizontal="left" wrapText="1"/>
    </xf>
    <xf numFmtId="273" fontId="372" fillId="88" borderId="0" xfId="0" applyNumberFormat="1" applyFont="1" applyFill="1"/>
    <xf numFmtId="0" fontId="307" fillId="0" borderId="0" xfId="10092" applyFont="1" applyAlignment="1">
      <alignment vertical="center"/>
    </xf>
    <xf numFmtId="0" fontId="303" fillId="0" borderId="60" xfId="10092" applyFont="1" applyBorder="1" applyAlignment="1">
      <alignment horizontal="left" wrapText="1"/>
    </xf>
    <xf numFmtId="273" fontId="373" fillId="88" borderId="60" xfId="0" applyNumberFormat="1" applyFont="1" applyFill="1" applyBorder="1"/>
    <xf numFmtId="0" fontId="313" fillId="0" borderId="0" xfId="10092" applyFont="1" applyAlignment="1">
      <alignment horizontal="left" wrapText="1"/>
    </xf>
    <xf numFmtId="273" fontId="374" fillId="88" borderId="0" xfId="0" applyNumberFormat="1" applyFont="1" applyFill="1"/>
    <xf numFmtId="273" fontId="291" fillId="86" borderId="0" xfId="0" applyNumberFormat="1" applyFont="1" applyFill="1"/>
    <xf numFmtId="273" fontId="375" fillId="88" borderId="0" xfId="0" applyNumberFormat="1" applyFont="1" applyFill="1"/>
    <xf numFmtId="0" fontId="308" fillId="0" borderId="0" xfId="10092" applyFont="1" applyAlignment="1">
      <alignment vertical="center"/>
    </xf>
    <xf numFmtId="0" fontId="303" fillId="0" borderId="0" xfId="10092" applyFont="1" applyAlignment="1">
      <alignment horizontal="left" wrapText="1"/>
    </xf>
    <xf numFmtId="273" fontId="373" fillId="88" borderId="0" xfId="0" applyNumberFormat="1" applyFont="1" applyFill="1"/>
    <xf numFmtId="0" fontId="292" fillId="0" borderId="0" xfId="10092" applyFont="1" applyAlignment="1">
      <alignment vertical="top"/>
    </xf>
    <xf numFmtId="49" fontId="298" fillId="0" borderId="73" xfId="10092" applyNumberFormat="1" applyFont="1" applyBorder="1" applyAlignment="1">
      <alignment horizontal="right" vertical="top"/>
    </xf>
    <xf numFmtId="0" fontId="298" fillId="0" borderId="70" xfId="10092" applyFont="1" applyBorder="1" applyAlignment="1">
      <alignment horizontal="left"/>
    </xf>
    <xf numFmtId="273" fontId="370" fillId="88" borderId="73" xfId="0" applyNumberFormat="1" applyFont="1" applyFill="1" applyBorder="1"/>
    <xf numFmtId="0" fontId="298" fillId="0" borderId="0" xfId="10092" applyFont="1" applyAlignment="1">
      <alignment horizontal="left"/>
    </xf>
    <xf numFmtId="0" fontId="298" fillId="0" borderId="0" xfId="10092" applyFont="1" applyAlignment="1">
      <alignment horizontal="left" wrapText="1"/>
    </xf>
    <xf numFmtId="0" fontId="298" fillId="0" borderId="64" xfId="10092" applyFont="1" applyBorder="1" applyAlignment="1">
      <alignment horizontal="left"/>
    </xf>
    <xf numFmtId="273" fontId="373" fillId="88" borderId="73" xfId="0" applyNumberFormat="1" applyFont="1" applyFill="1" applyBorder="1"/>
    <xf numFmtId="0" fontId="26" fillId="0" borderId="0" xfId="0" applyFont="1" applyAlignment="1">
      <alignment horizontal="left" vertical="top"/>
    </xf>
    <xf numFmtId="0" fontId="275" fillId="0" borderId="0" xfId="10080" applyFont="1" applyAlignment="1">
      <alignment vertical="center"/>
    </xf>
    <xf numFmtId="49" fontId="298" fillId="0" borderId="65" xfId="10092" applyNumberFormat="1" applyFont="1" applyBorder="1" applyAlignment="1">
      <alignment horizontal="right" vertical="center"/>
    </xf>
    <xf numFmtId="0" fontId="270" fillId="0" borderId="0" xfId="10080" applyFont="1" applyAlignment="1">
      <alignment vertical="center"/>
    </xf>
    <xf numFmtId="272" fontId="292" fillId="0" borderId="68" xfId="10080" applyNumberFormat="1" applyFont="1" applyBorder="1"/>
    <xf numFmtId="37" fontId="298" fillId="0" borderId="0" xfId="10080" applyNumberFormat="1" applyFont="1"/>
    <xf numFmtId="272" fontId="292" fillId="0" borderId="66" xfId="10080" applyNumberFormat="1" applyFont="1" applyBorder="1"/>
    <xf numFmtId="272" fontId="303" fillId="0" borderId="65" xfId="10080" applyNumberFormat="1" applyFont="1" applyBorder="1"/>
    <xf numFmtId="37" fontId="303" fillId="0" borderId="0" xfId="10080" applyNumberFormat="1" applyFont="1"/>
    <xf numFmtId="37" fontId="298" fillId="0" borderId="0" xfId="10080" applyNumberFormat="1" applyFont="1" applyAlignment="1">
      <alignment horizontal="left" wrapText="1"/>
    </xf>
    <xf numFmtId="37" fontId="298" fillId="0" borderId="71" xfId="10080" applyNumberFormat="1" applyFont="1" applyBorder="1" applyAlignment="1">
      <alignment horizontal="left" wrapText="1"/>
    </xf>
    <xf numFmtId="272" fontId="296" fillId="0" borderId="65" xfId="10080" applyNumberFormat="1" applyFont="1" applyBorder="1"/>
    <xf numFmtId="0" fontId="303" fillId="0" borderId="55" xfId="10080" applyFont="1" applyBorder="1"/>
    <xf numFmtId="0" fontId="306" fillId="0" borderId="0" xfId="10080" applyFont="1"/>
    <xf numFmtId="0" fontId="376" fillId="0" borderId="60" xfId="10092" applyFont="1" applyBorder="1" applyAlignment="1">
      <alignment horizontal="left" wrapText="1"/>
    </xf>
    <xf numFmtId="273" fontId="376" fillId="29" borderId="60" xfId="10092" applyNumberFormat="1" applyFont="1" applyFill="1" applyBorder="1"/>
    <xf numFmtId="273" fontId="376" fillId="29" borderId="0" xfId="10092" applyNumberFormat="1" applyFont="1" applyFill="1"/>
    <xf numFmtId="0" fontId="377" fillId="0" borderId="0" xfId="10092" applyFont="1" applyAlignment="1">
      <alignment horizontal="left"/>
    </xf>
    <xf numFmtId="0" fontId="313" fillId="0" borderId="0" xfId="10092" applyFont="1" applyAlignment="1">
      <alignment horizontal="left" vertical="top"/>
    </xf>
    <xf numFmtId="0" fontId="313" fillId="0" borderId="64" xfId="10092" applyFont="1" applyBorder="1" applyAlignment="1">
      <alignment horizontal="left" vertical="top"/>
    </xf>
    <xf numFmtId="37" fontId="298" fillId="0" borderId="60" xfId="10080" applyNumberFormat="1" applyFont="1" applyBorder="1" applyAlignment="1">
      <alignment horizontal="left" wrapText="1"/>
    </xf>
    <xf numFmtId="272" fontId="369" fillId="87" borderId="68" xfId="10092" applyNumberFormat="1" applyFont="1" applyFill="1" applyBorder="1"/>
    <xf numFmtId="272" fontId="369" fillId="0" borderId="68" xfId="10092" applyNumberFormat="1" applyFont="1" applyBorder="1"/>
    <xf numFmtId="272" fontId="369" fillId="29" borderId="68" xfId="10092" applyNumberFormat="1" applyFont="1" applyFill="1" applyBorder="1"/>
    <xf numFmtId="272" fontId="369" fillId="87" borderId="66" xfId="10092" applyNumberFormat="1" applyFont="1" applyFill="1" applyBorder="1"/>
    <xf numFmtId="272" fontId="369" fillId="0" borderId="66" xfId="10092" applyNumberFormat="1" applyFont="1" applyBorder="1"/>
    <xf numFmtId="272" fontId="369" fillId="29" borderId="66" xfId="10092" applyNumberFormat="1" applyFont="1" applyFill="1" applyBorder="1"/>
    <xf numFmtId="0" fontId="298" fillId="0" borderId="0" xfId="10080" applyFont="1" applyAlignment="1">
      <alignment wrapText="1"/>
    </xf>
    <xf numFmtId="0" fontId="376" fillId="0" borderId="55" xfId="10092" applyFont="1" applyBorder="1" applyAlignment="1">
      <alignment horizontal="left" wrapText="1"/>
    </xf>
    <xf numFmtId="273" fontId="376" fillId="87" borderId="65" xfId="10092" applyNumberFormat="1" applyFont="1" applyFill="1" applyBorder="1"/>
    <xf numFmtId="273" fontId="376" fillId="0" borderId="65" xfId="10092" applyNumberFormat="1" applyFont="1" applyBorder="1"/>
    <xf numFmtId="273" fontId="376" fillId="29" borderId="65" xfId="10092" applyNumberFormat="1" applyFont="1" applyFill="1" applyBorder="1"/>
    <xf numFmtId="273" fontId="376" fillId="0" borderId="0" xfId="10092" applyNumberFormat="1" applyFont="1"/>
    <xf numFmtId="0" fontId="298" fillId="0" borderId="0" xfId="10080" quotePrefix="1" applyFont="1" applyAlignment="1">
      <alignment horizontal="left" wrapText="1"/>
    </xf>
    <xf numFmtId="0" fontId="306" fillId="0" borderId="0" xfId="10080" applyFont="1" applyAlignment="1">
      <alignment vertical="center"/>
    </xf>
    <xf numFmtId="0" fontId="369" fillId="0" borderId="0" xfId="10092" applyFont="1" applyAlignment="1">
      <alignment horizontal="left" wrapText="1"/>
    </xf>
    <xf numFmtId="272" fontId="369" fillId="0" borderId="66" xfId="10093" applyNumberFormat="1" applyFont="1" applyBorder="1"/>
    <xf numFmtId="272" fontId="369" fillId="29" borderId="66" xfId="10093" applyNumberFormat="1" applyFont="1" applyFill="1" applyBorder="1"/>
    <xf numFmtId="0" fontId="369" fillId="0" borderId="64" xfId="10092" applyFont="1" applyBorder="1" applyAlignment="1">
      <alignment horizontal="left" wrapText="1"/>
    </xf>
    <xf numFmtId="272" fontId="369" fillId="87" borderId="69" xfId="10092" applyNumberFormat="1" applyFont="1" applyFill="1" applyBorder="1"/>
    <xf numFmtId="272" fontId="369" fillId="0" borderId="69" xfId="10093" applyNumberFormat="1" applyFont="1" applyBorder="1"/>
    <xf numFmtId="272" fontId="369" fillId="29" borderId="69" xfId="10093" applyNumberFormat="1" applyFont="1" applyFill="1" applyBorder="1"/>
    <xf numFmtId="0" fontId="288" fillId="0" borderId="0" xfId="10080" applyFont="1"/>
    <xf numFmtId="2" fontId="298" fillId="0" borderId="0" xfId="10080" applyNumberFormat="1" applyFont="1" applyAlignment="1">
      <alignment horizontal="left" vertical="center" wrapText="1"/>
    </xf>
    <xf numFmtId="0" fontId="19" fillId="0" borderId="0" xfId="10080" quotePrefix="1" applyFont="1" applyAlignment="1">
      <alignment vertical="top" wrapText="1"/>
    </xf>
    <xf numFmtId="0" fontId="378" fillId="0" borderId="0" xfId="10080" applyFont="1" applyAlignment="1">
      <alignment vertical="center"/>
    </xf>
    <xf numFmtId="2" fontId="298" fillId="0" borderId="0" xfId="10080" applyNumberFormat="1" applyFont="1" applyAlignment="1">
      <alignment vertical="center"/>
    </xf>
    <xf numFmtId="49" fontId="298" fillId="0" borderId="58" xfId="10080" applyNumberFormat="1" applyFont="1" applyBorder="1" applyAlignment="1">
      <alignment horizontal="center" vertical="center"/>
    </xf>
    <xf numFmtId="49" fontId="298" fillId="0" borderId="65" xfId="10080" applyNumberFormat="1" applyFont="1" applyBorder="1" applyAlignment="1">
      <alignment horizontal="center" vertical="center"/>
    </xf>
    <xf numFmtId="2" fontId="303" fillId="85" borderId="70" xfId="10080" applyNumberFormat="1" applyFont="1" applyFill="1" applyBorder="1" applyAlignment="1">
      <alignment vertical="center"/>
    </xf>
    <xf numFmtId="2" fontId="303" fillId="87" borderId="68" xfId="10080" applyNumberFormat="1" applyFont="1" applyFill="1" applyBorder="1" applyAlignment="1">
      <alignment horizontal="center" vertical="center"/>
    </xf>
    <xf numFmtId="2" fontId="303" fillId="87" borderId="70" xfId="10080" applyNumberFormat="1" applyFont="1" applyFill="1" applyBorder="1" applyAlignment="1">
      <alignment horizontal="center" vertical="center"/>
    </xf>
    <xf numFmtId="0" fontId="296" fillId="0" borderId="0" xfId="10080" applyFont="1" applyAlignment="1">
      <alignment vertical="center"/>
    </xf>
    <xf numFmtId="2" fontId="298" fillId="0" borderId="71" xfId="10080" applyNumberFormat="1" applyFont="1" applyBorder="1" applyAlignment="1">
      <alignment vertical="center"/>
    </xf>
    <xf numFmtId="2" fontId="298" fillId="0" borderId="66" xfId="10080" applyNumberFormat="1" applyFont="1" applyBorder="1" applyAlignment="1">
      <alignment horizontal="center" vertical="center"/>
    </xf>
    <xf numFmtId="2" fontId="298" fillId="0" borderId="71" xfId="10080" applyNumberFormat="1" applyFont="1" applyBorder="1" applyAlignment="1">
      <alignment horizontal="center" vertical="center"/>
    </xf>
    <xf numFmtId="2" fontId="298" fillId="0" borderId="64" xfId="10080" applyNumberFormat="1" applyFont="1" applyBorder="1" applyAlignment="1">
      <alignment vertical="center"/>
    </xf>
    <xf numFmtId="2" fontId="298" fillId="0" borderId="69" xfId="10080" applyNumberFormat="1" applyFont="1" applyBorder="1" applyAlignment="1">
      <alignment horizontal="center" vertical="center"/>
    </xf>
    <xf numFmtId="2" fontId="298" fillId="0" borderId="67" xfId="10080" applyNumberFormat="1" applyFont="1" applyBorder="1" applyAlignment="1">
      <alignment horizontal="center" vertical="center"/>
    </xf>
    <xf numFmtId="2" fontId="298" fillId="0" borderId="0" xfId="10080" applyNumberFormat="1" applyFont="1" applyAlignment="1">
      <alignment horizontal="center" vertical="center"/>
    </xf>
    <xf numFmtId="0" fontId="280" fillId="0" borderId="0" xfId="10080" applyFont="1"/>
    <xf numFmtId="0" fontId="19" fillId="0" borderId="0" xfId="0" applyFont="1" applyAlignment="1">
      <alignment horizontal="left" vertical="top"/>
    </xf>
    <xf numFmtId="285" fontId="298" fillId="0" borderId="58" xfId="10080" applyNumberFormat="1" applyFont="1" applyBorder="1" applyAlignment="1">
      <alignment horizontal="right" vertical="center"/>
    </xf>
    <xf numFmtId="0" fontId="340" fillId="0" borderId="0" xfId="10080" applyFont="1" applyAlignment="1">
      <alignment vertical="center"/>
    </xf>
    <xf numFmtId="2" fontId="298" fillId="0" borderId="60" xfId="10080" applyNumberFormat="1" applyFont="1" applyBorder="1" applyAlignment="1">
      <alignment horizontal="left" vertical="center"/>
    </xf>
    <xf numFmtId="164" fontId="311" fillId="0" borderId="66" xfId="10080" applyNumberFormat="1" applyFont="1" applyBorder="1" applyAlignment="1">
      <alignment vertical="center"/>
    </xf>
    <xf numFmtId="301" fontId="298" fillId="0" borderId="68" xfId="10080" applyNumberFormat="1" applyFont="1" applyBorder="1" applyAlignment="1">
      <alignment vertical="center"/>
    </xf>
    <xf numFmtId="0" fontId="379" fillId="29" borderId="0" xfId="0" applyFont="1" applyFill="1" applyAlignment="1">
      <alignment horizontal="left"/>
    </xf>
    <xf numFmtId="302" fontId="292" fillId="0" borderId="0" xfId="10080" applyNumberFormat="1" applyFont="1" applyAlignment="1">
      <alignment vertical="center"/>
    </xf>
    <xf numFmtId="2" fontId="298" fillId="0" borderId="0" xfId="10080" applyNumberFormat="1" applyFont="1" applyAlignment="1">
      <alignment horizontal="left" vertical="center"/>
    </xf>
    <xf numFmtId="301" fontId="298" fillId="0" borderId="66" xfId="10080" applyNumberFormat="1" applyFont="1" applyBorder="1" applyAlignment="1">
      <alignment vertical="center"/>
    </xf>
    <xf numFmtId="301" fontId="298" fillId="0" borderId="69" xfId="10080" applyNumberFormat="1" applyFont="1" applyBorder="1" applyAlignment="1">
      <alignment vertical="center"/>
    </xf>
    <xf numFmtId="2" fontId="303" fillId="0" borderId="60" xfId="10080" quotePrefix="1" applyNumberFormat="1" applyFont="1" applyBorder="1" applyAlignment="1">
      <alignment horizontal="left" vertical="center"/>
    </xf>
    <xf numFmtId="164" fontId="303" fillId="0" borderId="68" xfId="10080" applyNumberFormat="1" applyFont="1" applyBorder="1" applyAlignment="1">
      <alignment vertical="center"/>
    </xf>
    <xf numFmtId="301" fontId="303" fillId="0" borderId="68" xfId="10080" applyNumberFormat="1" applyFont="1" applyBorder="1" applyAlignment="1">
      <alignment vertical="center"/>
    </xf>
    <xf numFmtId="2" fontId="298" fillId="0" borderId="64" xfId="10080" applyNumberFormat="1" applyFont="1" applyBorder="1" applyAlignment="1">
      <alignment horizontal="left" vertical="center"/>
    </xf>
    <xf numFmtId="164" fontId="298" fillId="0" borderId="69" xfId="10080" applyNumberFormat="1" applyFont="1" applyBorder="1" applyAlignment="1">
      <alignment vertical="center"/>
    </xf>
    <xf numFmtId="2" fontId="303" fillId="0" borderId="64" xfId="10080" applyNumberFormat="1" applyFont="1" applyBorder="1" applyAlignment="1">
      <alignment horizontal="left" vertical="center"/>
    </xf>
    <xf numFmtId="164" fontId="303" fillId="0" borderId="65" xfId="10080" applyNumberFormat="1" applyFont="1" applyBorder="1" applyAlignment="1">
      <alignment vertical="center"/>
    </xf>
    <xf numFmtId="301" fontId="303" fillId="0" borderId="65" xfId="10080" applyNumberFormat="1" applyFont="1" applyBorder="1" applyAlignment="1">
      <alignment vertical="center"/>
    </xf>
    <xf numFmtId="49" fontId="325" fillId="0" borderId="0" xfId="10080" applyNumberFormat="1" applyFont="1" applyAlignment="1">
      <alignment horizontal="center" vertical="center"/>
    </xf>
    <xf numFmtId="0" fontId="19" fillId="0" borderId="0" xfId="10080" applyFont="1"/>
    <xf numFmtId="2" fontId="324" fillId="0" borderId="0" xfId="10080" applyNumberFormat="1" applyFont="1" applyAlignment="1">
      <alignment horizontal="left" vertical="center" indent="1"/>
    </xf>
    <xf numFmtId="0" fontId="10" fillId="0" borderId="0" xfId="10094" applyAlignment="1">
      <alignment vertical="top"/>
    </xf>
    <xf numFmtId="0" fontId="10" fillId="0" borderId="0" xfId="10094" applyAlignment="1">
      <alignment vertical="center"/>
    </xf>
    <xf numFmtId="0" fontId="313" fillId="0" borderId="64" xfId="1249" applyFont="1" applyBorder="1"/>
    <xf numFmtId="275" fontId="298" fillId="0" borderId="65" xfId="4822" quotePrefix="1" applyNumberFormat="1" applyFont="1" applyBorder="1" applyAlignment="1">
      <alignment horizontal="right" vertical="center"/>
    </xf>
    <xf numFmtId="0" fontId="380" fillId="29" borderId="0" xfId="1249" applyFont="1" applyFill="1"/>
    <xf numFmtId="0" fontId="298" fillId="0" borderId="0" xfId="1249" applyFont="1" applyAlignment="1">
      <alignment wrapText="1"/>
    </xf>
    <xf numFmtId="273" fontId="298" fillId="0" borderId="66" xfId="4822" applyNumberFormat="1" applyFont="1" applyBorder="1"/>
    <xf numFmtId="273" fontId="299" fillId="29" borderId="0" xfId="1249" applyNumberFormat="1" applyFont="1" applyFill="1"/>
    <xf numFmtId="0" fontId="299" fillId="29" borderId="0" xfId="1249" applyFont="1" applyFill="1"/>
    <xf numFmtId="0" fontId="298" fillId="0" borderId="64" xfId="1249" applyFont="1" applyBorder="1" applyAlignment="1">
      <alignment wrapText="1"/>
    </xf>
    <xf numFmtId="273" fontId="298" fillId="0" borderId="69" xfId="4822" applyNumberFormat="1" applyFont="1" applyBorder="1"/>
    <xf numFmtId="0" fontId="303" fillId="0" borderId="55" xfId="1249" applyFont="1" applyBorder="1"/>
    <xf numFmtId="10" fontId="299" fillId="29" borderId="0" xfId="10063" applyNumberFormat="1" applyFont="1" applyFill="1"/>
    <xf numFmtId="0" fontId="298" fillId="0" borderId="0" xfId="1249" applyFont="1"/>
    <xf numFmtId="274" fontId="340" fillId="0" borderId="0" xfId="4822" applyNumberFormat="1" applyFont="1"/>
    <xf numFmtId="0" fontId="299" fillId="0" borderId="0" xfId="1249" applyFont="1"/>
    <xf numFmtId="0" fontId="298" fillId="0" borderId="60" xfId="1249" applyFont="1" applyBorder="1" applyAlignment="1">
      <alignment wrapText="1"/>
    </xf>
    <xf numFmtId="273" fontId="292" fillId="0" borderId="68" xfId="4822" applyNumberFormat="1" applyFont="1" applyBorder="1" applyAlignment="1">
      <alignment horizontal="right"/>
    </xf>
    <xf numFmtId="0" fontId="298" fillId="0" borderId="64" xfId="1249" applyFont="1" applyBorder="1"/>
    <xf numFmtId="303" fontId="292" fillId="0" borderId="69" xfId="4822" applyNumberFormat="1" applyFont="1" applyBorder="1" applyAlignment="1">
      <alignment horizontal="right"/>
    </xf>
    <xf numFmtId="273" fontId="292" fillId="0" borderId="69" xfId="4822" applyNumberFormat="1" applyFont="1" applyBorder="1" applyAlignment="1">
      <alignment horizontal="right"/>
    </xf>
    <xf numFmtId="303" fontId="299" fillId="29" borderId="0" xfId="1249" applyNumberFormat="1" applyFont="1" applyFill="1"/>
    <xf numFmtId="304" fontId="299" fillId="29" borderId="0" xfId="10095" applyNumberFormat="1" applyFont="1" applyFill="1"/>
    <xf numFmtId="276" fontId="298" fillId="0" borderId="0" xfId="4822" applyNumberFormat="1" applyFont="1"/>
    <xf numFmtId="275" fontId="298" fillId="0" borderId="0" xfId="4822" quotePrefix="1" applyNumberFormat="1" applyFont="1" applyAlignment="1">
      <alignment horizontal="right" vertical="center"/>
    </xf>
    <xf numFmtId="273" fontId="369" fillId="29" borderId="0" xfId="4822" applyNumberFormat="1" applyFont="1" applyFill="1"/>
    <xf numFmtId="273" fontId="376" fillId="29" borderId="0" xfId="4822" applyNumberFormat="1" applyFont="1" applyFill="1"/>
    <xf numFmtId="276" fontId="380" fillId="29" borderId="0" xfId="4822" applyNumberFormat="1" applyFont="1" applyFill="1"/>
    <xf numFmtId="0" fontId="381" fillId="0" borderId="0" xfId="10080" applyFont="1" applyAlignment="1">
      <alignment horizontal="left" vertical="center"/>
    </xf>
    <xf numFmtId="285" fontId="298" fillId="87" borderId="68" xfId="10080" applyNumberFormat="1" applyFont="1" applyFill="1" applyBorder="1" applyAlignment="1">
      <alignment horizontal="right" vertical="center"/>
    </xf>
    <xf numFmtId="285" fontId="298" fillId="0" borderId="68" xfId="10080" applyNumberFormat="1" applyFont="1" applyBorder="1" applyAlignment="1">
      <alignment horizontal="right" vertical="center"/>
    </xf>
    <xf numFmtId="0" fontId="382" fillId="0" borderId="0" xfId="10080" applyFont="1"/>
    <xf numFmtId="49" fontId="298" fillId="0" borderId="69" xfId="10080" quotePrefix="1" applyNumberFormat="1" applyFont="1" applyBorder="1" applyAlignment="1">
      <alignment horizontal="right" vertical="center"/>
    </xf>
    <xf numFmtId="0" fontId="329" fillId="0" borderId="0" xfId="10080" applyFont="1" applyAlignment="1">
      <alignment vertical="center"/>
    </xf>
    <xf numFmtId="0" fontId="327" fillId="0" borderId="70" xfId="10080" applyFont="1" applyBorder="1" applyAlignment="1">
      <alignment horizontal="left" vertical="center"/>
    </xf>
    <xf numFmtId="272" fontId="329" fillId="87" borderId="68" xfId="10080" applyNumberFormat="1" applyFont="1" applyFill="1" applyBorder="1" applyAlignment="1">
      <alignment vertical="center"/>
    </xf>
    <xf numFmtId="272" fontId="329" fillId="0" borderId="68" xfId="10080" applyNumberFormat="1" applyFont="1" applyBorder="1" applyAlignment="1">
      <alignment vertical="center"/>
    </xf>
    <xf numFmtId="0" fontId="327" fillId="0" borderId="71" xfId="10080" applyFont="1" applyBorder="1" applyAlignment="1">
      <alignment horizontal="left" vertical="center"/>
    </xf>
    <xf numFmtId="272" fontId="329" fillId="87" borderId="66" xfId="10080" applyNumberFormat="1" applyFont="1" applyFill="1" applyBorder="1" applyAlignment="1">
      <alignment vertical="center"/>
    </xf>
    <xf numFmtId="272" fontId="329" fillId="0" borderId="66" xfId="10080" applyNumberFormat="1" applyFont="1" applyBorder="1" applyAlignment="1">
      <alignment vertical="center"/>
    </xf>
    <xf numFmtId="0" fontId="327" fillId="0" borderId="67" xfId="10080" applyFont="1" applyBorder="1" applyAlignment="1">
      <alignment horizontal="left" vertical="center"/>
    </xf>
    <xf numFmtId="272" fontId="329" fillId="87" borderId="69" xfId="10080" applyNumberFormat="1" applyFont="1" applyFill="1" applyBorder="1" applyAlignment="1">
      <alignment vertical="center"/>
    </xf>
    <xf numFmtId="272" fontId="329" fillId="0" borderId="69" xfId="10080" applyNumberFormat="1" applyFont="1" applyBorder="1" applyAlignment="1">
      <alignment vertical="center"/>
    </xf>
    <xf numFmtId="164" fontId="300" fillId="0" borderId="0" xfId="10080" applyNumberFormat="1" applyFont="1" applyAlignment="1">
      <alignment vertical="center"/>
    </xf>
    <xf numFmtId="0" fontId="298" fillId="0" borderId="72" xfId="10080" applyFont="1" applyBorder="1" applyAlignment="1">
      <alignment horizontal="left" vertical="center"/>
    </xf>
    <xf numFmtId="272" fontId="329" fillId="87" borderId="65" xfId="10080" applyNumberFormat="1" applyFont="1" applyFill="1" applyBorder="1" applyAlignment="1">
      <alignment vertical="center"/>
    </xf>
    <xf numFmtId="272" fontId="329" fillId="0" borderId="65" xfId="10080" applyNumberFormat="1" applyFont="1" applyBorder="1" applyAlignment="1">
      <alignment vertical="center"/>
    </xf>
    <xf numFmtId="164" fontId="329" fillId="0" borderId="0" xfId="10080" applyNumberFormat="1" applyFont="1" applyAlignment="1">
      <alignment vertical="center"/>
    </xf>
    <xf numFmtId="272" fontId="383" fillId="87" borderId="68" xfId="10080" applyNumberFormat="1" applyFont="1" applyFill="1" applyBorder="1" applyAlignment="1">
      <alignment vertical="center"/>
    </xf>
    <xf numFmtId="272" fontId="383" fillId="0" borderId="68" xfId="10080" applyNumberFormat="1" applyFont="1" applyBorder="1" applyAlignment="1">
      <alignment vertical="center"/>
    </xf>
    <xf numFmtId="164" fontId="383" fillId="0" borderId="0" xfId="10080" applyNumberFormat="1" applyFont="1" applyAlignment="1">
      <alignment vertical="center"/>
    </xf>
    <xf numFmtId="0" fontId="384" fillId="0" borderId="0" xfId="10080" applyFont="1" applyAlignment="1">
      <alignment vertical="center"/>
    </xf>
    <xf numFmtId="0" fontId="298" fillId="0" borderId="67" xfId="10080" applyFont="1" applyBorder="1" applyAlignment="1">
      <alignment horizontal="left" vertical="center"/>
    </xf>
    <xf numFmtId="272" fontId="383" fillId="87" borderId="65" xfId="10080" applyNumberFormat="1" applyFont="1" applyFill="1" applyBorder="1" applyAlignment="1">
      <alignment vertical="center"/>
    </xf>
    <xf numFmtId="272" fontId="383" fillId="0" borderId="65" xfId="10080" applyNumberFormat="1" applyFont="1" applyBorder="1" applyAlignment="1">
      <alignment vertical="center"/>
    </xf>
    <xf numFmtId="0" fontId="383" fillId="0" borderId="0" xfId="10080" applyFont="1" applyAlignment="1">
      <alignment vertical="center"/>
    </xf>
    <xf numFmtId="272" fontId="329" fillId="0" borderId="0" xfId="10080" applyNumberFormat="1" applyFont="1" applyAlignment="1">
      <alignment vertical="center"/>
    </xf>
    <xf numFmtId="272" fontId="300" fillId="0" borderId="0" xfId="10080" applyNumberFormat="1" applyFont="1" applyAlignment="1">
      <alignment vertical="center"/>
    </xf>
    <xf numFmtId="305" fontId="329" fillId="0" borderId="0" xfId="10080" applyNumberFormat="1" applyFont="1" applyAlignment="1">
      <alignment vertical="center"/>
    </xf>
    <xf numFmtId="9" fontId="300" fillId="0" borderId="0" xfId="10063" applyFont="1" applyAlignment="1">
      <alignment vertical="center"/>
    </xf>
    <xf numFmtId="0" fontId="303" fillId="0" borderId="71" xfId="10080" applyFont="1" applyBorder="1" applyAlignment="1">
      <alignment horizontal="left" vertical="center" wrapText="1"/>
    </xf>
    <xf numFmtId="277" fontId="307" fillId="87" borderId="68" xfId="10080" applyNumberFormat="1" applyFont="1" applyFill="1" applyBorder="1" applyAlignment="1">
      <alignment vertical="center"/>
    </xf>
    <xf numFmtId="277" fontId="307" fillId="0" borderId="68" xfId="10080" applyNumberFormat="1" applyFont="1" applyBorder="1" applyAlignment="1">
      <alignment vertical="center"/>
    </xf>
    <xf numFmtId="277" fontId="369" fillId="87" borderId="66" xfId="10080" applyNumberFormat="1" applyFont="1" applyFill="1" applyBorder="1"/>
    <xf numFmtId="277" fontId="369" fillId="0" borderId="66" xfId="10080" applyNumberFormat="1" applyFont="1" applyBorder="1"/>
    <xf numFmtId="277" fontId="369" fillId="87" borderId="69" xfId="10080" applyNumberFormat="1" applyFont="1" applyFill="1" applyBorder="1"/>
    <xf numFmtId="277" fontId="369" fillId="0" borderId="69" xfId="10080" applyNumberFormat="1" applyFont="1" applyBorder="1"/>
    <xf numFmtId="306" fontId="19" fillId="0" borderId="0" xfId="10080" applyNumberFormat="1" applyFont="1"/>
    <xf numFmtId="164" fontId="329" fillId="87" borderId="69" xfId="10080" applyNumberFormat="1" applyFont="1" applyFill="1" applyBorder="1" applyAlignment="1">
      <alignment vertical="center"/>
    </xf>
    <xf numFmtId="164" fontId="329" fillId="0" borderId="65" xfId="10080" applyNumberFormat="1" applyFont="1" applyBorder="1" applyAlignment="1">
      <alignment vertical="center"/>
    </xf>
    <xf numFmtId="164" fontId="329" fillId="0" borderId="69" xfId="10080" applyNumberFormat="1" applyFont="1" applyBorder="1" applyAlignment="1">
      <alignment vertical="center"/>
    </xf>
    <xf numFmtId="0" fontId="298" fillId="0" borderId="71" xfId="10080" applyFont="1" applyBorder="1" applyAlignment="1">
      <alignment horizontal="left" vertical="center" indent="1"/>
    </xf>
    <xf numFmtId="0" fontId="298" fillId="0" borderId="67" xfId="10080" applyFont="1" applyBorder="1" applyAlignment="1">
      <alignment horizontal="left" vertical="center" indent="1"/>
    </xf>
    <xf numFmtId="277" fontId="369" fillId="87" borderId="65" xfId="10080" applyNumberFormat="1" applyFont="1" applyFill="1" applyBorder="1" applyAlignment="1">
      <alignment vertical="center"/>
    </xf>
    <xf numFmtId="277" fontId="369" fillId="0" borderId="65" xfId="10080" applyNumberFormat="1" applyFont="1" applyBorder="1" applyAlignment="1">
      <alignment vertical="center"/>
    </xf>
    <xf numFmtId="164" fontId="369" fillId="87" borderId="68" xfId="10080" applyNumberFormat="1" applyFont="1" applyFill="1" applyBorder="1" applyAlignment="1">
      <alignment vertical="center"/>
    </xf>
    <xf numFmtId="164" fontId="369" fillId="0" borderId="68" xfId="10080" applyNumberFormat="1" applyFont="1" applyBorder="1" applyAlignment="1">
      <alignment vertical="center"/>
    </xf>
    <xf numFmtId="0" fontId="298" fillId="0" borderId="0" xfId="10080" applyFont="1" applyAlignment="1">
      <alignment horizontal="left" vertical="center" indent="1"/>
    </xf>
    <xf numFmtId="272" fontId="298" fillId="0" borderId="71" xfId="10080" applyNumberFormat="1" applyFont="1" applyBorder="1" applyAlignment="1">
      <alignment vertical="center"/>
    </xf>
    <xf numFmtId="0" fontId="298" fillId="0" borderId="72" xfId="10080" applyFont="1" applyBorder="1" applyAlignment="1">
      <alignment horizontal="left" wrapText="1"/>
    </xf>
    <xf numFmtId="164" fontId="329" fillId="0" borderId="0" xfId="10080" applyNumberFormat="1" applyFont="1"/>
    <xf numFmtId="272" fontId="26" fillId="0" borderId="0" xfId="10080" applyNumberFormat="1" applyFont="1" applyAlignment="1">
      <alignment vertical="top"/>
    </xf>
    <xf numFmtId="0" fontId="323" fillId="0" borderId="0" xfId="10080" applyFont="1" applyAlignment="1">
      <alignment horizontal="left" vertical="center"/>
    </xf>
    <xf numFmtId="0" fontId="342" fillId="0" borderId="0" xfId="10080" applyFont="1" applyAlignment="1">
      <alignment horizontal="left" vertical="center"/>
    </xf>
    <xf numFmtId="285" fontId="298" fillId="0" borderId="66" xfId="10080" applyNumberFormat="1" applyFont="1" applyBorder="1" applyAlignment="1">
      <alignment horizontal="right" vertical="center"/>
    </xf>
    <xf numFmtId="285" fontId="298" fillId="0" borderId="69" xfId="10080" applyNumberFormat="1" applyFont="1" applyBorder="1" applyAlignment="1">
      <alignment horizontal="right" vertical="center"/>
    </xf>
    <xf numFmtId="164" fontId="329" fillId="0" borderId="68" xfId="10080" applyNumberFormat="1" applyFont="1" applyBorder="1" applyAlignment="1">
      <alignment vertical="center"/>
    </xf>
    <xf numFmtId="292" fontId="329" fillId="0" borderId="68" xfId="10080" applyNumberFormat="1" applyFont="1" applyBorder="1" applyAlignment="1">
      <alignment vertical="center"/>
    </xf>
    <xf numFmtId="277" fontId="329" fillId="0" borderId="66" xfId="10063" applyNumberFormat="1" applyFont="1" applyBorder="1" applyAlignment="1">
      <alignment vertical="center"/>
    </xf>
    <xf numFmtId="0" fontId="298" fillId="0" borderId="64" xfId="10080" applyFont="1" applyBorder="1" applyAlignment="1">
      <alignment horizontal="left" vertical="center" indent="1"/>
    </xf>
    <xf numFmtId="277" fontId="329" fillId="0" borderId="69" xfId="10063" applyNumberFormat="1" applyFont="1" applyBorder="1" applyAlignment="1">
      <alignment vertical="center"/>
    </xf>
    <xf numFmtId="289" fontId="329" fillId="0" borderId="68" xfId="10063" applyNumberFormat="1" applyFont="1" applyBorder="1" applyAlignment="1">
      <alignment vertical="center"/>
    </xf>
    <xf numFmtId="295" fontId="329" fillId="0" borderId="65" xfId="10080" applyNumberFormat="1" applyFont="1" applyBorder="1" applyAlignment="1">
      <alignment vertical="center"/>
    </xf>
    <xf numFmtId="292" fontId="329" fillId="0" borderId="0" xfId="10080" applyNumberFormat="1" applyFont="1" applyAlignment="1">
      <alignment vertical="center"/>
    </xf>
    <xf numFmtId="164" fontId="298" fillId="0" borderId="68" xfId="10080" applyNumberFormat="1" applyFont="1" applyBorder="1" applyAlignment="1">
      <alignment vertical="center"/>
    </xf>
    <xf numFmtId="277" fontId="329" fillId="0" borderId="68" xfId="10080" applyNumberFormat="1" applyFont="1" applyBorder="1" applyAlignment="1">
      <alignment vertical="center"/>
    </xf>
    <xf numFmtId="164" fontId="329" fillId="0" borderId="60" xfId="10080" applyNumberFormat="1" applyFont="1" applyBorder="1" applyAlignment="1">
      <alignment vertical="center"/>
    </xf>
    <xf numFmtId="277" fontId="329" fillId="0" borderId="0" xfId="10063" applyNumberFormat="1" applyFont="1" applyAlignment="1">
      <alignment vertical="center"/>
    </xf>
    <xf numFmtId="0" fontId="298" fillId="0" borderId="70" xfId="10080" applyFont="1" applyBorder="1" applyAlignment="1">
      <alignment horizontal="left"/>
    </xf>
    <xf numFmtId="272" fontId="329" fillId="87" borderId="68" xfId="10080" applyNumberFormat="1" applyFont="1" applyFill="1" applyBorder="1"/>
    <xf numFmtId="272" fontId="329" fillId="0" borderId="68" xfId="10080" applyNumberFormat="1" applyFont="1" applyBorder="1"/>
    <xf numFmtId="272" fontId="329" fillId="0" borderId="70" xfId="10080" applyNumberFormat="1" applyFont="1" applyBorder="1"/>
    <xf numFmtId="0" fontId="298" fillId="0" borderId="71" xfId="10080" applyFont="1" applyBorder="1" applyAlignment="1">
      <alignment horizontal="left"/>
    </xf>
    <xf numFmtId="272" fontId="329" fillId="87" borderId="66" xfId="10080" applyNumberFormat="1" applyFont="1" applyFill="1" applyBorder="1"/>
    <xf numFmtId="272" fontId="329" fillId="0" borderId="66" xfId="10080" applyNumberFormat="1" applyFont="1" applyBorder="1"/>
    <xf numFmtId="272" fontId="329" fillId="0" borderId="71" xfId="10080" applyNumberFormat="1" applyFont="1" applyBorder="1"/>
    <xf numFmtId="272" fontId="329" fillId="87" borderId="71" xfId="10080" applyNumberFormat="1" applyFont="1" applyFill="1" applyBorder="1"/>
    <xf numFmtId="0" fontId="298" fillId="0" borderId="72" xfId="10080" applyFont="1" applyBorder="1" applyAlignment="1">
      <alignment horizontal="left"/>
    </xf>
    <xf numFmtId="272" fontId="329" fillId="87" borderId="65" xfId="10080" applyNumberFormat="1" applyFont="1" applyFill="1" applyBorder="1"/>
    <xf numFmtId="272" fontId="329" fillId="0" borderId="65" xfId="10080" applyNumberFormat="1" applyFont="1" applyBorder="1"/>
    <xf numFmtId="272" fontId="329" fillId="0" borderId="72" xfId="10080" applyNumberFormat="1" applyFont="1" applyBorder="1"/>
    <xf numFmtId="272" fontId="329" fillId="87" borderId="71" xfId="10080" applyNumberFormat="1" applyFont="1" applyFill="1" applyBorder="1" applyAlignment="1">
      <alignment vertical="center"/>
    </xf>
    <xf numFmtId="272" fontId="329" fillId="0" borderId="71" xfId="10080" applyNumberFormat="1" applyFont="1" applyBorder="1" applyAlignment="1">
      <alignment vertical="center"/>
    </xf>
    <xf numFmtId="272" fontId="329" fillId="0" borderId="70" xfId="10080" applyNumberFormat="1" applyFont="1" applyBorder="1" applyAlignment="1">
      <alignment vertical="center"/>
    </xf>
    <xf numFmtId="0" fontId="298" fillId="0" borderId="71" xfId="10080" applyFont="1" applyBorder="1" applyAlignment="1">
      <alignment horizontal="left" indent="1"/>
    </xf>
    <xf numFmtId="0" fontId="298" fillId="0" borderId="71" xfId="10080" applyFont="1" applyBorder="1" applyAlignment="1">
      <alignment horizontal="left" wrapText="1" indent="1"/>
    </xf>
    <xf numFmtId="0" fontId="298" fillId="0" borderId="67" xfId="10080" applyFont="1" applyBorder="1" applyAlignment="1">
      <alignment horizontal="left" wrapText="1" indent="1"/>
    </xf>
    <xf numFmtId="272" fontId="329" fillId="87" borderId="67" xfId="10080" applyNumberFormat="1" applyFont="1" applyFill="1" applyBorder="1"/>
    <xf numFmtId="272" fontId="329" fillId="0" borderId="67" xfId="10080" applyNumberFormat="1" applyFont="1" applyBorder="1"/>
    <xf numFmtId="0" fontId="298" fillId="0" borderId="67" xfId="10080" quotePrefix="1" applyFont="1" applyBorder="1" applyAlignment="1">
      <alignment horizontal="left" wrapText="1"/>
    </xf>
    <xf numFmtId="276" fontId="329" fillId="87" borderId="66" xfId="4822" applyNumberFormat="1" applyFont="1" applyFill="1" applyBorder="1"/>
    <xf numFmtId="0" fontId="298" fillId="0" borderId="71" xfId="10080" applyFont="1" applyBorder="1" applyAlignment="1">
      <alignment horizontal="left" wrapText="1"/>
    </xf>
    <xf numFmtId="272" fontId="385" fillId="0" borderId="71" xfId="10080" applyNumberFormat="1" applyFont="1" applyBorder="1"/>
    <xf numFmtId="276" fontId="385" fillId="87" borderId="71" xfId="4822" applyNumberFormat="1" applyFont="1" applyFill="1" applyBorder="1"/>
    <xf numFmtId="272" fontId="300" fillId="0" borderId="71" xfId="10080" applyNumberFormat="1" applyFont="1" applyBorder="1"/>
    <xf numFmtId="0" fontId="385" fillId="0" borderId="0" xfId="10080" applyFont="1" applyAlignment="1">
      <alignment vertical="center"/>
    </xf>
    <xf numFmtId="0" fontId="298" fillId="0" borderId="67" xfId="10080" applyFont="1" applyBorder="1" applyAlignment="1">
      <alignment horizontal="left"/>
    </xf>
    <xf numFmtId="0" fontId="298" fillId="0" borderId="67" xfId="10080" quotePrefix="1" applyFont="1" applyBorder="1" applyAlignment="1">
      <alignment horizontal="left"/>
    </xf>
    <xf numFmtId="272" fontId="329" fillId="87" borderId="72" xfId="10080" applyNumberFormat="1" applyFont="1" applyFill="1" applyBorder="1"/>
    <xf numFmtId="272" fontId="329" fillId="0" borderId="71" xfId="4822" applyNumberFormat="1" applyFont="1" applyBorder="1"/>
    <xf numFmtId="0" fontId="298" fillId="0" borderId="55" xfId="10080" applyFont="1" applyBorder="1" applyAlignment="1">
      <alignment horizontal="left"/>
    </xf>
    <xf numFmtId="272" fontId="329" fillId="0" borderId="55" xfId="10080" applyNumberFormat="1" applyFont="1" applyBorder="1"/>
    <xf numFmtId="0" fontId="303" fillId="0" borderId="71" xfId="10080" applyFont="1" applyBorder="1" applyAlignment="1">
      <alignment horizontal="left"/>
    </xf>
    <xf numFmtId="0" fontId="303" fillId="0" borderId="71" xfId="10080" applyFont="1" applyBorder="1" applyAlignment="1">
      <alignment horizontal="left" indent="1"/>
    </xf>
    <xf numFmtId="292" fontId="383" fillId="87" borderId="71" xfId="10080" applyNumberFormat="1" applyFont="1" applyFill="1" applyBorder="1"/>
    <xf numFmtId="292" fontId="383" fillId="0" borderId="71" xfId="10080" applyNumberFormat="1" applyFont="1" applyBorder="1"/>
    <xf numFmtId="0" fontId="303" fillId="0" borderId="71" xfId="10080" applyFont="1" applyBorder="1" applyAlignment="1">
      <alignment horizontal="left" wrapText="1" indent="1"/>
    </xf>
    <xf numFmtId="0" fontId="303" fillId="0" borderId="67" xfId="10080" applyFont="1" applyBorder="1" applyAlignment="1">
      <alignment horizontal="left" indent="1"/>
    </xf>
    <xf numFmtId="292" fontId="383" fillId="87" borderId="67" xfId="10080" applyNumberFormat="1" applyFont="1" applyFill="1" applyBorder="1"/>
    <xf numFmtId="292" fontId="383" fillId="0" borderId="67" xfId="10080" applyNumberFormat="1" applyFont="1" applyBorder="1"/>
    <xf numFmtId="272" fontId="329" fillId="87" borderId="70" xfId="10080" applyNumberFormat="1" applyFont="1" applyFill="1" applyBorder="1"/>
    <xf numFmtId="0" fontId="298" fillId="0" borderId="0" xfId="10080" applyFont="1" applyAlignment="1">
      <alignment horizontal="left" wrapText="1" indent="1"/>
    </xf>
    <xf numFmtId="292" fontId="329" fillId="87" borderId="66" xfId="10080" applyNumberFormat="1" applyFont="1" applyFill="1" applyBorder="1"/>
    <xf numFmtId="292" fontId="329" fillId="0" borderId="66" xfId="10080" applyNumberFormat="1" applyFont="1" applyBorder="1"/>
    <xf numFmtId="292" fontId="329" fillId="0" borderId="71" xfId="10080" applyNumberFormat="1" applyFont="1" applyBorder="1"/>
    <xf numFmtId="292" fontId="329" fillId="87" borderId="69" xfId="10080" applyNumberFormat="1" applyFont="1" applyFill="1" applyBorder="1"/>
    <xf numFmtId="292" fontId="329" fillId="0" borderId="69" xfId="10080" applyNumberFormat="1" applyFont="1" applyBorder="1"/>
    <xf numFmtId="292" fontId="329" fillId="0" borderId="67" xfId="10080" applyNumberFormat="1" applyFont="1" applyBorder="1"/>
    <xf numFmtId="0" fontId="26" fillId="0" borderId="0" xfId="0" applyFont="1" applyAlignment="1">
      <alignment vertical="top" wrapText="1"/>
    </xf>
    <xf numFmtId="0" fontId="321" fillId="0" borderId="0" xfId="10080" applyFont="1" applyAlignment="1">
      <alignment vertical="center"/>
    </xf>
    <xf numFmtId="0" fontId="388" fillId="0" borderId="0" xfId="10080" applyFont="1"/>
    <xf numFmtId="164" fontId="298" fillId="87" borderId="68" xfId="10080" applyNumberFormat="1" applyFont="1" applyFill="1" applyBorder="1" applyAlignment="1">
      <alignment vertical="center"/>
    </xf>
    <xf numFmtId="164" fontId="298" fillId="87" borderId="69" xfId="10080" applyNumberFormat="1" applyFont="1" applyFill="1" applyBorder="1" applyAlignment="1">
      <alignment vertical="center"/>
    </xf>
    <xf numFmtId="0" fontId="303" fillId="0" borderId="67" xfId="10080" applyFont="1" applyBorder="1" applyAlignment="1">
      <alignment horizontal="left" vertical="center"/>
    </xf>
    <xf numFmtId="164" fontId="303" fillId="87" borderId="69" xfId="10080" applyNumberFormat="1" applyFont="1" applyFill="1" applyBorder="1" applyAlignment="1">
      <alignment vertical="center"/>
    </xf>
    <xf numFmtId="164" fontId="303" fillId="0" borderId="69" xfId="10080" applyNumberFormat="1" applyFont="1" applyBorder="1" applyAlignment="1">
      <alignment vertical="center"/>
    </xf>
    <xf numFmtId="164" fontId="298" fillId="87" borderId="66" xfId="10080" applyNumberFormat="1" applyFont="1" applyFill="1" applyBorder="1" applyAlignment="1">
      <alignment vertical="center"/>
    </xf>
    <xf numFmtId="164" fontId="298" fillId="0" borderId="66" xfId="10080" applyNumberFormat="1" applyFont="1" applyBorder="1" applyAlignment="1">
      <alignment vertical="center"/>
    </xf>
    <xf numFmtId="164" fontId="303" fillId="87" borderId="65" xfId="10080" applyNumberFormat="1" applyFont="1" applyFill="1" applyBorder="1" applyAlignment="1">
      <alignment vertical="center"/>
    </xf>
    <xf numFmtId="164" fontId="10" fillId="0" borderId="0" xfId="10080" applyNumberFormat="1"/>
    <xf numFmtId="164" fontId="19" fillId="0" borderId="0" xfId="10080" applyNumberFormat="1" applyFont="1"/>
    <xf numFmtId="0" fontId="13" fillId="0" borderId="0" xfId="0" applyFont="1" applyAlignment="1">
      <alignment horizontal="right" vertical="center"/>
    </xf>
    <xf numFmtId="0" fontId="369" fillId="0" borderId="0" xfId="10080" applyFont="1" applyAlignment="1">
      <alignment vertical="center"/>
    </xf>
    <xf numFmtId="49" fontId="298" fillId="87" borderId="69" xfId="10080" applyNumberFormat="1" applyFont="1" applyFill="1" applyBorder="1" applyAlignment="1">
      <alignment horizontal="right" vertical="center"/>
    </xf>
    <xf numFmtId="49" fontId="298" fillId="0" borderId="69" xfId="10080" applyNumberFormat="1" applyFont="1" applyBorder="1" applyAlignment="1">
      <alignment horizontal="right" vertical="center"/>
    </xf>
    <xf numFmtId="170" fontId="362" fillId="0" borderId="0" xfId="10080" applyNumberFormat="1" applyFont="1" applyAlignment="1">
      <alignment horizontal="center" vertical="center"/>
    </xf>
    <xf numFmtId="0" fontId="298" fillId="0" borderId="60" xfId="10080" applyFont="1" applyBorder="1" applyAlignment="1">
      <alignment horizontal="left"/>
    </xf>
    <xf numFmtId="272" fontId="298" fillId="87" borderId="68" xfId="10080" applyNumberFormat="1" applyFont="1" applyFill="1" applyBorder="1"/>
    <xf numFmtId="272" fontId="298" fillId="29" borderId="68" xfId="10080" applyNumberFormat="1" applyFont="1" applyFill="1" applyBorder="1"/>
    <xf numFmtId="273" fontId="369" fillId="0" borderId="0" xfId="10080" applyNumberFormat="1" applyFont="1"/>
    <xf numFmtId="0" fontId="298" fillId="0" borderId="64" xfId="10080" applyFont="1" applyBorder="1" applyAlignment="1">
      <alignment horizontal="left"/>
    </xf>
    <xf numFmtId="272" fontId="298" fillId="29" borderId="69" xfId="10080" applyNumberFormat="1" applyFont="1" applyFill="1" applyBorder="1"/>
    <xf numFmtId="272" fontId="298" fillId="29" borderId="65" xfId="10080" applyNumberFormat="1" applyFont="1" applyFill="1" applyBorder="1"/>
    <xf numFmtId="0" fontId="298" fillId="0" borderId="0" xfId="10080" applyFont="1" applyAlignment="1">
      <alignment horizontal="left"/>
    </xf>
    <xf numFmtId="272" fontId="298" fillId="29" borderId="66" xfId="10080" applyNumberFormat="1" applyFont="1" applyFill="1" applyBorder="1"/>
    <xf numFmtId="0" fontId="298" fillId="0" borderId="60" xfId="10080" applyFont="1" applyBorder="1" applyAlignment="1">
      <alignment horizontal="left" wrapText="1"/>
    </xf>
    <xf numFmtId="0" fontId="389" fillId="0" borderId="0" xfId="10080" applyFont="1" applyAlignment="1">
      <alignment vertical="center"/>
    </xf>
    <xf numFmtId="0" fontId="298" fillId="0" borderId="64" xfId="10080" applyFont="1" applyBorder="1" applyAlignment="1">
      <alignment horizontal="left" wrapText="1"/>
    </xf>
    <xf numFmtId="0" fontId="381" fillId="0" borderId="0" xfId="10080" applyFont="1" applyAlignment="1">
      <alignment vertical="center"/>
    </xf>
    <xf numFmtId="170" fontId="362" fillId="0" borderId="73" xfId="10080" applyNumberFormat="1" applyFont="1" applyBorder="1" applyAlignment="1">
      <alignment horizontal="center" vertical="center" wrapText="1"/>
    </xf>
    <xf numFmtId="307" fontId="298" fillId="87" borderId="68" xfId="10096" applyNumberFormat="1" applyFont="1" applyFill="1" applyBorder="1"/>
    <xf numFmtId="307" fontId="298" fillId="0" borderId="68" xfId="10096" applyNumberFormat="1" applyFont="1" applyBorder="1"/>
    <xf numFmtId="307" fontId="298" fillId="87" borderId="66" xfId="10080" applyNumberFormat="1" applyFont="1" applyFill="1" applyBorder="1"/>
    <xf numFmtId="307" fontId="298" fillId="0" borderId="66" xfId="10080" applyNumberFormat="1" applyFont="1" applyBorder="1"/>
    <xf numFmtId="290" fontId="306" fillId="0" borderId="0" xfId="10080" applyNumberFormat="1" applyFont="1" applyAlignment="1">
      <alignment vertical="center"/>
    </xf>
    <xf numFmtId="307" fontId="298" fillId="87" borderId="69" xfId="10080" applyNumberFormat="1" applyFont="1" applyFill="1" applyBorder="1"/>
    <xf numFmtId="307" fontId="298" fillId="0" borderId="69" xfId="10080" applyNumberFormat="1" applyFont="1" applyBorder="1"/>
    <xf numFmtId="273" fontId="376" fillId="0" borderId="0" xfId="10080" applyNumberFormat="1" applyFont="1"/>
    <xf numFmtId="307" fontId="298" fillId="85" borderId="66" xfId="10080" applyNumberFormat="1" applyFont="1" applyFill="1" applyBorder="1"/>
    <xf numFmtId="307" fontId="298" fillId="85" borderId="69" xfId="10080" applyNumberFormat="1" applyFont="1" applyFill="1" applyBorder="1"/>
    <xf numFmtId="0" fontId="298" fillId="0" borderId="0" xfId="10080" applyFont="1" applyAlignment="1">
      <alignment vertical="center"/>
    </xf>
    <xf numFmtId="49" fontId="298" fillId="87" borderId="65" xfId="10080" applyNumberFormat="1" applyFont="1" applyFill="1" applyBorder="1" applyAlignment="1">
      <alignment horizontal="right" vertical="center"/>
    </xf>
    <xf numFmtId="49" fontId="298" fillId="0" borderId="65" xfId="10080" applyNumberFormat="1" applyFont="1" applyBorder="1" applyAlignment="1">
      <alignment horizontal="right" vertical="center"/>
    </xf>
    <xf numFmtId="170" fontId="362" fillId="0" borderId="0" xfId="10080" applyNumberFormat="1" applyFont="1" applyAlignment="1">
      <alignment horizontal="center" vertical="center" wrapText="1"/>
    </xf>
    <xf numFmtId="0" fontId="280" fillId="0" borderId="0" xfId="0" applyFont="1" applyAlignment="1">
      <alignment vertical="top" wrapText="1"/>
    </xf>
    <xf numFmtId="0" fontId="390" fillId="0" borderId="0" xfId="10080" applyFont="1"/>
    <xf numFmtId="0" fontId="298" fillId="0" borderId="60" xfId="10080" applyFont="1" applyBorder="1" applyAlignment="1">
      <alignment horizontal="left" vertical="distributed"/>
    </xf>
    <xf numFmtId="0" fontId="298" fillId="0" borderId="70" xfId="10080" applyFont="1" applyBorder="1" applyAlignment="1">
      <alignment horizontal="left" vertical="distributed"/>
    </xf>
    <xf numFmtId="308" fontId="298" fillId="87" borderId="68" xfId="10080" applyNumberFormat="1" applyFont="1" applyFill="1" applyBorder="1" applyAlignment="1">
      <alignment vertical="center"/>
    </xf>
    <xf numFmtId="308" fontId="298" fillId="0" borderId="68" xfId="10080" applyNumberFormat="1" applyFont="1" applyBorder="1" applyAlignment="1">
      <alignment vertical="center"/>
    </xf>
    <xf numFmtId="308" fontId="298" fillId="87" borderId="66" xfId="10080" applyNumberFormat="1" applyFont="1" applyFill="1" applyBorder="1" applyAlignment="1">
      <alignment vertical="center"/>
    </xf>
    <xf numFmtId="308" fontId="298" fillId="0" borderId="66" xfId="10080" applyNumberFormat="1" applyFont="1" applyBorder="1" applyAlignment="1">
      <alignment vertical="center"/>
    </xf>
    <xf numFmtId="308" fontId="298" fillId="87" borderId="66" xfId="10080" applyNumberFormat="1" applyFont="1" applyFill="1" applyBorder="1"/>
    <xf numFmtId="308" fontId="298" fillId="0" borderId="66" xfId="10080" applyNumberFormat="1" applyFont="1" applyBorder="1"/>
    <xf numFmtId="309" fontId="298" fillId="87" borderId="69" xfId="10080" applyNumberFormat="1" applyFont="1" applyFill="1" applyBorder="1"/>
    <xf numFmtId="309" fontId="298" fillId="0" borderId="69" xfId="10080" applyNumberFormat="1" applyFont="1" applyBorder="1"/>
    <xf numFmtId="308" fontId="19" fillId="0" borderId="0" xfId="10080" applyNumberFormat="1" applyFont="1" applyAlignment="1">
      <alignment vertical="center"/>
    </xf>
    <xf numFmtId="0" fontId="324" fillId="0" borderId="0" xfId="10080" applyFont="1"/>
    <xf numFmtId="310" fontId="324" fillId="0" borderId="0" xfId="10080" applyNumberFormat="1" applyFont="1" applyAlignment="1">
      <alignment vertical="center"/>
    </xf>
    <xf numFmtId="0" fontId="19" fillId="0" borderId="0" xfId="10080" applyFont="1" applyAlignment="1">
      <alignment vertical="top"/>
    </xf>
    <xf numFmtId="0" fontId="273" fillId="0" borderId="0" xfId="10080" applyFont="1" applyAlignment="1">
      <alignment vertical="center"/>
    </xf>
    <xf numFmtId="0" fontId="26" fillId="0" borderId="0" xfId="10080" quotePrefix="1" applyFont="1" applyAlignment="1">
      <alignment vertical="center"/>
    </xf>
    <xf numFmtId="0" fontId="26" fillId="0" borderId="0" xfId="10080" applyFont="1"/>
    <xf numFmtId="0" fontId="323" fillId="0" borderId="0" xfId="10080" applyFont="1"/>
    <xf numFmtId="0" fontId="313" fillId="0" borderId="0" xfId="10093" applyFont="1" applyAlignment="1">
      <alignment vertical="center"/>
    </xf>
    <xf numFmtId="311" fontId="298" fillId="87" borderId="68" xfId="10093" applyNumberFormat="1" applyFont="1" applyFill="1" applyBorder="1" applyAlignment="1">
      <alignment horizontal="right"/>
    </xf>
    <xf numFmtId="311" fontId="298" fillId="0" borderId="68" xfId="10093" quotePrefix="1" applyNumberFormat="1" applyFont="1" applyBorder="1" applyAlignment="1">
      <alignment horizontal="right"/>
    </xf>
    <xf numFmtId="0" fontId="19" fillId="0" borderId="0" xfId="10093" applyFont="1" applyAlignment="1">
      <alignment vertical="center"/>
    </xf>
    <xf numFmtId="0" fontId="313" fillId="0" borderId="0" xfId="10093" applyFont="1" applyAlignment="1">
      <alignment horizontal="left" vertical="center"/>
    </xf>
    <xf numFmtId="170" fontId="298" fillId="87" borderId="69" xfId="10093" applyNumberFormat="1" applyFont="1" applyFill="1" applyBorder="1" applyAlignment="1">
      <alignment horizontal="right" vertical="center"/>
    </xf>
    <xf numFmtId="170" fontId="298" fillId="0" borderId="69" xfId="10093" applyNumberFormat="1" applyFont="1" applyBorder="1" applyAlignment="1">
      <alignment horizontal="right" vertical="center"/>
    </xf>
    <xf numFmtId="0" fontId="298" fillId="0" borderId="60" xfId="10093" applyFont="1" applyBorder="1" applyAlignment="1">
      <alignment horizontal="left" vertical="center"/>
    </xf>
    <xf numFmtId="171" fontId="306" fillId="87" borderId="68" xfId="10096" applyNumberFormat="1" applyFont="1" applyFill="1" applyBorder="1" applyAlignment="1">
      <alignment vertical="center"/>
    </xf>
    <xf numFmtId="307" fontId="306" fillId="0" borderId="68" xfId="10096" applyNumberFormat="1" applyFont="1" applyBorder="1" applyAlignment="1">
      <alignment vertical="center"/>
    </xf>
    <xf numFmtId="0" fontId="298" fillId="0" borderId="64" xfId="10093" applyFont="1" applyBorder="1" applyAlignment="1">
      <alignment horizontal="left" vertical="center"/>
    </xf>
    <xf numFmtId="307" fontId="306" fillId="87" borderId="69" xfId="10096" applyNumberFormat="1" applyFont="1" applyFill="1" applyBorder="1" applyAlignment="1">
      <alignment vertical="center"/>
    </xf>
    <xf numFmtId="307" fontId="306" fillId="0" borderId="69" xfId="10096" applyNumberFormat="1" applyFont="1" applyBorder="1" applyAlignment="1">
      <alignment vertical="center"/>
    </xf>
    <xf numFmtId="307" fontId="306" fillId="87" borderId="68" xfId="10096" applyNumberFormat="1" applyFont="1" applyFill="1" applyBorder="1" applyAlignment="1">
      <alignment vertical="center"/>
    </xf>
    <xf numFmtId="311" fontId="298" fillId="0" borderId="68" xfId="10093" applyNumberFormat="1" applyFont="1" applyBorder="1" applyAlignment="1">
      <alignment horizontal="right"/>
    </xf>
    <xf numFmtId="0" fontId="298" fillId="0" borderId="60" xfId="10093" applyFont="1" applyBorder="1" applyAlignment="1">
      <alignment horizontal="left" wrapText="1"/>
    </xf>
    <xf numFmtId="307" fontId="306" fillId="87" borderId="68" xfId="10096" applyNumberFormat="1" applyFont="1" applyFill="1" applyBorder="1"/>
    <xf numFmtId="307" fontId="306" fillId="0" borderId="68" xfId="10096" applyNumberFormat="1" applyFont="1" applyBorder="1"/>
    <xf numFmtId="0" fontId="298" fillId="0" borderId="0" xfId="10093" applyFont="1" applyAlignment="1">
      <alignment horizontal="left" indent="1"/>
    </xf>
    <xf numFmtId="307" fontId="306" fillId="87" borderId="66" xfId="10096" applyNumberFormat="1" applyFont="1" applyFill="1" applyBorder="1"/>
    <xf numFmtId="307" fontId="306" fillId="0" borderId="66" xfId="10096" applyNumberFormat="1" applyFont="1" applyBorder="1"/>
    <xf numFmtId="0" fontId="298" fillId="0" borderId="64" xfId="10093" applyFont="1" applyBorder="1" applyAlignment="1">
      <alignment horizontal="left" indent="1"/>
    </xf>
    <xf numFmtId="307" fontId="306" fillId="87" borderId="69" xfId="10096" applyNumberFormat="1" applyFont="1" applyFill="1" applyBorder="1"/>
    <xf numFmtId="307" fontId="306" fillId="0" borderId="69" xfId="10096" applyNumberFormat="1" applyFont="1" applyBorder="1"/>
    <xf numFmtId="311" fontId="298" fillId="85" borderId="68" xfId="10093" applyNumberFormat="1" applyFont="1" applyFill="1" applyBorder="1" applyAlignment="1">
      <alignment horizontal="right"/>
    </xf>
    <xf numFmtId="0" fontId="298" fillId="0" borderId="70" xfId="10093" applyFont="1" applyBorder="1" applyAlignment="1">
      <alignment horizontal="left" vertical="center"/>
    </xf>
    <xf numFmtId="307" fontId="306" fillId="87" borderId="66" xfId="10096" applyNumberFormat="1" applyFont="1" applyFill="1" applyBorder="1" applyAlignment="1">
      <alignment vertical="center"/>
    </xf>
    <xf numFmtId="307" fontId="306" fillId="0" borderId="66" xfId="10096" applyNumberFormat="1" applyFont="1" applyBorder="1" applyAlignment="1">
      <alignment vertical="center"/>
    </xf>
    <xf numFmtId="0" fontId="298" fillId="0" borderId="0" xfId="10093" applyFont="1" applyAlignment="1">
      <alignment horizontal="left" vertical="center"/>
    </xf>
    <xf numFmtId="0" fontId="303" fillId="0" borderId="55" xfId="10093" applyFont="1" applyBorder="1" applyAlignment="1">
      <alignment horizontal="left" vertical="center"/>
    </xf>
    <xf numFmtId="307" fontId="307" fillId="87" borderId="65" xfId="10096" applyNumberFormat="1" applyFont="1" applyFill="1" applyBorder="1" applyAlignment="1">
      <alignment vertical="center"/>
    </xf>
    <xf numFmtId="307" fontId="307" fillId="0" borderId="65" xfId="10096" applyNumberFormat="1" applyFont="1" applyBorder="1" applyAlignment="1">
      <alignment vertical="center"/>
    </xf>
    <xf numFmtId="0" fontId="19" fillId="0" borderId="60" xfId="10080" applyFont="1" applyBorder="1" applyAlignment="1">
      <alignment horizontal="right" vertical="top"/>
    </xf>
    <xf numFmtId="0" fontId="298" fillId="86" borderId="60" xfId="10080" applyFont="1" applyFill="1" applyBorder="1" applyAlignment="1">
      <alignment horizontal="left" vertical="center"/>
    </xf>
    <xf numFmtId="0" fontId="392" fillId="0" borderId="0" xfId="10080" applyFont="1"/>
    <xf numFmtId="0" fontId="393" fillId="0" borderId="60" xfId="10080" applyFont="1" applyBorder="1"/>
    <xf numFmtId="294" fontId="298" fillId="87" borderId="68" xfId="10080" applyNumberFormat="1" applyFont="1" applyFill="1" applyBorder="1" applyAlignment="1">
      <alignment vertical="center"/>
    </xf>
    <xf numFmtId="294" fontId="298" fillId="0" borderId="68" xfId="10080" applyNumberFormat="1" applyFont="1" applyBorder="1" applyAlignment="1">
      <alignment vertical="center"/>
    </xf>
    <xf numFmtId="0" fontId="298" fillId="86" borderId="0" xfId="10080" applyFont="1" applyFill="1" applyAlignment="1">
      <alignment vertical="center"/>
    </xf>
    <xf numFmtId="294" fontId="298" fillId="87" borderId="66" xfId="10080" applyNumberFormat="1" applyFont="1" applyFill="1" applyBorder="1" applyAlignment="1">
      <alignment vertical="center"/>
    </xf>
    <xf numFmtId="294" fontId="298" fillId="0" borderId="66" xfId="10080" applyNumberFormat="1" applyFont="1" applyBorder="1" applyAlignment="1">
      <alignment vertical="center"/>
    </xf>
    <xf numFmtId="0" fontId="298" fillId="0" borderId="64" xfId="10080" applyFont="1" applyBorder="1" applyAlignment="1">
      <alignment vertical="center"/>
    </xf>
    <xf numFmtId="294" fontId="298" fillId="87" borderId="69" xfId="10080" applyNumberFormat="1" applyFont="1" applyFill="1" applyBorder="1" applyAlignment="1">
      <alignment vertical="center"/>
    </xf>
    <xf numFmtId="294" fontId="298" fillId="0" borderId="69" xfId="10080" applyNumberFormat="1" applyFont="1" applyBorder="1" applyAlignment="1">
      <alignment vertical="center"/>
    </xf>
    <xf numFmtId="0" fontId="298" fillId="0" borderId="0" xfId="632" applyFont="1" applyAlignment="1">
      <alignment vertical="center"/>
    </xf>
    <xf numFmtId="293" fontId="298" fillId="87" borderId="66" xfId="10080" applyNumberFormat="1" applyFont="1" applyFill="1" applyBorder="1" applyAlignment="1">
      <alignment vertical="center"/>
    </xf>
    <xf numFmtId="0" fontId="10" fillId="0" borderId="0" xfId="632"/>
    <xf numFmtId="0" fontId="298" fillId="0" borderId="64" xfId="632" applyFont="1" applyBorder="1" applyAlignment="1">
      <alignment vertical="center"/>
    </xf>
    <xf numFmtId="293" fontId="298" fillId="87" borderId="69" xfId="10080" applyNumberFormat="1" applyFont="1" applyFill="1" applyBorder="1" applyAlignment="1">
      <alignment horizontal="right" vertical="center"/>
    </xf>
    <xf numFmtId="293" fontId="298" fillId="0" borderId="69" xfId="10080" applyNumberFormat="1" applyFont="1" applyBorder="1" applyAlignment="1">
      <alignment horizontal="right" vertical="center"/>
    </xf>
    <xf numFmtId="0" fontId="323" fillId="86" borderId="0" xfId="10080" applyFont="1" applyFill="1"/>
    <xf numFmtId="0" fontId="298" fillId="86" borderId="70" xfId="10080" applyFont="1" applyFill="1" applyBorder="1" applyAlignment="1">
      <alignment vertical="center"/>
    </xf>
    <xf numFmtId="0" fontId="298" fillId="86" borderId="64" xfId="10080" applyFont="1" applyFill="1" applyBorder="1" applyAlignment="1">
      <alignment horizontal="left" wrapText="1"/>
    </xf>
    <xf numFmtId="294" fontId="298" fillId="87" borderId="66" xfId="10080" applyNumberFormat="1" applyFont="1" applyFill="1" applyBorder="1"/>
    <xf numFmtId="294" fontId="298" fillId="0" borderId="66" xfId="10080" applyNumberFormat="1" applyFont="1" applyBorder="1"/>
    <xf numFmtId="0" fontId="298" fillId="86" borderId="55" xfId="10080" applyFont="1" applyFill="1" applyBorder="1" applyAlignment="1">
      <alignment horizontal="left" vertical="center"/>
    </xf>
    <xf numFmtId="294" fontId="298" fillId="87" borderId="65" xfId="10080" applyNumberFormat="1" applyFont="1" applyFill="1" applyBorder="1" applyAlignment="1">
      <alignment vertical="center"/>
    </xf>
    <xf numFmtId="294" fontId="298" fillId="0" borderId="65" xfId="10080" applyNumberFormat="1" applyFont="1" applyBorder="1" applyAlignment="1">
      <alignment vertical="center"/>
    </xf>
    <xf numFmtId="294" fontId="298" fillId="0" borderId="0" xfId="10080" applyNumberFormat="1" applyFont="1" applyAlignment="1">
      <alignment vertical="center"/>
    </xf>
    <xf numFmtId="312" fontId="298" fillId="0" borderId="0" xfId="10080" applyNumberFormat="1" applyFont="1" applyAlignment="1">
      <alignment vertical="center"/>
    </xf>
    <xf numFmtId="0" fontId="26" fillId="86" borderId="0" xfId="0" applyFont="1" applyFill="1" applyAlignment="1">
      <alignment vertical="top" wrapText="1"/>
    </xf>
    <xf numFmtId="0" fontId="390" fillId="86" borderId="0" xfId="10080" applyFont="1" applyFill="1"/>
    <xf numFmtId="0" fontId="280" fillId="0" borderId="0" xfId="0" applyFont="1" applyAlignment="1">
      <alignment horizontal="left" vertical="top" wrapText="1"/>
    </xf>
    <xf numFmtId="0" fontId="394" fillId="0" borderId="0" xfId="10080" applyFont="1"/>
    <xf numFmtId="0" fontId="296" fillId="86" borderId="60" xfId="10080" applyFont="1" applyFill="1" applyBorder="1" applyAlignment="1">
      <alignment horizontal="left" vertical="center"/>
    </xf>
    <xf numFmtId="295" fontId="296" fillId="87" borderId="68" xfId="10080" applyNumberFormat="1" applyFont="1" applyFill="1" applyBorder="1" applyAlignment="1">
      <alignment vertical="center"/>
    </xf>
    <xf numFmtId="295" fontId="296" fillId="86" borderId="68" xfId="10080" applyNumberFormat="1" applyFont="1" applyFill="1" applyBorder="1" applyAlignment="1">
      <alignment vertical="center"/>
    </xf>
    <xf numFmtId="0" fontId="26" fillId="0" borderId="0" xfId="1252" applyFont="1" applyAlignment="1">
      <alignment vertical="top" wrapText="1"/>
    </xf>
    <xf numFmtId="0" fontId="360" fillId="0" borderId="0" xfId="1252" applyFont="1" applyAlignment="1">
      <alignment vertical="top" wrapText="1"/>
    </xf>
    <xf numFmtId="0" fontId="292" fillId="86" borderId="0" xfId="10080" applyFont="1" applyFill="1" applyAlignment="1">
      <alignment horizontal="left" vertical="center" indent="1"/>
    </xf>
    <xf numFmtId="272" fontId="292" fillId="87" borderId="66" xfId="10080" applyNumberFormat="1" applyFont="1" applyFill="1" applyBorder="1" applyAlignment="1">
      <alignment vertical="center"/>
    </xf>
    <xf numFmtId="272" fontId="292" fillId="86" borderId="66" xfId="10080" applyNumberFormat="1" applyFont="1" applyFill="1" applyBorder="1" applyAlignment="1">
      <alignment vertical="center"/>
    </xf>
    <xf numFmtId="0" fontId="292" fillId="86" borderId="64" xfId="10080" applyFont="1" applyFill="1" applyBorder="1" applyAlignment="1">
      <alignment horizontal="left" vertical="center" indent="1"/>
    </xf>
    <xf numFmtId="272" fontId="292" fillId="87" borderId="69" xfId="10080" applyNumberFormat="1" applyFont="1" applyFill="1" applyBorder="1" applyAlignment="1">
      <alignment vertical="center"/>
    </xf>
    <xf numFmtId="272" fontId="292" fillId="86" borderId="69" xfId="10080" applyNumberFormat="1" applyFont="1" applyFill="1" applyBorder="1" applyAlignment="1">
      <alignment vertical="center"/>
    </xf>
    <xf numFmtId="0" fontId="296" fillId="86" borderId="0" xfId="10080" applyFont="1" applyFill="1" applyAlignment="1">
      <alignment horizontal="left" vertical="center"/>
    </xf>
    <xf numFmtId="295" fontId="296" fillId="87" borderId="66" xfId="10080" applyNumberFormat="1" applyFont="1" applyFill="1" applyBorder="1" applyAlignment="1">
      <alignment vertical="center"/>
    </xf>
    <xf numFmtId="295" fontId="296" fillId="86" borderId="66" xfId="10080" applyNumberFormat="1" applyFont="1" applyFill="1" applyBorder="1" applyAlignment="1">
      <alignment vertical="center"/>
    </xf>
    <xf numFmtId="0" fontId="395" fillId="86" borderId="0" xfId="10080" applyFont="1" applyFill="1"/>
    <xf numFmtId="0" fontId="395" fillId="0" borderId="0" xfId="10080" applyFont="1"/>
    <xf numFmtId="295" fontId="292" fillId="87" borderId="69" xfId="10080" applyNumberFormat="1" applyFont="1" applyFill="1" applyBorder="1" applyAlignment="1">
      <alignment vertical="center"/>
    </xf>
    <xf numFmtId="295" fontId="292" fillId="86" borderId="69" xfId="10080" applyNumberFormat="1" applyFont="1" applyFill="1" applyBorder="1" applyAlignment="1">
      <alignment vertical="center"/>
    </xf>
    <xf numFmtId="305" fontId="296" fillId="86" borderId="66" xfId="10080" applyNumberFormat="1" applyFont="1" applyFill="1" applyBorder="1" applyAlignment="1">
      <alignment vertical="center"/>
    </xf>
    <xf numFmtId="305" fontId="296" fillId="87" borderId="66" xfId="10080" applyNumberFormat="1" applyFont="1" applyFill="1" applyBorder="1" applyAlignment="1">
      <alignment vertical="center"/>
    </xf>
    <xf numFmtId="0" fontId="292" fillId="0" borderId="0" xfId="1252" applyFont="1" applyAlignment="1">
      <alignment vertical="top" wrapText="1"/>
    </xf>
    <xf numFmtId="0" fontId="340" fillId="0" borderId="0" xfId="1252" applyFont="1" applyAlignment="1">
      <alignment vertical="top" wrapText="1"/>
    </xf>
    <xf numFmtId="305" fontId="292" fillId="87" borderId="66" xfId="10080" applyNumberFormat="1" applyFont="1" applyFill="1" applyBorder="1" applyAlignment="1">
      <alignment vertical="center"/>
    </xf>
    <xf numFmtId="305" fontId="292" fillId="86" borderId="66" xfId="10080" applyNumberFormat="1" applyFont="1" applyFill="1" applyBorder="1" applyAlignment="1">
      <alignment vertical="center"/>
    </xf>
    <xf numFmtId="305" fontId="292" fillId="87" borderId="69" xfId="10080" applyNumberFormat="1" applyFont="1" applyFill="1" applyBorder="1" applyAlignment="1">
      <alignment vertical="center"/>
    </xf>
    <xf numFmtId="305" fontId="292" fillId="86" borderId="69" xfId="10080" applyNumberFormat="1" applyFont="1" applyFill="1" applyBorder="1" applyAlignment="1">
      <alignment vertical="center"/>
    </xf>
    <xf numFmtId="272" fontId="296" fillId="87" borderId="68" xfId="10080" applyNumberFormat="1" applyFont="1" applyFill="1" applyBorder="1" applyAlignment="1">
      <alignment vertical="center"/>
    </xf>
    <xf numFmtId="272" fontId="296" fillId="86" borderId="68" xfId="10080" applyNumberFormat="1" applyFont="1" applyFill="1" applyBorder="1" applyAlignment="1">
      <alignment vertical="center"/>
    </xf>
    <xf numFmtId="0" fontId="367" fillId="0" borderId="0" xfId="10080" applyFont="1"/>
    <xf numFmtId="0" fontId="290" fillId="0" borderId="0" xfId="10080" applyFont="1"/>
    <xf numFmtId="271" fontId="298" fillId="0" borderId="68" xfId="10080" applyNumberFormat="1" applyFont="1" applyBorder="1" applyAlignment="1">
      <alignment horizontal="right"/>
    </xf>
    <xf numFmtId="271" fontId="298" fillId="0" borderId="65" xfId="10097" applyNumberFormat="1" applyFont="1" applyBorder="1" applyAlignment="1">
      <alignment horizontal="right" vertical="center"/>
    </xf>
    <xf numFmtId="271" fontId="298" fillId="0" borderId="69" xfId="10080" applyNumberFormat="1" applyFont="1" applyBorder="1" applyAlignment="1">
      <alignment horizontal="right" vertical="center"/>
    </xf>
    <xf numFmtId="271" fontId="298" fillId="0" borderId="0" xfId="10097" applyNumberFormat="1" applyFont="1" applyAlignment="1">
      <alignment horizontal="right" vertical="center"/>
    </xf>
    <xf numFmtId="164" fontId="346" fillId="0" borderId="0" xfId="10080" applyNumberFormat="1" applyFont="1" applyAlignment="1">
      <alignment vertical="center"/>
    </xf>
    <xf numFmtId="0" fontId="396" fillId="0" borderId="0" xfId="10080" applyFont="1"/>
    <xf numFmtId="0" fontId="397" fillId="0" borderId="0" xfId="10080" quotePrefix="1" applyFont="1"/>
    <xf numFmtId="289" fontId="298" fillId="87" borderId="66" xfId="10080" applyNumberFormat="1" applyFont="1" applyFill="1" applyBorder="1" applyAlignment="1">
      <alignment vertical="center"/>
    </xf>
    <xf numFmtId="289" fontId="298" fillId="0" borderId="66" xfId="10080" applyNumberFormat="1" applyFont="1" applyBorder="1" applyAlignment="1">
      <alignment vertical="center"/>
    </xf>
    <xf numFmtId="289" fontId="298" fillId="87" borderId="65" xfId="10080" applyNumberFormat="1" applyFont="1" applyFill="1" applyBorder="1" applyAlignment="1">
      <alignment vertical="center"/>
    </xf>
    <xf numFmtId="289" fontId="298" fillId="0" borderId="65" xfId="10080" applyNumberFormat="1" applyFont="1" applyBorder="1" applyAlignment="1">
      <alignment vertical="center"/>
    </xf>
    <xf numFmtId="289" fontId="292" fillId="87" borderId="65" xfId="10080" applyNumberFormat="1" applyFont="1" applyFill="1" applyBorder="1" applyAlignment="1">
      <alignment vertical="center"/>
    </xf>
    <xf numFmtId="289" fontId="292" fillId="0" borderId="65" xfId="10080" applyNumberFormat="1" applyFont="1" applyBorder="1" applyAlignment="1">
      <alignment vertical="center"/>
    </xf>
    <xf numFmtId="164" fontId="298" fillId="87" borderId="65" xfId="10080" applyNumberFormat="1" applyFont="1" applyFill="1" applyBorder="1" applyAlignment="1">
      <alignment vertical="center"/>
    </xf>
    <xf numFmtId="289" fontId="298" fillId="0" borderId="60" xfId="10080" applyNumberFormat="1" applyFont="1" applyBorder="1" applyAlignment="1">
      <alignment vertical="center"/>
    </xf>
    <xf numFmtId="164" fontId="298" fillId="0" borderId="60" xfId="10080" applyNumberFormat="1" applyFont="1" applyBorder="1" applyAlignment="1">
      <alignment vertical="center"/>
    </xf>
    <xf numFmtId="0" fontId="280" fillId="86" borderId="0" xfId="630" applyFont="1" applyFill="1" applyAlignment="1">
      <alignment horizontal="left" vertical="top" wrapText="1"/>
    </xf>
    <xf numFmtId="0" fontId="19" fillId="0" borderId="0" xfId="10080" applyFont="1" applyAlignment="1">
      <alignment horizontal="right" vertical="top"/>
    </xf>
    <xf numFmtId="289" fontId="298" fillId="0" borderId="0" xfId="10080" applyNumberFormat="1" applyFont="1" applyAlignment="1">
      <alignment vertical="center"/>
    </xf>
    <xf numFmtId="0" fontId="298" fillId="0" borderId="64" xfId="10080" applyFont="1" applyBorder="1" applyAlignment="1">
      <alignment horizontal="left" vertical="center" wrapText="1"/>
    </xf>
    <xf numFmtId="280" fontId="298" fillId="87" borderId="69" xfId="10080" applyNumberFormat="1" applyFont="1" applyFill="1" applyBorder="1"/>
    <xf numFmtId="280" fontId="298" fillId="0" borderId="69" xfId="10080" applyNumberFormat="1" applyFont="1" applyBorder="1"/>
    <xf numFmtId="293" fontId="298" fillId="87" borderId="69" xfId="10080" applyNumberFormat="1" applyFont="1" applyFill="1" applyBorder="1"/>
    <xf numFmtId="293" fontId="298" fillId="0" borderId="69" xfId="10080" applyNumberFormat="1" applyFont="1" applyBorder="1"/>
    <xf numFmtId="0" fontId="360" fillId="0" borderId="0" xfId="0" applyFont="1" applyAlignment="1">
      <alignment horizontal="left" vertical="top" wrapText="1"/>
    </xf>
    <xf numFmtId="0" fontId="360" fillId="0" borderId="0" xfId="0" applyFont="1" applyAlignment="1">
      <alignment vertical="top" wrapText="1"/>
    </xf>
    <xf numFmtId="0" fontId="360" fillId="0" borderId="0" xfId="10080" applyFont="1" applyAlignment="1">
      <alignment vertical="top" wrapText="1"/>
    </xf>
    <xf numFmtId="292" fontId="398" fillId="0" borderId="0" xfId="10080" applyNumberFormat="1" applyFont="1" applyAlignment="1">
      <alignment vertical="center"/>
    </xf>
    <xf numFmtId="297" fontId="398" fillId="0" borderId="0" xfId="10080" applyNumberFormat="1" applyFont="1" applyAlignment="1">
      <alignment vertical="center"/>
    </xf>
    <xf numFmtId="0" fontId="282" fillId="0" borderId="0" xfId="0" applyFont="1"/>
    <xf numFmtId="0" fontId="10" fillId="0" borderId="0" xfId="1249"/>
    <xf numFmtId="0" fontId="19" fillId="0" borderId="0" xfId="1249" applyFont="1"/>
    <xf numFmtId="171" fontId="19" fillId="0" borderId="0" xfId="1249" applyNumberFormat="1" applyFont="1"/>
    <xf numFmtId="0" fontId="399" fillId="0" borderId="0" xfId="0" applyFont="1" applyAlignment="1">
      <alignment vertical="center"/>
    </xf>
    <xf numFmtId="0" fontId="324" fillId="89" borderId="70" xfId="10080" applyFont="1" applyFill="1" applyBorder="1" applyAlignment="1">
      <alignment horizontal="left" vertical="center" wrapText="1"/>
    </xf>
    <xf numFmtId="314" fontId="324" fillId="89" borderId="70" xfId="10080" applyNumberFormat="1" applyFont="1" applyFill="1" applyBorder="1" applyAlignment="1">
      <alignment horizontal="left" vertical="center" wrapText="1"/>
    </xf>
    <xf numFmtId="277" fontId="19" fillId="89" borderId="68" xfId="10080" applyNumberFormat="1" applyFont="1" applyFill="1" applyBorder="1" applyAlignment="1">
      <alignment vertical="center"/>
    </xf>
    <xf numFmtId="0" fontId="400" fillId="0" borderId="0" xfId="0" quotePrefix="1" applyFont="1" applyAlignment="1">
      <alignment vertical="center"/>
    </xf>
    <xf numFmtId="0" fontId="80" fillId="0" borderId="0" xfId="1249" applyFont="1"/>
    <xf numFmtId="277" fontId="80" fillId="0" borderId="0" xfId="1249" applyNumberFormat="1" applyFont="1"/>
    <xf numFmtId="277" fontId="10" fillId="0" borderId="0" xfId="1249" applyNumberFormat="1"/>
    <xf numFmtId="0" fontId="80" fillId="0" borderId="0" xfId="0" applyFont="1"/>
    <xf numFmtId="0" fontId="80" fillId="0" borderId="0" xfId="0" applyFont="1" applyAlignment="1">
      <alignment horizontal="right" wrapText="1"/>
    </xf>
    <xf numFmtId="0" fontId="80" fillId="0" borderId="0" xfId="0" applyFont="1" applyAlignment="1">
      <alignment horizontal="right"/>
    </xf>
    <xf numFmtId="0" fontId="391" fillId="87" borderId="0" xfId="1249" applyFont="1" applyFill="1" applyAlignment="1">
      <alignment wrapText="1"/>
    </xf>
    <xf numFmtId="171" fontId="10" fillId="0" borderId="0" xfId="1249" applyNumberFormat="1"/>
    <xf numFmtId="1" fontId="10" fillId="0" borderId="0" xfId="1249" applyNumberFormat="1"/>
    <xf numFmtId="0" fontId="359" fillId="90" borderId="0" xfId="1249" applyFont="1" applyFill="1"/>
    <xf numFmtId="0" fontId="10" fillId="0" borderId="76" xfId="1249" applyBorder="1"/>
    <xf numFmtId="171" fontId="10" fillId="0" borderId="76" xfId="1249" applyNumberFormat="1" applyBorder="1"/>
    <xf numFmtId="0" fontId="10" fillId="0" borderId="0" xfId="1249" applyAlignment="1">
      <alignment horizontal="right" vertical="center"/>
    </xf>
    <xf numFmtId="0" fontId="19" fillId="0" borderId="0" xfId="1249" applyFont="1" applyAlignment="1">
      <alignment horizontal="right" vertical="center"/>
    </xf>
    <xf numFmtId="0" fontId="399" fillId="0" borderId="0" xfId="0" quotePrefix="1" applyFont="1" applyAlignment="1">
      <alignment vertical="center"/>
    </xf>
    <xf numFmtId="0" fontId="19" fillId="0" borderId="0" xfId="10080" applyFont="1" applyAlignment="1">
      <alignment horizontal="left"/>
    </xf>
    <xf numFmtId="1" fontId="80" fillId="0" borderId="0" xfId="1249" applyNumberFormat="1" applyFont="1"/>
    <xf numFmtId="0" fontId="19" fillId="0" borderId="0" xfId="10080" applyFont="1" applyAlignment="1">
      <alignment horizontal="left" wrapText="1"/>
    </xf>
    <xf numFmtId="0" fontId="400" fillId="0" borderId="0" xfId="0" quotePrefix="1" applyFont="1" applyAlignment="1">
      <alignment vertical="top"/>
    </xf>
    <xf numFmtId="0" fontId="392" fillId="0" borderId="55" xfId="10080" applyFont="1" applyBorder="1"/>
    <xf numFmtId="164" fontId="298" fillId="0" borderId="55" xfId="10080" applyNumberFormat="1" applyFont="1" applyBorder="1" applyAlignment="1">
      <alignment vertical="center"/>
    </xf>
    <xf numFmtId="0" fontId="292" fillId="0" borderId="0" xfId="10080" applyFont="1" applyAlignment="1">
      <alignment horizontal="left" vertical="center" indent="1"/>
    </xf>
    <xf numFmtId="0" fontId="141" fillId="0" borderId="0" xfId="10093" applyFont="1" applyAlignment="1">
      <alignment vertical="center"/>
    </xf>
    <xf numFmtId="272" fontId="298" fillId="87" borderId="68" xfId="10093" applyNumberFormat="1" applyFont="1" applyFill="1" applyBorder="1" applyAlignment="1">
      <alignment vertical="center"/>
    </xf>
    <xf numFmtId="272" fontId="298" fillId="0" borderId="68" xfId="10093" applyNumberFormat="1" applyFont="1" applyBorder="1" applyAlignment="1">
      <alignment vertical="center"/>
    </xf>
    <xf numFmtId="272" fontId="298" fillId="87" borderId="69" xfId="10093" applyNumberFormat="1" applyFont="1" applyFill="1" applyBorder="1" applyAlignment="1">
      <alignment horizontal="right" vertical="center"/>
    </xf>
    <xf numFmtId="272" fontId="298" fillId="0" borderId="69" xfId="10093" applyNumberFormat="1" applyFont="1" applyBorder="1" applyAlignment="1">
      <alignment horizontal="right" vertical="center"/>
    </xf>
    <xf numFmtId="0" fontId="298" fillId="0" borderId="55" xfId="10093" applyFont="1" applyBorder="1" applyAlignment="1">
      <alignment horizontal="left" vertical="center"/>
    </xf>
    <xf numFmtId="272" fontId="298" fillId="87" borderId="65" xfId="10093" applyNumberFormat="1" applyFont="1" applyFill="1" applyBorder="1" applyAlignment="1">
      <alignment vertical="center"/>
    </xf>
    <xf numFmtId="272" fontId="298" fillId="0" borderId="65" xfId="10093" applyNumberFormat="1" applyFont="1" applyBorder="1" applyAlignment="1">
      <alignment vertical="center"/>
    </xf>
    <xf numFmtId="272" fontId="298" fillId="87" borderId="65" xfId="10093" applyNumberFormat="1" applyFont="1" applyFill="1" applyBorder="1" applyAlignment="1">
      <alignment horizontal="right" vertical="center"/>
    </xf>
    <xf numFmtId="272" fontId="298" fillId="0" borderId="65" xfId="10093" applyNumberFormat="1" applyFont="1" applyBorder="1" applyAlignment="1">
      <alignment horizontal="right" vertical="center"/>
    </xf>
    <xf numFmtId="272" fontId="298" fillId="87" borderId="68" xfId="10093" applyNumberFormat="1" applyFont="1" applyFill="1" applyBorder="1" applyAlignment="1">
      <alignment horizontal="right" vertical="center"/>
    </xf>
    <xf numFmtId="272" fontId="298" fillId="0" borderId="68" xfId="10093" applyNumberFormat="1" applyFont="1" applyBorder="1" applyAlignment="1">
      <alignment horizontal="right" vertical="center"/>
    </xf>
    <xf numFmtId="272" fontId="298" fillId="87" borderId="66" xfId="10093" applyNumberFormat="1" applyFont="1" applyFill="1" applyBorder="1" applyAlignment="1">
      <alignment horizontal="right" vertical="center"/>
    </xf>
    <xf numFmtId="272" fontId="298" fillId="0" borderId="66" xfId="10093" applyNumberFormat="1" applyFont="1" applyBorder="1" applyAlignment="1">
      <alignment horizontal="right" vertical="center"/>
    </xf>
    <xf numFmtId="272" fontId="298" fillId="87" borderId="66" xfId="10093" applyNumberFormat="1" applyFont="1" applyFill="1" applyBorder="1" applyAlignment="1">
      <alignment vertical="center"/>
    </xf>
    <xf numFmtId="272" fontId="298" fillId="0" borderId="66" xfId="10093" applyNumberFormat="1" applyFont="1" applyBorder="1" applyAlignment="1">
      <alignment vertical="center"/>
    </xf>
    <xf numFmtId="272" fontId="303" fillId="87" borderId="65" xfId="10093" applyNumberFormat="1" applyFont="1" applyFill="1" applyBorder="1" applyAlignment="1">
      <alignment vertical="center"/>
    </xf>
    <xf numFmtId="272" fontId="303" fillId="0" borderId="65" xfId="10093" applyNumberFormat="1" applyFont="1" applyBorder="1" applyAlignment="1">
      <alignment vertical="center"/>
    </xf>
    <xf numFmtId="0" fontId="32" fillId="0" borderId="0" xfId="10093" applyFont="1" applyAlignment="1">
      <alignment vertical="center"/>
    </xf>
    <xf numFmtId="0" fontId="298" fillId="0" borderId="0" xfId="10093" applyFont="1" applyAlignment="1">
      <alignment vertical="center"/>
    </xf>
    <xf numFmtId="315" fontId="298" fillId="87" borderId="66" xfId="10093" applyNumberFormat="1" applyFont="1" applyFill="1" applyBorder="1" applyAlignment="1">
      <alignment vertical="center"/>
    </xf>
    <xf numFmtId="315" fontId="298" fillId="0" borderId="66" xfId="10093" applyNumberFormat="1" applyFont="1" applyBorder="1" applyAlignment="1">
      <alignment vertical="center"/>
    </xf>
    <xf numFmtId="0" fontId="10" fillId="0" borderId="0" xfId="10093"/>
    <xf numFmtId="0" fontId="298" fillId="0" borderId="64" xfId="0" applyFont="1" applyBorder="1" applyAlignment="1">
      <alignment vertical="center"/>
    </xf>
    <xf numFmtId="293" fontId="298" fillId="87" borderId="69" xfId="10093" applyNumberFormat="1" applyFont="1" applyFill="1" applyBorder="1" applyAlignment="1">
      <alignment vertical="center"/>
    </xf>
    <xf numFmtId="293" fontId="298" fillId="0" borderId="69" xfId="10093" applyNumberFormat="1" applyFont="1" applyBorder="1" applyAlignment="1">
      <alignment vertical="center"/>
    </xf>
    <xf numFmtId="0" fontId="298" fillId="0" borderId="0" xfId="0" applyFont="1" applyAlignment="1">
      <alignment vertical="center"/>
    </xf>
    <xf numFmtId="293" fontId="298" fillId="0" borderId="0" xfId="10093" applyNumberFormat="1" applyFont="1" applyAlignment="1">
      <alignment vertical="center"/>
    </xf>
    <xf numFmtId="0" fontId="10" fillId="0" borderId="0" xfId="10093" applyAlignment="1">
      <alignment vertical="center"/>
    </xf>
    <xf numFmtId="0" fontId="0" fillId="0" borderId="0" xfId="10093" applyFont="1" applyAlignment="1">
      <alignment vertical="center"/>
    </xf>
    <xf numFmtId="272" fontId="303" fillId="87" borderId="65" xfId="10093" applyNumberFormat="1" applyFont="1" applyFill="1" applyBorder="1" applyAlignment="1">
      <alignment horizontal="right" vertical="center"/>
    </xf>
    <xf numFmtId="272" fontId="303" fillId="0" borderId="65" xfId="10093" applyNumberFormat="1" applyFont="1" applyBorder="1" applyAlignment="1">
      <alignment horizontal="right" vertical="center"/>
    </xf>
    <xf numFmtId="293" fontId="298" fillId="87" borderId="69" xfId="10093" applyNumberFormat="1" applyFont="1" applyFill="1" applyBorder="1" applyAlignment="1">
      <alignment horizontal="right" vertical="center"/>
    </xf>
    <xf numFmtId="293" fontId="298" fillId="87" borderId="66" xfId="10093" applyNumberFormat="1" applyFont="1" applyFill="1" applyBorder="1" applyAlignment="1">
      <alignment horizontal="right" vertical="center"/>
    </xf>
    <xf numFmtId="293" fontId="298" fillId="0" borderId="66" xfId="10093" applyNumberFormat="1" applyFont="1" applyBorder="1" applyAlignment="1">
      <alignment vertical="center"/>
    </xf>
    <xf numFmtId="293" fontId="298" fillId="0" borderId="69" xfId="10093" applyNumberFormat="1" applyFont="1" applyBorder="1" applyAlignment="1">
      <alignment horizontal="right" vertical="center"/>
    </xf>
    <xf numFmtId="0" fontId="402" fillId="0" borderId="0" xfId="10093" applyFont="1"/>
    <xf numFmtId="164" fontId="10" fillId="0" borderId="0" xfId="10093" applyNumberFormat="1"/>
    <xf numFmtId="271" fontId="298" fillId="0" borderId="68" xfId="10080" applyNumberFormat="1" applyFont="1" applyBorder="1" applyAlignment="1">
      <alignment horizontal="right" vertical="center"/>
    </xf>
    <xf numFmtId="0" fontId="343" fillId="0" borderId="0" xfId="10093" applyFont="1" applyAlignment="1">
      <alignment vertical="center"/>
    </xf>
    <xf numFmtId="271" fontId="298" fillId="0" borderId="66" xfId="10080" applyNumberFormat="1" applyFont="1" applyBorder="1" applyAlignment="1">
      <alignment horizontal="right" vertical="center"/>
    </xf>
    <xf numFmtId="0" fontId="292" fillId="0" borderId="70" xfId="0" applyFont="1" applyBorder="1"/>
    <xf numFmtId="164" fontId="141" fillId="0" borderId="0" xfId="10093" applyNumberFormat="1" applyFont="1" applyAlignment="1">
      <alignment vertical="center"/>
    </xf>
    <xf numFmtId="0" fontId="292" fillId="0" borderId="71" xfId="0" applyFont="1" applyBorder="1"/>
    <xf numFmtId="0" fontId="292" fillId="0" borderId="67" xfId="0" applyFont="1" applyBorder="1"/>
    <xf numFmtId="0" fontId="292" fillId="0" borderId="72" xfId="0" applyFont="1" applyBorder="1"/>
    <xf numFmtId="272" fontId="10" fillId="0" borderId="0" xfId="10093" applyNumberFormat="1"/>
    <xf numFmtId="272" fontId="298" fillId="0" borderId="0" xfId="10093" applyNumberFormat="1" applyFont="1" applyAlignment="1">
      <alignment horizontal="right" vertical="center"/>
    </xf>
    <xf numFmtId="272" fontId="298" fillId="87" borderId="68" xfId="10093" applyNumberFormat="1" applyFont="1" applyFill="1" applyBorder="1"/>
    <xf numFmtId="272" fontId="298" fillId="0" borderId="68" xfId="10093" applyNumberFormat="1" applyFont="1" applyBorder="1"/>
    <xf numFmtId="272" fontId="298" fillId="87" borderId="69" xfId="10093" applyNumberFormat="1" applyFont="1" applyFill="1" applyBorder="1"/>
    <xf numFmtId="272" fontId="298" fillId="0" borderId="69" xfId="10093" applyNumberFormat="1" applyFont="1" applyBorder="1"/>
    <xf numFmtId="0" fontId="298" fillId="0" borderId="64" xfId="10093" quotePrefix="1" applyFont="1" applyBorder="1" applyAlignment="1">
      <alignment horizontal="left" vertical="center"/>
    </xf>
    <xf numFmtId="0" fontId="298" fillId="0" borderId="0" xfId="10093" quotePrefix="1" applyFont="1" applyAlignment="1">
      <alignment horizontal="left" vertical="center"/>
    </xf>
    <xf numFmtId="272" fontId="298" fillId="87" borderId="66" xfId="10093" applyNumberFormat="1" applyFont="1" applyFill="1" applyBorder="1"/>
    <xf numFmtId="272" fontId="298" fillId="0" borderId="66" xfId="10093" applyNumberFormat="1" applyFont="1" applyBorder="1"/>
    <xf numFmtId="272" fontId="292" fillId="0" borderId="68" xfId="10093" applyNumberFormat="1" applyFont="1" applyBorder="1"/>
    <xf numFmtId="0" fontId="298" fillId="0" borderId="0" xfId="10093" applyFont="1" applyAlignment="1">
      <alignment horizontal="left"/>
    </xf>
    <xf numFmtId="0" fontId="298" fillId="0" borderId="64" xfId="10093" applyFont="1" applyBorder="1" applyAlignment="1">
      <alignment horizontal="left" wrapText="1"/>
    </xf>
    <xf numFmtId="272" fontId="298" fillId="87" borderId="65" xfId="10093" applyNumberFormat="1" applyFont="1" applyFill="1" applyBorder="1"/>
    <xf numFmtId="272" fontId="292" fillId="0" borderId="65" xfId="10093" applyNumberFormat="1" applyFont="1" applyBorder="1"/>
    <xf numFmtId="272" fontId="298" fillId="0" borderId="65" xfId="10093" applyNumberFormat="1" applyFont="1" applyBorder="1"/>
    <xf numFmtId="0" fontId="19" fillId="0" borderId="0" xfId="10093" applyFont="1"/>
    <xf numFmtId="0" fontId="298" fillId="0" borderId="0" xfId="10093" applyFont="1" applyAlignment="1">
      <alignment horizontal="left" wrapText="1"/>
    </xf>
    <xf numFmtId="0" fontId="298" fillId="0" borderId="55" xfId="10093" applyFont="1" applyBorder="1" applyAlignment="1">
      <alignment horizontal="left" wrapText="1"/>
    </xf>
    <xf numFmtId="0" fontId="0" fillId="0" borderId="0" xfId="0" applyAlignment="1">
      <alignment horizontal="left" wrapText="1"/>
    </xf>
    <xf numFmtId="0" fontId="292" fillId="0" borderId="60" xfId="10093" applyFont="1" applyBorder="1" applyAlignment="1">
      <alignment horizontal="left"/>
    </xf>
    <xf numFmtId="272" fontId="298" fillId="0" borderId="68" xfId="10080" applyNumberFormat="1" applyFont="1" applyBorder="1"/>
    <xf numFmtId="0" fontId="298" fillId="0" borderId="64" xfId="10093" applyFont="1" applyBorder="1" applyAlignment="1">
      <alignment horizontal="left"/>
    </xf>
    <xf numFmtId="272" fontId="298" fillId="87" borderId="69" xfId="10093" applyNumberFormat="1" applyFont="1" applyFill="1" applyBorder="1" applyAlignment="1">
      <alignment horizontal="center"/>
    </xf>
    <xf numFmtId="272" fontId="298" fillId="0" borderId="69" xfId="10093" applyNumberFormat="1" applyFont="1" applyBorder="1" applyAlignment="1">
      <alignment horizontal="center"/>
    </xf>
    <xf numFmtId="0" fontId="303" fillId="0" borderId="55" xfId="10093" applyFont="1" applyBorder="1" applyAlignment="1">
      <alignment horizontal="left"/>
    </xf>
    <xf numFmtId="272" fontId="303" fillId="87" borderId="65" xfId="10093" applyNumberFormat="1" applyFont="1" applyFill="1" applyBorder="1" applyAlignment="1">
      <alignment horizontal="center"/>
    </xf>
    <xf numFmtId="272" fontId="303" fillId="0" borderId="65" xfId="10093" applyNumberFormat="1" applyFont="1" applyBorder="1" applyAlignment="1">
      <alignment horizontal="center"/>
    </xf>
    <xf numFmtId="0" fontId="301" fillId="0" borderId="0" xfId="10093" applyFont="1"/>
    <xf numFmtId="272" fontId="298" fillId="0" borderId="60" xfId="10093" applyNumberFormat="1" applyFont="1" applyBorder="1"/>
    <xf numFmtId="272" fontId="298" fillId="0" borderId="64" xfId="10093" applyNumberFormat="1" applyFont="1" applyBorder="1"/>
    <xf numFmtId="0" fontId="298" fillId="0" borderId="60" xfId="10093" applyFont="1" applyBorder="1"/>
    <xf numFmtId="272" fontId="298" fillId="0" borderId="0" xfId="10093" applyNumberFormat="1" applyFont="1"/>
    <xf numFmtId="272" fontId="298" fillId="0" borderId="55" xfId="10093" applyNumberFormat="1" applyFont="1" applyBorder="1"/>
    <xf numFmtId="272" fontId="298" fillId="0" borderId="60" xfId="10080" applyNumberFormat="1" applyFont="1" applyBorder="1"/>
    <xf numFmtId="272" fontId="298" fillId="0" borderId="64" xfId="10093" applyNumberFormat="1" applyFont="1" applyBorder="1" applyAlignment="1">
      <alignment horizontal="center"/>
    </xf>
    <xf numFmtId="272" fontId="303" fillId="0" borderId="55" xfId="10093" applyNumberFormat="1" applyFont="1" applyBorder="1" applyAlignment="1">
      <alignment horizontal="center"/>
    </xf>
    <xf numFmtId="0" fontId="404" fillId="0" borderId="60" xfId="10093" applyFont="1" applyBorder="1" applyAlignment="1">
      <alignment horizontal="left"/>
    </xf>
    <xf numFmtId="164" fontId="303" fillId="87" borderId="68" xfId="10093" applyNumberFormat="1" applyFont="1" applyFill="1" applyBorder="1"/>
    <xf numFmtId="164" fontId="303" fillId="0" borderId="68" xfId="10093" applyNumberFormat="1" applyFont="1" applyBorder="1"/>
    <xf numFmtId="0" fontId="303" fillId="0" borderId="0" xfId="10093" quotePrefix="1" applyFont="1" applyAlignment="1">
      <alignment horizontal="left"/>
    </xf>
    <xf numFmtId="272" fontId="303" fillId="87" borderId="66" xfId="10093" applyNumberFormat="1" applyFont="1" applyFill="1" applyBorder="1"/>
    <xf numFmtId="272" fontId="303" fillId="0" borderId="66" xfId="10093" applyNumberFormat="1" applyFont="1" applyBorder="1"/>
    <xf numFmtId="0" fontId="298" fillId="0" borderId="0" xfId="10093" quotePrefix="1" applyFont="1" applyAlignment="1">
      <alignment horizontal="left"/>
    </xf>
    <xf numFmtId="0" fontId="13" fillId="0" borderId="0" xfId="10093" applyFont="1" applyAlignment="1">
      <alignment vertical="center"/>
    </xf>
    <xf numFmtId="0" fontId="298" fillId="0" borderId="55" xfId="10093" quotePrefix="1" applyFont="1" applyBorder="1" applyAlignment="1">
      <alignment horizontal="left"/>
    </xf>
    <xf numFmtId="272" fontId="303" fillId="87" borderId="68" xfId="10093" applyNumberFormat="1" applyFont="1" applyFill="1" applyBorder="1"/>
    <xf numFmtId="272" fontId="303" fillId="0" borderId="68" xfId="10093" applyNumberFormat="1" applyFont="1" applyBorder="1"/>
    <xf numFmtId="164" fontId="19" fillId="0" borderId="0" xfId="10093" applyNumberFormat="1" applyFont="1" applyAlignment="1">
      <alignment vertical="center"/>
    </xf>
    <xf numFmtId="272" fontId="298" fillId="0" borderId="66" xfId="10093" quotePrefix="1" applyNumberFormat="1" applyFont="1" applyBorder="1"/>
    <xf numFmtId="0" fontId="368" fillId="0" borderId="0" xfId="10093" applyFont="1" applyAlignment="1">
      <alignment vertical="center"/>
    </xf>
    <xf numFmtId="0" fontId="303" fillId="0" borderId="60" xfId="10093" applyFont="1" applyBorder="1" applyAlignment="1">
      <alignment horizontal="left"/>
    </xf>
    <xf numFmtId="0" fontId="303" fillId="0" borderId="60" xfId="10093" applyFont="1" applyBorder="1" applyAlignment="1">
      <alignment horizontal="left" wrapText="1"/>
    </xf>
    <xf numFmtId="0" fontId="80" fillId="0" borderId="0" xfId="10093" applyFont="1" applyAlignment="1">
      <alignment vertical="center"/>
    </xf>
    <xf numFmtId="0" fontId="298" fillId="0" borderId="64" xfId="10093" quotePrefix="1" applyFont="1" applyBorder="1" applyAlignment="1">
      <alignment horizontal="left"/>
    </xf>
    <xf numFmtId="164" fontId="298" fillId="0" borderId="55" xfId="10093" applyNumberFormat="1" applyFont="1" applyBorder="1"/>
    <xf numFmtId="272" fontId="303" fillId="87" borderId="65" xfId="10093" applyNumberFormat="1" applyFont="1" applyFill="1" applyBorder="1"/>
    <xf numFmtId="272" fontId="303" fillId="0" borderId="65" xfId="10093" applyNumberFormat="1" applyFont="1" applyBorder="1"/>
    <xf numFmtId="0" fontId="80" fillId="0" borderId="0" xfId="10093" applyFont="1"/>
    <xf numFmtId="0" fontId="405" fillId="0" borderId="60" xfId="10093" applyFont="1" applyBorder="1" applyAlignment="1">
      <alignment horizontal="left"/>
    </xf>
    <xf numFmtId="272" fontId="298" fillId="87" borderId="66" xfId="10093" applyNumberFormat="1" applyFont="1" applyFill="1" applyBorder="1" applyAlignment="1">
      <alignment horizontal="center"/>
    </xf>
    <xf numFmtId="272" fontId="298" fillId="0" borderId="66" xfId="10093" applyNumberFormat="1" applyFont="1" applyBorder="1" applyAlignment="1">
      <alignment horizontal="center"/>
    </xf>
    <xf numFmtId="285" fontId="298" fillId="0" borderId="64" xfId="10080" applyNumberFormat="1" applyFont="1" applyBorder="1" applyAlignment="1">
      <alignment horizontal="right" vertical="center"/>
    </xf>
    <xf numFmtId="0" fontId="313" fillId="0" borderId="71" xfId="10093" applyFont="1" applyBorder="1" applyAlignment="1">
      <alignment horizontal="left" vertical="center"/>
    </xf>
    <xf numFmtId="0" fontId="303" fillId="0" borderId="60" xfId="10098" applyFont="1" applyBorder="1" applyAlignment="1">
      <alignment horizontal="left"/>
    </xf>
    <xf numFmtId="0" fontId="303" fillId="0" borderId="70" xfId="10098" applyFont="1" applyBorder="1" applyAlignment="1">
      <alignment horizontal="left"/>
    </xf>
    <xf numFmtId="164" fontId="298" fillId="87" borderId="68" xfId="10098" applyNumberFormat="1" applyFont="1" applyFill="1" applyBorder="1" applyAlignment="1">
      <alignment horizontal="right" vertical="center"/>
    </xf>
    <xf numFmtId="164" fontId="298" fillId="0" borderId="68" xfId="10098" applyNumberFormat="1" applyFont="1" applyBorder="1" applyAlignment="1">
      <alignment horizontal="right" vertical="center"/>
    </xf>
    <xf numFmtId="164" fontId="298" fillId="29" borderId="68" xfId="10098" applyNumberFormat="1" applyFont="1" applyFill="1" applyBorder="1" applyAlignment="1">
      <alignment horizontal="right" vertical="center"/>
    </xf>
    <xf numFmtId="0" fontId="141" fillId="29" borderId="0" xfId="10098" applyFont="1" applyFill="1" applyAlignment="1">
      <alignment vertical="center"/>
    </xf>
    <xf numFmtId="0" fontId="298" fillId="0" borderId="0" xfId="10098" quotePrefix="1" applyFont="1" applyAlignment="1">
      <alignment horizontal="left" vertical="center"/>
    </xf>
    <xf numFmtId="0" fontId="298" fillId="0" borderId="71" xfId="10098" quotePrefix="1" applyFont="1" applyBorder="1" applyAlignment="1">
      <alignment horizontal="left" vertical="center"/>
    </xf>
    <xf numFmtId="272" fontId="298" fillId="87" borderId="66" xfId="10098" applyNumberFormat="1" applyFont="1" applyFill="1" applyBorder="1" applyAlignment="1">
      <alignment horizontal="right" vertical="center"/>
    </xf>
    <xf numFmtId="272" fontId="298" fillId="0" borderId="66" xfId="10098" applyNumberFormat="1" applyFont="1" applyBorder="1" applyAlignment="1">
      <alignment horizontal="right" vertical="center"/>
    </xf>
    <xf numFmtId="272" fontId="298" fillId="29" borderId="66" xfId="10098" applyNumberFormat="1" applyFont="1" applyFill="1" applyBorder="1" applyAlignment="1">
      <alignment horizontal="right" vertical="center"/>
    </xf>
    <xf numFmtId="0" fontId="303" fillId="0" borderId="0" xfId="10098" applyFont="1" applyAlignment="1">
      <alignment horizontal="left"/>
    </xf>
    <xf numFmtId="0" fontId="303" fillId="0" borderId="71" xfId="10098" applyFont="1" applyBorder="1" applyAlignment="1">
      <alignment horizontal="left"/>
    </xf>
    <xf numFmtId="0" fontId="298" fillId="0" borderId="0" xfId="10098" applyFont="1" applyAlignment="1">
      <alignment horizontal="left" vertical="center"/>
    </xf>
    <xf numFmtId="0" fontId="298" fillId="0" borderId="71" xfId="10098" applyFont="1" applyBorder="1" applyAlignment="1">
      <alignment horizontal="left" vertical="center"/>
    </xf>
    <xf numFmtId="0" fontId="303" fillId="0" borderId="0" xfId="10098" applyFont="1" applyAlignment="1">
      <alignment horizontal="left" vertical="center"/>
    </xf>
    <xf numFmtId="0" fontId="303" fillId="0" borderId="71" xfId="10098" applyFont="1" applyBorder="1" applyAlignment="1">
      <alignment horizontal="left" vertical="center"/>
    </xf>
    <xf numFmtId="0" fontId="298" fillId="0" borderId="0" xfId="10098" applyFont="1" applyAlignment="1">
      <alignment horizontal="left" vertical="center" indent="1"/>
    </xf>
    <xf numFmtId="0" fontId="298" fillId="0" borderId="71" xfId="10098" applyFont="1" applyBorder="1" applyAlignment="1">
      <alignment horizontal="left" vertical="center" indent="1"/>
    </xf>
    <xf numFmtId="0" fontId="298" fillId="0" borderId="0" xfId="10098" quotePrefix="1" applyFont="1" applyAlignment="1">
      <alignment horizontal="left" vertical="center" indent="1"/>
    </xf>
    <xf numFmtId="0" fontId="298" fillId="0" borderId="71" xfId="10098" quotePrefix="1" applyFont="1" applyBorder="1" applyAlignment="1">
      <alignment horizontal="left" vertical="center" indent="1"/>
    </xf>
    <xf numFmtId="0" fontId="298" fillId="0" borderId="0" xfId="10098" applyFont="1" applyAlignment="1">
      <alignment horizontal="left" indent="1"/>
    </xf>
    <xf numFmtId="0" fontId="298" fillId="0" borderId="71" xfId="10098" applyFont="1" applyBorder="1" applyAlignment="1">
      <alignment horizontal="left" indent="1"/>
    </xf>
    <xf numFmtId="0" fontId="298" fillId="0" borderId="55" xfId="10098" applyFont="1" applyBorder="1" applyAlignment="1">
      <alignment horizontal="left" vertical="center"/>
    </xf>
    <xf numFmtId="0" fontId="298" fillId="0" borderId="72" xfId="10098" applyFont="1" applyBorder="1" applyAlignment="1">
      <alignment horizontal="left" vertical="center"/>
    </xf>
    <xf numFmtId="272" fontId="298" fillId="87" borderId="65" xfId="10098" applyNumberFormat="1" applyFont="1" applyFill="1" applyBorder="1" applyAlignment="1">
      <alignment horizontal="right" vertical="center"/>
    </xf>
    <xf numFmtId="272" fontId="298" fillId="0" borderId="65" xfId="10098" applyNumberFormat="1" applyFont="1" applyBorder="1" applyAlignment="1">
      <alignment horizontal="right" vertical="center"/>
    </xf>
    <xf numFmtId="0" fontId="32" fillId="29" borderId="0" xfId="10098" applyFont="1" applyFill="1" applyAlignment="1">
      <alignment vertical="center"/>
    </xf>
    <xf numFmtId="0" fontId="298" fillId="0" borderId="60" xfId="10098" applyFont="1" applyBorder="1" applyAlignment="1">
      <alignment horizontal="left" vertical="center"/>
    </xf>
    <xf numFmtId="0" fontId="298" fillId="0" borderId="70" xfId="10098" applyFont="1" applyBorder="1" applyAlignment="1">
      <alignment horizontal="left" vertical="center"/>
    </xf>
    <xf numFmtId="164" fontId="141" fillId="29" borderId="0" xfId="10098" applyNumberFormat="1" applyFont="1" applyFill="1" applyAlignment="1">
      <alignment vertical="center"/>
    </xf>
    <xf numFmtId="0" fontId="313" fillId="0" borderId="64" xfId="10093" applyFont="1" applyBorder="1" applyAlignment="1">
      <alignment horizontal="left" vertical="center"/>
    </xf>
    <xf numFmtId="0" fontId="313" fillId="0" borderId="67" xfId="10093" applyFont="1" applyBorder="1" applyAlignment="1">
      <alignment horizontal="left" vertical="center"/>
    </xf>
    <xf numFmtId="0" fontId="303" fillId="0" borderId="0" xfId="10099" applyFont="1" applyAlignment="1">
      <alignment horizontal="left" vertical="center"/>
    </xf>
    <xf numFmtId="274" fontId="298" fillId="87" borderId="66" xfId="10099" applyNumberFormat="1" applyFont="1" applyFill="1" applyBorder="1" applyAlignment="1">
      <alignment vertical="center"/>
    </xf>
    <xf numFmtId="274" fontId="298" fillId="0" borderId="66" xfId="10099" applyNumberFormat="1" applyFont="1" applyBorder="1" applyAlignment="1">
      <alignment vertical="center"/>
    </xf>
    <xf numFmtId="0" fontId="141" fillId="0" borderId="0" xfId="10099" applyFont="1" applyAlignment="1">
      <alignment vertical="center"/>
    </xf>
    <xf numFmtId="0" fontId="298" fillId="0" borderId="0" xfId="10099" applyFont="1" applyAlignment="1">
      <alignment horizontal="left" vertical="center" indent="1"/>
    </xf>
    <xf numFmtId="0" fontId="10" fillId="0" borderId="0" xfId="10099"/>
    <xf numFmtId="0" fontId="298" fillId="0" borderId="64" xfId="10099" applyFont="1" applyBorder="1" applyAlignment="1">
      <alignment horizontal="left" vertical="center" indent="1"/>
    </xf>
    <xf numFmtId="274" fontId="298" fillId="0" borderId="69" xfId="10099" applyNumberFormat="1" applyFont="1" applyBorder="1" applyAlignment="1">
      <alignment vertical="center"/>
    </xf>
    <xf numFmtId="0" fontId="303" fillId="0" borderId="55" xfId="10099" applyFont="1" applyBorder="1" applyAlignment="1">
      <alignment horizontal="left" vertical="center" indent="1"/>
    </xf>
    <xf numFmtId="274" fontId="303" fillId="87" borderId="65" xfId="10099" applyNumberFormat="1" applyFont="1" applyFill="1" applyBorder="1" applyAlignment="1">
      <alignment vertical="center"/>
    </xf>
    <xf numFmtId="274" fontId="303" fillId="0" borderId="65" xfId="10099" applyNumberFormat="1" applyFont="1" applyBorder="1" applyAlignment="1">
      <alignment vertical="center"/>
    </xf>
    <xf numFmtId="0" fontId="298" fillId="0" borderId="60" xfId="10099" applyFont="1" applyBorder="1" applyAlignment="1">
      <alignment horizontal="left" vertical="center" indent="1"/>
    </xf>
    <xf numFmtId="274" fontId="298" fillId="87" borderId="68" xfId="10099" applyNumberFormat="1" applyFont="1" applyFill="1" applyBorder="1" applyAlignment="1">
      <alignment vertical="center"/>
    </xf>
    <xf numFmtId="274" fontId="298" fillId="0" borderId="68" xfId="10099" applyNumberFormat="1" applyFont="1" applyBorder="1" applyAlignment="1">
      <alignment vertical="center"/>
    </xf>
    <xf numFmtId="0" fontId="296" fillId="0" borderId="0" xfId="10099" applyFont="1" applyAlignment="1">
      <alignment horizontal="left" vertical="center"/>
    </xf>
    <xf numFmtId="274" fontId="298" fillId="87" borderId="69" xfId="10099" applyNumberFormat="1" applyFont="1" applyFill="1" applyBorder="1" applyAlignment="1">
      <alignment vertical="center"/>
    </xf>
    <xf numFmtId="0" fontId="298" fillId="0" borderId="0" xfId="10099" applyFont="1"/>
    <xf numFmtId="274" fontId="292" fillId="0" borderId="0" xfId="10099" applyNumberFormat="1" applyFont="1"/>
    <xf numFmtId="0" fontId="298" fillId="0" borderId="64" xfId="10099" applyFont="1" applyBorder="1" applyAlignment="1">
      <alignment horizontal="left" vertical="center"/>
    </xf>
    <xf numFmtId="274" fontId="298" fillId="0" borderId="64" xfId="10099" applyNumberFormat="1" applyFont="1" applyBorder="1" applyAlignment="1">
      <alignment horizontal="right" vertical="center"/>
    </xf>
    <xf numFmtId="0" fontId="301" fillId="0" borderId="0" xfId="10099" applyFont="1"/>
    <xf numFmtId="309" fontId="298" fillId="0" borderId="66" xfId="10099" applyNumberFormat="1" applyFont="1" applyBorder="1" applyAlignment="1">
      <alignment vertical="center"/>
    </xf>
    <xf numFmtId="268" fontId="298" fillId="0" borderId="0" xfId="10099" applyNumberFormat="1" applyFont="1" applyAlignment="1">
      <alignment horizontal="left" vertical="center" indent="2"/>
    </xf>
    <xf numFmtId="309" fontId="298" fillId="87" borderId="66" xfId="10099" applyNumberFormat="1" applyFont="1" applyFill="1" applyBorder="1" applyAlignment="1">
      <alignment vertical="center"/>
    </xf>
    <xf numFmtId="0" fontId="298" fillId="0" borderId="55" xfId="10099" applyFont="1" applyBorder="1" applyAlignment="1">
      <alignment horizontal="left" vertical="center" indent="1"/>
    </xf>
    <xf numFmtId="274" fontId="298" fillId="87" borderId="65" xfId="10099" applyNumberFormat="1" applyFont="1" applyFill="1" applyBorder="1" applyAlignment="1">
      <alignment vertical="center"/>
    </xf>
    <xf numFmtId="274" fontId="298" fillId="0" borderId="65" xfId="10099" applyNumberFormat="1" applyFont="1" applyBorder="1" applyAlignment="1">
      <alignment vertical="center"/>
    </xf>
    <xf numFmtId="0" fontId="144" fillId="0" borderId="0" xfId="10093" applyFont="1" applyAlignment="1">
      <alignment vertical="center"/>
    </xf>
    <xf numFmtId="49" fontId="369" fillId="0" borderId="68" xfId="10093" applyNumberFormat="1" applyFont="1" applyBorder="1" applyAlignment="1">
      <alignment horizontal="right"/>
    </xf>
    <xf numFmtId="49" fontId="369" fillId="0" borderId="75" xfId="10093" applyNumberFormat="1" applyFont="1" applyBorder="1" applyAlignment="1">
      <alignment horizontal="right"/>
    </xf>
    <xf numFmtId="49" fontId="369" fillId="0" borderId="66" xfId="10093" applyNumberFormat="1" applyFont="1" applyBorder="1" applyAlignment="1">
      <alignment horizontal="right" vertical="center"/>
    </xf>
    <xf numFmtId="49" fontId="369" fillId="0" borderId="73" xfId="10093" applyNumberFormat="1" applyFont="1" applyBorder="1" applyAlignment="1">
      <alignment horizontal="right" vertical="center"/>
    </xf>
    <xf numFmtId="0" fontId="313" fillId="0" borderId="67" xfId="10093" applyFont="1" applyBorder="1" applyAlignment="1">
      <alignment horizontal="left" vertical="top"/>
    </xf>
    <xf numFmtId="49" fontId="369" fillId="0" borderId="69" xfId="10093" applyNumberFormat="1" applyFont="1" applyBorder="1" applyAlignment="1">
      <alignment horizontal="right" vertical="top"/>
    </xf>
    <xf numFmtId="0" fontId="292" fillId="0" borderId="0" xfId="10093" applyFont="1" applyAlignment="1">
      <alignment vertical="top"/>
    </xf>
    <xf numFmtId="0" fontId="298" fillId="0" borderId="70" xfId="10093" applyFont="1" applyBorder="1" applyAlignment="1">
      <alignment horizontal="left" wrapText="1"/>
    </xf>
    <xf numFmtId="273" fontId="298" fillId="29" borderId="68" xfId="10093" applyNumberFormat="1" applyFont="1" applyFill="1" applyBorder="1"/>
    <xf numFmtId="272" fontId="298" fillId="29" borderId="68" xfId="10093" applyNumberFormat="1" applyFont="1" applyFill="1" applyBorder="1"/>
    <xf numFmtId="273" fontId="306" fillId="0" borderId="0" xfId="10093" applyNumberFormat="1" applyFont="1" applyAlignment="1">
      <alignment vertical="center"/>
    </xf>
    <xf numFmtId="0" fontId="306" fillId="0" borderId="0" xfId="10093" applyFont="1" applyAlignment="1">
      <alignment vertical="center"/>
    </xf>
    <xf numFmtId="272" fontId="298" fillId="29" borderId="66" xfId="10093" applyNumberFormat="1" applyFont="1" applyFill="1" applyBorder="1"/>
    <xf numFmtId="273" fontId="406" fillId="0" borderId="0" xfId="10093" applyNumberFormat="1" applyFont="1" applyAlignment="1">
      <alignment vertical="center"/>
    </xf>
    <xf numFmtId="0" fontId="303" fillId="0" borderId="55" xfId="10093" applyFont="1" applyBorder="1" applyAlignment="1">
      <alignment horizontal="left" wrapText="1"/>
    </xf>
    <xf numFmtId="272" fontId="303" fillId="29" borderId="65" xfId="10093" applyNumberFormat="1" applyFont="1" applyFill="1" applyBorder="1"/>
    <xf numFmtId="0" fontId="307" fillId="0" borderId="0" xfId="10093" applyFont="1" applyAlignment="1">
      <alignment vertical="center"/>
    </xf>
    <xf numFmtId="0" fontId="313" fillId="0" borderId="64" xfId="10080" applyFont="1" applyBorder="1" applyAlignment="1">
      <alignment horizontal="left" vertical="center" wrapText="1"/>
    </xf>
    <xf numFmtId="293" fontId="298" fillId="0" borderId="64" xfId="10080" applyNumberFormat="1" applyFont="1" applyBorder="1" applyAlignment="1">
      <alignment vertical="center"/>
    </xf>
    <xf numFmtId="293" fontId="298" fillId="0" borderId="64" xfId="10080" applyNumberFormat="1" applyFont="1" applyBorder="1"/>
    <xf numFmtId="308" fontId="298" fillId="0" borderId="73" xfId="10080" applyNumberFormat="1" applyFont="1" applyBorder="1" applyAlignment="1">
      <alignment vertical="center"/>
    </xf>
    <xf numFmtId="308" fontId="298" fillId="87" borderId="65" xfId="10080" applyNumberFormat="1" applyFont="1" applyFill="1" applyBorder="1" applyAlignment="1">
      <alignment vertical="center"/>
    </xf>
    <xf numFmtId="308" fontId="298" fillId="0" borderId="65" xfId="10080" applyNumberFormat="1" applyFont="1" applyBorder="1" applyAlignment="1">
      <alignment vertical="center"/>
    </xf>
    <xf numFmtId="0" fontId="298" fillId="0" borderId="60" xfId="0" applyFont="1" applyBorder="1"/>
    <xf numFmtId="0" fontId="298" fillId="0" borderId="70" xfId="0" applyFont="1" applyBorder="1"/>
    <xf numFmtId="272" fontId="298" fillId="87" borderId="68" xfId="10100" applyNumberFormat="1" applyFont="1" applyFill="1" applyBorder="1"/>
    <xf numFmtId="272" fontId="298" fillId="0" borderId="68" xfId="10100" applyNumberFormat="1" applyFont="1" applyBorder="1"/>
    <xf numFmtId="0" fontId="299" fillId="29" borderId="0" xfId="0" applyFont="1" applyFill="1"/>
    <xf numFmtId="0" fontId="298" fillId="0" borderId="0" xfId="0" applyFont="1"/>
    <xf numFmtId="0" fontId="298" fillId="0" borderId="71" xfId="0" applyFont="1" applyBorder="1"/>
    <xf numFmtId="272" fontId="298" fillId="87" borderId="66" xfId="10100" applyNumberFormat="1" applyFont="1" applyFill="1" applyBorder="1"/>
    <xf numFmtId="272" fontId="298" fillId="0" borderId="66" xfId="10100" applyNumberFormat="1" applyFont="1" applyBorder="1"/>
    <xf numFmtId="0" fontId="298" fillId="0" borderId="0" xfId="0" quotePrefix="1" applyFont="1"/>
    <xf numFmtId="0" fontId="298" fillId="0" borderId="71" xfId="0" quotePrefix="1" applyFont="1" applyBorder="1"/>
    <xf numFmtId="0" fontId="298" fillId="0" borderId="64" xfId="0" applyFont="1" applyBorder="1"/>
    <xf numFmtId="0" fontId="298" fillId="0" borderId="67" xfId="0" applyFont="1" applyBorder="1"/>
    <xf numFmtId="272" fontId="298" fillId="0" borderId="69" xfId="10100" applyNumberFormat="1" applyFont="1" applyBorder="1"/>
    <xf numFmtId="0" fontId="303" fillId="0" borderId="55" xfId="0" applyFont="1" applyBorder="1"/>
    <xf numFmtId="0" fontId="303" fillId="0" borderId="72" xfId="0" applyFont="1" applyBorder="1"/>
    <xf numFmtId="272" fontId="303" fillId="87" borderId="65" xfId="10100" applyNumberFormat="1" applyFont="1" applyFill="1" applyBorder="1"/>
    <xf numFmtId="272" fontId="303" fillId="0" borderId="65" xfId="10100" applyNumberFormat="1" applyFont="1" applyBorder="1"/>
    <xf numFmtId="0" fontId="303" fillId="0" borderId="0" xfId="0" applyFont="1"/>
    <xf numFmtId="0" fontId="303" fillId="0" borderId="71" xfId="0" applyFont="1" applyBorder="1"/>
    <xf numFmtId="272" fontId="303" fillId="87" borderId="66" xfId="10100" applyNumberFormat="1" applyFont="1" applyFill="1" applyBorder="1"/>
    <xf numFmtId="272" fontId="303" fillId="0" borderId="66" xfId="10100" applyNumberFormat="1" applyFont="1" applyBorder="1"/>
    <xf numFmtId="0" fontId="304" fillId="29" borderId="0" xfId="0" applyFont="1" applyFill="1"/>
    <xf numFmtId="0" fontId="303" fillId="0" borderId="64" xfId="0" applyFont="1" applyBorder="1"/>
    <xf numFmtId="0" fontId="303" fillId="0" borderId="67" xfId="0" applyFont="1" applyBorder="1"/>
    <xf numFmtId="272" fontId="303" fillId="87" borderId="69" xfId="10100" applyNumberFormat="1" applyFont="1" applyFill="1" applyBorder="1"/>
    <xf numFmtId="272" fontId="303" fillId="0" borderId="69" xfId="10100" applyNumberFormat="1" applyFont="1" applyBorder="1"/>
    <xf numFmtId="0" fontId="383" fillId="0" borderId="0" xfId="0" applyFont="1"/>
    <xf numFmtId="272" fontId="383" fillId="0" borderId="0" xfId="10100" applyNumberFormat="1" applyFont="1"/>
    <xf numFmtId="272" fontId="383" fillId="0" borderId="0" xfId="0" applyNumberFormat="1" applyFont="1"/>
    <xf numFmtId="0" fontId="407" fillId="0" borderId="60" xfId="0" applyFont="1" applyBorder="1"/>
    <xf numFmtId="0" fontId="407" fillId="0" borderId="70" xfId="0" applyFont="1" applyBorder="1"/>
    <xf numFmtId="0" fontId="298" fillId="0" borderId="0" xfId="0" applyFont="1" applyAlignment="1">
      <alignment horizontal="left"/>
    </xf>
    <xf numFmtId="0" fontId="298" fillId="0" borderId="71" xfId="0" applyFont="1" applyBorder="1" applyAlignment="1">
      <alignment horizontal="left"/>
    </xf>
    <xf numFmtId="272" fontId="298" fillId="85" borderId="66" xfId="10100" applyNumberFormat="1" applyFont="1" applyFill="1" applyBorder="1"/>
    <xf numFmtId="0" fontId="298" fillId="0" borderId="55" xfId="0" applyFont="1" applyBorder="1" applyAlignment="1">
      <alignment horizontal="left"/>
    </xf>
    <xf numFmtId="0" fontId="298" fillId="0" borderId="72" xfId="0" applyFont="1" applyBorder="1" applyAlignment="1">
      <alignment horizontal="left"/>
    </xf>
    <xf numFmtId="272" fontId="298" fillId="87" borderId="65" xfId="10100" applyNumberFormat="1" applyFont="1" applyFill="1" applyBorder="1"/>
    <xf numFmtId="272" fontId="298" fillId="0" borderId="65" xfId="10100" applyNumberFormat="1" applyFont="1" applyBorder="1"/>
    <xf numFmtId="272" fontId="298" fillId="85" borderId="68" xfId="10100" applyNumberFormat="1" applyFont="1" applyFill="1" applyBorder="1"/>
    <xf numFmtId="0" fontId="313" fillId="0" borderId="0" xfId="10098" applyFont="1" applyAlignment="1">
      <alignment horizontal="left" vertical="center"/>
    </xf>
    <xf numFmtId="272" fontId="313" fillId="85" borderId="66" xfId="10100" applyNumberFormat="1" applyFont="1" applyFill="1" applyBorder="1"/>
    <xf numFmtId="272" fontId="313" fillId="0" borderId="66" xfId="10100" applyNumberFormat="1" applyFont="1" applyBorder="1"/>
    <xf numFmtId="0" fontId="303" fillId="0" borderId="55" xfId="10098" applyFont="1" applyBorder="1" applyAlignment="1">
      <alignment horizontal="left" vertical="center"/>
    </xf>
    <xf numFmtId="272" fontId="303" fillId="85" borderId="65" xfId="10100" applyNumberFormat="1" applyFont="1" applyFill="1" applyBorder="1"/>
    <xf numFmtId="277" fontId="298" fillId="0" borderId="0" xfId="10098" applyNumberFormat="1" applyFont="1" applyAlignment="1">
      <alignment vertical="center"/>
    </xf>
    <xf numFmtId="273" fontId="298" fillId="85" borderId="65" xfId="10099" applyNumberFormat="1" applyFont="1" applyFill="1" applyBorder="1" applyAlignment="1">
      <alignment horizontal="right" vertical="center"/>
    </xf>
    <xf numFmtId="273" fontId="298" fillId="0" borderId="65" xfId="10099" applyNumberFormat="1" applyFont="1" applyBorder="1" applyAlignment="1">
      <alignment horizontal="right" vertical="center"/>
    </xf>
    <xf numFmtId="276" fontId="303" fillId="0" borderId="69" xfId="10090" applyNumberFormat="1" applyFont="1" applyBorder="1" applyAlignment="1">
      <alignment horizontal="right" vertical="center"/>
    </xf>
    <xf numFmtId="276" fontId="303" fillId="0" borderId="64" xfId="10090" applyNumberFormat="1" applyFont="1" applyBorder="1" applyAlignment="1">
      <alignment horizontal="right" vertical="center"/>
    </xf>
    <xf numFmtId="276" fontId="303" fillId="0" borderId="69" xfId="10090" applyNumberFormat="1" applyFont="1" applyBorder="1" applyAlignment="1">
      <alignment vertical="center"/>
    </xf>
    <xf numFmtId="274" fontId="298" fillId="0" borderId="55" xfId="10098" applyNumberFormat="1" applyFont="1" applyBorder="1" applyAlignment="1">
      <alignment vertical="center"/>
    </xf>
    <xf numFmtId="276" fontId="298" fillId="0" borderId="55" xfId="10090" applyNumberFormat="1" applyFont="1" applyBorder="1" applyAlignment="1">
      <alignment horizontal="right" vertical="center"/>
    </xf>
    <xf numFmtId="272" fontId="303" fillId="85" borderId="66" xfId="10100" applyNumberFormat="1" applyFont="1" applyFill="1" applyBorder="1"/>
    <xf numFmtId="264" fontId="303" fillId="85" borderId="65" xfId="10100" applyNumberFormat="1" applyFont="1" applyFill="1" applyBorder="1"/>
    <xf numFmtId="264" fontId="303" fillId="0" borderId="65" xfId="10100" applyNumberFormat="1" applyFont="1" applyBorder="1"/>
    <xf numFmtId="0" fontId="301" fillId="0" borderId="0" xfId="0" applyFont="1"/>
    <xf numFmtId="0" fontId="361" fillId="0" borderId="0" xfId="10093" applyFont="1" applyAlignment="1">
      <alignment wrapText="1"/>
    </xf>
    <xf numFmtId="0" fontId="298" fillId="0" borderId="0" xfId="10093" quotePrefix="1" applyFont="1" applyAlignment="1">
      <alignment horizontal="left" vertical="center" indent="1"/>
    </xf>
    <xf numFmtId="0" fontId="292" fillId="0" borderId="0" xfId="10093" applyFont="1"/>
    <xf numFmtId="272" fontId="298" fillId="0" borderId="0" xfId="10093" applyNumberFormat="1" applyFont="1" applyAlignment="1">
      <alignment vertical="center"/>
    </xf>
    <xf numFmtId="0" fontId="296" fillId="0" borderId="60" xfId="10093" applyFont="1" applyBorder="1"/>
    <xf numFmtId="0" fontId="298" fillId="0" borderId="0" xfId="10093" applyFont="1"/>
    <xf numFmtId="0" fontId="10" fillId="0" borderId="0" xfId="10101"/>
    <xf numFmtId="0" fontId="313" fillId="0" borderId="0" xfId="10093" quotePrefix="1" applyFont="1" applyAlignment="1">
      <alignment horizontal="left" vertical="center" indent="1"/>
    </xf>
    <xf numFmtId="272" fontId="313" fillId="87" borderId="66" xfId="10093" applyNumberFormat="1" applyFont="1" applyFill="1" applyBorder="1" applyAlignment="1">
      <alignment vertical="center"/>
    </xf>
    <xf numFmtId="272" fontId="313" fillId="0" borderId="66" xfId="10093" applyNumberFormat="1" applyFont="1" applyBorder="1" applyAlignment="1">
      <alignment vertical="center"/>
    </xf>
    <xf numFmtId="0" fontId="298" fillId="0" borderId="64" xfId="10093" applyFont="1" applyBorder="1"/>
    <xf numFmtId="164" fontId="298" fillId="0" borderId="0" xfId="10093" applyNumberFormat="1" applyFont="1" applyAlignment="1">
      <alignment vertical="center"/>
    </xf>
    <xf numFmtId="0" fontId="292" fillId="87" borderId="68" xfId="10093" applyFont="1" applyFill="1" applyBorder="1"/>
    <xf numFmtId="0" fontId="292" fillId="0" borderId="68" xfId="10093" applyFont="1" applyBorder="1"/>
    <xf numFmtId="164" fontId="298" fillId="0" borderId="68" xfId="10093" applyNumberFormat="1" applyFont="1" applyBorder="1" applyAlignment="1">
      <alignment vertical="center"/>
    </xf>
    <xf numFmtId="0" fontId="296" fillId="0" borderId="60" xfId="10093" applyFont="1" applyBorder="1" applyAlignment="1">
      <alignment vertical="center" wrapText="1"/>
    </xf>
    <xf numFmtId="164" fontId="298" fillId="87" borderId="68" xfId="10093" applyNumberFormat="1" applyFont="1" applyFill="1" applyBorder="1" applyAlignment="1">
      <alignment vertical="center"/>
    </xf>
    <xf numFmtId="0" fontId="409" fillId="0" borderId="0" xfId="10101" applyFont="1"/>
    <xf numFmtId="0" fontId="301" fillId="0" borderId="0" xfId="10101" applyFont="1"/>
    <xf numFmtId="272" fontId="298" fillId="87" borderId="66" xfId="10093" quotePrefix="1" applyNumberFormat="1" applyFont="1" applyFill="1" applyBorder="1" applyAlignment="1">
      <alignment horizontal="right" vertical="center"/>
    </xf>
    <xf numFmtId="272" fontId="298" fillId="0" borderId="66" xfId="10093" quotePrefix="1" applyNumberFormat="1" applyFont="1" applyBorder="1" applyAlignment="1">
      <alignment horizontal="right" vertical="center"/>
    </xf>
    <xf numFmtId="0" fontId="298" fillId="0" borderId="55" xfId="10093" applyFont="1" applyBorder="1" applyAlignment="1">
      <alignment horizontal="left" vertical="center" indent="1"/>
    </xf>
    <xf numFmtId="316" fontId="298" fillId="87" borderId="65" xfId="10093" quotePrefix="1" applyNumberFormat="1" applyFont="1" applyFill="1" applyBorder="1" applyAlignment="1">
      <alignment horizontal="right" vertical="center"/>
    </xf>
    <xf numFmtId="316" fontId="298" fillId="0" borderId="65" xfId="10093" quotePrefix="1" applyNumberFormat="1" applyFont="1" applyBorder="1" applyAlignment="1">
      <alignment horizontal="right" vertical="center"/>
    </xf>
    <xf numFmtId="275" fontId="299" fillId="29" borderId="0" xfId="10100" applyNumberFormat="1" applyFont="1" applyFill="1"/>
    <xf numFmtId="0" fontId="268" fillId="0" borderId="63" xfId="0" applyFont="1" applyBorder="1" applyAlignment="1">
      <alignment vertical="center"/>
    </xf>
    <xf numFmtId="0" fontId="0" fillId="0" borderId="62" xfId="0" applyBorder="1"/>
    <xf numFmtId="2" fontId="324" fillId="0" borderId="68" xfId="10080" applyNumberFormat="1" applyFont="1" applyBorder="1" applyAlignment="1">
      <alignment vertical="center"/>
    </xf>
    <xf numFmtId="2" fontId="324" fillId="0" borderId="66" xfId="10080" applyNumberFormat="1" applyFont="1" applyBorder="1" applyAlignment="1">
      <alignment vertical="center"/>
    </xf>
    <xf numFmtId="2" fontId="324" fillId="0" borderId="66" xfId="10080" applyNumberFormat="1" applyFont="1" applyBorder="1" applyAlignment="1">
      <alignment horizontal="left" vertical="center"/>
    </xf>
    <xf numFmtId="2" fontId="324" fillId="0" borderId="69" xfId="10080" applyNumberFormat="1" applyFont="1" applyBorder="1" applyAlignment="1">
      <alignment vertical="center"/>
    </xf>
    <xf numFmtId="2" fontId="324" fillId="0" borderId="0" xfId="10080" applyNumberFormat="1" applyFont="1" applyAlignment="1">
      <alignment vertical="center"/>
    </xf>
    <xf numFmtId="49" fontId="324" fillId="0" borderId="0" xfId="10080" applyNumberFormat="1" applyFont="1" applyAlignment="1">
      <alignment vertical="center"/>
    </xf>
    <xf numFmtId="0" fontId="280" fillId="0" borderId="0" xfId="10080" applyFont="1" applyAlignment="1">
      <alignment vertical="center"/>
    </xf>
    <xf numFmtId="0" fontId="26" fillId="0" borderId="0" xfId="10080" quotePrefix="1" applyFont="1"/>
    <xf numFmtId="0" fontId="26" fillId="0" borderId="0" xfId="10080" quotePrefix="1" applyFont="1" applyAlignment="1">
      <alignment horizontal="left"/>
    </xf>
    <xf numFmtId="0" fontId="410" fillId="0" borderId="0" xfId="10080" applyFont="1"/>
    <xf numFmtId="0" fontId="26" fillId="0" borderId="0" xfId="10080" applyFont="1" applyAlignment="1">
      <alignment horizontal="left"/>
    </xf>
    <xf numFmtId="308" fontId="303" fillId="0" borderId="65" xfId="10080" applyNumberFormat="1" applyFont="1" applyBorder="1" applyAlignment="1">
      <alignment vertical="center"/>
    </xf>
    <xf numFmtId="2" fontId="324" fillId="0" borderId="60" xfId="10080" applyNumberFormat="1" applyFont="1" applyBorder="1" applyAlignment="1">
      <alignment vertical="center"/>
    </xf>
    <xf numFmtId="293" fontId="298" fillId="0" borderId="60" xfId="10080" applyNumberFormat="1" applyFont="1" applyBorder="1" applyAlignment="1">
      <alignment vertical="center"/>
    </xf>
    <xf numFmtId="293" fontId="26" fillId="0" borderId="0" xfId="10080" applyNumberFormat="1" applyFont="1" applyAlignment="1">
      <alignment vertical="center"/>
    </xf>
    <xf numFmtId="0" fontId="298" fillId="0" borderId="71" xfId="10080" quotePrefix="1" applyFont="1" applyBorder="1" applyAlignment="1">
      <alignment horizontal="left" vertical="center" indent="1"/>
    </xf>
    <xf numFmtId="0" fontId="412" fillId="0" borderId="0" xfId="10103" applyFont="1" applyAlignment="1">
      <alignment horizontal="left" vertical="center" wrapText="1"/>
    </xf>
    <xf numFmtId="0" fontId="413" fillId="0" borderId="0" xfId="10103" applyFont="1"/>
    <xf numFmtId="0" fontId="414" fillId="0" borderId="0" xfId="10103" applyFont="1"/>
    <xf numFmtId="0" fontId="415" fillId="0" borderId="0" xfId="10103" applyFont="1"/>
    <xf numFmtId="0" fontId="416" fillId="0" borderId="0" xfId="10103" applyFont="1"/>
    <xf numFmtId="0" fontId="417" fillId="0" borderId="0" xfId="10103" applyFont="1" applyAlignment="1">
      <alignment vertical="center"/>
    </xf>
    <xf numFmtId="0" fontId="417" fillId="0" borderId="58" xfId="10103" applyFont="1" applyBorder="1" applyAlignment="1">
      <alignment horizontal="centerContinuous" vertical="center"/>
    </xf>
    <xf numFmtId="0" fontId="417" fillId="0" borderId="55" xfId="10103" applyFont="1" applyBorder="1" applyAlignment="1">
      <alignment horizontal="centerContinuous" vertical="center"/>
    </xf>
    <xf numFmtId="0" fontId="417" fillId="0" borderId="72" xfId="10103" applyFont="1" applyBorder="1" applyAlignment="1">
      <alignment horizontal="centerContinuous" vertical="center"/>
    </xf>
    <xf numFmtId="0" fontId="417" fillId="0" borderId="55" xfId="10103" applyFont="1" applyBorder="1" applyAlignment="1">
      <alignment horizontal="centerContinuous"/>
    </xf>
    <xf numFmtId="0" fontId="418" fillId="0" borderId="0" xfId="10103" applyFont="1" applyAlignment="1">
      <alignment vertical="center"/>
    </xf>
    <xf numFmtId="0" fontId="419" fillId="0" borderId="0" xfId="10103" applyFont="1" applyAlignment="1">
      <alignment horizontal="center"/>
    </xf>
    <xf numFmtId="0" fontId="417" fillId="0" borderId="65" xfId="10103" applyFont="1" applyBorder="1" applyAlignment="1">
      <alignment horizontal="center"/>
    </xf>
    <xf numFmtId="0" fontId="418" fillId="0" borderId="72" xfId="10103" applyFont="1" applyBorder="1"/>
    <xf numFmtId="0" fontId="418" fillId="0" borderId="65" xfId="10103" applyFont="1" applyBorder="1" applyAlignment="1">
      <alignment horizontal="left"/>
    </xf>
    <xf numFmtId="0" fontId="418" fillId="0" borderId="65" xfId="10103" applyFont="1" applyBorder="1"/>
    <xf numFmtId="0" fontId="418" fillId="0" borderId="0" xfId="10103" applyFont="1"/>
    <xf numFmtId="0" fontId="418" fillId="0" borderId="72" xfId="10103" applyFont="1" applyBorder="1" applyAlignment="1">
      <alignment wrapText="1"/>
    </xf>
    <xf numFmtId="0" fontId="420" fillId="0" borderId="0" xfId="0" applyFont="1"/>
    <xf numFmtId="0" fontId="420" fillId="0" borderId="65" xfId="10103" applyFont="1" applyBorder="1"/>
    <xf numFmtId="0" fontId="268" fillId="0" borderId="55" xfId="10103" applyFont="1" applyBorder="1"/>
    <xf numFmtId="0" fontId="418" fillId="0" borderId="55" xfId="10103" applyFont="1" applyBorder="1" applyAlignment="1">
      <alignment horizontal="left"/>
    </xf>
    <xf numFmtId="0" fontId="418" fillId="0" borderId="55" xfId="10103" applyFont="1" applyBorder="1"/>
    <xf numFmtId="3" fontId="418" fillId="0" borderId="65" xfId="10103" applyNumberFormat="1" applyFont="1" applyBorder="1" applyAlignment="1">
      <alignment horizontal="left"/>
    </xf>
    <xf numFmtId="3" fontId="418" fillId="0" borderId="66" xfId="10103" applyNumberFormat="1" applyFont="1" applyBorder="1" applyAlignment="1">
      <alignment horizontal="left"/>
    </xf>
    <xf numFmtId="3" fontId="418" fillId="86" borderId="65" xfId="10103" applyNumberFormat="1" applyFont="1" applyFill="1" applyBorder="1" applyAlignment="1">
      <alignment horizontal="left"/>
    </xf>
    <xf numFmtId="0" fontId="418" fillId="86" borderId="65" xfId="10103" applyFont="1" applyFill="1" applyBorder="1"/>
    <xf numFmtId="0" fontId="418" fillId="86" borderId="65" xfId="10103" applyFont="1" applyFill="1" applyBorder="1" applyAlignment="1">
      <alignment horizontal="left"/>
    </xf>
    <xf numFmtId="0" fontId="418" fillId="0" borderId="65" xfId="10103" applyFont="1" applyBorder="1" applyAlignment="1">
      <alignment wrapText="1"/>
    </xf>
    <xf numFmtId="0" fontId="418" fillId="86" borderId="65" xfId="10103" applyFont="1" applyFill="1" applyBorder="1" applyAlignment="1">
      <alignment wrapText="1"/>
    </xf>
    <xf numFmtId="318" fontId="418" fillId="0" borderId="65" xfId="10103" applyNumberFormat="1" applyFont="1" applyBorder="1" applyAlignment="1">
      <alignment horizontal="left"/>
    </xf>
    <xf numFmtId="318" fontId="418" fillId="86" borderId="65" xfId="10103" applyNumberFormat="1" applyFont="1" applyFill="1" applyBorder="1" applyAlignment="1">
      <alignment horizontal="left"/>
    </xf>
    <xf numFmtId="15" fontId="418" fillId="0" borderId="65" xfId="10103" applyNumberFormat="1" applyFont="1" applyBorder="1"/>
    <xf numFmtId="318" fontId="418" fillId="0" borderId="65" xfId="10103" applyNumberFormat="1" applyFont="1" applyBorder="1" applyAlignment="1">
      <alignment horizontal="left" wrapText="1"/>
    </xf>
    <xf numFmtId="14" fontId="418" fillId="0" borderId="65" xfId="10103" applyNumberFormat="1" applyFont="1" applyBorder="1" applyAlignment="1">
      <alignment horizontal="left" wrapText="1"/>
    </xf>
    <xf numFmtId="0" fontId="418" fillId="0" borderId="65" xfId="10103" applyFont="1" applyBorder="1" applyAlignment="1">
      <alignment horizontal="left" wrapText="1"/>
    </xf>
    <xf numFmtId="17" fontId="418" fillId="86" borderId="65" xfId="10103" quotePrefix="1" applyNumberFormat="1" applyFont="1" applyFill="1" applyBorder="1" applyAlignment="1">
      <alignment horizontal="left" wrapText="1"/>
    </xf>
    <xf numFmtId="17" fontId="418" fillId="86" borderId="65" xfId="10103" quotePrefix="1" applyNumberFormat="1" applyFont="1" applyFill="1" applyBorder="1" applyAlignment="1">
      <alignment horizontal="left"/>
    </xf>
    <xf numFmtId="17" fontId="418" fillId="0" borderId="65" xfId="10103" quotePrefix="1" applyNumberFormat="1" applyFont="1" applyBorder="1" applyAlignment="1">
      <alignment horizontal="left"/>
    </xf>
    <xf numFmtId="0" fontId="418" fillId="86" borderId="65" xfId="10103" applyFont="1" applyFill="1" applyBorder="1" applyAlignment="1">
      <alignment horizontal="left" wrapText="1"/>
    </xf>
    <xf numFmtId="0" fontId="418" fillId="86" borderId="55" xfId="10103" applyFont="1" applyFill="1" applyBorder="1"/>
    <xf numFmtId="17" fontId="418" fillId="0" borderId="65" xfId="10103" applyNumberFormat="1" applyFont="1" applyBorder="1" applyAlignment="1">
      <alignment horizontal="left" wrapText="1"/>
    </xf>
    <xf numFmtId="17" fontId="418" fillId="86" borderId="65" xfId="10103" applyNumberFormat="1" applyFont="1" applyFill="1" applyBorder="1" applyAlignment="1">
      <alignment horizontal="left" wrapText="1"/>
    </xf>
    <xf numFmtId="10" fontId="418" fillId="0" borderId="65" xfId="10103" applyNumberFormat="1" applyFont="1" applyBorder="1" applyAlignment="1">
      <alignment horizontal="left" wrapText="1"/>
    </xf>
    <xf numFmtId="0" fontId="420" fillId="0" borderId="72" xfId="10103" applyFont="1" applyBorder="1"/>
    <xf numFmtId="0" fontId="423" fillId="0" borderId="0" xfId="10103" applyFont="1"/>
    <xf numFmtId="0" fontId="424" fillId="0" borderId="0" xfId="10103" applyFont="1" applyAlignment="1">
      <alignment vertical="center" wrapText="1"/>
    </xf>
    <xf numFmtId="0" fontId="425" fillId="0" borderId="0" xfId="10103" applyFont="1" applyAlignment="1">
      <alignment vertical="center"/>
    </xf>
    <xf numFmtId="0" fontId="426" fillId="0" borderId="0" xfId="0" applyFont="1" applyAlignment="1">
      <alignment wrapText="1"/>
    </xf>
    <xf numFmtId="0" fontId="427" fillId="0" borderId="0" xfId="10103" applyFont="1"/>
    <xf numFmtId="0" fontId="426" fillId="0" borderId="0" xfId="0" applyFont="1"/>
    <xf numFmtId="0" fontId="426" fillId="0" borderId="0" xfId="0" applyFont="1" applyAlignment="1">
      <alignment horizontal="right" wrapText="1"/>
    </xf>
    <xf numFmtId="0" fontId="428" fillId="0" borderId="0" xfId="0" applyFont="1"/>
    <xf numFmtId="0" fontId="278" fillId="0" borderId="0" xfId="10081" applyFont="1" applyAlignment="1">
      <alignment horizontal="left" wrapText="1"/>
    </xf>
    <xf numFmtId="0" fontId="279" fillId="0" borderId="0" xfId="10081" applyFont="1" applyAlignment="1">
      <alignment horizontal="left" vertical="top" wrapText="1"/>
    </xf>
    <xf numFmtId="0" fontId="280" fillId="0" borderId="0" xfId="10080" applyFont="1" applyAlignment="1">
      <alignment horizontal="left"/>
    </xf>
    <xf numFmtId="0" fontId="312" fillId="0" borderId="58" xfId="1252" applyFont="1" applyBorder="1" applyAlignment="1">
      <alignment horizontal="left" vertical="center" wrapText="1"/>
    </xf>
    <xf numFmtId="0" fontId="312" fillId="0" borderId="55" xfId="1252" applyFont="1" applyBorder="1" applyAlignment="1">
      <alignment horizontal="left" vertical="center" wrapText="1"/>
    </xf>
    <xf numFmtId="0" fontId="280" fillId="0" borderId="0" xfId="1252" applyFont="1" applyAlignment="1">
      <alignment vertical="top" wrapText="1"/>
    </xf>
    <xf numFmtId="0" fontId="10" fillId="0" borderId="0" xfId="1252" applyAlignment="1">
      <alignment vertical="top" wrapText="1"/>
    </xf>
    <xf numFmtId="0" fontId="312" fillId="0" borderId="58" xfId="1252" quotePrefix="1" applyFont="1" applyBorder="1" applyAlignment="1">
      <alignment horizontal="left" vertical="center" wrapText="1"/>
    </xf>
    <xf numFmtId="0" fontId="312" fillId="0" borderId="55" xfId="1252" quotePrefix="1" applyFont="1" applyBorder="1" applyAlignment="1">
      <alignment horizontal="left" vertical="center" wrapText="1"/>
    </xf>
    <xf numFmtId="0" fontId="306" fillId="29" borderId="0" xfId="1252" applyFont="1" applyFill="1" applyAlignment="1" applyProtection="1">
      <alignment horizontal="center" vertical="center" wrapText="1"/>
      <protection locked="0"/>
    </xf>
    <xf numFmtId="0" fontId="280" fillId="0" borderId="0" xfId="1252" applyFont="1" applyAlignment="1">
      <alignment vertical="top"/>
    </xf>
    <xf numFmtId="0" fontId="306" fillId="29" borderId="0" xfId="1252" applyFont="1" applyFill="1" applyAlignment="1">
      <alignment horizontal="left" vertical="center" wrapText="1"/>
    </xf>
    <xf numFmtId="0" fontId="280" fillId="0" borderId="0" xfId="1252" applyFont="1" applyAlignment="1">
      <alignment horizontal="left" vertical="top" wrapText="1"/>
    </xf>
    <xf numFmtId="0" fontId="292" fillId="0" borderId="0" xfId="1252" applyFont="1" applyAlignment="1">
      <alignment wrapText="1"/>
    </xf>
    <xf numFmtId="0" fontId="292" fillId="0" borderId="71" xfId="1252" applyFont="1" applyBorder="1" applyAlignment="1">
      <alignment wrapText="1"/>
    </xf>
    <xf numFmtId="0" fontId="292" fillId="29" borderId="0" xfId="1252" applyFont="1" applyFill="1" applyAlignment="1">
      <alignment wrapText="1"/>
    </xf>
    <xf numFmtId="0" fontId="10" fillId="0" borderId="71" xfId="1252" applyBorder="1"/>
    <xf numFmtId="0" fontId="292" fillId="0" borderId="55" xfId="1252" applyFont="1" applyBorder="1" applyAlignment="1">
      <alignment horizontal="left" wrapText="1"/>
    </xf>
    <xf numFmtId="0" fontId="292" fillId="0" borderId="72" xfId="1252" applyFont="1" applyBorder="1" applyAlignment="1">
      <alignment horizontal="left" wrapText="1"/>
    </xf>
    <xf numFmtId="0" fontId="292" fillId="0" borderId="60" xfId="10080" applyFont="1" applyBorder="1" applyAlignment="1" applyProtection="1">
      <alignment horizontal="left" wrapText="1"/>
      <protection locked="0"/>
    </xf>
    <xf numFmtId="0" fontId="292" fillId="0" borderId="70" xfId="10080" applyFont="1" applyBorder="1" applyAlignment="1" applyProtection="1">
      <alignment horizontal="left" wrapText="1"/>
      <protection locked="0"/>
    </xf>
    <xf numFmtId="0" fontId="280" fillId="0" borderId="0" xfId="0" applyFont="1" applyAlignment="1">
      <alignment horizontal="left" vertical="top"/>
    </xf>
    <xf numFmtId="0" fontId="280" fillId="0" borderId="0" xfId="0" applyFont="1" applyAlignment="1">
      <alignment horizontal="left" vertical="top" wrapText="1"/>
    </xf>
    <xf numFmtId="0" fontId="288" fillId="0" borderId="0" xfId="10080" applyFont="1" applyAlignment="1">
      <alignment horizontal="left" vertical="top" wrapText="1"/>
    </xf>
    <xf numFmtId="0" fontId="26" fillId="0" borderId="0" xfId="0" applyFont="1" applyAlignment="1">
      <alignment horizontal="left" vertical="top"/>
    </xf>
    <xf numFmtId="0" fontId="288" fillId="0" borderId="0" xfId="10080" applyFont="1" applyAlignment="1">
      <alignment vertical="top" wrapText="1"/>
    </xf>
    <xf numFmtId="0" fontId="19" fillId="0" borderId="0" xfId="0" applyFont="1" applyAlignment="1">
      <alignment horizontal="left" vertical="top" wrapText="1"/>
    </xf>
    <xf numFmtId="0" fontId="280" fillId="0" borderId="0" xfId="0" applyFont="1" applyAlignment="1">
      <alignment horizontal="left" vertical="center" wrapText="1"/>
    </xf>
    <xf numFmtId="0" fontId="19" fillId="0" borderId="0" xfId="10088" applyFont="1" applyAlignment="1">
      <alignment wrapText="1"/>
    </xf>
    <xf numFmtId="0" fontId="19" fillId="0" borderId="0" xfId="0" applyFont="1" applyAlignment="1">
      <alignment wrapText="1"/>
    </xf>
    <xf numFmtId="285" fontId="298" fillId="0" borderId="58" xfId="10080" applyNumberFormat="1" applyFont="1" applyBorder="1" applyAlignment="1">
      <alignment horizontal="center"/>
    </xf>
    <xf numFmtId="285" fontId="298" fillId="0" borderId="55" xfId="10080" applyNumberFormat="1" applyFont="1" applyBorder="1" applyAlignment="1">
      <alignment horizontal="center"/>
    </xf>
    <xf numFmtId="285" fontId="298" fillId="0" borderId="72" xfId="10080" applyNumberFormat="1" applyFont="1" applyBorder="1" applyAlignment="1">
      <alignment horizontal="center"/>
    </xf>
    <xf numFmtId="285" fontId="298" fillId="0" borderId="58" xfId="10080" applyNumberFormat="1" applyFont="1" applyBorder="1" applyAlignment="1">
      <alignment horizontal="center" wrapText="1"/>
    </xf>
    <xf numFmtId="285" fontId="298" fillId="0" borderId="55" xfId="10080" applyNumberFormat="1" applyFont="1" applyBorder="1" applyAlignment="1">
      <alignment horizontal="center" wrapText="1"/>
    </xf>
    <xf numFmtId="285" fontId="298" fillId="0" borderId="72" xfId="10080" applyNumberFormat="1" applyFont="1" applyBorder="1" applyAlignment="1">
      <alignment horizontal="center" wrapText="1"/>
    </xf>
    <xf numFmtId="0" fontId="298" fillId="0" borderId="58" xfId="10080" applyFont="1" applyBorder="1" applyAlignment="1">
      <alignment horizontal="center"/>
    </xf>
    <xf numFmtId="0" fontId="298" fillId="0" borderId="55" xfId="10080" applyFont="1" applyBorder="1" applyAlignment="1">
      <alignment horizontal="center"/>
    </xf>
    <xf numFmtId="0" fontId="298" fillId="0" borderId="72" xfId="10080" applyFont="1" applyBorder="1" applyAlignment="1">
      <alignment horizontal="center"/>
    </xf>
    <xf numFmtId="0" fontId="19" fillId="0" borderId="0" xfId="0" applyFont="1" applyAlignment="1">
      <alignment vertical="top"/>
    </xf>
    <xf numFmtId="274" fontId="26" fillId="0" borderId="73" xfId="10089" applyNumberFormat="1" applyFont="1" applyBorder="1" applyAlignment="1" applyProtection="1">
      <alignment horizontal="center"/>
      <protection locked="0"/>
    </xf>
    <xf numFmtId="274" fontId="26" fillId="0" borderId="71" xfId="10089" applyNumberFormat="1" applyFont="1" applyBorder="1" applyAlignment="1" applyProtection="1">
      <alignment horizontal="center"/>
      <protection locked="0"/>
    </xf>
    <xf numFmtId="0" fontId="26" fillId="0" borderId="73" xfId="10089" applyFont="1" applyBorder="1" applyAlignment="1" applyProtection="1">
      <alignment horizontal="center"/>
      <protection locked="0"/>
    </xf>
    <xf numFmtId="0" fontId="26" fillId="0" borderId="71" xfId="10089" applyFont="1" applyBorder="1" applyAlignment="1" applyProtection="1">
      <alignment horizontal="center"/>
      <protection locked="0"/>
    </xf>
    <xf numFmtId="274" fontId="26" fillId="0" borderId="74" xfId="10089" applyNumberFormat="1" applyFont="1" applyBorder="1" applyAlignment="1" applyProtection="1">
      <alignment horizontal="center"/>
      <protection locked="0"/>
    </xf>
    <xf numFmtId="274" fontId="26" fillId="0" borderId="67" xfId="10089" applyNumberFormat="1" applyFont="1" applyBorder="1" applyAlignment="1" applyProtection="1">
      <alignment horizontal="center"/>
      <protection locked="0"/>
    </xf>
    <xf numFmtId="296" fontId="26" fillId="0" borderId="74" xfId="10089" applyNumberFormat="1" applyFont="1" applyBorder="1" applyAlignment="1" applyProtection="1">
      <alignment horizontal="center"/>
      <protection locked="0"/>
    </xf>
    <xf numFmtId="296" fontId="26" fillId="0" borderId="67" xfId="10089" applyNumberFormat="1" applyFont="1" applyBorder="1" applyAlignment="1" applyProtection="1">
      <alignment horizontal="center"/>
      <protection locked="0"/>
    </xf>
    <xf numFmtId="0" fontId="26" fillId="0" borderId="74" xfId="10089" applyFont="1" applyBorder="1" applyAlignment="1" applyProtection="1">
      <alignment horizontal="center"/>
      <protection locked="0"/>
    </xf>
    <xf numFmtId="0" fontId="26" fillId="0" borderId="67" xfId="10089" applyFont="1" applyBorder="1" applyAlignment="1" applyProtection="1">
      <alignment horizontal="center"/>
      <protection locked="0"/>
    </xf>
    <xf numFmtId="274" fontId="26" fillId="0" borderId="75" xfId="10089" applyNumberFormat="1" applyFont="1" applyBorder="1" applyAlignment="1" applyProtection="1">
      <alignment horizontal="center"/>
      <protection locked="0"/>
    </xf>
    <xf numFmtId="274" fontId="26" fillId="0" borderId="70" xfId="10089" applyNumberFormat="1" applyFont="1" applyBorder="1" applyAlignment="1" applyProtection="1">
      <alignment horizontal="center"/>
      <protection locked="0"/>
    </xf>
    <xf numFmtId="0" fontId="26" fillId="0" borderId="75" xfId="10089" applyFont="1" applyBorder="1" applyAlignment="1" applyProtection="1">
      <alignment horizontal="center"/>
      <protection locked="0"/>
    </xf>
    <xf numFmtId="0" fontId="26" fillId="0" borderId="70" xfId="10089" applyFont="1" applyBorder="1" applyAlignment="1" applyProtection="1">
      <alignment horizontal="center"/>
      <protection locked="0"/>
    </xf>
    <xf numFmtId="49" fontId="26" fillId="0" borderId="58" xfId="10089" applyNumberFormat="1" applyFont="1" applyBorder="1" applyAlignment="1" applyProtection="1">
      <alignment horizontal="center" vertical="center" wrapText="1"/>
      <protection locked="0"/>
    </xf>
    <xf numFmtId="49" fontId="26" fillId="0" borderId="55" xfId="10089" applyNumberFormat="1" applyFont="1" applyBorder="1" applyAlignment="1" applyProtection="1">
      <alignment horizontal="center" vertical="center" wrapText="1"/>
      <protection locked="0"/>
    </xf>
    <xf numFmtId="49" fontId="26" fillId="0" borderId="72" xfId="10089" applyNumberFormat="1" applyFont="1" applyBorder="1" applyAlignment="1" applyProtection="1">
      <alignment horizontal="center" vertical="center" wrapText="1"/>
      <protection locked="0"/>
    </xf>
    <xf numFmtId="49" fontId="26" fillId="0" borderId="58" xfId="10089" applyNumberFormat="1" applyFont="1" applyBorder="1" applyAlignment="1" applyProtection="1">
      <alignment horizontal="center" vertical="center"/>
      <protection locked="0"/>
    </xf>
    <xf numFmtId="49" fontId="26" fillId="0" borderId="72" xfId="10089" applyNumberFormat="1" applyFont="1" applyBorder="1" applyAlignment="1" applyProtection="1">
      <alignment horizontal="center" vertical="center"/>
      <protection locked="0"/>
    </xf>
    <xf numFmtId="49" fontId="26" fillId="0" borderId="74" xfId="10089" applyNumberFormat="1" applyFont="1" applyBorder="1" applyAlignment="1" applyProtection="1">
      <alignment horizontal="center" vertical="center"/>
      <protection locked="0"/>
    </xf>
    <xf numFmtId="49" fontId="26" fillId="0" borderId="67" xfId="10089" applyNumberFormat="1" applyFont="1" applyBorder="1" applyAlignment="1" applyProtection="1">
      <alignment horizontal="center" vertical="center"/>
      <protection locked="0"/>
    </xf>
    <xf numFmtId="0" fontId="19" fillId="0" borderId="0" xfId="0" applyFont="1" applyAlignment="1">
      <alignment horizontal="left" wrapText="1"/>
    </xf>
    <xf numFmtId="0" fontId="323" fillId="0" borderId="0" xfId="10080" applyFont="1" applyAlignment="1">
      <alignment horizontal="left" vertical="top" wrapText="1"/>
    </xf>
    <xf numFmtId="0" fontId="26" fillId="0" borderId="0" xfId="617" applyFont="1" applyAlignment="1">
      <alignment horizontal="left" vertical="top" wrapText="1"/>
    </xf>
    <xf numFmtId="0" fontId="280" fillId="0" borderId="0" xfId="617" applyFont="1" applyAlignment="1">
      <alignment horizontal="left" vertical="top" wrapText="1"/>
    </xf>
    <xf numFmtId="0" fontId="19" fillId="86" borderId="0" xfId="0" applyFont="1" applyFill="1" applyAlignment="1">
      <alignment horizontal="left" vertical="top" wrapText="1"/>
    </xf>
    <xf numFmtId="0" fontId="19" fillId="0" borderId="0" xfId="617" applyFont="1" applyAlignment="1">
      <alignment horizontal="left" wrapText="1"/>
    </xf>
    <xf numFmtId="277" fontId="298" fillId="0" borderId="55" xfId="10080" applyNumberFormat="1" applyFont="1" applyBorder="1" applyAlignment="1">
      <alignment horizontal="right"/>
    </xf>
    <xf numFmtId="277" fontId="298" fillId="0" borderId="74" xfId="10080" applyNumberFormat="1" applyFont="1" applyBorder="1" applyAlignment="1">
      <alignment vertical="center"/>
    </xf>
    <xf numFmtId="277" fontId="298" fillId="0" borderId="67" xfId="10080" applyNumberFormat="1" applyFont="1" applyBorder="1" applyAlignment="1">
      <alignment vertical="center"/>
    </xf>
    <xf numFmtId="0" fontId="303" fillId="0" borderId="58" xfId="10080" applyFont="1" applyBorder="1" applyAlignment="1">
      <alignment horizontal="left" vertical="center"/>
    </xf>
    <xf numFmtId="0" fontId="303" fillId="0" borderId="55" xfId="10080" applyFont="1" applyBorder="1" applyAlignment="1">
      <alignment horizontal="left" vertical="center"/>
    </xf>
    <xf numFmtId="0" fontId="303" fillId="0" borderId="72" xfId="10080" applyFont="1" applyBorder="1" applyAlignment="1">
      <alignment horizontal="left" vertical="center"/>
    </xf>
    <xf numFmtId="277" fontId="303" fillId="0" borderId="58" xfId="10080" applyNumberFormat="1" applyFont="1" applyBorder="1" applyAlignment="1">
      <alignment vertical="center"/>
    </xf>
    <xf numFmtId="277" fontId="303" fillId="0" borderId="72" xfId="10080" applyNumberFormat="1" applyFont="1" applyBorder="1" applyAlignment="1">
      <alignment vertical="center"/>
    </xf>
    <xf numFmtId="46" fontId="298" fillId="0" borderId="70" xfId="10080" quotePrefix="1" applyNumberFormat="1" applyFont="1" applyBorder="1" applyAlignment="1">
      <alignment horizontal="center" vertical="center" wrapText="1"/>
    </xf>
    <xf numFmtId="46" fontId="298" fillId="0" borderId="71" xfId="10080" quotePrefix="1" applyNumberFormat="1" applyFont="1" applyBorder="1" applyAlignment="1">
      <alignment horizontal="center" vertical="center" wrapText="1"/>
    </xf>
    <xf numFmtId="46" fontId="298" fillId="0" borderId="67" xfId="10080" quotePrefix="1" applyNumberFormat="1" applyFont="1" applyBorder="1" applyAlignment="1">
      <alignment horizontal="center" vertical="center" wrapText="1"/>
    </xf>
    <xf numFmtId="0" fontId="298" fillId="0" borderId="75" xfId="10080" applyFont="1" applyBorder="1" applyAlignment="1">
      <alignment horizontal="left" vertical="center"/>
    </xf>
    <xf numFmtId="0" fontId="298" fillId="0" borderId="60" xfId="10080" applyFont="1" applyBorder="1" applyAlignment="1">
      <alignment horizontal="left" vertical="center"/>
    </xf>
    <xf numFmtId="0" fontId="298" fillId="0" borderId="70" xfId="10080" applyFont="1" applyBorder="1" applyAlignment="1">
      <alignment horizontal="left" vertical="center"/>
    </xf>
    <xf numFmtId="277" fontId="298" fillId="0" borderId="75" xfId="10080" applyNumberFormat="1" applyFont="1" applyBorder="1" applyAlignment="1">
      <alignment vertical="center"/>
    </xf>
    <xf numFmtId="277" fontId="298" fillId="0" borderId="70" xfId="10080" applyNumberFormat="1" applyFont="1" applyBorder="1" applyAlignment="1">
      <alignment vertical="center"/>
    </xf>
    <xf numFmtId="0" fontId="298" fillId="0" borderId="73" xfId="10080" applyFont="1" applyBorder="1" applyAlignment="1">
      <alignment horizontal="left" vertical="center"/>
    </xf>
    <xf numFmtId="0" fontId="298" fillId="0" borderId="0" xfId="10080" applyFont="1" applyAlignment="1">
      <alignment horizontal="left" vertical="center"/>
    </xf>
    <xf numFmtId="0" fontId="298" fillId="0" borderId="71" xfId="10080" applyFont="1" applyBorder="1" applyAlignment="1">
      <alignment horizontal="left" vertical="center"/>
    </xf>
    <xf numFmtId="0" fontId="303" fillId="0" borderId="73" xfId="10080" applyFont="1" applyBorder="1" applyAlignment="1">
      <alignment horizontal="left" vertical="center" indent="1"/>
    </xf>
    <xf numFmtId="0" fontId="303" fillId="0" borderId="0" xfId="10080" applyFont="1" applyAlignment="1">
      <alignment horizontal="left" vertical="center" indent="1"/>
    </xf>
    <xf numFmtId="0" fontId="303" fillId="0" borderId="71" xfId="10080" applyFont="1" applyBorder="1" applyAlignment="1">
      <alignment horizontal="left" vertical="center" indent="1"/>
    </xf>
    <xf numFmtId="277" fontId="303" fillId="0" borderId="75" xfId="10080" applyNumberFormat="1" applyFont="1" applyBorder="1" applyAlignment="1">
      <alignment vertical="center"/>
    </xf>
    <xf numFmtId="277" fontId="303" fillId="0" borderId="70" xfId="10080" applyNumberFormat="1" applyFont="1" applyBorder="1" applyAlignment="1">
      <alignment vertical="center"/>
    </xf>
    <xf numFmtId="277" fontId="298" fillId="0" borderId="75" xfId="10080" applyNumberFormat="1" applyFont="1" applyBorder="1" applyAlignment="1">
      <alignment horizontal="right"/>
    </xf>
    <xf numFmtId="277" fontId="298" fillId="0" borderId="70" xfId="10080" applyNumberFormat="1" applyFont="1" applyBorder="1" applyAlignment="1">
      <alignment horizontal="right"/>
    </xf>
    <xf numFmtId="277" fontId="298" fillId="0" borderId="74" xfId="10080" applyNumberFormat="1" applyFont="1" applyBorder="1" applyAlignment="1">
      <alignment horizontal="right" vertical="center"/>
    </xf>
    <xf numFmtId="277" fontId="298" fillId="0" borderId="67" xfId="10080" applyNumberFormat="1" applyFont="1" applyBorder="1" applyAlignment="1">
      <alignment horizontal="right" vertical="center"/>
    </xf>
    <xf numFmtId="0" fontId="298" fillId="0" borderId="58" xfId="10080" applyFont="1" applyBorder="1" applyAlignment="1">
      <alignment horizontal="left" vertical="center"/>
    </xf>
    <xf numFmtId="0" fontId="298" fillId="0" borderId="55" xfId="10080" applyFont="1" applyBorder="1" applyAlignment="1">
      <alignment horizontal="left" vertical="center"/>
    </xf>
    <xf numFmtId="0" fontId="298" fillId="0" borderId="72" xfId="10080" applyFont="1" applyBorder="1" applyAlignment="1">
      <alignment horizontal="left" vertical="center"/>
    </xf>
    <xf numFmtId="277" fontId="298" fillId="0" borderId="58" xfId="10080" applyNumberFormat="1" applyFont="1" applyBorder="1" applyAlignment="1">
      <alignment vertical="center"/>
    </xf>
    <xf numFmtId="277" fontId="298" fillId="0" borderId="72" xfId="10080" applyNumberFormat="1" applyFont="1" applyBorder="1" applyAlignment="1">
      <alignment vertical="center"/>
    </xf>
    <xf numFmtId="277" fontId="298" fillId="0" borderId="58" xfId="10080" applyNumberFormat="1" applyFont="1" applyBorder="1" applyAlignment="1">
      <alignment horizontal="right" vertical="center"/>
    </xf>
    <xf numFmtId="277" fontId="298" fillId="0" borderId="72" xfId="10080" applyNumberFormat="1" applyFont="1" applyBorder="1" applyAlignment="1">
      <alignment horizontal="right" vertical="center"/>
    </xf>
    <xf numFmtId="293" fontId="298" fillId="0" borderId="58" xfId="10080" applyNumberFormat="1" applyFont="1" applyBorder="1" applyAlignment="1">
      <alignment vertical="center"/>
    </xf>
    <xf numFmtId="293" fontId="298" fillId="0" borderId="72" xfId="10080" applyNumberFormat="1" applyFont="1" applyBorder="1" applyAlignment="1">
      <alignment vertical="center"/>
    </xf>
    <xf numFmtId="293" fontId="298" fillId="0" borderId="58" xfId="10080" applyNumberFormat="1" applyFont="1" applyBorder="1" applyAlignment="1">
      <alignment horizontal="right" vertical="center"/>
    </xf>
    <xf numFmtId="293" fontId="298" fillId="0" borderId="72" xfId="10080" applyNumberFormat="1" applyFont="1" applyBorder="1" applyAlignment="1">
      <alignment horizontal="right" vertical="center"/>
    </xf>
    <xf numFmtId="0" fontId="290" fillId="0" borderId="0" xfId="10080" applyFont="1"/>
    <xf numFmtId="0" fontId="364" fillId="0" borderId="0" xfId="0" applyFont="1" applyAlignment="1">
      <alignment vertical="top" wrapText="1"/>
    </xf>
    <xf numFmtId="49" fontId="298" fillId="0" borderId="58" xfId="10080" applyNumberFormat="1" applyFont="1" applyBorder="1" applyAlignment="1">
      <alignment horizontal="right" vertical="center"/>
    </xf>
    <xf numFmtId="49" fontId="298" fillId="0" borderId="72" xfId="10080" applyNumberFormat="1" applyFont="1" applyBorder="1" applyAlignment="1">
      <alignment horizontal="right" vertical="center"/>
    </xf>
    <xf numFmtId="293" fontId="303" fillId="0" borderId="58" xfId="10080" applyNumberFormat="1" applyFont="1" applyBorder="1" applyAlignment="1">
      <alignment vertical="center"/>
    </xf>
    <xf numFmtId="293" fontId="303" fillId="0" borderId="72" xfId="10080" applyNumberFormat="1" applyFont="1" applyBorder="1" applyAlignment="1">
      <alignment vertical="center"/>
    </xf>
    <xf numFmtId="37" fontId="303" fillId="0" borderId="55" xfId="10080" applyNumberFormat="1" applyFont="1" applyBorder="1" applyAlignment="1">
      <alignment horizontal="left" wrapText="1"/>
    </xf>
    <xf numFmtId="37" fontId="303" fillId="0" borderId="72" xfId="10080" applyNumberFormat="1" applyFont="1" applyBorder="1" applyAlignment="1">
      <alignment horizontal="left" wrapText="1"/>
    </xf>
    <xf numFmtId="37" fontId="298" fillId="0" borderId="0" xfId="10080" applyNumberFormat="1" applyFont="1" applyAlignment="1">
      <alignment horizontal="left" wrapText="1"/>
    </xf>
    <xf numFmtId="37" fontId="298" fillId="0" borderId="71" xfId="10080" applyNumberFormat="1" applyFont="1" applyBorder="1" applyAlignment="1">
      <alignment horizontal="left" wrapText="1"/>
    </xf>
    <xf numFmtId="273" fontId="370" fillId="88" borderId="73" xfId="0" applyNumberFormat="1" applyFont="1" applyFill="1" applyBorder="1"/>
    <xf numFmtId="273" fontId="370" fillId="88" borderId="71" xfId="0" applyNumberFormat="1" applyFont="1" applyFill="1" applyBorder="1"/>
    <xf numFmtId="273" fontId="370" fillId="88" borderId="74" xfId="0" applyNumberFormat="1" applyFont="1" applyFill="1" applyBorder="1"/>
    <xf numFmtId="273" fontId="370" fillId="88" borderId="67" xfId="0" applyNumberFormat="1" applyFont="1" applyFill="1" applyBorder="1"/>
    <xf numFmtId="273" fontId="373" fillId="88" borderId="58" xfId="0" applyNumberFormat="1" applyFont="1" applyFill="1" applyBorder="1"/>
    <xf numFmtId="273" fontId="373" fillId="88" borderId="72" xfId="0" applyNumberFormat="1" applyFont="1" applyFill="1" applyBorder="1"/>
    <xf numFmtId="37" fontId="298" fillId="0" borderId="60" xfId="10080" applyNumberFormat="1" applyFont="1" applyBorder="1" applyAlignment="1">
      <alignment horizontal="left" wrapText="1"/>
    </xf>
    <xf numFmtId="37" fontId="298" fillId="0" borderId="70" xfId="10080" applyNumberFormat="1" applyFont="1" applyBorder="1" applyAlignment="1">
      <alignment horizontal="left" wrapText="1"/>
    </xf>
    <xf numFmtId="49" fontId="298" fillId="0" borderId="74" xfId="10092" applyNumberFormat="1" applyFont="1" applyBorder="1" applyAlignment="1">
      <alignment horizontal="right" vertical="top"/>
    </xf>
    <xf numFmtId="49" fontId="298" fillId="0" borderId="67" xfId="10092" applyNumberFormat="1" applyFont="1" applyBorder="1" applyAlignment="1">
      <alignment horizontal="right" vertical="top"/>
    </xf>
    <xf numFmtId="273" fontId="370" fillId="88" borderId="75" xfId="0" applyNumberFormat="1" applyFont="1" applyFill="1" applyBorder="1"/>
    <xf numFmtId="273" fontId="370" fillId="88" borderId="70" xfId="0" applyNumberFormat="1" applyFont="1" applyFill="1" applyBorder="1"/>
    <xf numFmtId="49" fontId="298" fillId="0" borderId="73" xfId="10092" applyNumberFormat="1" applyFont="1" applyBorder="1" applyAlignment="1">
      <alignment horizontal="right" vertical="top"/>
    </xf>
    <xf numFmtId="49" fontId="298" fillId="0" borderId="71" xfId="10092" applyNumberFormat="1" applyFont="1" applyBorder="1" applyAlignment="1">
      <alignment horizontal="right" vertical="top"/>
    </xf>
    <xf numFmtId="273" fontId="370" fillId="88" borderId="58" xfId="0" applyNumberFormat="1" applyFont="1" applyFill="1" applyBorder="1"/>
    <xf numFmtId="273" fontId="370" fillId="88" borderId="72" xfId="0" applyNumberFormat="1" applyFont="1" applyFill="1" applyBorder="1"/>
    <xf numFmtId="273" fontId="296" fillId="88" borderId="58" xfId="0" applyNumberFormat="1" applyFont="1" applyFill="1" applyBorder="1"/>
    <xf numFmtId="273" fontId="296" fillId="88" borderId="72" xfId="0" applyNumberFormat="1" applyFont="1" applyFill="1" applyBorder="1"/>
    <xf numFmtId="273" fontId="296" fillId="86" borderId="58" xfId="0" applyNumberFormat="1" applyFont="1" applyFill="1" applyBorder="1"/>
    <xf numFmtId="273" fontId="296" fillId="86" borderId="72" xfId="0" applyNumberFormat="1" applyFont="1" applyFill="1" applyBorder="1"/>
    <xf numFmtId="49" fontId="298" fillId="0" borderId="75" xfId="10092" applyNumberFormat="1" applyFont="1" applyBorder="1" applyAlignment="1">
      <alignment horizontal="right" vertical="top"/>
    </xf>
    <xf numFmtId="49" fontId="298" fillId="0" borderId="70" xfId="10092" applyNumberFormat="1" applyFont="1" applyBorder="1" applyAlignment="1">
      <alignment horizontal="right" vertical="top"/>
    </xf>
    <xf numFmtId="273" fontId="292" fillId="88" borderId="73" xfId="0" applyNumberFormat="1" applyFont="1" applyFill="1" applyBorder="1"/>
    <xf numFmtId="273" fontId="292" fillId="88" borderId="71" xfId="0" applyNumberFormat="1" applyFont="1" applyFill="1" applyBorder="1"/>
    <xf numFmtId="273" fontId="292" fillId="88" borderId="75" xfId="0" applyNumberFormat="1" applyFont="1" applyFill="1" applyBorder="1"/>
    <xf numFmtId="273" fontId="292" fillId="88" borderId="70" xfId="0" applyNumberFormat="1" applyFont="1" applyFill="1" applyBorder="1"/>
    <xf numFmtId="273" fontId="292" fillId="88" borderId="58" xfId="0" applyNumberFormat="1" applyFont="1" applyFill="1" applyBorder="1"/>
    <xf numFmtId="273" fontId="292" fillId="88" borderId="72" xfId="0" applyNumberFormat="1" applyFont="1" applyFill="1" applyBorder="1"/>
    <xf numFmtId="49" fontId="298" fillId="0" borderId="58" xfId="10092" applyNumberFormat="1" applyFont="1" applyBorder="1" applyAlignment="1">
      <alignment horizontal="right" vertical="top"/>
    </xf>
    <xf numFmtId="49" fontId="298" fillId="0" borderId="72" xfId="10092" applyNumberFormat="1" applyFont="1" applyBorder="1" applyAlignment="1">
      <alignment horizontal="right" vertical="top"/>
    </xf>
    <xf numFmtId="49" fontId="298" fillId="0" borderId="58" xfId="10080" applyNumberFormat="1" applyFont="1" applyBorder="1" applyAlignment="1">
      <alignment horizontal="center" vertical="center"/>
    </xf>
    <xf numFmtId="49" fontId="298" fillId="0" borderId="72" xfId="10080" applyNumberFormat="1" applyFont="1" applyBorder="1" applyAlignment="1">
      <alignment horizontal="center" vertical="center"/>
    </xf>
    <xf numFmtId="49" fontId="292" fillId="0" borderId="58" xfId="10080" applyNumberFormat="1" applyFont="1" applyBorder="1" applyAlignment="1">
      <alignment horizontal="center" vertical="center"/>
    </xf>
    <xf numFmtId="49" fontId="292" fillId="0" borderId="72" xfId="10080" applyNumberFormat="1" applyFont="1" applyBorder="1" applyAlignment="1">
      <alignment horizontal="center" vertical="center"/>
    </xf>
    <xf numFmtId="0" fontId="19" fillId="0" borderId="0" xfId="10080" quotePrefix="1" applyFont="1" applyAlignment="1">
      <alignment horizontal="left" vertical="top" wrapText="1"/>
    </xf>
    <xf numFmtId="0" fontId="19" fillId="0" borderId="0" xfId="10080" quotePrefix="1" applyFont="1" applyAlignment="1">
      <alignment vertical="top" wrapText="1"/>
    </xf>
    <xf numFmtId="0" fontId="299" fillId="0" borderId="0" xfId="1249" applyFont="1" applyAlignment="1">
      <alignment horizontal="center"/>
    </xf>
    <xf numFmtId="0" fontId="299" fillId="29" borderId="0" xfId="1249" applyFont="1" applyFill="1" applyAlignment="1">
      <alignment horizontal="center"/>
    </xf>
    <xf numFmtId="0" fontId="299" fillId="0" borderId="58" xfId="1249" applyFont="1" applyBorder="1" applyAlignment="1">
      <alignment horizontal="center" vertical="center"/>
    </xf>
    <xf numFmtId="0" fontId="299" fillId="0" borderId="55" xfId="1249" applyFont="1" applyBorder="1" applyAlignment="1">
      <alignment horizontal="center" vertical="center"/>
    </xf>
    <xf numFmtId="0" fontId="299" fillId="0" borderId="72" xfId="1249" applyFont="1" applyBorder="1" applyAlignment="1">
      <alignment horizontal="center" vertical="center"/>
    </xf>
    <xf numFmtId="0" fontId="182" fillId="0" borderId="0" xfId="0" applyFont="1" applyAlignment="1">
      <alignment horizontal="left" vertical="top" wrapText="1"/>
    </xf>
    <xf numFmtId="0" fontId="182" fillId="0" borderId="0" xfId="0" applyFont="1" applyAlignment="1">
      <alignment vertical="top" wrapText="1"/>
    </xf>
    <xf numFmtId="0" fontId="19" fillId="0" borderId="0" xfId="0" applyFont="1" applyAlignment="1">
      <alignment vertical="top" wrapText="1"/>
    </xf>
    <xf numFmtId="285" fontId="298" fillId="0" borderId="58" xfId="10080" applyNumberFormat="1" applyFont="1" applyBorder="1" applyAlignment="1">
      <alignment horizontal="center" vertical="center"/>
    </xf>
    <xf numFmtId="285" fontId="298" fillId="0" borderId="55" xfId="10080" applyNumberFormat="1" applyFont="1" applyBorder="1" applyAlignment="1">
      <alignment horizontal="center" vertical="center"/>
    </xf>
    <xf numFmtId="285" fontId="298" fillId="0" borderId="72" xfId="10080" applyNumberFormat="1" applyFont="1" applyBorder="1" applyAlignment="1">
      <alignment horizontal="center" vertical="center"/>
    </xf>
    <xf numFmtId="0" fontId="280" fillId="0" borderId="0" xfId="0" applyFont="1" applyAlignment="1">
      <alignment vertical="center" wrapText="1"/>
    </xf>
    <xf numFmtId="0" fontId="0" fillId="0" borderId="0" xfId="0" applyAlignment="1">
      <alignment vertical="center"/>
    </xf>
    <xf numFmtId="0" fontId="0" fillId="0" borderId="0" xfId="0" applyAlignment="1">
      <alignment vertical="center" wrapText="1"/>
    </xf>
    <xf numFmtId="0" fontId="280" fillId="0" borderId="0" xfId="0" applyFont="1" applyAlignment="1">
      <alignment vertical="top" wrapText="1"/>
    </xf>
    <xf numFmtId="0" fontId="298" fillId="0" borderId="0" xfId="10080" applyFont="1" applyAlignment="1">
      <alignment horizontal="left" vertical="center" wrapText="1"/>
    </xf>
    <xf numFmtId="0" fontId="298" fillId="0" borderId="71" xfId="10080" applyFont="1" applyBorder="1" applyAlignment="1">
      <alignment horizontal="left" vertical="center" wrapText="1"/>
    </xf>
    <xf numFmtId="0" fontId="298" fillId="0" borderId="64" xfId="10080" applyFont="1" applyBorder="1" applyAlignment="1">
      <alignment horizontal="left" vertical="center" wrapText="1"/>
    </xf>
    <xf numFmtId="0" fontId="298" fillId="0" borderId="67" xfId="10080" applyFont="1" applyBorder="1" applyAlignment="1">
      <alignment horizontal="left" vertical="center" wrapText="1"/>
    </xf>
    <xf numFmtId="170" fontId="298" fillId="0" borderId="65" xfId="10080" applyNumberFormat="1" applyFont="1" applyBorder="1" applyAlignment="1">
      <alignment horizontal="center" vertical="center" wrapText="1"/>
    </xf>
    <xf numFmtId="170" fontId="298" fillId="0" borderId="58" xfId="10080" quotePrefix="1" applyNumberFormat="1" applyFont="1" applyBorder="1" applyAlignment="1">
      <alignment horizontal="center" vertical="center" wrapText="1"/>
    </xf>
    <xf numFmtId="170" fontId="298" fillId="0" borderId="72" xfId="10080" applyNumberFormat="1" applyFont="1" applyBorder="1" applyAlignment="1">
      <alignment horizontal="center" vertical="center" wrapText="1"/>
    </xf>
    <xf numFmtId="170" fontId="298" fillId="0" borderId="58" xfId="10080" applyNumberFormat="1" applyFont="1" applyBorder="1" applyAlignment="1">
      <alignment horizontal="center" vertical="center" wrapText="1"/>
    </xf>
    <xf numFmtId="170" fontId="362" fillId="0" borderId="0" xfId="10080" applyNumberFormat="1" applyFont="1" applyAlignment="1">
      <alignment horizontal="center" vertical="center" wrapText="1"/>
    </xf>
    <xf numFmtId="0" fontId="280" fillId="0" borderId="0" xfId="1249" applyFont="1" applyAlignment="1">
      <alignment vertical="top" wrapText="1"/>
    </xf>
    <xf numFmtId="0" fontId="26" fillId="0" borderId="0" xfId="630" applyFont="1" applyAlignment="1">
      <alignment horizontal="left" vertical="top" wrapText="1"/>
    </xf>
    <xf numFmtId="313" fontId="298" fillId="0" borderId="73" xfId="10080" applyNumberFormat="1" applyFont="1" applyBorder="1" applyAlignment="1">
      <alignment vertical="center"/>
    </xf>
    <xf numFmtId="313" fontId="298" fillId="0" borderId="71" xfId="10080" applyNumberFormat="1" applyFont="1" applyBorder="1" applyAlignment="1">
      <alignment vertical="center"/>
    </xf>
    <xf numFmtId="313" fontId="298" fillId="0" borderId="74" xfId="10080" applyNumberFormat="1" applyFont="1" applyBorder="1" applyAlignment="1">
      <alignment vertical="center"/>
    </xf>
    <xf numFmtId="313" fontId="298" fillId="0" borderId="67" xfId="10080" applyNumberFormat="1" applyFont="1" applyBorder="1" applyAlignment="1">
      <alignment vertical="center"/>
    </xf>
    <xf numFmtId="313" fontId="298" fillId="0" borderId="58" xfId="10080" applyNumberFormat="1" applyFont="1" applyBorder="1" applyAlignment="1">
      <alignment vertical="center"/>
    </xf>
    <xf numFmtId="313" fontId="298" fillId="0" borderId="72" xfId="10080" applyNumberFormat="1" applyFont="1" applyBorder="1" applyAlignment="1">
      <alignment vertical="center"/>
    </xf>
    <xf numFmtId="0" fontId="280" fillId="86" borderId="0" xfId="630" applyFont="1" applyFill="1" applyAlignment="1">
      <alignment horizontal="left" vertical="top" wrapText="1"/>
    </xf>
    <xf numFmtId="0" fontId="19" fillId="0" borderId="0" xfId="630" applyFont="1" applyAlignment="1">
      <alignment horizontal="left" vertical="top" wrapText="1"/>
    </xf>
    <xf numFmtId="0" fontId="19" fillId="0" borderId="0" xfId="10080" applyFont="1" applyAlignment="1">
      <alignment horizontal="left" vertical="top" wrapText="1"/>
    </xf>
    <xf numFmtId="0" fontId="280" fillId="86" borderId="0" xfId="0" applyFont="1" applyFill="1" applyAlignment="1">
      <alignment horizontal="left" vertical="top" wrapText="1"/>
    </xf>
    <xf numFmtId="0" fontId="288" fillId="0" borderId="0" xfId="10080" applyFont="1" applyAlignment="1">
      <alignment wrapText="1"/>
    </xf>
    <xf numFmtId="0" fontId="292" fillId="0" borderId="58" xfId="10080" applyFont="1" applyBorder="1" applyAlignment="1">
      <alignment horizontal="center" vertical="center"/>
    </xf>
    <xf numFmtId="0" fontId="292" fillId="0" borderId="55" xfId="10080" applyFont="1" applyBorder="1" applyAlignment="1">
      <alignment horizontal="center" vertical="center"/>
    </xf>
    <xf numFmtId="0" fontId="292" fillId="0" borderId="72" xfId="10080" applyFont="1" applyBorder="1" applyAlignment="1">
      <alignment horizontal="center" vertical="center"/>
    </xf>
    <xf numFmtId="271" fontId="298" fillId="0" borderId="75" xfId="10080" applyNumberFormat="1" applyFont="1" applyBorder="1" applyAlignment="1">
      <alignment horizontal="right" vertical="center"/>
    </xf>
    <xf numFmtId="271" fontId="298" fillId="0" borderId="70" xfId="10080" applyNumberFormat="1" applyFont="1" applyBorder="1" applyAlignment="1">
      <alignment horizontal="right" vertical="center"/>
    </xf>
    <xf numFmtId="49" fontId="298" fillId="0" borderId="74" xfId="10080" applyNumberFormat="1" applyFont="1" applyBorder="1" applyAlignment="1">
      <alignment horizontal="right" vertical="center"/>
    </xf>
    <xf numFmtId="49" fontId="298" fillId="0" borderId="67" xfId="10080" applyNumberFormat="1" applyFont="1" applyBorder="1" applyAlignment="1">
      <alignment horizontal="right" vertical="center"/>
    </xf>
    <xf numFmtId="164" fontId="298" fillId="0" borderId="75" xfId="10080" applyNumberFormat="1" applyFont="1" applyBorder="1" applyAlignment="1">
      <alignment vertical="center"/>
    </xf>
    <xf numFmtId="164" fontId="298" fillId="0" borderId="70" xfId="10080" applyNumberFormat="1" applyFont="1" applyBorder="1" applyAlignment="1">
      <alignment vertical="center"/>
    </xf>
    <xf numFmtId="0" fontId="0" fillId="0" borderId="0" xfId="0" applyAlignment="1">
      <alignment horizontal="left" vertical="top" wrapText="1"/>
    </xf>
    <xf numFmtId="271" fontId="298" fillId="0" borderId="75" xfId="10080" applyNumberFormat="1" applyFont="1" applyBorder="1" applyAlignment="1">
      <alignment horizontal="center" vertical="center"/>
    </xf>
    <xf numFmtId="271" fontId="298" fillId="0" borderId="60" xfId="10080" applyNumberFormat="1" applyFont="1" applyBorder="1" applyAlignment="1">
      <alignment horizontal="center" vertical="center"/>
    </xf>
    <xf numFmtId="271" fontId="298" fillId="0" borderId="70" xfId="10080" applyNumberFormat="1" applyFont="1" applyBorder="1" applyAlignment="1">
      <alignment horizontal="center" vertical="center"/>
    </xf>
    <xf numFmtId="271" fontId="298" fillId="0" borderId="74" xfId="10080" applyNumberFormat="1" applyFont="1" applyBorder="1" applyAlignment="1">
      <alignment horizontal="center" vertical="center"/>
    </xf>
    <xf numFmtId="271" fontId="298" fillId="0" borderId="64" xfId="10080" applyNumberFormat="1" applyFont="1" applyBorder="1" applyAlignment="1">
      <alignment horizontal="center" vertical="center"/>
    </xf>
    <xf numFmtId="271" fontId="298" fillId="0" borderId="67" xfId="10080" applyNumberFormat="1" applyFont="1" applyBorder="1" applyAlignment="1">
      <alignment horizontal="center" vertical="center"/>
    </xf>
    <xf numFmtId="0" fontId="26" fillId="0" borderId="0" xfId="0" applyFont="1" applyAlignment="1">
      <alignment horizontal="left" vertical="top" wrapText="1"/>
    </xf>
    <xf numFmtId="0" fontId="298" fillId="0" borderId="55" xfId="10093" applyFont="1" applyBorder="1" applyAlignment="1">
      <alignment horizontal="left" wrapText="1"/>
    </xf>
    <xf numFmtId="0" fontId="298" fillId="0" borderId="0" xfId="10093" applyFont="1" applyAlignment="1">
      <alignment horizontal="left" wrapText="1"/>
    </xf>
    <xf numFmtId="0" fontId="288" fillId="0" borderId="0" xfId="10080" applyFont="1" applyAlignment="1">
      <alignment horizontal="left" wrapText="1"/>
    </xf>
    <xf numFmtId="0" fontId="298" fillId="0" borderId="71" xfId="10093" applyFont="1" applyBorder="1" applyAlignment="1">
      <alignment horizontal="left" wrapText="1"/>
    </xf>
    <xf numFmtId="0" fontId="303" fillId="0" borderId="55" xfId="10093" applyFont="1" applyBorder="1" applyAlignment="1">
      <alignment horizontal="left" wrapText="1"/>
    </xf>
    <xf numFmtId="0" fontId="303" fillId="0" borderId="72" xfId="10093" applyFont="1" applyBorder="1" applyAlignment="1">
      <alignment horizontal="left" wrapText="1"/>
    </xf>
    <xf numFmtId="0" fontId="298" fillId="0" borderId="60" xfId="10093" applyFont="1" applyBorder="1" applyAlignment="1">
      <alignment horizontal="left" wrapText="1"/>
    </xf>
    <xf numFmtId="0" fontId="298" fillId="0" borderId="70" xfId="10093" applyFont="1" applyBorder="1" applyAlignment="1">
      <alignment horizontal="left" wrapText="1"/>
    </xf>
    <xf numFmtId="0" fontId="298" fillId="0" borderId="72" xfId="10093" applyFont="1" applyBorder="1" applyAlignment="1">
      <alignment horizontal="left" wrapText="1"/>
    </xf>
    <xf numFmtId="0" fontId="0" fillId="0" borderId="71" xfId="0" applyBorder="1" applyAlignment="1">
      <alignment horizontal="left" wrapText="1"/>
    </xf>
    <xf numFmtId="317" fontId="324" fillId="0" borderId="73" xfId="10080" applyNumberFormat="1" applyFont="1" applyBorder="1" applyAlignment="1">
      <alignment horizontal="left" vertical="center"/>
    </xf>
    <xf numFmtId="317" fontId="324" fillId="0" borderId="0" xfId="10080" applyNumberFormat="1" applyFont="1" applyAlignment="1">
      <alignment horizontal="left" vertical="center"/>
    </xf>
    <xf numFmtId="317" fontId="324" fillId="0" borderId="71" xfId="10080" applyNumberFormat="1" applyFont="1" applyBorder="1" applyAlignment="1">
      <alignment horizontal="left" vertical="center"/>
    </xf>
    <xf numFmtId="0" fontId="19" fillId="0" borderId="73" xfId="10102" applyFont="1" applyBorder="1" applyAlignment="1">
      <alignment horizontal="left" vertical="center" wrapText="1"/>
    </xf>
    <xf numFmtId="0" fontId="19" fillId="0" borderId="0" xfId="10102" applyFont="1" applyAlignment="1">
      <alignment horizontal="left" vertical="center" wrapText="1"/>
    </xf>
    <xf numFmtId="0" fontId="19" fillId="0" borderId="71" xfId="10102" applyFont="1" applyBorder="1" applyAlignment="1">
      <alignment horizontal="left" vertical="center" wrapText="1"/>
    </xf>
    <xf numFmtId="0" fontId="324" fillId="0" borderId="74" xfId="10080" applyFont="1" applyBorder="1" applyAlignment="1">
      <alignment vertical="center"/>
    </xf>
    <xf numFmtId="0" fontId="324" fillId="0" borderId="64" xfId="10080" applyFont="1" applyBorder="1" applyAlignment="1">
      <alignment vertical="center"/>
    </xf>
    <xf numFmtId="0" fontId="324" fillId="0" borderId="67" xfId="10080" applyFont="1" applyBorder="1" applyAlignment="1">
      <alignment vertical="center"/>
    </xf>
    <xf numFmtId="0" fontId="280" fillId="0" borderId="0" xfId="10080" applyFont="1" applyAlignment="1">
      <alignment vertical="center"/>
    </xf>
    <xf numFmtId="0" fontId="324" fillId="0" borderId="73" xfId="10080" applyFont="1" applyBorder="1" applyAlignment="1">
      <alignment horizontal="left" vertical="center"/>
    </xf>
    <xf numFmtId="0" fontId="324" fillId="0" borderId="0" xfId="10080" applyFont="1" applyAlignment="1">
      <alignment horizontal="left" vertical="center"/>
    </xf>
    <xf numFmtId="0" fontId="324" fillId="0" borderId="71" xfId="10080" applyFont="1" applyBorder="1" applyAlignment="1">
      <alignment horizontal="left" vertical="center"/>
    </xf>
    <xf numFmtId="49" fontId="324" fillId="0" borderId="75" xfId="10080" applyNumberFormat="1" applyFont="1" applyBorder="1" applyAlignment="1">
      <alignment vertical="center"/>
    </xf>
    <xf numFmtId="49" fontId="324" fillId="0" borderId="60" xfId="10080" applyNumberFormat="1" applyFont="1" applyBorder="1" applyAlignment="1">
      <alignment vertical="center"/>
    </xf>
    <xf numFmtId="49" fontId="324" fillId="0" borderId="70" xfId="10080" applyNumberFormat="1" applyFont="1" applyBorder="1" applyAlignment="1">
      <alignment vertical="center"/>
    </xf>
    <xf numFmtId="49" fontId="324" fillId="0" borderId="73" xfId="10080" applyNumberFormat="1" applyFont="1" applyBorder="1" applyAlignment="1">
      <alignment vertical="center"/>
    </xf>
    <xf numFmtId="49" fontId="324" fillId="0" borderId="0" xfId="10080" applyNumberFormat="1" applyFont="1" applyAlignment="1">
      <alignment vertical="center"/>
    </xf>
    <xf numFmtId="49" fontId="324" fillId="0" borderId="71" xfId="10080" applyNumberFormat="1" applyFont="1" applyBorder="1" applyAlignment="1">
      <alignment vertical="center"/>
    </xf>
    <xf numFmtId="49" fontId="324" fillId="0" borderId="73" xfId="10080" applyNumberFormat="1" applyFont="1" applyBorder="1" applyAlignment="1">
      <alignment horizontal="left" vertical="center"/>
    </xf>
    <xf numFmtId="49" fontId="324" fillId="0" borderId="0" xfId="10080" applyNumberFormat="1" applyFont="1" applyAlignment="1">
      <alignment horizontal="left" vertical="center"/>
    </xf>
    <xf numFmtId="49" fontId="324" fillId="0" borderId="71" xfId="10080" applyNumberFormat="1" applyFont="1" applyBorder="1" applyAlignment="1">
      <alignment horizontal="left" vertical="center"/>
    </xf>
    <xf numFmtId="0" fontId="417" fillId="0" borderId="68" xfId="10103" applyFont="1" applyBorder="1" applyAlignment="1">
      <alignment horizontal="center" vertical="center"/>
    </xf>
    <xf numFmtId="0" fontId="417" fillId="0" borderId="69" xfId="10103" applyFont="1" applyBorder="1" applyAlignment="1">
      <alignment horizontal="center" vertical="center"/>
    </xf>
    <xf numFmtId="0" fontId="426" fillId="0" borderId="0" xfId="0" applyFont="1" applyAlignment="1">
      <alignment wrapText="1"/>
    </xf>
  </cellXfs>
  <cellStyles count="10104">
    <cellStyle name="-" xfId="1" xr:uid="{00000000-0005-0000-0000-000000000000}"/>
    <cellStyle name=" 1" xfId="1535" xr:uid="{00000000-0005-0000-0000-000001000000}"/>
    <cellStyle name=" 1 10" xfId="1536" xr:uid="{00000000-0005-0000-0000-000002000000}"/>
    <cellStyle name=" 1 10 2" xfId="1537" xr:uid="{00000000-0005-0000-0000-000003000000}"/>
    <cellStyle name=" 1 10 3" xfId="1538" xr:uid="{00000000-0005-0000-0000-000004000000}"/>
    <cellStyle name=" 1 11" xfId="1539" xr:uid="{00000000-0005-0000-0000-000005000000}"/>
    <cellStyle name=" 1 11 2" xfId="1540" xr:uid="{00000000-0005-0000-0000-000006000000}"/>
    <cellStyle name=" 1 11 3" xfId="1541" xr:uid="{00000000-0005-0000-0000-000007000000}"/>
    <cellStyle name=" 1 12" xfId="1542" xr:uid="{00000000-0005-0000-0000-000008000000}"/>
    <cellStyle name=" 1 12 2" xfId="1543" xr:uid="{00000000-0005-0000-0000-000009000000}"/>
    <cellStyle name=" 1 13" xfId="1544" xr:uid="{00000000-0005-0000-0000-00000A000000}"/>
    <cellStyle name=" 1 2" xfId="1545" xr:uid="{00000000-0005-0000-0000-00000B000000}"/>
    <cellStyle name=" 1 2 2" xfId="1546" xr:uid="{00000000-0005-0000-0000-00000C000000}"/>
    <cellStyle name=" 1 2 2 2" xfId="1547" xr:uid="{00000000-0005-0000-0000-00000D000000}"/>
    <cellStyle name=" 1 2 2 2 2" xfId="1548" xr:uid="{00000000-0005-0000-0000-00000E000000}"/>
    <cellStyle name=" 1 2 2 3" xfId="1549" xr:uid="{00000000-0005-0000-0000-00000F000000}"/>
    <cellStyle name=" 1 2 2 3 2" xfId="1550" xr:uid="{00000000-0005-0000-0000-000010000000}"/>
    <cellStyle name=" 1 2 2 4" xfId="1551" xr:uid="{00000000-0005-0000-0000-000011000000}"/>
    <cellStyle name=" 1 2 3" xfId="1552" xr:uid="{00000000-0005-0000-0000-000012000000}"/>
    <cellStyle name=" 1 2 3 2" xfId="1553" xr:uid="{00000000-0005-0000-0000-000013000000}"/>
    <cellStyle name=" 1 2 4" xfId="1554" xr:uid="{00000000-0005-0000-0000-000014000000}"/>
    <cellStyle name=" 1 2 4 2" xfId="1555" xr:uid="{00000000-0005-0000-0000-000015000000}"/>
    <cellStyle name=" 1 2 5" xfId="1556" xr:uid="{00000000-0005-0000-0000-000016000000}"/>
    <cellStyle name=" 1 3" xfId="1557" xr:uid="{00000000-0005-0000-0000-000017000000}"/>
    <cellStyle name=" 1 3 2" xfId="1558" xr:uid="{00000000-0005-0000-0000-000018000000}"/>
    <cellStyle name=" 1 4" xfId="1559" xr:uid="{00000000-0005-0000-0000-000019000000}"/>
    <cellStyle name=" 1 4 2" xfId="1560" xr:uid="{00000000-0005-0000-0000-00001A000000}"/>
    <cellStyle name=" 1 4 2 2" xfId="1561" xr:uid="{00000000-0005-0000-0000-00001B000000}"/>
    <cellStyle name=" 1 4 3" xfId="1562" xr:uid="{00000000-0005-0000-0000-00001C000000}"/>
    <cellStyle name=" 1 5" xfId="1563" xr:uid="{00000000-0005-0000-0000-00001D000000}"/>
    <cellStyle name=" 1 5 2" xfId="1564" xr:uid="{00000000-0005-0000-0000-00001E000000}"/>
    <cellStyle name=" 1 5 2 2" xfId="1565" xr:uid="{00000000-0005-0000-0000-00001F000000}"/>
    <cellStyle name=" 1 5 3" xfId="1566" xr:uid="{00000000-0005-0000-0000-000020000000}"/>
    <cellStyle name=" 1 5 3 2" xfId="1567" xr:uid="{00000000-0005-0000-0000-000021000000}"/>
    <cellStyle name=" 1 5 4" xfId="1568" xr:uid="{00000000-0005-0000-0000-000022000000}"/>
    <cellStyle name=" 1 6" xfId="1569" xr:uid="{00000000-0005-0000-0000-000023000000}"/>
    <cellStyle name=" 1 6 2" xfId="1570" xr:uid="{00000000-0005-0000-0000-000024000000}"/>
    <cellStyle name=" 1 6 2 2" xfId="1571" xr:uid="{00000000-0005-0000-0000-000025000000}"/>
    <cellStyle name=" 1 6 3" xfId="1572" xr:uid="{00000000-0005-0000-0000-000026000000}"/>
    <cellStyle name=" 1 7" xfId="1573" xr:uid="{00000000-0005-0000-0000-000027000000}"/>
    <cellStyle name=" 1 7 2" xfId="1574" xr:uid="{00000000-0005-0000-0000-000028000000}"/>
    <cellStyle name=" 1 8" xfId="1575" xr:uid="{00000000-0005-0000-0000-000029000000}"/>
    <cellStyle name=" 1 8 2" xfId="1576" xr:uid="{00000000-0005-0000-0000-00002A000000}"/>
    <cellStyle name=" 1 9" xfId="1577" xr:uid="{00000000-0005-0000-0000-00002B000000}"/>
    <cellStyle name=" 1 9 2" xfId="1578" xr:uid="{00000000-0005-0000-0000-00002C000000}"/>
    <cellStyle name=" 1_Results &amp; key fig." xfId="4844" xr:uid="{00000000-0005-0000-0000-00002D000000}"/>
    <cellStyle name="&quot;123&quot;" xfId="2" xr:uid="{00000000-0005-0000-0000-00002E000000}"/>
    <cellStyle name="******************************************" xfId="3" xr:uid="{00000000-0005-0000-0000-00002F000000}"/>
    <cellStyle name="****************************************** 2" xfId="649" xr:uid="{00000000-0005-0000-0000-000030000000}"/>
    <cellStyle name="****************************************** 2 2" xfId="1580" xr:uid="{00000000-0005-0000-0000-000031000000}"/>
    <cellStyle name="****************************************** 2 2 2" xfId="1581" xr:uid="{00000000-0005-0000-0000-000032000000}"/>
    <cellStyle name="****************************************** 2 3" xfId="1582" xr:uid="{00000000-0005-0000-0000-000033000000}"/>
    <cellStyle name="****************************************** 2 3 2" xfId="1583" xr:uid="{00000000-0005-0000-0000-000034000000}"/>
    <cellStyle name="****************************************** 2 4" xfId="1584" xr:uid="{00000000-0005-0000-0000-000035000000}"/>
    <cellStyle name="****************************************** 3" xfId="1585" xr:uid="{00000000-0005-0000-0000-000036000000}"/>
    <cellStyle name="****************************************** 3 2" xfId="1586" xr:uid="{00000000-0005-0000-0000-000037000000}"/>
    <cellStyle name="****************************************** 4" xfId="1587" xr:uid="{00000000-0005-0000-0000-000038000000}"/>
    <cellStyle name="****************************************** 4 2" xfId="1588" xr:uid="{00000000-0005-0000-0000-000039000000}"/>
    <cellStyle name="****************************************** 5" xfId="1589" xr:uid="{00000000-0005-0000-0000-00003A000000}"/>
    <cellStyle name="******************************************_Expenses (1)" xfId="1579" xr:uid="{00000000-0005-0000-0000-00003B000000}"/>
    <cellStyle name="?蟓%U?&amp;H?_x0008__x001e__x000d_?_x000f__x0001__x0001_" xfId="1590" xr:uid="{00000000-0005-0000-0000-00003C000000}"/>
    <cellStyle name="_%(SignOnly)" xfId="4" xr:uid="{00000000-0005-0000-0000-00003D000000}"/>
    <cellStyle name="_%(SignOnly) 2" xfId="4845" xr:uid="{00000000-0005-0000-0000-00003E000000}"/>
    <cellStyle name="_%(SignSpaceOnly)" xfId="5" xr:uid="{00000000-0005-0000-0000-00003F000000}"/>
    <cellStyle name="_%(SignSpaceOnly) 2" xfId="4846" xr:uid="{00000000-0005-0000-0000-000040000000}"/>
    <cellStyle name="_0108 Balanse + ledelsesrapport" xfId="1591" xr:uid="{00000000-0005-0000-0000-000041000000}"/>
    <cellStyle name="_0108 Balanse + ledelsesrapport 2" xfId="1592" xr:uid="{00000000-0005-0000-0000-000042000000}"/>
    <cellStyle name="_0108 Balanse + ledelsesrapport 2 2" xfId="1593" xr:uid="{00000000-0005-0000-0000-000043000000}"/>
    <cellStyle name="_0108 Balanse + ledelsesrapport 2 2 2" xfId="1594" xr:uid="{00000000-0005-0000-0000-000044000000}"/>
    <cellStyle name="_0108 Balanse + ledelsesrapport 2 3" xfId="1595" xr:uid="{00000000-0005-0000-0000-000045000000}"/>
    <cellStyle name="_0108 Balanse + ledelsesrapport 2 3 2" xfId="1596" xr:uid="{00000000-0005-0000-0000-000046000000}"/>
    <cellStyle name="_0108 Balanse + ledelsesrapport 2 4" xfId="1597" xr:uid="{00000000-0005-0000-0000-000047000000}"/>
    <cellStyle name="_0108 Balanse + ledelsesrapport 3" xfId="1598" xr:uid="{00000000-0005-0000-0000-000048000000}"/>
    <cellStyle name="_0108 Balanse + ledelsesrapport 3 2" xfId="1599" xr:uid="{00000000-0005-0000-0000-000049000000}"/>
    <cellStyle name="_0108 Balanse + ledelsesrapport 3 2 2" xfId="1600" xr:uid="{00000000-0005-0000-0000-00004A000000}"/>
    <cellStyle name="_0108 Balanse + ledelsesrapport 3 3" xfId="1601" xr:uid="{00000000-0005-0000-0000-00004B000000}"/>
    <cellStyle name="_0108 Balanse + ledelsesrapport 3 3 2" xfId="1602" xr:uid="{00000000-0005-0000-0000-00004C000000}"/>
    <cellStyle name="_0108 Balanse + ledelsesrapport 3 4" xfId="1603" xr:uid="{00000000-0005-0000-0000-00004D000000}"/>
    <cellStyle name="_0108 Balanse + ledelsesrapport 4" xfId="1604" xr:uid="{00000000-0005-0000-0000-00004E000000}"/>
    <cellStyle name="_0108 Balanse + ledelsesrapport 4 2" xfId="1605" xr:uid="{00000000-0005-0000-0000-00004F000000}"/>
    <cellStyle name="_0108 Balanse + ledelsesrapport 5" xfId="1606" xr:uid="{00000000-0005-0000-0000-000050000000}"/>
    <cellStyle name="_0108 Balanse + ledelsesrapport 5 2" xfId="1607" xr:uid="{00000000-0005-0000-0000-000051000000}"/>
    <cellStyle name="_0108 Balanse + ledelsesrapport 6" xfId="1608" xr:uid="{00000000-0005-0000-0000-000052000000}"/>
    <cellStyle name="_06-Tilknytta 0909" xfId="1609" xr:uid="{00000000-0005-0000-0000-000053000000}"/>
    <cellStyle name="_13-Interne derivater Treasury 0912" xfId="1610" xr:uid="{00000000-0005-0000-0000-000054000000}"/>
    <cellStyle name="_2" xfId="1611" xr:uid="{00000000-0005-0000-0000-000055000000}"/>
    <cellStyle name="_2 10" xfId="4847" xr:uid="{00000000-0005-0000-0000-000056000000}"/>
    <cellStyle name="_2 11" xfId="4848" xr:uid="{00000000-0005-0000-0000-000057000000}"/>
    <cellStyle name="_2 12" xfId="4849" xr:uid="{00000000-0005-0000-0000-000058000000}"/>
    <cellStyle name="_2 13" xfId="4850" xr:uid="{00000000-0005-0000-0000-000059000000}"/>
    <cellStyle name="_2 14" xfId="4851" xr:uid="{00000000-0005-0000-0000-00005A000000}"/>
    <cellStyle name="_2 15" xfId="4852" xr:uid="{00000000-0005-0000-0000-00005B000000}"/>
    <cellStyle name="_2 16" xfId="4853" xr:uid="{00000000-0005-0000-0000-00005C000000}"/>
    <cellStyle name="_2 2" xfId="1612" xr:uid="{00000000-0005-0000-0000-00005D000000}"/>
    <cellStyle name="_2 2 2" xfId="4854" xr:uid="{00000000-0005-0000-0000-00005E000000}"/>
    <cellStyle name="_2 2 2 2" xfId="4855" xr:uid="{00000000-0005-0000-0000-00005F000000}"/>
    <cellStyle name="_2 2 3" xfId="4856" xr:uid="{00000000-0005-0000-0000-000060000000}"/>
    <cellStyle name="_2 2_1" xfId="4857" xr:uid="{00000000-0005-0000-0000-000061000000}"/>
    <cellStyle name="_2 2_8" xfId="4858" xr:uid="{00000000-0005-0000-0000-000062000000}"/>
    <cellStyle name="_2 3" xfId="4859" xr:uid="{00000000-0005-0000-0000-000063000000}"/>
    <cellStyle name="_2 3 2" xfId="4860" xr:uid="{00000000-0005-0000-0000-000064000000}"/>
    <cellStyle name="_2 3 2 2" xfId="4861" xr:uid="{00000000-0005-0000-0000-000065000000}"/>
    <cellStyle name="_2 3 3" xfId="4862" xr:uid="{00000000-0005-0000-0000-000066000000}"/>
    <cellStyle name="_2 3 3 2" xfId="4863" xr:uid="{00000000-0005-0000-0000-000067000000}"/>
    <cellStyle name="_2 3 3 3" xfId="4864" xr:uid="{00000000-0005-0000-0000-000068000000}"/>
    <cellStyle name="_2 3 3 4" xfId="4865" xr:uid="{00000000-0005-0000-0000-000069000000}"/>
    <cellStyle name="_2 4" xfId="4866" xr:uid="{00000000-0005-0000-0000-00006A000000}"/>
    <cellStyle name="_2 4 2" xfId="4867" xr:uid="{00000000-0005-0000-0000-00006B000000}"/>
    <cellStyle name="_2 5" xfId="4868" xr:uid="{00000000-0005-0000-0000-00006C000000}"/>
    <cellStyle name="_2 5 2" xfId="4869" xr:uid="{00000000-0005-0000-0000-00006D000000}"/>
    <cellStyle name="_2 6" xfId="4870" xr:uid="{00000000-0005-0000-0000-00006E000000}"/>
    <cellStyle name="_2 7" xfId="4871" xr:uid="{00000000-0005-0000-0000-00006F000000}"/>
    <cellStyle name="_2 8" xfId="4872" xr:uid="{00000000-0005-0000-0000-000070000000}"/>
    <cellStyle name="_2 9" xfId="4873" xr:uid="{00000000-0005-0000-0000-000071000000}"/>
    <cellStyle name="_2_1" xfId="4874" xr:uid="{00000000-0005-0000-0000-000072000000}"/>
    <cellStyle name="_2_8" xfId="4875" xr:uid="{00000000-0005-0000-0000-000073000000}"/>
    <cellStyle name="_2_Side 9" xfId="4876" xr:uid="{00000000-0005-0000-0000-000074000000}"/>
    <cellStyle name="_3" xfId="1613" xr:uid="{00000000-0005-0000-0000-000075000000}"/>
    <cellStyle name="_3 10" xfId="4877" xr:uid="{00000000-0005-0000-0000-000076000000}"/>
    <cellStyle name="_3 11" xfId="4878" xr:uid="{00000000-0005-0000-0000-000077000000}"/>
    <cellStyle name="_3 12" xfId="4879" xr:uid="{00000000-0005-0000-0000-000078000000}"/>
    <cellStyle name="_3 13" xfId="4880" xr:uid="{00000000-0005-0000-0000-000079000000}"/>
    <cellStyle name="_3 14" xfId="4881" xr:uid="{00000000-0005-0000-0000-00007A000000}"/>
    <cellStyle name="_3 15" xfId="4882" xr:uid="{00000000-0005-0000-0000-00007B000000}"/>
    <cellStyle name="_3 16" xfId="4883" xr:uid="{00000000-0005-0000-0000-00007C000000}"/>
    <cellStyle name="_3 2" xfId="1614" xr:uid="{00000000-0005-0000-0000-00007D000000}"/>
    <cellStyle name="_3 2 2" xfId="4884" xr:uid="{00000000-0005-0000-0000-00007E000000}"/>
    <cellStyle name="_3 2 2 2" xfId="4885" xr:uid="{00000000-0005-0000-0000-00007F000000}"/>
    <cellStyle name="_3 2 3" xfId="4886" xr:uid="{00000000-0005-0000-0000-000080000000}"/>
    <cellStyle name="_3 2_1" xfId="4887" xr:uid="{00000000-0005-0000-0000-000081000000}"/>
    <cellStyle name="_3 2_8" xfId="4888" xr:uid="{00000000-0005-0000-0000-000082000000}"/>
    <cellStyle name="_3 3" xfId="4889" xr:uid="{00000000-0005-0000-0000-000083000000}"/>
    <cellStyle name="_3 3 2" xfId="4890" xr:uid="{00000000-0005-0000-0000-000084000000}"/>
    <cellStyle name="_3 3 2 2" xfId="4891" xr:uid="{00000000-0005-0000-0000-000085000000}"/>
    <cellStyle name="_3 3 3" xfId="4892" xr:uid="{00000000-0005-0000-0000-000086000000}"/>
    <cellStyle name="_3 3 3 2" xfId="4893" xr:uid="{00000000-0005-0000-0000-000087000000}"/>
    <cellStyle name="_3 3 3 3" xfId="4894" xr:uid="{00000000-0005-0000-0000-000088000000}"/>
    <cellStyle name="_3 3 3 4" xfId="4895" xr:uid="{00000000-0005-0000-0000-000089000000}"/>
    <cellStyle name="_3 4" xfId="4896" xr:uid="{00000000-0005-0000-0000-00008A000000}"/>
    <cellStyle name="_3 4 2" xfId="4897" xr:uid="{00000000-0005-0000-0000-00008B000000}"/>
    <cellStyle name="_3 5" xfId="4898" xr:uid="{00000000-0005-0000-0000-00008C000000}"/>
    <cellStyle name="_3 5 2" xfId="4899" xr:uid="{00000000-0005-0000-0000-00008D000000}"/>
    <cellStyle name="_3 6" xfId="4900" xr:uid="{00000000-0005-0000-0000-00008E000000}"/>
    <cellStyle name="_3 7" xfId="4901" xr:uid="{00000000-0005-0000-0000-00008F000000}"/>
    <cellStyle name="_3 8" xfId="4902" xr:uid="{00000000-0005-0000-0000-000090000000}"/>
    <cellStyle name="_3 9" xfId="4903" xr:uid="{00000000-0005-0000-0000-000091000000}"/>
    <cellStyle name="_3_1" xfId="4904" xr:uid="{00000000-0005-0000-0000-000092000000}"/>
    <cellStyle name="_3_8" xfId="4905" xr:uid="{00000000-0005-0000-0000-000093000000}"/>
    <cellStyle name="_3_Side 9" xfId="4906" xr:uid="{00000000-0005-0000-0000-000094000000}"/>
    <cellStyle name="_39 - Virkelig verdi marginlån 0912" xfId="1615" xr:uid="{00000000-0005-0000-0000-000095000000}"/>
    <cellStyle name="_39 - Virkelig verdi marginlån 3Q09" xfId="1616" xr:uid="{00000000-0005-0000-0000-000096000000}"/>
    <cellStyle name="_4 Årsregnskap med noter Vital 2007" xfId="1617" xr:uid="{00000000-0005-0000-0000-000097000000}"/>
    <cellStyle name="_4 Årsregnskap med noter Vital 2007 2" xfId="1618" xr:uid="{00000000-0005-0000-0000-000098000000}"/>
    <cellStyle name="_4 Årsregnskap med noter Vital 2007 2 2" xfId="1619" xr:uid="{00000000-0005-0000-0000-000099000000}"/>
    <cellStyle name="_4 Årsregnskap med noter Vital 2007 2 2 2" xfId="1620" xr:uid="{00000000-0005-0000-0000-00009A000000}"/>
    <cellStyle name="_4 Årsregnskap med noter Vital 2007 2 3" xfId="1621" xr:uid="{00000000-0005-0000-0000-00009B000000}"/>
    <cellStyle name="_4 Årsregnskap med noter Vital 2007 2 3 2" xfId="1622" xr:uid="{00000000-0005-0000-0000-00009C000000}"/>
    <cellStyle name="_4 Årsregnskap med noter Vital 2007 2 4" xfId="1623" xr:uid="{00000000-0005-0000-0000-00009D000000}"/>
    <cellStyle name="_4 Årsregnskap med noter Vital 2007 3" xfId="1624" xr:uid="{00000000-0005-0000-0000-00009E000000}"/>
    <cellStyle name="_4 Årsregnskap med noter Vital 2007 3 2" xfId="1625" xr:uid="{00000000-0005-0000-0000-00009F000000}"/>
    <cellStyle name="_4 Årsregnskap med noter Vital 2007 3 2 2" xfId="1626" xr:uid="{00000000-0005-0000-0000-0000A0000000}"/>
    <cellStyle name="_4 Årsregnskap med noter Vital 2007 3 3" xfId="1627" xr:uid="{00000000-0005-0000-0000-0000A1000000}"/>
    <cellStyle name="_4 Årsregnskap med noter Vital 2007 3 3 2" xfId="1628" xr:uid="{00000000-0005-0000-0000-0000A2000000}"/>
    <cellStyle name="_4 Årsregnskap med noter Vital 2007 3 4" xfId="1629" xr:uid="{00000000-0005-0000-0000-0000A3000000}"/>
    <cellStyle name="_4 Årsregnskap med noter Vital 2007 4" xfId="1630" xr:uid="{00000000-0005-0000-0000-0000A4000000}"/>
    <cellStyle name="_4 Årsregnskap med noter Vital 2007 4 2" xfId="1631" xr:uid="{00000000-0005-0000-0000-0000A5000000}"/>
    <cellStyle name="_4 Årsregnskap med noter Vital 2007 5" xfId="1632" xr:uid="{00000000-0005-0000-0000-0000A6000000}"/>
    <cellStyle name="_4 Årsregnskap med noter Vital 2007 5 2" xfId="1633" xr:uid="{00000000-0005-0000-0000-0000A7000000}"/>
    <cellStyle name="_4 Årsregnskap med noter Vital 2007 6" xfId="1634" xr:uid="{00000000-0005-0000-0000-0000A8000000}"/>
    <cellStyle name="_67- Basisswapper Boligkreditt flytting 0907" xfId="1635" xr:uid="{00000000-0005-0000-0000-0000A9000000}"/>
    <cellStyle name="_A010000 Boligkred ompost fin.instr 0812" xfId="1636" xr:uid="{00000000-0005-0000-0000-0000AA000000}"/>
    <cellStyle name="_A010000 Boligkred ompost fin.instr 0912" xfId="1637" xr:uid="{00000000-0005-0000-0000-0000AB000000}"/>
    <cellStyle name="_Adm inntekter pr april 09 v.2" xfId="1638" xr:uid="{00000000-0005-0000-0000-0000AC000000}"/>
    <cellStyle name="_Adm inntekter pr april 09 v.2 10" xfId="4907" xr:uid="{00000000-0005-0000-0000-0000AD000000}"/>
    <cellStyle name="_Adm inntekter pr april 09 v.2 11" xfId="4908" xr:uid="{00000000-0005-0000-0000-0000AE000000}"/>
    <cellStyle name="_Adm inntekter pr april 09 v.2 2" xfId="1639" xr:uid="{00000000-0005-0000-0000-0000AF000000}"/>
    <cellStyle name="_Adm inntekter pr april 09 v.2 2 2" xfId="4909" xr:uid="{00000000-0005-0000-0000-0000B0000000}"/>
    <cellStyle name="_Adm inntekter pr april 09 v.2 2 2 2" xfId="4910" xr:uid="{00000000-0005-0000-0000-0000B1000000}"/>
    <cellStyle name="_Adm inntekter pr april 09 v.2 2 3" xfId="4911" xr:uid="{00000000-0005-0000-0000-0000B2000000}"/>
    <cellStyle name="_Adm inntekter pr april 09 v.2 3" xfId="4912" xr:uid="{00000000-0005-0000-0000-0000B3000000}"/>
    <cellStyle name="_Adm inntekter pr april 09 v.2 3 2" xfId="4913" xr:uid="{00000000-0005-0000-0000-0000B4000000}"/>
    <cellStyle name="_Adm inntekter pr april 09 v.2 3 2 2" xfId="4914" xr:uid="{00000000-0005-0000-0000-0000B5000000}"/>
    <cellStyle name="_Adm inntekter pr april 09 v.2 3 3" xfId="4915" xr:uid="{00000000-0005-0000-0000-0000B6000000}"/>
    <cellStyle name="_Adm inntekter pr april 09 v.2 3 3 2" xfId="4916" xr:uid="{00000000-0005-0000-0000-0000B7000000}"/>
    <cellStyle name="_Adm inntekter pr april 09 v.2 3 3 3" xfId="4917" xr:uid="{00000000-0005-0000-0000-0000B8000000}"/>
    <cellStyle name="_Adm inntekter pr april 09 v.2 3 3 4" xfId="4918" xr:uid="{00000000-0005-0000-0000-0000B9000000}"/>
    <cellStyle name="_Adm inntekter pr april 09 v.2 4" xfId="4919" xr:uid="{00000000-0005-0000-0000-0000BA000000}"/>
    <cellStyle name="_Adm inntekter pr april 09 v.2 4 2" xfId="4920" xr:uid="{00000000-0005-0000-0000-0000BB000000}"/>
    <cellStyle name="_Adm inntekter pr april 09 v.2 5" xfId="4921" xr:uid="{00000000-0005-0000-0000-0000BC000000}"/>
    <cellStyle name="_Adm inntekter pr april 09 v.2 5 2" xfId="4922" xr:uid="{00000000-0005-0000-0000-0000BD000000}"/>
    <cellStyle name="_Adm inntekter pr april 09 v.2 6" xfId="4923" xr:uid="{00000000-0005-0000-0000-0000BE000000}"/>
    <cellStyle name="_Adm inntekter pr april 09 v.2 7" xfId="4924" xr:uid="{00000000-0005-0000-0000-0000BF000000}"/>
    <cellStyle name="_Adm inntekter pr april 09 v.2 8" xfId="4925" xr:uid="{00000000-0005-0000-0000-0000C0000000}"/>
    <cellStyle name="_Adm inntekter pr april 09 v.2 9" xfId="4926" xr:uid="{00000000-0005-0000-0000-0000C1000000}"/>
    <cellStyle name="_Adm inntekter pr juli 10 v1" xfId="1640" xr:uid="{00000000-0005-0000-0000-0000C2000000}"/>
    <cellStyle name="_Adm inntekter pr juli 10 v1 2" xfId="1641" xr:uid="{00000000-0005-0000-0000-0000C3000000}"/>
    <cellStyle name="_Adm inntekter pr juli 10 v1 2 2" xfId="4927" xr:uid="{00000000-0005-0000-0000-0000C4000000}"/>
    <cellStyle name="_Adm inntekter pr juli 10 v1 3" xfId="4928" xr:uid="{00000000-0005-0000-0000-0000C5000000}"/>
    <cellStyle name="_Adm inntekter pr juli 10 v1 3 2" xfId="4929" xr:uid="{00000000-0005-0000-0000-0000C6000000}"/>
    <cellStyle name="_Adm inntekter pr juli 10 v1 3 3" xfId="4930" xr:uid="{00000000-0005-0000-0000-0000C7000000}"/>
    <cellStyle name="_Adm inntekter pr juli 10 v1 3 4" xfId="4931" xr:uid="{00000000-0005-0000-0000-0000C8000000}"/>
    <cellStyle name="_Adm inntekter pr juli 10 v1 4" xfId="4932" xr:uid="{00000000-0005-0000-0000-0000C9000000}"/>
    <cellStyle name="_Adm inntekter pr juni 2011 v1" xfId="4933" xr:uid="{00000000-0005-0000-0000-0000CA000000}"/>
    <cellStyle name="_Adm inntekter pr juni 2011 v1 2" xfId="4934" xr:uid="{00000000-0005-0000-0000-0000CB000000}"/>
    <cellStyle name="_Adm inntekter pr juni 2011 v1 2 2" xfId="4935" xr:uid="{00000000-0005-0000-0000-0000CC000000}"/>
    <cellStyle name="_Adm inntekter pr juni 2011 v1 3" xfId="4936" xr:uid="{00000000-0005-0000-0000-0000CD000000}"/>
    <cellStyle name="_Adm inntekter pr juni 2011 v1 3 2" xfId="4937" xr:uid="{00000000-0005-0000-0000-0000CE000000}"/>
    <cellStyle name="_Adm inntekter pr juni 2011 v1 3 3" xfId="4938" xr:uid="{00000000-0005-0000-0000-0000CF000000}"/>
    <cellStyle name="_Adm inntekter pr juni 2011 v1 3 4" xfId="4939" xr:uid="{00000000-0005-0000-0000-0000D0000000}"/>
    <cellStyle name="_Adm.inntekter okt-09" xfId="1642" xr:uid="{00000000-0005-0000-0000-0000D1000000}"/>
    <cellStyle name="_Adm.inntekter okt-09 10" xfId="4940" xr:uid="{00000000-0005-0000-0000-0000D2000000}"/>
    <cellStyle name="_Adm.inntekter okt-09 11" xfId="4941" xr:uid="{00000000-0005-0000-0000-0000D3000000}"/>
    <cellStyle name="_Adm.inntekter okt-09 2" xfId="1643" xr:uid="{00000000-0005-0000-0000-0000D4000000}"/>
    <cellStyle name="_Adm.inntekter okt-09 2 2" xfId="4942" xr:uid="{00000000-0005-0000-0000-0000D5000000}"/>
    <cellStyle name="_Adm.inntekter okt-09 2 2 2" xfId="4943" xr:uid="{00000000-0005-0000-0000-0000D6000000}"/>
    <cellStyle name="_Adm.inntekter okt-09 2 3" xfId="4944" xr:uid="{00000000-0005-0000-0000-0000D7000000}"/>
    <cellStyle name="_Adm.inntekter okt-09 3" xfId="4945" xr:uid="{00000000-0005-0000-0000-0000D8000000}"/>
    <cellStyle name="_Adm.inntekter okt-09 3 2" xfId="4946" xr:uid="{00000000-0005-0000-0000-0000D9000000}"/>
    <cellStyle name="_Adm.inntekter okt-09 3 2 2" xfId="4947" xr:uid="{00000000-0005-0000-0000-0000DA000000}"/>
    <cellStyle name="_Adm.inntekter okt-09 3 3" xfId="4948" xr:uid="{00000000-0005-0000-0000-0000DB000000}"/>
    <cellStyle name="_Adm.inntekter okt-09 3 3 2" xfId="4949" xr:uid="{00000000-0005-0000-0000-0000DC000000}"/>
    <cellStyle name="_Adm.inntekter okt-09 3 3 3" xfId="4950" xr:uid="{00000000-0005-0000-0000-0000DD000000}"/>
    <cellStyle name="_Adm.inntekter okt-09 3 3 4" xfId="4951" xr:uid="{00000000-0005-0000-0000-0000DE000000}"/>
    <cellStyle name="_Adm.inntekter okt-09 4" xfId="4952" xr:uid="{00000000-0005-0000-0000-0000DF000000}"/>
    <cellStyle name="_Adm.inntekter okt-09 4 2" xfId="4953" xr:uid="{00000000-0005-0000-0000-0000E0000000}"/>
    <cellStyle name="_Adm.inntekter okt-09 5" xfId="4954" xr:uid="{00000000-0005-0000-0000-0000E1000000}"/>
    <cellStyle name="_Adm.inntekter okt-09 5 2" xfId="4955" xr:uid="{00000000-0005-0000-0000-0000E2000000}"/>
    <cellStyle name="_Adm.inntekter okt-09 6" xfId="4956" xr:uid="{00000000-0005-0000-0000-0000E3000000}"/>
    <cellStyle name="_Adm.inntekter okt-09 7" xfId="4957" xr:uid="{00000000-0005-0000-0000-0000E4000000}"/>
    <cellStyle name="_Adm.inntekter okt-09 8" xfId="4958" xr:uid="{00000000-0005-0000-0000-0000E5000000}"/>
    <cellStyle name="_Adm.inntekter okt-09 9" xfId="4959" xr:uid="{00000000-0005-0000-0000-0000E6000000}"/>
    <cellStyle name="_Adm.result prod april-11" xfId="4960" xr:uid="{00000000-0005-0000-0000-0000E7000000}"/>
    <cellStyle name="_Adm.result prod april-11 2" xfId="4961" xr:uid="{00000000-0005-0000-0000-0000E8000000}"/>
    <cellStyle name="_Adm.result prod april-11 2 2" xfId="4962" xr:uid="{00000000-0005-0000-0000-0000E9000000}"/>
    <cellStyle name="_Adm.result prod april-11 3" xfId="4963" xr:uid="{00000000-0005-0000-0000-0000EA000000}"/>
    <cellStyle name="_Adm.result prod april-11 3 2" xfId="4964" xr:uid="{00000000-0005-0000-0000-0000EB000000}"/>
    <cellStyle name="_Adm.result prod april-11 3 3" xfId="4965" xr:uid="{00000000-0005-0000-0000-0000EC000000}"/>
    <cellStyle name="_Adm.result prod april-11 3 4" xfId="4966" xr:uid="{00000000-0005-0000-0000-0000ED000000}"/>
    <cellStyle name="_Adm.result prod april-11 4" xfId="4967" xr:uid="{00000000-0005-0000-0000-0000EE000000}"/>
    <cellStyle name="_Adm.result prod mars-11" xfId="4968" xr:uid="{00000000-0005-0000-0000-0000EF000000}"/>
    <cellStyle name="_Adm.result prod mars-11 2" xfId="4969" xr:uid="{00000000-0005-0000-0000-0000F0000000}"/>
    <cellStyle name="_Adm.result prod mars-11 2 2" xfId="4970" xr:uid="{00000000-0005-0000-0000-0000F1000000}"/>
    <cellStyle name="_Adm.result prod mars-11 3" xfId="4971" xr:uid="{00000000-0005-0000-0000-0000F2000000}"/>
    <cellStyle name="_Adm.result prod mars-11 3 2" xfId="4972" xr:uid="{00000000-0005-0000-0000-0000F3000000}"/>
    <cellStyle name="_Adm.result prod mars-11 3 3" xfId="4973" xr:uid="{00000000-0005-0000-0000-0000F4000000}"/>
    <cellStyle name="_Adm.result prod mars-11 3 4" xfId="4974" xr:uid="{00000000-0005-0000-0000-0000F5000000}"/>
    <cellStyle name="_Adm.result prod mars-11 4" xfId="4975" xr:uid="{00000000-0005-0000-0000-0000F6000000}"/>
    <cellStyle name="_Adm.result prod sept-11" xfId="4976" xr:uid="{00000000-0005-0000-0000-0000F7000000}"/>
    <cellStyle name="_Adm.result prod sept-11 2" xfId="4977" xr:uid="{00000000-0005-0000-0000-0000F8000000}"/>
    <cellStyle name="_Adm.result prod sept-11 2 2" xfId="4978" xr:uid="{00000000-0005-0000-0000-0000F9000000}"/>
    <cellStyle name="_Adm.result prod sept-11 3" xfId="4979" xr:uid="{00000000-0005-0000-0000-0000FA000000}"/>
    <cellStyle name="_Adm.result prod sept-11 3 2" xfId="4980" xr:uid="{00000000-0005-0000-0000-0000FB000000}"/>
    <cellStyle name="_Adm.result prod sept-11 3 3" xfId="4981" xr:uid="{00000000-0005-0000-0000-0000FC000000}"/>
    <cellStyle name="_Adm.result prod sept-11 3 4" xfId="4982" xr:uid="{00000000-0005-0000-0000-0000FD000000}"/>
    <cellStyle name="_Adm.resultater august-11" xfId="4983" xr:uid="{00000000-0005-0000-0000-0000FE000000}"/>
    <cellStyle name="_Adm.resultater august-11 2" xfId="4984" xr:uid="{00000000-0005-0000-0000-0000FF000000}"/>
    <cellStyle name="_Adm.resultater august-11 2 2" xfId="4985" xr:uid="{00000000-0005-0000-0000-000000010000}"/>
    <cellStyle name="_Adm.resultater august-11 3" xfId="4986" xr:uid="{00000000-0005-0000-0000-000001010000}"/>
    <cellStyle name="_Adm.resultater august-11 3 2" xfId="4987" xr:uid="{00000000-0005-0000-0000-000002010000}"/>
    <cellStyle name="_Adm.resultater august-11 3 3" xfId="4988" xr:uid="{00000000-0005-0000-0000-000003010000}"/>
    <cellStyle name="_Adm.resultater august-11 3 4" xfId="4989" xr:uid="{00000000-0005-0000-0000-000004010000}"/>
    <cellStyle name="_Adm.resultater mai-11" xfId="4990" xr:uid="{00000000-0005-0000-0000-000005010000}"/>
    <cellStyle name="_Adm.resultater mai-11 2" xfId="4991" xr:uid="{00000000-0005-0000-0000-000006010000}"/>
    <cellStyle name="_Adm.resultater mai-11 2 2" xfId="4992" xr:uid="{00000000-0005-0000-0000-000007010000}"/>
    <cellStyle name="_Adm.resultater mai-11 3" xfId="4993" xr:uid="{00000000-0005-0000-0000-000008010000}"/>
    <cellStyle name="_Adm.resultater mai-11 3 2" xfId="4994" xr:uid="{00000000-0005-0000-0000-000009010000}"/>
    <cellStyle name="_Adm.resultater mai-11 3 3" xfId="4995" xr:uid="{00000000-0005-0000-0000-00000A010000}"/>
    <cellStyle name="_Adm.resultater mai-11 3 4" xfId="4996" xr:uid="{00000000-0005-0000-0000-00000B010000}"/>
    <cellStyle name="_Adm.resultater mars-11" xfId="4997" xr:uid="{00000000-0005-0000-0000-00000C010000}"/>
    <cellStyle name="_Adm.resultater mars-11 2" xfId="4998" xr:uid="{00000000-0005-0000-0000-00000D010000}"/>
    <cellStyle name="_Adm.resultater mars-11 2 2" xfId="4999" xr:uid="{00000000-0005-0000-0000-00000E010000}"/>
    <cellStyle name="_Adm.resultater mars-11 3" xfId="5000" xr:uid="{00000000-0005-0000-0000-00000F010000}"/>
    <cellStyle name="_Adm.resultater mars-11 3 2" xfId="5001" xr:uid="{00000000-0005-0000-0000-000010010000}"/>
    <cellStyle name="_Adm.resultater mars-11 3 3" xfId="5002" xr:uid="{00000000-0005-0000-0000-000011010000}"/>
    <cellStyle name="_Adm.resultater mars-11 3 4" xfId="5003" xr:uid="{00000000-0005-0000-0000-000012010000}"/>
    <cellStyle name="_Adm.resultater mars-11 4" xfId="5004" xr:uid="{00000000-0005-0000-0000-000013010000}"/>
    <cellStyle name="_Ark1" xfId="6" xr:uid="{00000000-0005-0000-0000-000014010000}"/>
    <cellStyle name="_Ark1 10" xfId="1645" xr:uid="{00000000-0005-0000-0000-000015010000}"/>
    <cellStyle name="_Ark1 10 2" xfId="1646" xr:uid="{00000000-0005-0000-0000-000016010000}"/>
    <cellStyle name="_Ark1 11" xfId="1647" xr:uid="{00000000-0005-0000-0000-000017010000}"/>
    <cellStyle name="_Ark1 2" xfId="650" xr:uid="{00000000-0005-0000-0000-000018010000}"/>
    <cellStyle name="_Ark1 2 2" xfId="1648" xr:uid="{00000000-0005-0000-0000-000019010000}"/>
    <cellStyle name="_Ark1 2 2 2" xfId="1649" xr:uid="{00000000-0005-0000-0000-00001A010000}"/>
    <cellStyle name="_Ark1 2 2 2 2" xfId="1650" xr:uid="{00000000-0005-0000-0000-00001B010000}"/>
    <cellStyle name="_Ark1 2 2 2 2 2" xfId="1651" xr:uid="{00000000-0005-0000-0000-00001C010000}"/>
    <cellStyle name="_Ark1 2 2 2 2 2 2" xfId="1652" xr:uid="{00000000-0005-0000-0000-00001D010000}"/>
    <cellStyle name="_Ark1 2 2 2 2 3" xfId="1653" xr:uid="{00000000-0005-0000-0000-00001E010000}"/>
    <cellStyle name="_Ark1 2 2 2 3" xfId="1654" xr:uid="{00000000-0005-0000-0000-00001F010000}"/>
    <cellStyle name="_Ark1 2 2 2 3 2" xfId="1655" xr:uid="{00000000-0005-0000-0000-000020010000}"/>
    <cellStyle name="_Ark1 2 2 2 4" xfId="1656" xr:uid="{00000000-0005-0000-0000-000021010000}"/>
    <cellStyle name="_Ark1 2 2 3" xfId="1657" xr:uid="{00000000-0005-0000-0000-000022010000}"/>
    <cellStyle name="_Ark1 2 2 3 2" xfId="1658" xr:uid="{00000000-0005-0000-0000-000023010000}"/>
    <cellStyle name="_Ark1 2 2 3 2 2" xfId="1659" xr:uid="{00000000-0005-0000-0000-000024010000}"/>
    <cellStyle name="_Ark1 2 2 3 3" xfId="1660" xr:uid="{00000000-0005-0000-0000-000025010000}"/>
    <cellStyle name="_Ark1 2 2 4" xfId="1661" xr:uid="{00000000-0005-0000-0000-000026010000}"/>
    <cellStyle name="_Ark1 2 2 4 2" xfId="1662" xr:uid="{00000000-0005-0000-0000-000027010000}"/>
    <cellStyle name="_Ark1 2 2 5" xfId="1663" xr:uid="{00000000-0005-0000-0000-000028010000}"/>
    <cellStyle name="_Ark1 2 3" xfId="1664" xr:uid="{00000000-0005-0000-0000-000029010000}"/>
    <cellStyle name="_Ark1 2 3 2" xfId="1665" xr:uid="{00000000-0005-0000-0000-00002A010000}"/>
    <cellStyle name="_Ark1 2 3 2 2" xfId="1666" xr:uid="{00000000-0005-0000-0000-00002B010000}"/>
    <cellStyle name="_Ark1 2 3 2 2 2" xfId="1667" xr:uid="{00000000-0005-0000-0000-00002C010000}"/>
    <cellStyle name="_Ark1 2 3 2 3" xfId="1668" xr:uid="{00000000-0005-0000-0000-00002D010000}"/>
    <cellStyle name="_Ark1 2 3 3" xfId="1669" xr:uid="{00000000-0005-0000-0000-00002E010000}"/>
    <cellStyle name="_Ark1 2 3 3 2" xfId="1670" xr:uid="{00000000-0005-0000-0000-00002F010000}"/>
    <cellStyle name="_Ark1 2 3 4" xfId="1671" xr:uid="{00000000-0005-0000-0000-000030010000}"/>
    <cellStyle name="_Ark1 2 4" xfId="1672" xr:uid="{00000000-0005-0000-0000-000031010000}"/>
    <cellStyle name="_Ark1 2 4 2" xfId="1673" xr:uid="{00000000-0005-0000-0000-000032010000}"/>
    <cellStyle name="_Ark1 2 4 2 2" xfId="1674" xr:uid="{00000000-0005-0000-0000-000033010000}"/>
    <cellStyle name="_Ark1 2 4 3" xfId="1675" xr:uid="{00000000-0005-0000-0000-000034010000}"/>
    <cellStyle name="_Ark1 2 4 3 2" xfId="1676" xr:uid="{00000000-0005-0000-0000-000035010000}"/>
    <cellStyle name="_Ark1 2 4 4" xfId="1677" xr:uid="{00000000-0005-0000-0000-000036010000}"/>
    <cellStyle name="_Ark1 2 5" xfId="1678" xr:uid="{00000000-0005-0000-0000-000037010000}"/>
    <cellStyle name="_Ark1 2 5 2" xfId="1679" xr:uid="{00000000-0005-0000-0000-000038010000}"/>
    <cellStyle name="_Ark1 2 6" xfId="1680" xr:uid="{00000000-0005-0000-0000-000039010000}"/>
    <cellStyle name="_Ark1 2 6 2" xfId="1681" xr:uid="{00000000-0005-0000-0000-00003A010000}"/>
    <cellStyle name="_Ark1 2 7" xfId="1682" xr:uid="{00000000-0005-0000-0000-00003B010000}"/>
    <cellStyle name="_Ark1 2_Prognose eksponering " xfId="1683" xr:uid="{00000000-0005-0000-0000-00003C010000}"/>
    <cellStyle name="_Ark1 2_Prognose eksponering  2" xfId="1684" xr:uid="{00000000-0005-0000-0000-00003D010000}"/>
    <cellStyle name="_Ark1 2_Prognose eksponering  2 2" xfId="1685" xr:uid="{00000000-0005-0000-0000-00003E010000}"/>
    <cellStyle name="_Ark1 2_Prognose eksponering  2 2 2" xfId="1686" xr:uid="{00000000-0005-0000-0000-00003F010000}"/>
    <cellStyle name="_Ark1 2_Prognose eksponering  2 3" xfId="1687" xr:uid="{00000000-0005-0000-0000-000040010000}"/>
    <cellStyle name="_Ark1 2_Prognose eksponering  3" xfId="1688" xr:uid="{00000000-0005-0000-0000-000041010000}"/>
    <cellStyle name="_Ark1 2_Prognose eksponering  3 2" xfId="1689" xr:uid="{00000000-0005-0000-0000-000042010000}"/>
    <cellStyle name="_Ark1 2_Prognose eksponering  4" xfId="1690" xr:uid="{00000000-0005-0000-0000-000043010000}"/>
    <cellStyle name="_Ark1 2_Vedlegg" xfId="1691" xr:uid="{00000000-0005-0000-0000-000044010000}"/>
    <cellStyle name="_Ark1 2_Vedlegg 2" xfId="1692" xr:uid="{00000000-0005-0000-0000-000045010000}"/>
    <cellStyle name="_Ark1 2_Vedlegg 2 2" xfId="1693" xr:uid="{00000000-0005-0000-0000-000046010000}"/>
    <cellStyle name="_Ark1 2_Vedlegg 2 2 2" xfId="1694" xr:uid="{00000000-0005-0000-0000-000047010000}"/>
    <cellStyle name="_Ark1 2_Vedlegg 2 3" xfId="1695" xr:uid="{00000000-0005-0000-0000-000048010000}"/>
    <cellStyle name="_Ark1 2_Vedlegg 3" xfId="1696" xr:uid="{00000000-0005-0000-0000-000049010000}"/>
    <cellStyle name="_Ark1 2_Vedlegg 3 2" xfId="1697" xr:uid="{00000000-0005-0000-0000-00004A010000}"/>
    <cellStyle name="_Ark1 2_Vedlegg 4" xfId="1698" xr:uid="{00000000-0005-0000-0000-00004B010000}"/>
    <cellStyle name="_Ark1 3" xfId="1699" xr:uid="{00000000-0005-0000-0000-00004C010000}"/>
    <cellStyle name="_Ark1 3 2" xfId="1700" xr:uid="{00000000-0005-0000-0000-00004D010000}"/>
    <cellStyle name="_Ark1 3 2 2" xfId="1701" xr:uid="{00000000-0005-0000-0000-00004E010000}"/>
    <cellStyle name="_Ark1 3 2 2 2" xfId="1702" xr:uid="{00000000-0005-0000-0000-00004F010000}"/>
    <cellStyle name="_Ark1 3 2 2 2 2" xfId="1703" xr:uid="{00000000-0005-0000-0000-000050010000}"/>
    <cellStyle name="_Ark1 3 2 2 3" xfId="1704" xr:uid="{00000000-0005-0000-0000-000051010000}"/>
    <cellStyle name="_Ark1 3 2 3" xfId="1705" xr:uid="{00000000-0005-0000-0000-000052010000}"/>
    <cellStyle name="_Ark1 3 2 3 2" xfId="1706" xr:uid="{00000000-0005-0000-0000-000053010000}"/>
    <cellStyle name="_Ark1 3 2 4" xfId="1707" xr:uid="{00000000-0005-0000-0000-000054010000}"/>
    <cellStyle name="_Ark1 3 3" xfId="1708" xr:uid="{00000000-0005-0000-0000-000055010000}"/>
    <cellStyle name="_Ark1 3 3 2" xfId="1709" xr:uid="{00000000-0005-0000-0000-000056010000}"/>
    <cellStyle name="_Ark1 3 3 2 2" xfId="1710" xr:uid="{00000000-0005-0000-0000-000057010000}"/>
    <cellStyle name="_Ark1 3 3 3" xfId="1711" xr:uid="{00000000-0005-0000-0000-000058010000}"/>
    <cellStyle name="_Ark1 3 4" xfId="1712" xr:uid="{00000000-0005-0000-0000-000059010000}"/>
    <cellStyle name="_Ark1 3 4 2" xfId="1713" xr:uid="{00000000-0005-0000-0000-00005A010000}"/>
    <cellStyle name="_Ark1 3 5" xfId="1714" xr:uid="{00000000-0005-0000-0000-00005B010000}"/>
    <cellStyle name="_Ark1 4" xfId="1715" xr:uid="{00000000-0005-0000-0000-00005C010000}"/>
    <cellStyle name="_Ark1 4 2" xfId="1716" xr:uid="{00000000-0005-0000-0000-00005D010000}"/>
    <cellStyle name="_Ark1 4 2 2" xfId="1717" xr:uid="{00000000-0005-0000-0000-00005E010000}"/>
    <cellStyle name="_Ark1 4 2 2 2" xfId="1718" xr:uid="{00000000-0005-0000-0000-00005F010000}"/>
    <cellStyle name="_Ark1 4 2 2 2 2" xfId="1719" xr:uid="{00000000-0005-0000-0000-000060010000}"/>
    <cellStyle name="_Ark1 4 2 2 2 2 2" xfId="1720" xr:uid="{00000000-0005-0000-0000-000061010000}"/>
    <cellStyle name="_Ark1 4 2 2 2 3" xfId="1721" xr:uid="{00000000-0005-0000-0000-000062010000}"/>
    <cellStyle name="_Ark1 4 2 2 3" xfId="1722" xr:uid="{00000000-0005-0000-0000-000063010000}"/>
    <cellStyle name="_Ark1 4 2 2 3 2" xfId="1723" xr:uid="{00000000-0005-0000-0000-000064010000}"/>
    <cellStyle name="_Ark1 4 2 2 4" xfId="1724" xr:uid="{00000000-0005-0000-0000-000065010000}"/>
    <cellStyle name="_Ark1 4 2 3" xfId="1725" xr:uid="{00000000-0005-0000-0000-000066010000}"/>
    <cellStyle name="_Ark1 4 2 3 2" xfId="1726" xr:uid="{00000000-0005-0000-0000-000067010000}"/>
    <cellStyle name="_Ark1 4 2 3 2 2" xfId="1727" xr:uid="{00000000-0005-0000-0000-000068010000}"/>
    <cellStyle name="_Ark1 4 2 3 3" xfId="1728" xr:uid="{00000000-0005-0000-0000-000069010000}"/>
    <cellStyle name="_Ark1 4 2 4" xfId="1729" xr:uid="{00000000-0005-0000-0000-00006A010000}"/>
    <cellStyle name="_Ark1 4 2 4 2" xfId="1730" xr:uid="{00000000-0005-0000-0000-00006B010000}"/>
    <cellStyle name="_Ark1 4 2 5" xfId="1731" xr:uid="{00000000-0005-0000-0000-00006C010000}"/>
    <cellStyle name="_Ark1 4 3" xfId="1732" xr:uid="{00000000-0005-0000-0000-00006D010000}"/>
    <cellStyle name="_Ark1 4 3 2" xfId="1733" xr:uid="{00000000-0005-0000-0000-00006E010000}"/>
    <cellStyle name="_Ark1 4 3 2 2" xfId="1734" xr:uid="{00000000-0005-0000-0000-00006F010000}"/>
    <cellStyle name="_Ark1 4 3 2 2 2" xfId="1735" xr:uid="{00000000-0005-0000-0000-000070010000}"/>
    <cellStyle name="_Ark1 4 3 2 3" xfId="1736" xr:uid="{00000000-0005-0000-0000-000071010000}"/>
    <cellStyle name="_Ark1 4 3 3" xfId="1737" xr:uid="{00000000-0005-0000-0000-000072010000}"/>
    <cellStyle name="_Ark1 4 3 3 2" xfId="1738" xr:uid="{00000000-0005-0000-0000-000073010000}"/>
    <cellStyle name="_Ark1 4 3 4" xfId="1739" xr:uid="{00000000-0005-0000-0000-000074010000}"/>
    <cellStyle name="_Ark1 4 4" xfId="1740" xr:uid="{00000000-0005-0000-0000-000075010000}"/>
    <cellStyle name="_Ark1 4 4 2" xfId="1741" xr:uid="{00000000-0005-0000-0000-000076010000}"/>
    <cellStyle name="_Ark1 4 4 2 2" xfId="1742" xr:uid="{00000000-0005-0000-0000-000077010000}"/>
    <cellStyle name="_Ark1 4 4 3" xfId="1743" xr:uid="{00000000-0005-0000-0000-000078010000}"/>
    <cellStyle name="_Ark1 4 5" xfId="1744" xr:uid="{00000000-0005-0000-0000-000079010000}"/>
    <cellStyle name="_Ark1 4 5 2" xfId="1745" xr:uid="{00000000-0005-0000-0000-00007A010000}"/>
    <cellStyle name="_Ark1 4 6" xfId="1746" xr:uid="{00000000-0005-0000-0000-00007B010000}"/>
    <cellStyle name="_Ark1 5" xfId="1747" xr:uid="{00000000-0005-0000-0000-00007C010000}"/>
    <cellStyle name="_Ark1 5 2" xfId="1748" xr:uid="{00000000-0005-0000-0000-00007D010000}"/>
    <cellStyle name="_Ark1 5 2 2" xfId="1749" xr:uid="{00000000-0005-0000-0000-00007E010000}"/>
    <cellStyle name="_Ark1 5 2 2 2" xfId="1750" xr:uid="{00000000-0005-0000-0000-00007F010000}"/>
    <cellStyle name="_Ark1 5 2 2 2 2" xfId="1751" xr:uid="{00000000-0005-0000-0000-000080010000}"/>
    <cellStyle name="_Ark1 5 2 2 2 2 2" xfId="1752" xr:uid="{00000000-0005-0000-0000-000081010000}"/>
    <cellStyle name="_Ark1 5 2 2 2 3" xfId="1753" xr:uid="{00000000-0005-0000-0000-000082010000}"/>
    <cellStyle name="_Ark1 5 2 2 3" xfId="1754" xr:uid="{00000000-0005-0000-0000-000083010000}"/>
    <cellStyle name="_Ark1 5 2 2 3 2" xfId="1755" xr:uid="{00000000-0005-0000-0000-000084010000}"/>
    <cellStyle name="_Ark1 5 2 2 4" xfId="1756" xr:uid="{00000000-0005-0000-0000-000085010000}"/>
    <cellStyle name="_Ark1 5 2 3" xfId="1757" xr:uid="{00000000-0005-0000-0000-000086010000}"/>
    <cellStyle name="_Ark1 5 2 3 2" xfId="1758" xr:uid="{00000000-0005-0000-0000-000087010000}"/>
    <cellStyle name="_Ark1 5 2 3 2 2" xfId="1759" xr:uid="{00000000-0005-0000-0000-000088010000}"/>
    <cellStyle name="_Ark1 5 2 3 3" xfId="1760" xr:uid="{00000000-0005-0000-0000-000089010000}"/>
    <cellStyle name="_Ark1 5 2 4" xfId="1761" xr:uid="{00000000-0005-0000-0000-00008A010000}"/>
    <cellStyle name="_Ark1 5 2 4 2" xfId="1762" xr:uid="{00000000-0005-0000-0000-00008B010000}"/>
    <cellStyle name="_Ark1 5 2 5" xfId="1763" xr:uid="{00000000-0005-0000-0000-00008C010000}"/>
    <cellStyle name="_Ark1 5 3" xfId="1764" xr:uid="{00000000-0005-0000-0000-00008D010000}"/>
    <cellStyle name="_Ark1 5 3 2" xfId="1765" xr:uid="{00000000-0005-0000-0000-00008E010000}"/>
    <cellStyle name="_Ark1 5 3 2 2" xfId="1766" xr:uid="{00000000-0005-0000-0000-00008F010000}"/>
    <cellStyle name="_Ark1 5 3 2 2 2" xfId="1767" xr:uid="{00000000-0005-0000-0000-000090010000}"/>
    <cellStyle name="_Ark1 5 3 2 3" xfId="1768" xr:uid="{00000000-0005-0000-0000-000091010000}"/>
    <cellStyle name="_Ark1 5 3 3" xfId="1769" xr:uid="{00000000-0005-0000-0000-000092010000}"/>
    <cellStyle name="_Ark1 5 3 3 2" xfId="1770" xr:uid="{00000000-0005-0000-0000-000093010000}"/>
    <cellStyle name="_Ark1 5 3 4" xfId="1771" xr:uid="{00000000-0005-0000-0000-000094010000}"/>
    <cellStyle name="_Ark1 5 4" xfId="1772" xr:uid="{00000000-0005-0000-0000-000095010000}"/>
    <cellStyle name="_Ark1 5 4 2" xfId="1773" xr:uid="{00000000-0005-0000-0000-000096010000}"/>
    <cellStyle name="_Ark1 5 4 2 2" xfId="1774" xr:uid="{00000000-0005-0000-0000-000097010000}"/>
    <cellStyle name="_Ark1 5 4 3" xfId="1775" xr:uid="{00000000-0005-0000-0000-000098010000}"/>
    <cellStyle name="_Ark1 5 5" xfId="1776" xr:uid="{00000000-0005-0000-0000-000099010000}"/>
    <cellStyle name="_Ark1 5 5 2" xfId="1777" xr:uid="{00000000-0005-0000-0000-00009A010000}"/>
    <cellStyle name="_Ark1 5 6" xfId="1778" xr:uid="{00000000-0005-0000-0000-00009B010000}"/>
    <cellStyle name="_Ark1 6" xfId="1779" xr:uid="{00000000-0005-0000-0000-00009C010000}"/>
    <cellStyle name="_Ark1 6 2" xfId="1780" xr:uid="{00000000-0005-0000-0000-00009D010000}"/>
    <cellStyle name="_Ark1 6 2 2" xfId="1781" xr:uid="{00000000-0005-0000-0000-00009E010000}"/>
    <cellStyle name="_Ark1 6 2 2 2" xfId="1782" xr:uid="{00000000-0005-0000-0000-00009F010000}"/>
    <cellStyle name="_Ark1 6 2 2 2 2" xfId="1783" xr:uid="{00000000-0005-0000-0000-0000A0010000}"/>
    <cellStyle name="_Ark1 6 2 2 2 2 2" xfId="1784" xr:uid="{00000000-0005-0000-0000-0000A1010000}"/>
    <cellStyle name="_Ark1 6 2 2 2 3" xfId="1785" xr:uid="{00000000-0005-0000-0000-0000A2010000}"/>
    <cellStyle name="_Ark1 6 2 2 3" xfId="1786" xr:uid="{00000000-0005-0000-0000-0000A3010000}"/>
    <cellStyle name="_Ark1 6 2 2 3 2" xfId="1787" xr:uid="{00000000-0005-0000-0000-0000A4010000}"/>
    <cellStyle name="_Ark1 6 2 2 4" xfId="1788" xr:uid="{00000000-0005-0000-0000-0000A5010000}"/>
    <cellStyle name="_Ark1 6 2 3" xfId="1789" xr:uid="{00000000-0005-0000-0000-0000A6010000}"/>
    <cellStyle name="_Ark1 6 2 3 2" xfId="1790" xr:uid="{00000000-0005-0000-0000-0000A7010000}"/>
    <cellStyle name="_Ark1 6 2 3 2 2" xfId="1791" xr:uid="{00000000-0005-0000-0000-0000A8010000}"/>
    <cellStyle name="_Ark1 6 2 3 3" xfId="1792" xr:uid="{00000000-0005-0000-0000-0000A9010000}"/>
    <cellStyle name="_Ark1 6 2 4" xfId="1793" xr:uid="{00000000-0005-0000-0000-0000AA010000}"/>
    <cellStyle name="_Ark1 6 2 4 2" xfId="1794" xr:uid="{00000000-0005-0000-0000-0000AB010000}"/>
    <cellStyle name="_Ark1 6 2 5" xfId="1795" xr:uid="{00000000-0005-0000-0000-0000AC010000}"/>
    <cellStyle name="_Ark1 6 3" xfId="1796" xr:uid="{00000000-0005-0000-0000-0000AD010000}"/>
    <cellStyle name="_Ark1 6 3 2" xfId="1797" xr:uid="{00000000-0005-0000-0000-0000AE010000}"/>
    <cellStyle name="_Ark1 6 3 2 2" xfId="1798" xr:uid="{00000000-0005-0000-0000-0000AF010000}"/>
    <cellStyle name="_Ark1 6 3 2 2 2" xfId="1799" xr:uid="{00000000-0005-0000-0000-0000B0010000}"/>
    <cellStyle name="_Ark1 6 3 2 3" xfId="1800" xr:uid="{00000000-0005-0000-0000-0000B1010000}"/>
    <cellStyle name="_Ark1 6 3 3" xfId="1801" xr:uid="{00000000-0005-0000-0000-0000B2010000}"/>
    <cellStyle name="_Ark1 6 3 3 2" xfId="1802" xr:uid="{00000000-0005-0000-0000-0000B3010000}"/>
    <cellStyle name="_Ark1 6 3 4" xfId="1803" xr:uid="{00000000-0005-0000-0000-0000B4010000}"/>
    <cellStyle name="_Ark1 6 4" xfId="1804" xr:uid="{00000000-0005-0000-0000-0000B5010000}"/>
    <cellStyle name="_Ark1 6 4 2" xfId="1805" xr:uid="{00000000-0005-0000-0000-0000B6010000}"/>
    <cellStyle name="_Ark1 6 4 2 2" xfId="1806" xr:uid="{00000000-0005-0000-0000-0000B7010000}"/>
    <cellStyle name="_Ark1 6 4 3" xfId="1807" xr:uid="{00000000-0005-0000-0000-0000B8010000}"/>
    <cellStyle name="_Ark1 6 5" xfId="1808" xr:uid="{00000000-0005-0000-0000-0000B9010000}"/>
    <cellStyle name="_Ark1 6 5 2" xfId="1809" xr:uid="{00000000-0005-0000-0000-0000BA010000}"/>
    <cellStyle name="_Ark1 6 6" xfId="1810" xr:uid="{00000000-0005-0000-0000-0000BB010000}"/>
    <cellStyle name="_Ark1 7" xfId="1811" xr:uid="{00000000-0005-0000-0000-0000BC010000}"/>
    <cellStyle name="_Ark1 7 2" xfId="1812" xr:uid="{00000000-0005-0000-0000-0000BD010000}"/>
    <cellStyle name="_Ark1 7 2 2" xfId="1813" xr:uid="{00000000-0005-0000-0000-0000BE010000}"/>
    <cellStyle name="_Ark1 7 2 2 2" xfId="1814" xr:uid="{00000000-0005-0000-0000-0000BF010000}"/>
    <cellStyle name="_Ark1 7 2 2 2 2" xfId="1815" xr:uid="{00000000-0005-0000-0000-0000C0010000}"/>
    <cellStyle name="_Ark1 7 2 2 3" xfId="1816" xr:uid="{00000000-0005-0000-0000-0000C1010000}"/>
    <cellStyle name="_Ark1 7 2 3" xfId="1817" xr:uid="{00000000-0005-0000-0000-0000C2010000}"/>
    <cellStyle name="_Ark1 7 2 3 2" xfId="1818" xr:uid="{00000000-0005-0000-0000-0000C3010000}"/>
    <cellStyle name="_Ark1 7 2 4" xfId="1819" xr:uid="{00000000-0005-0000-0000-0000C4010000}"/>
    <cellStyle name="_Ark1 7 3" xfId="1820" xr:uid="{00000000-0005-0000-0000-0000C5010000}"/>
    <cellStyle name="_Ark1 7 3 2" xfId="1821" xr:uid="{00000000-0005-0000-0000-0000C6010000}"/>
    <cellStyle name="_Ark1 7 3 2 2" xfId="1822" xr:uid="{00000000-0005-0000-0000-0000C7010000}"/>
    <cellStyle name="_Ark1 7 3 2 2 2" xfId="1823" xr:uid="{00000000-0005-0000-0000-0000C8010000}"/>
    <cellStyle name="_Ark1 7 3 2 3" xfId="1824" xr:uid="{00000000-0005-0000-0000-0000C9010000}"/>
    <cellStyle name="_Ark1 7 3 3" xfId="1825" xr:uid="{00000000-0005-0000-0000-0000CA010000}"/>
    <cellStyle name="_Ark1 7 3 3 2" xfId="1826" xr:uid="{00000000-0005-0000-0000-0000CB010000}"/>
    <cellStyle name="_Ark1 7 3 4" xfId="1827" xr:uid="{00000000-0005-0000-0000-0000CC010000}"/>
    <cellStyle name="_Ark1 7 4" xfId="1828" xr:uid="{00000000-0005-0000-0000-0000CD010000}"/>
    <cellStyle name="_Ark1 7 4 2" xfId="1829" xr:uid="{00000000-0005-0000-0000-0000CE010000}"/>
    <cellStyle name="_Ark1 7 4 2 2" xfId="1830" xr:uid="{00000000-0005-0000-0000-0000CF010000}"/>
    <cellStyle name="_Ark1 7 4 3" xfId="1831" xr:uid="{00000000-0005-0000-0000-0000D0010000}"/>
    <cellStyle name="_Ark1 7 5" xfId="1832" xr:uid="{00000000-0005-0000-0000-0000D1010000}"/>
    <cellStyle name="_Ark1 7 5 2" xfId="1833" xr:uid="{00000000-0005-0000-0000-0000D2010000}"/>
    <cellStyle name="_Ark1 7 6" xfId="1834" xr:uid="{00000000-0005-0000-0000-0000D3010000}"/>
    <cellStyle name="_Ark1 8" xfId="1835" xr:uid="{00000000-0005-0000-0000-0000D4010000}"/>
    <cellStyle name="_Ark1 8 2" xfId="1836" xr:uid="{00000000-0005-0000-0000-0000D5010000}"/>
    <cellStyle name="_Ark1 8 2 2" xfId="1837" xr:uid="{00000000-0005-0000-0000-0000D6010000}"/>
    <cellStyle name="_Ark1 8 3" xfId="1838" xr:uid="{00000000-0005-0000-0000-0000D7010000}"/>
    <cellStyle name="_Ark1 8 3 2" xfId="1839" xr:uid="{00000000-0005-0000-0000-0000D8010000}"/>
    <cellStyle name="_Ark1 8 4" xfId="1840" xr:uid="{00000000-0005-0000-0000-0000D9010000}"/>
    <cellStyle name="_Ark1 9" xfId="1841" xr:uid="{00000000-0005-0000-0000-0000DA010000}"/>
    <cellStyle name="_Ark1 9 2" xfId="1842" xr:uid="{00000000-0005-0000-0000-0000DB010000}"/>
    <cellStyle name="_Ark1_Expenses (1)" xfId="1644" xr:uid="{00000000-0005-0000-0000-0000DC010000}"/>
    <cellStyle name="_Ark1_Prognose eksponering " xfId="1843" xr:uid="{00000000-0005-0000-0000-0000DD010000}"/>
    <cellStyle name="_Ark1_Prognose eksponering  2" xfId="1844" xr:uid="{00000000-0005-0000-0000-0000DE010000}"/>
    <cellStyle name="_Ark1_Prognose eksponering  2 2" xfId="1845" xr:uid="{00000000-0005-0000-0000-0000DF010000}"/>
    <cellStyle name="_Ark1_Prognose eksponering  2 2 2" xfId="1846" xr:uid="{00000000-0005-0000-0000-0000E0010000}"/>
    <cellStyle name="_Ark1_Prognose eksponering  2 3" xfId="1847" xr:uid="{00000000-0005-0000-0000-0000E1010000}"/>
    <cellStyle name="_Ark1_Prognose eksponering  3" xfId="1848" xr:uid="{00000000-0005-0000-0000-0000E2010000}"/>
    <cellStyle name="_Ark1_Prognose eksponering  3 2" xfId="1849" xr:uid="{00000000-0005-0000-0000-0000E3010000}"/>
    <cellStyle name="_Ark1_Prognose eksponering  4" xfId="1850" xr:uid="{00000000-0005-0000-0000-0000E4010000}"/>
    <cellStyle name="_Ark1_Results &amp; key fig." xfId="5005" xr:uid="{00000000-0005-0000-0000-0000E5010000}"/>
    <cellStyle name="_Ark1_Vedlegg" xfId="1851" xr:uid="{00000000-0005-0000-0000-0000E6010000}"/>
    <cellStyle name="_Ark1_Vedlegg 2" xfId="1852" xr:uid="{00000000-0005-0000-0000-0000E7010000}"/>
    <cellStyle name="_Ark1_Vedlegg 2 2" xfId="1853" xr:uid="{00000000-0005-0000-0000-0000E8010000}"/>
    <cellStyle name="_Ark1_Vedlegg 2 2 2" xfId="1854" xr:uid="{00000000-0005-0000-0000-0000E9010000}"/>
    <cellStyle name="_Ark1_Vedlegg 2 3" xfId="1855" xr:uid="{00000000-0005-0000-0000-0000EA010000}"/>
    <cellStyle name="_Ark1_Vedlegg 3" xfId="1856" xr:uid="{00000000-0005-0000-0000-0000EB010000}"/>
    <cellStyle name="_Ark1_Vedlegg 3 2" xfId="1857" xr:uid="{00000000-0005-0000-0000-0000EC010000}"/>
    <cellStyle name="_Ark1_Vedlegg 4" xfId="1858" xr:uid="{00000000-0005-0000-0000-0000ED010000}"/>
    <cellStyle name="_Ark2" xfId="973" xr:uid="{00000000-0005-0000-0000-0000EE010000}"/>
    <cellStyle name="_Ark2_Q Sum_Res N" xfId="972" xr:uid="{00000000-0005-0000-0000-0000EF010000}"/>
    <cellStyle name="_Ark3" xfId="971" xr:uid="{00000000-0005-0000-0000-0000F0010000}"/>
    <cellStyle name="_Ark3_Q Sum_Res N" xfId="970" xr:uid="{00000000-0005-0000-0000-0000F1010000}"/>
    <cellStyle name="_Ark4" xfId="969" xr:uid="{00000000-0005-0000-0000-0000F2010000}"/>
    <cellStyle name="_Ark4_Q Sum_Res N" xfId="968" xr:uid="{00000000-0005-0000-0000-0000F3010000}"/>
    <cellStyle name="_Attr" xfId="7" xr:uid="{00000000-0005-0000-0000-0000F4010000}"/>
    <cellStyle name="_Attr 10" xfId="1860" xr:uid="{00000000-0005-0000-0000-0000F5010000}"/>
    <cellStyle name="_Attr 10 2" xfId="1861" xr:uid="{00000000-0005-0000-0000-0000F6010000}"/>
    <cellStyle name="_Attr 11" xfId="1862" xr:uid="{00000000-0005-0000-0000-0000F7010000}"/>
    <cellStyle name="_Attr 2" xfId="651" xr:uid="{00000000-0005-0000-0000-0000F8010000}"/>
    <cellStyle name="_Attr 2 2" xfId="1863" xr:uid="{00000000-0005-0000-0000-0000F9010000}"/>
    <cellStyle name="_Attr 2 2 2" xfId="1864" xr:uid="{00000000-0005-0000-0000-0000FA010000}"/>
    <cellStyle name="_Attr 2 2 2 2" xfId="1865" xr:uid="{00000000-0005-0000-0000-0000FB010000}"/>
    <cellStyle name="_Attr 2 2 2 2 2" xfId="1866" xr:uid="{00000000-0005-0000-0000-0000FC010000}"/>
    <cellStyle name="_Attr 2 2 2 2 2 2" xfId="1867" xr:uid="{00000000-0005-0000-0000-0000FD010000}"/>
    <cellStyle name="_Attr 2 2 2 2 3" xfId="1868" xr:uid="{00000000-0005-0000-0000-0000FE010000}"/>
    <cellStyle name="_Attr 2 2 2 3" xfId="1869" xr:uid="{00000000-0005-0000-0000-0000FF010000}"/>
    <cellStyle name="_Attr 2 2 2 3 2" xfId="1870" xr:uid="{00000000-0005-0000-0000-000000020000}"/>
    <cellStyle name="_Attr 2 2 2 4" xfId="1871" xr:uid="{00000000-0005-0000-0000-000001020000}"/>
    <cellStyle name="_Attr 2 2 3" xfId="1872" xr:uid="{00000000-0005-0000-0000-000002020000}"/>
    <cellStyle name="_Attr 2 2 3 2" xfId="1873" xr:uid="{00000000-0005-0000-0000-000003020000}"/>
    <cellStyle name="_Attr 2 2 3 2 2" xfId="1874" xr:uid="{00000000-0005-0000-0000-000004020000}"/>
    <cellStyle name="_Attr 2 2 3 3" xfId="1875" xr:uid="{00000000-0005-0000-0000-000005020000}"/>
    <cellStyle name="_Attr 2 2 4" xfId="1876" xr:uid="{00000000-0005-0000-0000-000006020000}"/>
    <cellStyle name="_Attr 2 2 4 2" xfId="1877" xr:uid="{00000000-0005-0000-0000-000007020000}"/>
    <cellStyle name="_Attr 2 2 5" xfId="1878" xr:uid="{00000000-0005-0000-0000-000008020000}"/>
    <cellStyle name="_Attr 2 3" xfId="1879" xr:uid="{00000000-0005-0000-0000-000009020000}"/>
    <cellStyle name="_Attr 2 3 2" xfId="1880" xr:uid="{00000000-0005-0000-0000-00000A020000}"/>
    <cellStyle name="_Attr 2 3 2 2" xfId="1881" xr:uid="{00000000-0005-0000-0000-00000B020000}"/>
    <cellStyle name="_Attr 2 3 2 2 2" xfId="1882" xr:uid="{00000000-0005-0000-0000-00000C020000}"/>
    <cellStyle name="_Attr 2 3 2 3" xfId="1883" xr:uid="{00000000-0005-0000-0000-00000D020000}"/>
    <cellStyle name="_Attr 2 3 3" xfId="1884" xr:uid="{00000000-0005-0000-0000-00000E020000}"/>
    <cellStyle name="_Attr 2 3 3 2" xfId="1885" xr:uid="{00000000-0005-0000-0000-00000F020000}"/>
    <cellStyle name="_Attr 2 3 4" xfId="1886" xr:uid="{00000000-0005-0000-0000-000010020000}"/>
    <cellStyle name="_Attr 2 4" xfId="1887" xr:uid="{00000000-0005-0000-0000-000011020000}"/>
    <cellStyle name="_Attr 2 4 2" xfId="1888" xr:uid="{00000000-0005-0000-0000-000012020000}"/>
    <cellStyle name="_Attr 2 4 2 2" xfId="1889" xr:uid="{00000000-0005-0000-0000-000013020000}"/>
    <cellStyle name="_Attr 2 4 3" xfId="1890" xr:uid="{00000000-0005-0000-0000-000014020000}"/>
    <cellStyle name="_Attr 2 4 3 2" xfId="1891" xr:uid="{00000000-0005-0000-0000-000015020000}"/>
    <cellStyle name="_Attr 2 4 4" xfId="1892" xr:uid="{00000000-0005-0000-0000-000016020000}"/>
    <cellStyle name="_Attr 2 5" xfId="1893" xr:uid="{00000000-0005-0000-0000-000017020000}"/>
    <cellStyle name="_Attr 2 5 2" xfId="1894" xr:uid="{00000000-0005-0000-0000-000018020000}"/>
    <cellStyle name="_Attr 2 6" xfId="1895" xr:uid="{00000000-0005-0000-0000-000019020000}"/>
    <cellStyle name="_Attr 2 6 2" xfId="1896" xr:uid="{00000000-0005-0000-0000-00001A020000}"/>
    <cellStyle name="_Attr 2 7" xfId="1897" xr:uid="{00000000-0005-0000-0000-00001B020000}"/>
    <cellStyle name="_Attr 2_Prognose eksponering " xfId="1898" xr:uid="{00000000-0005-0000-0000-00001C020000}"/>
    <cellStyle name="_Attr 2_Prognose eksponering  2" xfId="1899" xr:uid="{00000000-0005-0000-0000-00001D020000}"/>
    <cellStyle name="_Attr 2_Prognose eksponering  2 2" xfId="1900" xr:uid="{00000000-0005-0000-0000-00001E020000}"/>
    <cellStyle name="_Attr 2_Prognose eksponering  2 2 2" xfId="1901" xr:uid="{00000000-0005-0000-0000-00001F020000}"/>
    <cellStyle name="_Attr 2_Prognose eksponering  2 3" xfId="1902" xr:uid="{00000000-0005-0000-0000-000020020000}"/>
    <cellStyle name="_Attr 2_Prognose eksponering  3" xfId="1903" xr:uid="{00000000-0005-0000-0000-000021020000}"/>
    <cellStyle name="_Attr 2_Prognose eksponering  3 2" xfId="1904" xr:uid="{00000000-0005-0000-0000-000022020000}"/>
    <cellStyle name="_Attr 2_Prognose eksponering  4" xfId="1905" xr:uid="{00000000-0005-0000-0000-000023020000}"/>
    <cellStyle name="_Attr 2_Vedlegg" xfId="1906" xr:uid="{00000000-0005-0000-0000-000024020000}"/>
    <cellStyle name="_Attr 2_Vedlegg 2" xfId="1907" xr:uid="{00000000-0005-0000-0000-000025020000}"/>
    <cellStyle name="_Attr 2_Vedlegg 2 2" xfId="1908" xr:uid="{00000000-0005-0000-0000-000026020000}"/>
    <cellStyle name="_Attr 2_Vedlegg 2 2 2" xfId="1909" xr:uid="{00000000-0005-0000-0000-000027020000}"/>
    <cellStyle name="_Attr 2_Vedlegg 2 3" xfId="1910" xr:uid="{00000000-0005-0000-0000-000028020000}"/>
    <cellStyle name="_Attr 2_Vedlegg 3" xfId="1911" xr:uid="{00000000-0005-0000-0000-000029020000}"/>
    <cellStyle name="_Attr 2_Vedlegg 3 2" xfId="1912" xr:uid="{00000000-0005-0000-0000-00002A020000}"/>
    <cellStyle name="_Attr 2_Vedlegg 4" xfId="1913" xr:uid="{00000000-0005-0000-0000-00002B020000}"/>
    <cellStyle name="_Attr 3" xfId="1914" xr:uid="{00000000-0005-0000-0000-00002C020000}"/>
    <cellStyle name="_Attr 3 2" xfId="1915" xr:uid="{00000000-0005-0000-0000-00002D020000}"/>
    <cellStyle name="_Attr 3 2 2" xfId="1916" xr:uid="{00000000-0005-0000-0000-00002E020000}"/>
    <cellStyle name="_Attr 3 2 2 2" xfId="1917" xr:uid="{00000000-0005-0000-0000-00002F020000}"/>
    <cellStyle name="_Attr 3 2 2 2 2" xfId="1918" xr:uid="{00000000-0005-0000-0000-000030020000}"/>
    <cellStyle name="_Attr 3 2 2 3" xfId="1919" xr:uid="{00000000-0005-0000-0000-000031020000}"/>
    <cellStyle name="_Attr 3 2 3" xfId="1920" xr:uid="{00000000-0005-0000-0000-000032020000}"/>
    <cellStyle name="_Attr 3 2 3 2" xfId="1921" xr:uid="{00000000-0005-0000-0000-000033020000}"/>
    <cellStyle name="_Attr 3 2 4" xfId="1922" xr:uid="{00000000-0005-0000-0000-000034020000}"/>
    <cellStyle name="_Attr 3 3" xfId="1923" xr:uid="{00000000-0005-0000-0000-000035020000}"/>
    <cellStyle name="_Attr 3 3 2" xfId="1924" xr:uid="{00000000-0005-0000-0000-000036020000}"/>
    <cellStyle name="_Attr 3 3 2 2" xfId="1925" xr:uid="{00000000-0005-0000-0000-000037020000}"/>
    <cellStyle name="_Attr 3 3 3" xfId="1926" xr:uid="{00000000-0005-0000-0000-000038020000}"/>
    <cellStyle name="_Attr 3 4" xfId="1927" xr:uid="{00000000-0005-0000-0000-000039020000}"/>
    <cellStyle name="_Attr 3 4 2" xfId="1928" xr:uid="{00000000-0005-0000-0000-00003A020000}"/>
    <cellStyle name="_Attr 3 5" xfId="1929" xr:uid="{00000000-0005-0000-0000-00003B020000}"/>
    <cellStyle name="_Attr 4" xfId="1930" xr:uid="{00000000-0005-0000-0000-00003C020000}"/>
    <cellStyle name="_Attr 4 2" xfId="1931" xr:uid="{00000000-0005-0000-0000-00003D020000}"/>
    <cellStyle name="_Attr 4 2 2" xfId="1932" xr:uid="{00000000-0005-0000-0000-00003E020000}"/>
    <cellStyle name="_Attr 4 2 2 2" xfId="1933" xr:uid="{00000000-0005-0000-0000-00003F020000}"/>
    <cellStyle name="_Attr 4 2 2 2 2" xfId="1934" xr:uid="{00000000-0005-0000-0000-000040020000}"/>
    <cellStyle name="_Attr 4 2 2 2 2 2" xfId="1935" xr:uid="{00000000-0005-0000-0000-000041020000}"/>
    <cellStyle name="_Attr 4 2 2 2 3" xfId="1936" xr:uid="{00000000-0005-0000-0000-000042020000}"/>
    <cellStyle name="_Attr 4 2 2 3" xfId="1937" xr:uid="{00000000-0005-0000-0000-000043020000}"/>
    <cellStyle name="_Attr 4 2 2 3 2" xfId="1938" xr:uid="{00000000-0005-0000-0000-000044020000}"/>
    <cellStyle name="_Attr 4 2 2 4" xfId="1939" xr:uid="{00000000-0005-0000-0000-000045020000}"/>
    <cellStyle name="_Attr 4 2 3" xfId="1940" xr:uid="{00000000-0005-0000-0000-000046020000}"/>
    <cellStyle name="_Attr 4 2 3 2" xfId="1941" xr:uid="{00000000-0005-0000-0000-000047020000}"/>
    <cellStyle name="_Attr 4 2 3 2 2" xfId="1942" xr:uid="{00000000-0005-0000-0000-000048020000}"/>
    <cellStyle name="_Attr 4 2 3 3" xfId="1943" xr:uid="{00000000-0005-0000-0000-000049020000}"/>
    <cellStyle name="_Attr 4 2 4" xfId="1944" xr:uid="{00000000-0005-0000-0000-00004A020000}"/>
    <cellStyle name="_Attr 4 2 4 2" xfId="1945" xr:uid="{00000000-0005-0000-0000-00004B020000}"/>
    <cellStyle name="_Attr 4 2 5" xfId="1946" xr:uid="{00000000-0005-0000-0000-00004C020000}"/>
    <cellStyle name="_Attr 4 3" xfId="1947" xr:uid="{00000000-0005-0000-0000-00004D020000}"/>
    <cellStyle name="_Attr 4 3 2" xfId="1948" xr:uid="{00000000-0005-0000-0000-00004E020000}"/>
    <cellStyle name="_Attr 4 3 2 2" xfId="1949" xr:uid="{00000000-0005-0000-0000-00004F020000}"/>
    <cellStyle name="_Attr 4 3 2 2 2" xfId="1950" xr:uid="{00000000-0005-0000-0000-000050020000}"/>
    <cellStyle name="_Attr 4 3 2 3" xfId="1951" xr:uid="{00000000-0005-0000-0000-000051020000}"/>
    <cellStyle name="_Attr 4 3 3" xfId="1952" xr:uid="{00000000-0005-0000-0000-000052020000}"/>
    <cellStyle name="_Attr 4 3 3 2" xfId="1953" xr:uid="{00000000-0005-0000-0000-000053020000}"/>
    <cellStyle name="_Attr 4 3 4" xfId="1954" xr:uid="{00000000-0005-0000-0000-000054020000}"/>
    <cellStyle name="_Attr 4 4" xfId="1955" xr:uid="{00000000-0005-0000-0000-000055020000}"/>
    <cellStyle name="_Attr 4 4 2" xfId="1956" xr:uid="{00000000-0005-0000-0000-000056020000}"/>
    <cellStyle name="_Attr 4 4 2 2" xfId="1957" xr:uid="{00000000-0005-0000-0000-000057020000}"/>
    <cellStyle name="_Attr 4 4 3" xfId="1958" xr:uid="{00000000-0005-0000-0000-000058020000}"/>
    <cellStyle name="_Attr 4 5" xfId="1959" xr:uid="{00000000-0005-0000-0000-000059020000}"/>
    <cellStyle name="_Attr 4 5 2" xfId="1960" xr:uid="{00000000-0005-0000-0000-00005A020000}"/>
    <cellStyle name="_Attr 4 6" xfId="1961" xr:uid="{00000000-0005-0000-0000-00005B020000}"/>
    <cellStyle name="_Attr 5" xfId="1962" xr:uid="{00000000-0005-0000-0000-00005C020000}"/>
    <cellStyle name="_Attr 5 2" xfId="1963" xr:uid="{00000000-0005-0000-0000-00005D020000}"/>
    <cellStyle name="_Attr 5 2 2" xfId="1964" xr:uid="{00000000-0005-0000-0000-00005E020000}"/>
    <cellStyle name="_Attr 5 2 2 2" xfId="1965" xr:uid="{00000000-0005-0000-0000-00005F020000}"/>
    <cellStyle name="_Attr 5 2 2 2 2" xfId="1966" xr:uid="{00000000-0005-0000-0000-000060020000}"/>
    <cellStyle name="_Attr 5 2 2 2 2 2" xfId="1967" xr:uid="{00000000-0005-0000-0000-000061020000}"/>
    <cellStyle name="_Attr 5 2 2 2 3" xfId="1968" xr:uid="{00000000-0005-0000-0000-000062020000}"/>
    <cellStyle name="_Attr 5 2 2 3" xfId="1969" xr:uid="{00000000-0005-0000-0000-000063020000}"/>
    <cellStyle name="_Attr 5 2 2 3 2" xfId="1970" xr:uid="{00000000-0005-0000-0000-000064020000}"/>
    <cellStyle name="_Attr 5 2 2 4" xfId="1971" xr:uid="{00000000-0005-0000-0000-000065020000}"/>
    <cellStyle name="_Attr 5 2 3" xfId="1972" xr:uid="{00000000-0005-0000-0000-000066020000}"/>
    <cellStyle name="_Attr 5 2 3 2" xfId="1973" xr:uid="{00000000-0005-0000-0000-000067020000}"/>
    <cellStyle name="_Attr 5 2 3 2 2" xfId="1974" xr:uid="{00000000-0005-0000-0000-000068020000}"/>
    <cellStyle name="_Attr 5 2 3 3" xfId="1975" xr:uid="{00000000-0005-0000-0000-000069020000}"/>
    <cellStyle name="_Attr 5 2 4" xfId="1976" xr:uid="{00000000-0005-0000-0000-00006A020000}"/>
    <cellStyle name="_Attr 5 2 4 2" xfId="1977" xr:uid="{00000000-0005-0000-0000-00006B020000}"/>
    <cellStyle name="_Attr 5 2 5" xfId="1978" xr:uid="{00000000-0005-0000-0000-00006C020000}"/>
    <cellStyle name="_Attr 5 3" xfId="1979" xr:uid="{00000000-0005-0000-0000-00006D020000}"/>
    <cellStyle name="_Attr 5 3 2" xfId="1980" xr:uid="{00000000-0005-0000-0000-00006E020000}"/>
    <cellStyle name="_Attr 5 3 2 2" xfId="1981" xr:uid="{00000000-0005-0000-0000-00006F020000}"/>
    <cellStyle name="_Attr 5 3 2 2 2" xfId="1982" xr:uid="{00000000-0005-0000-0000-000070020000}"/>
    <cellStyle name="_Attr 5 3 2 3" xfId="1983" xr:uid="{00000000-0005-0000-0000-000071020000}"/>
    <cellStyle name="_Attr 5 3 3" xfId="1984" xr:uid="{00000000-0005-0000-0000-000072020000}"/>
    <cellStyle name="_Attr 5 3 3 2" xfId="1985" xr:uid="{00000000-0005-0000-0000-000073020000}"/>
    <cellStyle name="_Attr 5 3 4" xfId="1986" xr:uid="{00000000-0005-0000-0000-000074020000}"/>
    <cellStyle name="_Attr 5 4" xfId="1987" xr:uid="{00000000-0005-0000-0000-000075020000}"/>
    <cellStyle name="_Attr 5 4 2" xfId="1988" xr:uid="{00000000-0005-0000-0000-000076020000}"/>
    <cellStyle name="_Attr 5 4 2 2" xfId="1989" xr:uid="{00000000-0005-0000-0000-000077020000}"/>
    <cellStyle name="_Attr 5 4 3" xfId="1990" xr:uid="{00000000-0005-0000-0000-000078020000}"/>
    <cellStyle name="_Attr 5 5" xfId="1991" xr:uid="{00000000-0005-0000-0000-000079020000}"/>
    <cellStyle name="_Attr 5 5 2" xfId="1992" xr:uid="{00000000-0005-0000-0000-00007A020000}"/>
    <cellStyle name="_Attr 5 6" xfId="1993" xr:uid="{00000000-0005-0000-0000-00007B020000}"/>
    <cellStyle name="_Attr 6" xfId="1994" xr:uid="{00000000-0005-0000-0000-00007C020000}"/>
    <cellStyle name="_Attr 6 2" xfId="1995" xr:uid="{00000000-0005-0000-0000-00007D020000}"/>
    <cellStyle name="_Attr 6 2 2" xfId="1996" xr:uid="{00000000-0005-0000-0000-00007E020000}"/>
    <cellStyle name="_Attr 6 2 2 2" xfId="1997" xr:uid="{00000000-0005-0000-0000-00007F020000}"/>
    <cellStyle name="_Attr 6 2 2 2 2" xfId="1998" xr:uid="{00000000-0005-0000-0000-000080020000}"/>
    <cellStyle name="_Attr 6 2 2 2 2 2" xfId="1999" xr:uid="{00000000-0005-0000-0000-000081020000}"/>
    <cellStyle name="_Attr 6 2 2 2 3" xfId="2000" xr:uid="{00000000-0005-0000-0000-000082020000}"/>
    <cellStyle name="_Attr 6 2 2 3" xfId="2001" xr:uid="{00000000-0005-0000-0000-000083020000}"/>
    <cellStyle name="_Attr 6 2 2 3 2" xfId="2002" xr:uid="{00000000-0005-0000-0000-000084020000}"/>
    <cellStyle name="_Attr 6 2 2 4" xfId="2003" xr:uid="{00000000-0005-0000-0000-000085020000}"/>
    <cellStyle name="_Attr 6 2 3" xfId="2004" xr:uid="{00000000-0005-0000-0000-000086020000}"/>
    <cellStyle name="_Attr 6 2 3 2" xfId="2005" xr:uid="{00000000-0005-0000-0000-000087020000}"/>
    <cellStyle name="_Attr 6 2 3 2 2" xfId="2006" xr:uid="{00000000-0005-0000-0000-000088020000}"/>
    <cellStyle name="_Attr 6 2 3 3" xfId="2007" xr:uid="{00000000-0005-0000-0000-000089020000}"/>
    <cellStyle name="_Attr 6 2 4" xfId="2008" xr:uid="{00000000-0005-0000-0000-00008A020000}"/>
    <cellStyle name="_Attr 6 2 4 2" xfId="2009" xr:uid="{00000000-0005-0000-0000-00008B020000}"/>
    <cellStyle name="_Attr 6 2 5" xfId="2010" xr:uid="{00000000-0005-0000-0000-00008C020000}"/>
    <cellStyle name="_Attr 6 3" xfId="2011" xr:uid="{00000000-0005-0000-0000-00008D020000}"/>
    <cellStyle name="_Attr 6 3 2" xfId="2012" xr:uid="{00000000-0005-0000-0000-00008E020000}"/>
    <cellStyle name="_Attr 6 3 2 2" xfId="2013" xr:uid="{00000000-0005-0000-0000-00008F020000}"/>
    <cellStyle name="_Attr 6 3 2 2 2" xfId="2014" xr:uid="{00000000-0005-0000-0000-000090020000}"/>
    <cellStyle name="_Attr 6 3 2 3" xfId="2015" xr:uid="{00000000-0005-0000-0000-000091020000}"/>
    <cellStyle name="_Attr 6 3 3" xfId="2016" xr:uid="{00000000-0005-0000-0000-000092020000}"/>
    <cellStyle name="_Attr 6 3 3 2" xfId="2017" xr:uid="{00000000-0005-0000-0000-000093020000}"/>
    <cellStyle name="_Attr 6 3 4" xfId="2018" xr:uid="{00000000-0005-0000-0000-000094020000}"/>
    <cellStyle name="_Attr 6 4" xfId="2019" xr:uid="{00000000-0005-0000-0000-000095020000}"/>
    <cellStyle name="_Attr 6 4 2" xfId="2020" xr:uid="{00000000-0005-0000-0000-000096020000}"/>
    <cellStyle name="_Attr 6 4 2 2" xfId="2021" xr:uid="{00000000-0005-0000-0000-000097020000}"/>
    <cellStyle name="_Attr 6 4 3" xfId="2022" xr:uid="{00000000-0005-0000-0000-000098020000}"/>
    <cellStyle name="_Attr 6 5" xfId="2023" xr:uid="{00000000-0005-0000-0000-000099020000}"/>
    <cellStyle name="_Attr 6 5 2" xfId="2024" xr:uid="{00000000-0005-0000-0000-00009A020000}"/>
    <cellStyle name="_Attr 6 6" xfId="2025" xr:uid="{00000000-0005-0000-0000-00009B020000}"/>
    <cellStyle name="_Attr 7" xfId="2026" xr:uid="{00000000-0005-0000-0000-00009C020000}"/>
    <cellStyle name="_Attr 7 2" xfId="2027" xr:uid="{00000000-0005-0000-0000-00009D020000}"/>
    <cellStyle name="_Attr 7 2 2" xfId="2028" xr:uid="{00000000-0005-0000-0000-00009E020000}"/>
    <cellStyle name="_Attr 7 2 2 2" xfId="2029" xr:uid="{00000000-0005-0000-0000-00009F020000}"/>
    <cellStyle name="_Attr 7 2 2 2 2" xfId="2030" xr:uid="{00000000-0005-0000-0000-0000A0020000}"/>
    <cellStyle name="_Attr 7 2 2 3" xfId="2031" xr:uid="{00000000-0005-0000-0000-0000A1020000}"/>
    <cellStyle name="_Attr 7 2 3" xfId="2032" xr:uid="{00000000-0005-0000-0000-0000A2020000}"/>
    <cellStyle name="_Attr 7 2 3 2" xfId="2033" xr:uid="{00000000-0005-0000-0000-0000A3020000}"/>
    <cellStyle name="_Attr 7 2 4" xfId="2034" xr:uid="{00000000-0005-0000-0000-0000A4020000}"/>
    <cellStyle name="_Attr 7 3" xfId="2035" xr:uid="{00000000-0005-0000-0000-0000A5020000}"/>
    <cellStyle name="_Attr 7 3 2" xfId="2036" xr:uid="{00000000-0005-0000-0000-0000A6020000}"/>
    <cellStyle name="_Attr 7 3 2 2" xfId="2037" xr:uid="{00000000-0005-0000-0000-0000A7020000}"/>
    <cellStyle name="_Attr 7 3 2 2 2" xfId="2038" xr:uid="{00000000-0005-0000-0000-0000A8020000}"/>
    <cellStyle name="_Attr 7 3 2 3" xfId="2039" xr:uid="{00000000-0005-0000-0000-0000A9020000}"/>
    <cellStyle name="_Attr 7 3 3" xfId="2040" xr:uid="{00000000-0005-0000-0000-0000AA020000}"/>
    <cellStyle name="_Attr 7 3 3 2" xfId="2041" xr:uid="{00000000-0005-0000-0000-0000AB020000}"/>
    <cellStyle name="_Attr 7 3 4" xfId="2042" xr:uid="{00000000-0005-0000-0000-0000AC020000}"/>
    <cellStyle name="_Attr 7 4" xfId="2043" xr:uid="{00000000-0005-0000-0000-0000AD020000}"/>
    <cellStyle name="_Attr 7 4 2" xfId="2044" xr:uid="{00000000-0005-0000-0000-0000AE020000}"/>
    <cellStyle name="_Attr 7 4 2 2" xfId="2045" xr:uid="{00000000-0005-0000-0000-0000AF020000}"/>
    <cellStyle name="_Attr 7 4 3" xfId="2046" xr:uid="{00000000-0005-0000-0000-0000B0020000}"/>
    <cellStyle name="_Attr 7 5" xfId="2047" xr:uid="{00000000-0005-0000-0000-0000B1020000}"/>
    <cellStyle name="_Attr 7 5 2" xfId="2048" xr:uid="{00000000-0005-0000-0000-0000B2020000}"/>
    <cellStyle name="_Attr 7 6" xfId="2049" xr:uid="{00000000-0005-0000-0000-0000B3020000}"/>
    <cellStyle name="_Attr 8" xfId="2050" xr:uid="{00000000-0005-0000-0000-0000B4020000}"/>
    <cellStyle name="_Attr 8 2" xfId="2051" xr:uid="{00000000-0005-0000-0000-0000B5020000}"/>
    <cellStyle name="_Attr 8 2 2" xfId="2052" xr:uid="{00000000-0005-0000-0000-0000B6020000}"/>
    <cellStyle name="_Attr 8 3" xfId="2053" xr:uid="{00000000-0005-0000-0000-0000B7020000}"/>
    <cellStyle name="_Attr 8 3 2" xfId="2054" xr:uid="{00000000-0005-0000-0000-0000B8020000}"/>
    <cellStyle name="_Attr 8 4" xfId="2055" xr:uid="{00000000-0005-0000-0000-0000B9020000}"/>
    <cellStyle name="_Attr 9" xfId="2056" xr:uid="{00000000-0005-0000-0000-0000BA020000}"/>
    <cellStyle name="_Attr 9 2" xfId="2057" xr:uid="{00000000-0005-0000-0000-0000BB020000}"/>
    <cellStyle name="_Attr_Expenses (1)" xfId="1859" xr:uid="{00000000-0005-0000-0000-0000BC020000}"/>
    <cellStyle name="_Attr_Prognose eksponering " xfId="2058" xr:uid="{00000000-0005-0000-0000-0000BD020000}"/>
    <cellStyle name="_Attr_Prognose eksponering  2" xfId="2059" xr:uid="{00000000-0005-0000-0000-0000BE020000}"/>
    <cellStyle name="_Attr_Prognose eksponering  2 2" xfId="2060" xr:uid="{00000000-0005-0000-0000-0000BF020000}"/>
    <cellStyle name="_Attr_Prognose eksponering  2 2 2" xfId="2061" xr:uid="{00000000-0005-0000-0000-0000C0020000}"/>
    <cellStyle name="_Attr_Prognose eksponering  2 3" xfId="2062" xr:uid="{00000000-0005-0000-0000-0000C1020000}"/>
    <cellStyle name="_Attr_Prognose eksponering  3" xfId="2063" xr:uid="{00000000-0005-0000-0000-0000C2020000}"/>
    <cellStyle name="_Attr_Prognose eksponering  3 2" xfId="2064" xr:uid="{00000000-0005-0000-0000-0000C3020000}"/>
    <cellStyle name="_Attr_Prognose eksponering  4" xfId="2065" xr:uid="{00000000-0005-0000-0000-0000C4020000}"/>
    <cellStyle name="_Attr_Results &amp; key fig." xfId="5006" xr:uid="{00000000-0005-0000-0000-0000C5020000}"/>
    <cellStyle name="_Attr_Vedlegg" xfId="2066" xr:uid="{00000000-0005-0000-0000-0000C6020000}"/>
    <cellStyle name="_Attr_Vedlegg 2" xfId="2067" xr:uid="{00000000-0005-0000-0000-0000C7020000}"/>
    <cellStyle name="_Attr_Vedlegg 2 2" xfId="2068" xr:uid="{00000000-0005-0000-0000-0000C8020000}"/>
    <cellStyle name="_Attr_Vedlegg 2 2 2" xfId="2069" xr:uid="{00000000-0005-0000-0000-0000C9020000}"/>
    <cellStyle name="_Attr_Vedlegg 2 3" xfId="2070" xr:uid="{00000000-0005-0000-0000-0000CA020000}"/>
    <cellStyle name="_Attr_Vedlegg 3" xfId="2071" xr:uid="{00000000-0005-0000-0000-0000CB020000}"/>
    <cellStyle name="_Attr_Vedlegg 3 2" xfId="2072" xr:uid="{00000000-0005-0000-0000-0000CC020000}"/>
    <cellStyle name="_Attr_Vedlegg 4" xfId="2073" xr:uid="{00000000-0005-0000-0000-0000CD020000}"/>
    <cellStyle name="_AUM kapitalforvaltning 4Q09" xfId="966" xr:uid="{00000000-0005-0000-0000-0000CE020000}"/>
    <cellStyle name="_Balansen" xfId="8" xr:uid="{00000000-0005-0000-0000-0000CF020000}"/>
    <cellStyle name="_Balansen 10" xfId="2074" xr:uid="{00000000-0005-0000-0000-0000D0020000}"/>
    <cellStyle name="_Balansen 10 2" xfId="2075" xr:uid="{00000000-0005-0000-0000-0000D1020000}"/>
    <cellStyle name="_Balansen 11" xfId="2076" xr:uid="{00000000-0005-0000-0000-0000D2020000}"/>
    <cellStyle name="_Balansen 2" xfId="652" xr:uid="{00000000-0005-0000-0000-0000D3020000}"/>
    <cellStyle name="_Balansen 2 2" xfId="2077" xr:uid="{00000000-0005-0000-0000-0000D4020000}"/>
    <cellStyle name="_Balansen 2 2 2" xfId="2078" xr:uid="{00000000-0005-0000-0000-0000D5020000}"/>
    <cellStyle name="_Balansen 2 2 2 2" xfId="2079" xr:uid="{00000000-0005-0000-0000-0000D6020000}"/>
    <cellStyle name="_Balansen 2 2 2 2 2" xfId="2080" xr:uid="{00000000-0005-0000-0000-0000D7020000}"/>
    <cellStyle name="_Balansen 2 2 2 2 2 2" xfId="2081" xr:uid="{00000000-0005-0000-0000-0000D8020000}"/>
    <cellStyle name="_Balansen 2 2 2 2 3" xfId="2082" xr:uid="{00000000-0005-0000-0000-0000D9020000}"/>
    <cellStyle name="_Balansen 2 2 2 3" xfId="2083" xr:uid="{00000000-0005-0000-0000-0000DA020000}"/>
    <cellStyle name="_Balansen 2 2 2 3 2" xfId="2084" xr:uid="{00000000-0005-0000-0000-0000DB020000}"/>
    <cellStyle name="_Balansen 2 2 2 4" xfId="2085" xr:uid="{00000000-0005-0000-0000-0000DC020000}"/>
    <cellStyle name="_Balansen 2 2 3" xfId="2086" xr:uid="{00000000-0005-0000-0000-0000DD020000}"/>
    <cellStyle name="_Balansen 2 2 3 2" xfId="2087" xr:uid="{00000000-0005-0000-0000-0000DE020000}"/>
    <cellStyle name="_Balansen 2 2 3 2 2" xfId="2088" xr:uid="{00000000-0005-0000-0000-0000DF020000}"/>
    <cellStyle name="_Balansen 2 2 3 3" xfId="2089" xr:uid="{00000000-0005-0000-0000-0000E0020000}"/>
    <cellStyle name="_Balansen 2 2 4" xfId="2090" xr:uid="{00000000-0005-0000-0000-0000E1020000}"/>
    <cellStyle name="_Balansen 2 2 4 2" xfId="2091" xr:uid="{00000000-0005-0000-0000-0000E2020000}"/>
    <cellStyle name="_Balansen 2 2 5" xfId="2092" xr:uid="{00000000-0005-0000-0000-0000E3020000}"/>
    <cellStyle name="_Balansen 2 3" xfId="2093" xr:uid="{00000000-0005-0000-0000-0000E4020000}"/>
    <cellStyle name="_Balansen 2 3 2" xfId="2094" xr:uid="{00000000-0005-0000-0000-0000E5020000}"/>
    <cellStyle name="_Balansen 2 3 2 2" xfId="2095" xr:uid="{00000000-0005-0000-0000-0000E6020000}"/>
    <cellStyle name="_Balansen 2 3 2 2 2" xfId="2096" xr:uid="{00000000-0005-0000-0000-0000E7020000}"/>
    <cellStyle name="_Balansen 2 3 2 3" xfId="2097" xr:uid="{00000000-0005-0000-0000-0000E8020000}"/>
    <cellStyle name="_Balansen 2 3 3" xfId="2098" xr:uid="{00000000-0005-0000-0000-0000E9020000}"/>
    <cellStyle name="_Balansen 2 3 3 2" xfId="2099" xr:uid="{00000000-0005-0000-0000-0000EA020000}"/>
    <cellStyle name="_Balansen 2 3 4" xfId="2100" xr:uid="{00000000-0005-0000-0000-0000EB020000}"/>
    <cellStyle name="_Balansen 2 4" xfId="2101" xr:uid="{00000000-0005-0000-0000-0000EC020000}"/>
    <cellStyle name="_Balansen 2 4 2" xfId="2102" xr:uid="{00000000-0005-0000-0000-0000ED020000}"/>
    <cellStyle name="_Balansen 2 4 2 2" xfId="2103" xr:uid="{00000000-0005-0000-0000-0000EE020000}"/>
    <cellStyle name="_Balansen 2 4 3" xfId="2104" xr:uid="{00000000-0005-0000-0000-0000EF020000}"/>
    <cellStyle name="_Balansen 2 4 3 2" xfId="2105" xr:uid="{00000000-0005-0000-0000-0000F0020000}"/>
    <cellStyle name="_Balansen 2 4 4" xfId="2106" xr:uid="{00000000-0005-0000-0000-0000F1020000}"/>
    <cellStyle name="_Balansen 2 5" xfId="2107" xr:uid="{00000000-0005-0000-0000-0000F2020000}"/>
    <cellStyle name="_Balansen 2 5 2" xfId="2108" xr:uid="{00000000-0005-0000-0000-0000F3020000}"/>
    <cellStyle name="_Balansen 2 6" xfId="2109" xr:uid="{00000000-0005-0000-0000-0000F4020000}"/>
    <cellStyle name="_Balansen 2 6 2" xfId="2110" xr:uid="{00000000-0005-0000-0000-0000F5020000}"/>
    <cellStyle name="_Balansen 2 7" xfId="2111" xr:uid="{00000000-0005-0000-0000-0000F6020000}"/>
    <cellStyle name="_Balansen 3" xfId="1397" xr:uid="{00000000-0005-0000-0000-0000F7020000}"/>
    <cellStyle name="_Balansen 3 2" xfId="2112" xr:uid="{00000000-0005-0000-0000-0000F8020000}"/>
    <cellStyle name="_Balansen 3 2 2" xfId="2113" xr:uid="{00000000-0005-0000-0000-0000F9020000}"/>
    <cellStyle name="_Balansen 3 2 2 2" xfId="2114" xr:uid="{00000000-0005-0000-0000-0000FA020000}"/>
    <cellStyle name="_Balansen 3 2 2 2 2" xfId="2115" xr:uid="{00000000-0005-0000-0000-0000FB020000}"/>
    <cellStyle name="_Balansen 3 2 2 3" xfId="2116" xr:uid="{00000000-0005-0000-0000-0000FC020000}"/>
    <cellStyle name="_Balansen 3 2 3" xfId="2117" xr:uid="{00000000-0005-0000-0000-0000FD020000}"/>
    <cellStyle name="_Balansen 3 2 3 2" xfId="2118" xr:uid="{00000000-0005-0000-0000-0000FE020000}"/>
    <cellStyle name="_Balansen 3 2 4" xfId="2119" xr:uid="{00000000-0005-0000-0000-0000FF020000}"/>
    <cellStyle name="_Balansen 3 3" xfId="2120" xr:uid="{00000000-0005-0000-0000-000000030000}"/>
    <cellStyle name="_Balansen 3 3 2" xfId="2121" xr:uid="{00000000-0005-0000-0000-000001030000}"/>
    <cellStyle name="_Balansen 3 3 2 2" xfId="2122" xr:uid="{00000000-0005-0000-0000-000002030000}"/>
    <cellStyle name="_Balansen 3 3 3" xfId="2123" xr:uid="{00000000-0005-0000-0000-000003030000}"/>
    <cellStyle name="_Balansen 3 4" xfId="2124" xr:uid="{00000000-0005-0000-0000-000004030000}"/>
    <cellStyle name="_Balansen 3 4 2" xfId="2125" xr:uid="{00000000-0005-0000-0000-000005030000}"/>
    <cellStyle name="_Balansen 3 5" xfId="2126" xr:uid="{00000000-0005-0000-0000-000006030000}"/>
    <cellStyle name="_Balansen 4" xfId="2127" xr:uid="{00000000-0005-0000-0000-000007030000}"/>
    <cellStyle name="_Balansen 4 2" xfId="2128" xr:uid="{00000000-0005-0000-0000-000008030000}"/>
    <cellStyle name="_Balansen 4 2 2" xfId="2129" xr:uid="{00000000-0005-0000-0000-000009030000}"/>
    <cellStyle name="_Balansen 4 2 2 2" xfId="2130" xr:uid="{00000000-0005-0000-0000-00000A030000}"/>
    <cellStyle name="_Balansen 4 2 2 2 2" xfId="2131" xr:uid="{00000000-0005-0000-0000-00000B030000}"/>
    <cellStyle name="_Balansen 4 2 2 2 2 2" xfId="2132" xr:uid="{00000000-0005-0000-0000-00000C030000}"/>
    <cellStyle name="_Balansen 4 2 2 2 3" xfId="2133" xr:uid="{00000000-0005-0000-0000-00000D030000}"/>
    <cellStyle name="_Balansen 4 2 2 3" xfId="2134" xr:uid="{00000000-0005-0000-0000-00000E030000}"/>
    <cellStyle name="_Balansen 4 2 2 3 2" xfId="2135" xr:uid="{00000000-0005-0000-0000-00000F030000}"/>
    <cellStyle name="_Balansen 4 2 2 4" xfId="2136" xr:uid="{00000000-0005-0000-0000-000010030000}"/>
    <cellStyle name="_Balansen 4 2 3" xfId="2137" xr:uid="{00000000-0005-0000-0000-000011030000}"/>
    <cellStyle name="_Balansen 4 2 3 2" xfId="2138" xr:uid="{00000000-0005-0000-0000-000012030000}"/>
    <cellStyle name="_Balansen 4 2 3 2 2" xfId="2139" xr:uid="{00000000-0005-0000-0000-000013030000}"/>
    <cellStyle name="_Balansen 4 2 3 3" xfId="2140" xr:uid="{00000000-0005-0000-0000-000014030000}"/>
    <cellStyle name="_Balansen 4 2 4" xfId="2141" xr:uid="{00000000-0005-0000-0000-000015030000}"/>
    <cellStyle name="_Balansen 4 2 4 2" xfId="2142" xr:uid="{00000000-0005-0000-0000-000016030000}"/>
    <cellStyle name="_Balansen 4 2 5" xfId="2143" xr:uid="{00000000-0005-0000-0000-000017030000}"/>
    <cellStyle name="_Balansen 4 3" xfId="2144" xr:uid="{00000000-0005-0000-0000-000018030000}"/>
    <cellStyle name="_Balansen 4 3 2" xfId="2145" xr:uid="{00000000-0005-0000-0000-000019030000}"/>
    <cellStyle name="_Balansen 4 3 2 2" xfId="2146" xr:uid="{00000000-0005-0000-0000-00001A030000}"/>
    <cellStyle name="_Balansen 4 3 2 2 2" xfId="2147" xr:uid="{00000000-0005-0000-0000-00001B030000}"/>
    <cellStyle name="_Balansen 4 3 2 3" xfId="2148" xr:uid="{00000000-0005-0000-0000-00001C030000}"/>
    <cellStyle name="_Balansen 4 3 3" xfId="2149" xr:uid="{00000000-0005-0000-0000-00001D030000}"/>
    <cellStyle name="_Balansen 4 3 3 2" xfId="2150" xr:uid="{00000000-0005-0000-0000-00001E030000}"/>
    <cellStyle name="_Balansen 4 3 4" xfId="2151" xr:uid="{00000000-0005-0000-0000-00001F030000}"/>
    <cellStyle name="_Balansen 4 4" xfId="2152" xr:uid="{00000000-0005-0000-0000-000020030000}"/>
    <cellStyle name="_Balansen 4 4 2" xfId="2153" xr:uid="{00000000-0005-0000-0000-000021030000}"/>
    <cellStyle name="_Balansen 4 4 2 2" xfId="2154" xr:uid="{00000000-0005-0000-0000-000022030000}"/>
    <cellStyle name="_Balansen 4 4 3" xfId="2155" xr:uid="{00000000-0005-0000-0000-000023030000}"/>
    <cellStyle name="_Balansen 4 5" xfId="2156" xr:uid="{00000000-0005-0000-0000-000024030000}"/>
    <cellStyle name="_Balansen 4 5 2" xfId="2157" xr:uid="{00000000-0005-0000-0000-000025030000}"/>
    <cellStyle name="_Balansen 4 6" xfId="2158" xr:uid="{00000000-0005-0000-0000-000026030000}"/>
    <cellStyle name="_Balansen 5" xfId="2159" xr:uid="{00000000-0005-0000-0000-000027030000}"/>
    <cellStyle name="_Balansen 5 2" xfId="2160" xr:uid="{00000000-0005-0000-0000-000028030000}"/>
    <cellStyle name="_Balansen 5 2 2" xfId="2161" xr:uid="{00000000-0005-0000-0000-000029030000}"/>
    <cellStyle name="_Balansen 5 2 2 2" xfId="2162" xr:uid="{00000000-0005-0000-0000-00002A030000}"/>
    <cellStyle name="_Balansen 5 2 2 2 2" xfId="2163" xr:uid="{00000000-0005-0000-0000-00002B030000}"/>
    <cellStyle name="_Balansen 5 2 2 2 2 2" xfId="2164" xr:uid="{00000000-0005-0000-0000-00002C030000}"/>
    <cellStyle name="_Balansen 5 2 2 2 3" xfId="2165" xr:uid="{00000000-0005-0000-0000-00002D030000}"/>
    <cellStyle name="_Balansen 5 2 2 3" xfId="2166" xr:uid="{00000000-0005-0000-0000-00002E030000}"/>
    <cellStyle name="_Balansen 5 2 2 3 2" xfId="2167" xr:uid="{00000000-0005-0000-0000-00002F030000}"/>
    <cellStyle name="_Balansen 5 2 2 4" xfId="2168" xr:uid="{00000000-0005-0000-0000-000030030000}"/>
    <cellStyle name="_Balansen 5 2 3" xfId="2169" xr:uid="{00000000-0005-0000-0000-000031030000}"/>
    <cellStyle name="_Balansen 5 2 3 2" xfId="2170" xr:uid="{00000000-0005-0000-0000-000032030000}"/>
    <cellStyle name="_Balansen 5 2 3 2 2" xfId="2171" xr:uid="{00000000-0005-0000-0000-000033030000}"/>
    <cellStyle name="_Balansen 5 2 3 3" xfId="2172" xr:uid="{00000000-0005-0000-0000-000034030000}"/>
    <cellStyle name="_Balansen 5 2 4" xfId="2173" xr:uid="{00000000-0005-0000-0000-000035030000}"/>
    <cellStyle name="_Balansen 5 2 4 2" xfId="2174" xr:uid="{00000000-0005-0000-0000-000036030000}"/>
    <cellStyle name="_Balansen 5 2 5" xfId="2175" xr:uid="{00000000-0005-0000-0000-000037030000}"/>
    <cellStyle name="_Balansen 5 3" xfId="2176" xr:uid="{00000000-0005-0000-0000-000038030000}"/>
    <cellStyle name="_Balansen 5 3 2" xfId="2177" xr:uid="{00000000-0005-0000-0000-000039030000}"/>
    <cellStyle name="_Balansen 5 3 2 2" xfId="2178" xr:uid="{00000000-0005-0000-0000-00003A030000}"/>
    <cellStyle name="_Balansen 5 3 2 2 2" xfId="2179" xr:uid="{00000000-0005-0000-0000-00003B030000}"/>
    <cellStyle name="_Balansen 5 3 2 3" xfId="2180" xr:uid="{00000000-0005-0000-0000-00003C030000}"/>
    <cellStyle name="_Balansen 5 3 3" xfId="2181" xr:uid="{00000000-0005-0000-0000-00003D030000}"/>
    <cellStyle name="_Balansen 5 3 3 2" xfId="2182" xr:uid="{00000000-0005-0000-0000-00003E030000}"/>
    <cellStyle name="_Balansen 5 3 4" xfId="2183" xr:uid="{00000000-0005-0000-0000-00003F030000}"/>
    <cellStyle name="_Balansen 5 4" xfId="2184" xr:uid="{00000000-0005-0000-0000-000040030000}"/>
    <cellStyle name="_Balansen 5 4 2" xfId="2185" xr:uid="{00000000-0005-0000-0000-000041030000}"/>
    <cellStyle name="_Balansen 5 4 2 2" xfId="2186" xr:uid="{00000000-0005-0000-0000-000042030000}"/>
    <cellStyle name="_Balansen 5 4 3" xfId="2187" xr:uid="{00000000-0005-0000-0000-000043030000}"/>
    <cellStyle name="_Balansen 5 5" xfId="2188" xr:uid="{00000000-0005-0000-0000-000044030000}"/>
    <cellStyle name="_Balansen 5 5 2" xfId="2189" xr:uid="{00000000-0005-0000-0000-000045030000}"/>
    <cellStyle name="_Balansen 5 6" xfId="2190" xr:uid="{00000000-0005-0000-0000-000046030000}"/>
    <cellStyle name="_Balansen 6" xfId="2191" xr:uid="{00000000-0005-0000-0000-000047030000}"/>
    <cellStyle name="_Balansen 6 2" xfId="2192" xr:uid="{00000000-0005-0000-0000-000048030000}"/>
    <cellStyle name="_Balansen 6 2 2" xfId="2193" xr:uid="{00000000-0005-0000-0000-000049030000}"/>
    <cellStyle name="_Balansen 6 2 2 2" xfId="2194" xr:uid="{00000000-0005-0000-0000-00004A030000}"/>
    <cellStyle name="_Balansen 6 2 2 2 2" xfId="2195" xr:uid="{00000000-0005-0000-0000-00004B030000}"/>
    <cellStyle name="_Balansen 6 2 2 2 2 2" xfId="2196" xr:uid="{00000000-0005-0000-0000-00004C030000}"/>
    <cellStyle name="_Balansen 6 2 2 2 3" xfId="2197" xr:uid="{00000000-0005-0000-0000-00004D030000}"/>
    <cellStyle name="_Balansen 6 2 2 3" xfId="2198" xr:uid="{00000000-0005-0000-0000-00004E030000}"/>
    <cellStyle name="_Balansen 6 2 2 3 2" xfId="2199" xr:uid="{00000000-0005-0000-0000-00004F030000}"/>
    <cellStyle name="_Balansen 6 2 2 4" xfId="2200" xr:uid="{00000000-0005-0000-0000-000050030000}"/>
    <cellStyle name="_Balansen 6 2 3" xfId="2201" xr:uid="{00000000-0005-0000-0000-000051030000}"/>
    <cellStyle name="_Balansen 6 2 3 2" xfId="2202" xr:uid="{00000000-0005-0000-0000-000052030000}"/>
    <cellStyle name="_Balansen 6 2 3 2 2" xfId="2203" xr:uid="{00000000-0005-0000-0000-000053030000}"/>
    <cellStyle name="_Balansen 6 2 3 3" xfId="2204" xr:uid="{00000000-0005-0000-0000-000054030000}"/>
    <cellStyle name="_Balansen 6 2 4" xfId="2205" xr:uid="{00000000-0005-0000-0000-000055030000}"/>
    <cellStyle name="_Balansen 6 2 4 2" xfId="2206" xr:uid="{00000000-0005-0000-0000-000056030000}"/>
    <cellStyle name="_Balansen 6 2 5" xfId="2207" xr:uid="{00000000-0005-0000-0000-000057030000}"/>
    <cellStyle name="_Balansen 6 3" xfId="2208" xr:uid="{00000000-0005-0000-0000-000058030000}"/>
    <cellStyle name="_Balansen 6 3 2" xfId="2209" xr:uid="{00000000-0005-0000-0000-000059030000}"/>
    <cellStyle name="_Balansen 6 3 2 2" xfId="2210" xr:uid="{00000000-0005-0000-0000-00005A030000}"/>
    <cellStyle name="_Balansen 6 3 2 2 2" xfId="2211" xr:uid="{00000000-0005-0000-0000-00005B030000}"/>
    <cellStyle name="_Balansen 6 3 2 3" xfId="2212" xr:uid="{00000000-0005-0000-0000-00005C030000}"/>
    <cellStyle name="_Balansen 6 3 3" xfId="2213" xr:uid="{00000000-0005-0000-0000-00005D030000}"/>
    <cellStyle name="_Balansen 6 3 3 2" xfId="2214" xr:uid="{00000000-0005-0000-0000-00005E030000}"/>
    <cellStyle name="_Balansen 6 3 4" xfId="2215" xr:uid="{00000000-0005-0000-0000-00005F030000}"/>
    <cellStyle name="_Balansen 6 4" xfId="2216" xr:uid="{00000000-0005-0000-0000-000060030000}"/>
    <cellStyle name="_Balansen 6 4 2" xfId="2217" xr:uid="{00000000-0005-0000-0000-000061030000}"/>
    <cellStyle name="_Balansen 6 4 2 2" xfId="2218" xr:uid="{00000000-0005-0000-0000-000062030000}"/>
    <cellStyle name="_Balansen 6 4 3" xfId="2219" xr:uid="{00000000-0005-0000-0000-000063030000}"/>
    <cellStyle name="_Balansen 6 5" xfId="2220" xr:uid="{00000000-0005-0000-0000-000064030000}"/>
    <cellStyle name="_Balansen 6 5 2" xfId="2221" xr:uid="{00000000-0005-0000-0000-000065030000}"/>
    <cellStyle name="_Balansen 6 6" xfId="2222" xr:uid="{00000000-0005-0000-0000-000066030000}"/>
    <cellStyle name="_Balansen 7" xfId="2223" xr:uid="{00000000-0005-0000-0000-000067030000}"/>
    <cellStyle name="_Balansen 7 2" xfId="2224" xr:uid="{00000000-0005-0000-0000-000068030000}"/>
    <cellStyle name="_Balansen 7 2 2" xfId="2225" xr:uid="{00000000-0005-0000-0000-000069030000}"/>
    <cellStyle name="_Balansen 7 2 2 2" xfId="2226" xr:uid="{00000000-0005-0000-0000-00006A030000}"/>
    <cellStyle name="_Balansen 7 2 2 2 2" xfId="2227" xr:uid="{00000000-0005-0000-0000-00006B030000}"/>
    <cellStyle name="_Balansen 7 2 2 3" xfId="2228" xr:uid="{00000000-0005-0000-0000-00006C030000}"/>
    <cellStyle name="_Balansen 7 2 3" xfId="2229" xr:uid="{00000000-0005-0000-0000-00006D030000}"/>
    <cellStyle name="_Balansen 7 2 3 2" xfId="2230" xr:uid="{00000000-0005-0000-0000-00006E030000}"/>
    <cellStyle name="_Balansen 7 2 4" xfId="2231" xr:uid="{00000000-0005-0000-0000-00006F030000}"/>
    <cellStyle name="_Balansen 7 3" xfId="2232" xr:uid="{00000000-0005-0000-0000-000070030000}"/>
    <cellStyle name="_Balansen 7 3 2" xfId="2233" xr:uid="{00000000-0005-0000-0000-000071030000}"/>
    <cellStyle name="_Balansen 7 3 2 2" xfId="2234" xr:uid="{00000000-0005-0000-0000-000072030000}"/>
    <cellStyle name="_Balansen 7 3 2 2 2" xfId="2235" xr:uid="{00000000-0005-0000-0000-000073030000}"/>
    <cellStyle name="_Balansen 7 3 2 3" xfId="2236" xr:uid="{00000000-0005-0000-0000-000074030000}"/>
    <cellStyle name="_Balansen 7 3 3" xfId="2237" xr:uid="{00000000-0005-0000-0000-000075030000}"/>
    <cellStyle name="_Balansen 7 3 3 2" xfId="2238" xr:uid="{00000000-0005-0000-0000-000076030000}"/>
    <cellStyle name="_Balansen 7 3 4" xfId="2239" xr:uid="{00000000-0005-0000-0000-000077030000}"/>
    <cellStyle name="_Balansen 7 4" xfId="2240" xr:uid="{00000000-0005-0000-0000-000078030000}"/>
    <cellStyle name="_Balansen 7 4 2" xfId="2241" xr:uid="{00000000-0005-0000-0000-000079030000}"/>
    <cellStyle name="_Balansen 7 4 2 2" xfId="2242" xr:uid="{00000000-0005-0000-0000-00007A030000}"/>
    <cellStyle name="_Balansen 7 4 3" xfId="2243" xr:uid="{00000000-0005-0000-0000-00007B030000}"/>
    <cellStyle name="_Balansen 7 5" xfId="2244" xr:uid="{00000000-0005-0000-0000-00007C030000}"/>
    <cellStyle name="_Balansen 7 5 2" xfId="2245" xr:uid="{00000000-0005-0000-0000-00007D030000}"/>
    <cellStyle name="_Balansen 7 6" xfId="2246" xr:uid="{00000000-0005-0000-0000-00007E030000}"/>
    <cellStyle name="_Balansen 8" xfId="2247" xr:uid="{00000000-0005-0000-0000-00007F030000}"/>
    <cellStyle name="_Balansen 8 2" xfId="2248" xr:uid="{00000000-0005-0000-0000-000080030000}"/>
    <cellStyle name="_Balansen 8 2 2" xfId="2249" xr:uid="{00000000-0005-0000-0000-000081030000}"/>
    <cellStyle name="_Balansen 8 3" xfId="2250" xr:uid="{00000000-0005-0000-0000-000082030000}"/>
    <cellStyle name="_Balansen 8 3 2" xfId="2251" xr:uid="{00000000-0005-0000-0000-000083030000}"/>
    <cellStyle name="_Balansen 8 4" xfId="2252" xr:uid="{00000000-0005-0000-0000-000084030000}"/>
    <cellStyle name="_Balansen 9" xfId="2253" xr:uid="{00000000-0005-0000-0000-000085030000}"/>
    <cellStyle name="_Balansen 9 2" xfId="2254" xr:uid="{00000000-0005-0000-0000-000086030000}"/>
    <cellStyle name="_Basisswapper 2010" xfId="2255" xr:uid="{00000000-0005-0000-0000-000087030000}"/>
    <cellStyle name="_Bok3" xfId="965" xr:uid="{00000000-0005-0000-0000-000088030000}"/>
    <cellStyle name="_Boligkreditt_R21_1231" xfId="1092" xr:uid="{00000000-0005-0000-0000-000089030000}"/>
    <cellStyle name="_Book3" xfId="9" xr:uid="{00000000-0005-0000-0000-00008A030000}"/>
    <cellStyle name="_Book3 10" xfId="2257" xr:uid="{00000000-0005-0000-0000-00008B030000}"/>
    <cellStyle name="_Book3 10 2" xfId="2258" xr:uid="{00000000-0005-0000-0000-00008C030000}"/>
    <cellStyle name="_Book3 11" xfId="2259" xr:uid="{00000000-0005-0000-0000-00008D030000}"/>
    <cellStyle name="_Book3 2" xfId="653" xr:uid="{00000000-0005-0000-0000-00008E030000}"/>
    <cellStyle name="_Book3 2 2" xfId="2260" xr:uid="{00000000-0005-0000-0000-00008F030000}"/>
    <cellStyle name="_Book3 2 2 2" xfId="2261" xr:uid="{00000000-0005-0000-0000-000090030000}"/>
    <cellStyle name="_Book3 2 2 2 2" xfId="2262" xr:uid="{00000000-0005-0000-0000-000091030000}"/>
    <cellStyle name="_Book3 2 2 2 2 2" xfId="2263" xr:uid="{00000000-0005-0000-0000-000092030000}"/>
    <cellStyle name="_Book3 2 2 2 2 2 2" xfId="2264" xr:uid="{00000000-0005-0000-0000-000093030000}"/>
    <cellStyle name="_Book3 2 2 2 2 3" xfId="2265" xr:uid="{00000000-0005-0000-0000-000094030000}"/>
    <cellStyle name="_Book3 2 2 2 3" xfId="2266" xr:uid="{00000000-0005-0000-0000-000095030000}"/>
    <cellStyle name="_Book3 2 2 2 3 2" xfId="2267" xr:uid="{00000000-0005-0000-0000-000096030000}"/>
    <cellStyle name="_Book3 2 2 2 4" xfId="2268" xr:uid="{00000000-0005-0000-0000-000097030000}"/>
    <cellStyle name="_Book3 2 2 3" xfId="2269" xr:uid="{00000000-0005-0000-0000-000098030000}"/>
    <cellStyle name="_Book3 2 2 3 2" xfId="2270" xr:uid="{00000000-0005-0000-0000-000099030000}"/>
    <cellStyle name="_Book3 2 2 3 2 2" xfId="2271" xr:uid="{00000000-0005-0000-0000-00009A030000}"/>
    <cellStyle name="_Book3 2 2 3 3" xfId="2272" xr:uid="{00000000-0005-0000-0000-00009B030000}"/>
    <cellStyle name="_Book3 2 2 4" xfId="2273" xr:uid="{00000000-0005-0000-0000-00009C030000}"/>
    <cellStyle name="_Book3 2 2 4 2" xfId="2274" xr:uid="{00000000-0005-0000-0000-00009D030000}"/>
    <cellStyle name="_Book3 2 2 5" xfId="2275" xr:uid="{00000000-0005-0000-0000-00009E030000}"/>
    <cellStyle name="_Book3 2 3" xfId="2276" xr:uid="{00000000-0005-0000-0000-00009F030000}"/>
    <cellStyle name="_Book3 2 3 2" xfId="2277" xr:uid="{00000000-0005-0000-0000-0000A0030000}"/>
    <cellStyle name="_Book3 2 3 2 2" xfId="2278" xr:uid="{00000000-0005-0000-0000-0000A1030000}"/>
    <cellStyle name="_Book3 2 3 2 2 2" xfId="2279" xr:uid="{00000000-0005-0000-0000-0000A2030000}"/>
    <cellStyle name="_Book3 2 3 2 3" xfId="2280" xr:uid="{00000000-0005-0000-0000-0000A3030000}"/>
    <cellStyle name="_Book3 2 3 3" xfId="2281" xr:uid="{00000000-0005-0000-0000-0000A4030000}"/>
    <cellStyle name="_Book3 2 3 3 2" xfId="2282" xr:uid="{00000000-0005-0000-0000-0000A5030000}"/>
    <cellStyle name="_Book3 2 3 4" xfId="2283" xr:uid="{00000000-0005-0000-0000-0000A6030000}"/>
    <cellStyle name="_Book3 2 4" xfId="2284" xr:uid="{00000000-0005-0000-0000-0000A7030000}"/>
    <cellStyle name="_Book3 2 4 2" xfId="2285" xr:uid="{00000000-0005-0000-0000-0000A8030000}"/>
    <cellStyle name="_Book3 2 4 2 2" xfId="2286" xr:uid="{00000000-0005-0000-0000-0000A9030000}"/>
    <cellStyle name="_Book3 2 4 3" xfId="2287" xr:uid="{00000000-0005-0000-0000-0000AA030000}"/>
    <cellStyle name="_Book3 2 4 3 2" xfId="2288" xr:uid="{00000000-0005-0000-0000-0000AB030000}"/>
    <cellStyle name="_Book3 2 4 4" xfId="2289" xr:uid="{00000000-0005-0000-0000-0000AC030000}"/>
    <cellStyle name="_Book3 2 5" xfId="2290" xr:uid="{00000000-0005-0000-0000-0000AD030000}"/>
    <cellStyle name="_Book3 2 5 2" xfId="2291" xr:uid="{00000000-0005-0000-0000-0000AE030000}"/>
    <cellStyle name="_Book3 2 6" xfId="2292" xr:uid="{00000000-0005-0000-0000-0000AF030000}"/>
    <cellStyle name="_Book3 2 6 2" xfId="2293" xr:uid="{00000000-0005-0000-0000-0000B0030000}"/>
    <cellStyle name="_Book3 2 7" xfId="2294" xr:uid="{00000000-0005-0000-0000-0000B1030000}"/>
    <cellStyle name="_Book3 2_Prognose eksponering " xfId="2295" xr:uid="{00000000-0005-0000-0000-0000B2030000}"/>
    <cellStyle name="_Book3 2_Prognose eksponering  2" xfId="2296" xr:uid="{00000000-0005-0000-0000-0000B3030000}"/>
    <cellStyle name="_Book3 2_Prognose eksponering  2 2" xfId="2297" xr:uid="{00000000-0005-0000-0000-0000B4030000}"/>
    <cellStyle name="_Book3 2_Prognose eksponering  2 2 2" xfId="2298" xr:uid="{00000000-0005-0000-0000-0000B5030000}"/>
    <cellStyle name="_Book3 2_Prognose eksponering  2 3" xfId="2299" xr:uid="{00000000-0005-0000-0000-0000B6030000}"/>
    <cellStyle name="_Book3 2_Prognose eksponering  3" xfId="2300" xr:uid="{00000000-0005-0000-0000-0000B7030000}"/>
    <cellStyle name="_Book3 2_Prognose eksponering  3 2" xfId="2301" xr:uid="{00000000-0005-0000-0000-0000B8030000}"/>
    <cellStyle name="_Book3 2_Prognose eksponering  4" xfId="2302" xr:uid="{00000000-0005-0000-0000-0000B9030000}"/>
    <cellStyle name="_Book3 2_Vedlegg" xfId="2303" xr:uid="{00000000-0005-0000-0000-0000BA030000}"/>
    <cellStyle name="_Book3 2_Vedlegg 2" xfId="2304" xr:uid="{00000000-0005-0000-0000-0000BB030000}"/>
    <cellStyle name="_Book3 2_Vedlegg 2 2" xfId="2305" xr:uid="{00000000-0005-0000-0000-0000BC030000}"/>
    <cellStyle name="_Book3 2_Vedlegg 2 2 2" xfId="2306" xr:uid="{00000000-0005-0000-0000-0000BD030000}"/>
    <cellStyle name="_Book3 2_Vedlegg 2 3" xfId="2307" xr:uid="{00000000-0005-0000-0000-0000BE030000}"/>
    <cellStyle name="_Book3 2_Vedlegg 3" xfId="2308" xr:uid="{00000000-0005-0000-0000-0000BF030000}"/>
    <cellStyle name="_Book3 2_Vedlegg 3 2" xfId="2309" xr:uid="{00000000-0005-0000-0000-0000C0030000}"/>
    <cellStyle name="_Book3 2_Vedlegg 4" xfId="2310" xr:uid="{00000000-0005-0000-0000-0000C1030000}"/>
    <cellStyle name="_Book3 3" xfId="1398" xr:uid="{00000000-0005-0000-0000-0000C2030000}"/>
    <cellStyle name="_Book3 3 2" xfId="2311" xr:uid="{00000000-0005-0000-0000-0000C3030000}"/>
    <cellStyle name="_Book3 3 2 2" xfId="2312" xr:uid="{00000000-0005-0000-0000-0000C4030000}"/>
    <cellStyle name="_Book3 3 2 2 2" xfId="2313" xr:uid="{00000000-0005-0000-0000-0000C5030000}"/>
    <cellStyle name="_Book3 3 2 2 2 2" xfId="2314" xr:uid="{00000000-0005-0000-0000-0000C6030000}"/>
    <cellStyle name="_Book3 3 2 2 3" xfId="2315" xr:uid="{00000000-0005-0000-0000-0000C7030000}"/>
    <cellStyle name="_Book3 3 2 3" xfId="2316" xr:uid="{00000000-0005-0000-0000-0000C8030000}"/>
    <cellStyle name="_Book3 3 2 3 2" xfId="2317" xr:uid="{00000000-0005-0000-0000-0000C9030000}"/>
    <cellStyle name="_Book3 3 2 4" xfId="2318" xr:uid="{00000000-0005-0000-0000-0000CA030000}"/>
    <cellStyle name="_Book3 3 3" xfId="2319" xr:uid="{00000000-0005-0000-0000-0000CB030000}"/>
    <cellStyle name="_Book3 3 3 2" xfId="2320" xr:uid="{00000000-0005-0000-0000-0000CC030000}"/>
    <cellStyle name="_Book3 3 3 2 2" xfId="2321" xr:uid="{00000000-0005-0000-0000-0000CD030000}"/>
    <cellStyle name="_Book3 3 3 3" xfId="2322" xr:uid="{00000000-0005-0000-0000-0000CE030000}"/>
    <cellStyle name="_Book3 3 4" xfId="2323" xr:uid="{00000000-0005-0000-0000-0000CF030000}"/>
    <cellStyle name="_Book3 3 4 2" xfId="2324" xr:uid="{00000000-0005-0000-0000-0000D0030000}"/>
    <cellStyle name="_Book3 3 5" xfId="2325" xr:uid="{00000000-0005-0000-0000-0000D1030000}"/>
    <cellStyle name="_Book3 4" xfId="2326" xr:uid="{00000000-0005-0000-0000-0000D2030000}"/>
    <cellStyle name="_Book3 4 2" xfId="2327" xr:uid="{00000000-0005-0000-0000-0000D3030000}"/>
    <cellStyle name="_Book3 4 2 2" xfId="2328" xr:uid="{00000000-0005-0000-0000-0000D4030000}"/>
    <cellStyle name="_Book3 4 2 2 2" xfId="2329" xr:uid="{00000000-0005-0000-0000-0000D5030000}"/>
    <cellStyle name="_Book3 4 2 2 2 2" xfId="2330" xr:uid="{00000000-0005-0000-0000-0000D6030000}"/>
    <cellStyle name="_Book3 4 2 2 2 2 2" xfId="2331" xr:uid="{00000000-0005-0000-0000-0000D7030000}"/>
    <cellStyle name="_Book3 4 2 2 2 3" xfId="2332" xr:uid="{00000000-0005-0000-0000-0000D8030000}"/>
    <cellStyle name="_Book3 4 2 2 3" xfId="2333" xr:uid="{00000000-0005-0000-0000-0000D9030000}"/>
    <cellStyle name="_Book3 4 2 2 3 2" xfId="2334" xr:uid="{00000000-0005-0000-0000-0000DA030000}"/>
    <cellStyle name="_Book3 4 2 2 4" xfId="2335" xr:uid="{00000000-0005-0000-0000-0000DB030000}"/>
    <cellStyle name="_Book3 4 2 3" xfId="2336" xr:uid="{00000000-0005-0000-0000-0000DC030000}"/>
    <cellStyle name="_Book3 4 2 3 2" xfId="2337" xr:uid="{00000000-0005-0000-0000-0000DD030000}"/>
    <cellStyle name="_Book3 4 2 3 2 2" xfId="2338" xr:uid="{00000000-0005-0000-0000-0000DE030000}"/>
    <cellStyle name="_Book3 4 2 3 3" xfId="2339" xr:uid="{00000000-0005-0000-0000-0000DF030000}"/>
    <cellStyle name="_Book3 4 2 4" xfId="2340" xr:uid="{00000000-0005-0000-0000-0000E0030000}"/>
    <cellStyle name="_Book3 4 2 4 2" xfId="2341" xr:uid="{00000000-0005-0000-0000-0000E1030000}"/>
    <cellStyle name="_Book3 4 2 5" xfId="2342" xr:uid="{00000000-0005-0000-0000-0000E2030000}"/>
    <cellStyle name="_Book3 4 3" xfId="2343" xr:uid="{00000000-0005-0000-0000-0000E3030000}"/>
    <cellStyle name="_Book3 4 3 2" xfId="2344" xr:uid="{00000000-0005-0000-0000-0000E4030000}"/>
    <cellStyle name="_Book3 4 3 2 2" xfId="2345" xr:uid="{00000000-0005-0000-0000-0000E5030000}"/>
    <cellStyle name="_Book3 4 3 2 2 2" xfId="2346" xr:uid="{00000000-0005-0000-0000-0000E6030000}"/>
    <cellStyle name="_Book3 4 3 2 3" xfId="2347" xr:uid="{00000000-0005-0000-0000-0000E7030000}"/>
    <cellStyle name="_Book3 4 3 3" xfId="2348" xr:uid="{00000000-0005-0000-0000-0000E8030000}"/>
    <cellStyle name="_Book3 4 3 3 2" xfId="2349" xr:uid="{00000000-0005-0000-0000-0000E9030000}"/>
    <cellStyle name="_Book3 4 3 4" xfId="2350" xr:uid="{00000000-0005-0000-0000-0000EA030000}"/>
    <cellStyle name="_Book3 4 4" xfId="2351" xr:uid="{00000000-0005-0000-0000-0000EB030000}"/>
    <cellStyle name="_Book3 4 4 2" xfId="2352" xr:uid="{00000000-0005-0000-0000-0000EC030000}"/>
    <cellStyle name="_Book3 4 4 2 2" xfId="2353" xr:uid="{00000000-0005-0000-0000-0000ED030000}"/>
    <cellStyle name="_Book3 4 4 3" xfId="2354" xr:uid="{00000000-0005-0000-0000-0000EE030000}"/>
    <cellStyle name="_Book3 4 5" xfId="2355" xr:uid="{00000000-0005-0000-0000-0000EF030000}"/>
    <cellStyle name="_Book3 4 5 2" xfId="2356" xr:uid="{00000000-0005-0000-0000-0000F0030000}"/>
    <cellStyle name="_Book3 4 6" xfId="2357" xr:uid="{00000000-0005-0000-0000-0000F1030000}"/>
    <cellStyle name="_Book3 5" xfId="2358" xr:uid="{00000000-0005-0000-0000-0000F2030000}"/>
    <cellStyle name="_Book3 5 2" xfId="2359" xr:uid="{00000000-0005-0000-0000-0000F3030000}"/>
    <cellStyle name="_Book3 5 2 2" xfId="2360" xr:uid="{00000000-0005-0000-0000-0000F4030000}"/>
    <cellStyle name="_Book3 5 2 2 2" xfId="2361" xr:uid="{00000000-0005-0000-0000-0000F5030000}"/>
    <cellStyle name="_Book3 5 2 2 2 2" xfId="2362" xr:uid="{00000000-0005-0000-0000-0000F6030000}"/>
    <cellStyle name="_Book3 5 2 2 2 2 2" xfId="2363" xr:uid="{00000000-0005-0000-0000-0000F7030000}"/>
    <cellStyle name="_Book3 5 2 2 2 3" xfId="2364" xr:uid="{00000000-0005-0000-0000-0000F8030000}"/>
    <cellStyle name="_Book3 5 2 2 3" xfId="2365" xr:uid="{00000000-0005-0000-0000-0000F9030000}"/>
    <cellStyle name="_Book3 5 2 2 3 2" xfId="2366" xr:uid="{00000000-0005-0000-0000-0000FA030000}"/>
    <cellStyle name="_Book3 5 2 2 4" xfId="2367" xr:uid="{00000000-0005-0000-0000-0000FB030000}"/>
    <cellStyle name="_Book3 5 2 3" xfId="2368" xr:uid="{00000000-0005-0000-0000-0000FC030000}"/>
    <cellStyle name="_Book3 5 2 3 2" xfId="2369" xr:uid="{00000000-0005-0000-0000-0000FD030000}"/>
    <cellStyle name="_Book3 5 2 3 2 2" xfId="2370" xr:uid="{00000000-0005-0000-0000-0000FE030000}"/>
    <cellStyle name="_Book3 5 2 3 3" xfId="2371" xr:uid="{00000000-0005-0000-0000-0000FF030000}"/>
    <cellStyle name="_Book3 5 2 4" xfId="2372" xr:uid="{00000000-0005-0000-0000-000000040000}"/>
    <cellStyle name="_Book3 5 2 4 2" xfId="2373" xr:uid="{00000000-0005-0000-0000-000001040000}"/>
    <cellStyle name="_Book3 5 2 5" xfId="2374" xr:uid="{00000000-0005-0000-0000-000002040000}"/>
    <cellStyle name="_Book3 5 3" xfId="2375" xr:uid="{00000000-0005-0000-0000-000003040000}"/>
    <cellStyle name="_Book3 5 3 2" xfId="2376" xr:uid="{00000000-0005-0000-0000-000004040000}"/>
    <cellStyle name="_Book3 5 3 2 2" xfId="2377" xr:uid="{00000000-0005-0000-0000-000005040000}"/>
    <cellStyle name="_Book3 5 3 2 2 2" xfId="2378" xr:uid="{00000000-0005-0000-0000-000006040000}"/>
    <cellStyle name="_Book3 5 3 2 3" xfId="2379" xr:uid="{00000000-0005-0000-0000-000007040000}"/>
    <cellStyle name="_Book3 5 3 3" xfId="2380" xr:uid="{00000000-0005-0000-0000-000008040000}"/>
    <cellStyle name="_Book3 5 3 3 2" xfId="2381" xr:uid="{00000000-0005-0000-0000-000009040000}"/>
    <cellStyle name="_Book3 5 3 4" xfId="2382" xr:uid="{00000000-0005-0000-0000-00000A040000}"/>
    <cellStyle name="_Book3 5 4" xfId="2383" xr:uid="{00000000-0005-0000-0000-00000B040000}"/>
    <cellStyle name="_Book3 5 4 2" xfId="2384" xr:uid="{00000000-0005-0000-0000-00000C040000}"/>
    <cellStyle name="_Book3 5 4 2 2" xfId="2385" xr:uid="{00000000-0005-0000-0000-00000D040000}"/>
    <cellStyle name="_Book3 5 4 3" xfId="2386" xr:uid="{00000000-0005-0000-0000-00000E040000}"/>
    <cellStyle name="_Book3 5 5" xfId="2387" xr:uid="{00000000-0005-0000-0000-00000F040000}"/>
    <cellStyle name="_Book3 5 5 2" xfId="2388" xr:uid="{00000000-0005-0000-0000-000010040000}"/>
    <cellStyle name="_Book3 5 6" xfId="2389" xr:uid="{00000000-0005-0000-0000-000011040000}"/>
    <cellStyle name="_Book3 6" xfId="2390" xr:uid="{00000000-0005-0000-0000-000012040000}"/>
    <cellStyle name="_Book3 6 2" xfId="2391" xr:uid="{00000000-0005-0000-0000-000013040000}"/>
    <cellStyle name="_Book3 6 2 2" xfId="2392" xr:uid="{00000000-0005-0000-0000-000014040000}"/>
    <cellStyle name="_Book3 6 2 2 2" xfId="2393" xr:uid="{00000000-0005-0000-0000-000015040000}"/>
    <cellStyle name="_Book3 6 2 2 2 2" xfId="2394" xr:uid="{00000000-0005-0000-0000-000016040000}"/>
    <cellStyle name="_Book3 6 2 2 2 2 2" xfId="2395" xr:uid="{00000000-0005-0000-0000-000017040000}"/>
    <cellStyle name="_Book3 6 2 2 2 3" xfId="2396" xr:uid="{00000000-0005-0000-0000-000018040000}"/>
    <cellStyle name="_Book3 6 2 2 3" xfId="2397" xr:uid="{00000000-0005-0000-0000-000019040000}"/>
    <cellStyle name="_Book3 6 2 2 3 2" xfId="2398" xr:uid="{00000000-0005-0000-0000-00001A040000}"/>
    <cellStyle name="_Book3 6 2 2 4" xfId="2399" xr:uid="{00000000-0005-0000-0000-00001B040000}"/>
    <cellStyle name="_Book3 6 2 3" xfId="2400" xr:uid="{00000000-0005-0000-0000-00001C040000}"/>
    <cellStyle name="_Book3 6 2 3 2" xfId="2401" xr:uid="{00000000-0005-0000-0000-00001D040000}"/>
    <cellStyle name="_Book3 6 2 3 2 2" xfId="2402" xr:uid="{00000000-0005-0000-0000-00001E040000}"/>
    <cellStyle name="_Book3 6 2 3 3" xfId="2403" xr:uid="{00000000-0005-0000-0000-00001F040000}"/>
    <cellStyle name="_Book3 6 2 4" xfId="2404" xr:uid="{00000000-0005-0000-0000-000020040000}"/>
    <cellStyle name="_Book3 6 2 4 2" xfId="2405" xr:uid="{00000000-0005-0000-0000-000021040000}"/>
    <cellStyle name="_Book3 6 2 5" xfId="2406" xr:uid="{00000000-0005-0000-0000-000022040000}"/>
    <cellStyle name="_Book3 6 3" xfId="2407" xr:uid="{00000000-0005-0000-0000-000023040000}"/>
    <cellStyle name="_Book3 6 3 2" xfId="2408" xr:uid="{00000000-0005-0000-0000-000024040000}"/>
    <cellStyle name="_Book3 6 3 2 2" xfId="2409" xr:uid="{00000000-0005-0000-0000-000025040000}"/>
    <cellStyle name="_Book3 6 3 2 2 2" xfId="2410" xr:uid="{00000000-0005-0000-0000-000026040000}"/>
    <cellStyle name="_Book3 6 3 2 3" xfId="2411" xr:uid="{00000000-0005-0000-0000-000027040000}"/>
    <cellStyle name="_Book3 6 3 3" xfId="2412" xr:uid="{00000000-0005-0000-0000-000028040000}"/>
    <cellStyle name="_Book3 6 3 3 2" xfId="2413" xr:uid="{00000000-0005-0000-0000-000029040000}"/>
    <cellStyle name="_Book3 6 3 4" xfId="2414" xr:uid="{00000000-0005-0000-0000-00002A040000}"/>
    <cellStyle name="_Book3 6 4" xfId="2415" xr:uid="{00000000-0005-0000-0000-00002B040000}"/>
    <cellStyle name="_Book3 6 4 2" xfId="2416" xr:uid="{00000000-0005-0000-0000-00002C040000}"/>
    <cellStyle name="_Book3 6 4 2 2" xfId="2417" xr:uid="{00000000-0005-0000-0000-00002D040000}"/>
    <cellStyle name="_Book3 6 4 3" xfId="2418" xr:uid="{00000000-0005-0000-0000-00002E040000}"/>
    <cellStyle name="_Book3 6 5" xfId="2419" xr:uid="{00000000-0005-0000-0000-00002F040000}"/>
    <cellStyle name="_Book3 6 5 2" xfId="2420" xr:uid="{00000000-0005-0000-0000-000030040000}"/>
    <cellStyle name="_Book3 6 6" xfId="2421" xr:uid="{00000000-0005-0000-0000-000031040000}"/>
    <cellStyle name="_Book3 7" xfId="2422" xr:uid="{00000000-0005-0000-0000-000032040000}"/>
    <cellStyle name="_Book3 7 2" xfId="2423" xr:uid="{00000000-0005-0000-0000-000033040000}"/>
    <cellStyle name="_Book3 7 2 2" xfId="2424" xr:uid="{00000000-0005-0000-0000-000034040000}"/>
    <cellStyle name="_Book3 7 2 2 2" xfId="2425" xr:uid="{00000000-0005-0000-0000-000035040000}"/>
    <cellStyle name="_Book3 7 2 2 2 2" xfId="2426" xr:uid="{00000000-0005-0000-0000-000036040000}"/>
    <cellStyle name="_Book3 7 2 2 3" xfId="2427" xr:uid="{00000000-0005-0000-0000-000037040000}"/>
    <cellStyle name="_Book3 7 2 3" xfId="2428" xr:uid="{00000000-0005-0000-0000-000038040000}"/>
    <cellStyle name="_Book3 7 2 3 2" xfId="2429" xr:uid="{00000000-0005-0000-0000-000039040000}"/>
    <cellStyle name="_Book3 7 2 4" xfId="2430" xr:uid="{00000000-0005-0000-0000-00003A040000}"/>
    <cellStyle name="_Book3 7 3" xfId="2431" xr:uid="{00000000-0005-0000-0000-00003B040000}"/>
    <cellStyle name="_Book3 7 3 2" xfId="2432" xr:uid="{00000000-0005-0000-0000-00003C040000}"/>
    <cellStyle name="_Book3 7 3 2 2" xfId="2433" xr:uid="{00000000-0005-0000-0000-00003D040000}"/>
    <cellStyle name="_Book3 7 3 2 2 2" xfId="2434" xr:uid="{00000000-0005-0000-0000-00003E040000}"/>
    <cellStyle name="_Book3 7 3 2 3" xfId="2435" xr:uid="{00000000-0005-0000-0000-00003F040000}"/>
    <cellStyle name="_Book3 7 3 3" xfId="2436" xr:uid="{00000000-0005-0000-0000-000040040000}"/>
    <cellStyle name="_Book3 7 3 3 2" xfId="2437" xr:uid="{00000000-0005-0000-0000-000041040000}"/>
    <cellStyle name="_Book3 7 3 4" xfId="2438" xr:uid="{00000000-0005-0000-0000-000042040000}"/>
    <cellStyle name="_Book3 7 4" xfId="2439" xr:uid="{00000000-0005-0000-0000-000043040000}"/>
    <cellStyle name="_Book3 7 4 2" xfId="2440" xr:uid="{00000000-0005-0000-0000-000044040000}"/>
    <cellStyle name="_Book3 7 4 2 2" xfId="2441" xr:uid="{00000000-0005-0000-0000-000045040000}"/>
    <cellStyle name="_Book3 7 4 3" xfId="2442" xr:uid="{00000000-0005-0000-0000-000046040000}"/>
    <cellStyle name="_Book3 7 5" xfId="2443" xr:uid="{00000000-0005-0000-0000-000047040000}"/>
    <cellStyle name="_Book3 7 5 2" xfId="2444" xr:uid="{00000000-0005-0000-0000-000048040000}"/>
    <cellStyle name="_Book3 7 6" xfId="2445" xr:uid="{00000000-0005-0000-0000-000049040000}"/>
    <cellStyle name="_Book3 8" xfId="2446" xr:uid="{00000000-0005-0000-0000-00004A040000}"/>
    <cellStyle name="_Book3 8 2" xfId="2447" xr:uid="{00000000-0005-0000-0000-00004B040000}"/>
    <cellStyle name="_Book3 8 2 2" xfId="2448" xr:uid="{00000000-0005-0000-0000-00004C040000}"/>
    <cellStyle name="_Book3 8 3" xfId="2449" xr:uid="{00000000-0005-0000-0000-00004D040000}"/>
    <cellStyle name="_Book3 8 3 2" xfId="2450" xr:uid="{00000000-0005-0000-0000-00004E040000}"/>
    <cellStyle name="_Book3 8 4" xfId="2451" xr:uid="{00000000-0005-0000-0000-00004F040000}"/>
    <cellStyle name="_Book3 9" xfId="2452" xr:uid="{00000000-0005-0000-0000-000050040000}"/>
    <cellStyle name="_Book3 9 2" xfId="2453" xr:uid="{00000000-0005-0000-0000-000051040000}"/>
    <cellStyle name="_Book3_Expenses (1)" xfId="2256" xr:uid="{00000000-0005-0000-0000-000052040000}"/>
    <cellStyle name="_Book3_Prognose eksponering " xfId="2454" xr:uid="{00000000-0005-0000-0000-000053040000}"/>
    <cellStyle name="_Book3_Prognose eksponering  2" xfId="2455" xr:uid="{00000000-0005-0000-0000-000054040000}"/>
    <cellStyle name="_Book3_Prognose eksponering  2 2" xfId="2456" xr:uid="{00000000-0005-0000-0000-000055040000}"/>
    <cellStyle name="_Book3_Prognose eksponering  2 2 2" xfId="2457" xr:uid="{00000000-0005-0000-0000-000056040000}"/>
    <cellStyle name="_Book3_Prognose eksponering  2 3" xfId="2458" xr:uid="{00000000-0005-0000-0000-000057040000}"/>
    <cellStyle name="_Book3_Prognose eksponering  3" xfId="2459" xr:uid="{00000000-0005-0000-0000-000058040000}"/>
    <cellStyle name="_Book3_Prognose eksponering  3 2" xfId="2460" xr:uid="{00000000-0005-0000-0000-000059040000}"/>
    <cellStyle name="_Book3_Prognose eksponering  4" xfId="2461" xr:uid="{00000000-0005-0000-0000-00005A040000}"/>
    <cellStyle name="_Book3_Results &amp; key fig." xfId="5007" xr:uid="{00000000-0005-0000-0000-00005B040000}"/>
    <cellStyle name="_Book3_Vedlegg" xfId="2462" xr:uid="{00000000-0005-0000-0000-00005C040000}"/>
    <cellStyle name="_Book3_Vedlegg 2" xfId="2463" xr:uid="{00000000-0005-0000-0000-00005D040000}"/>
    <cellStyle name="_Book3_Vedlegg 2 2" xfId="2464" xr:uid="{00000000-0005-0000-0000-00005E040000}"/>
    <cellStyle name="_Book3_Vedlegg 2 2 2" xfId="2465" xr:uid="{00000000-0005-0000-0000-00005F040000}"/>
    <cellStyle name="_Book3_Vedlegg 2 3" xfId="2466" xr:uid="{00000000-0005-0000-0000-000060040000}"/>
    <cellStyle name="_Book3_Vedlegg 3" xfId="2467" xr:uid="{00000000-0005-0000-0000-000061040000}"/>
    <cellStyle name="_Book3_Vedlegg 3 2" xfId="2468" xr:uid="{00000000-0005-0000-0000-000062040000}"/>
    <cellStyle name="_Book3_Vedlegg 4" xfId="2469" xr:uid="{00000000-0005-0000-0000-000063040000}"/>
    <cellStyle name="_Book32" xfId="10" xr:uid="{00000000-0005-0000-0000-000064040000}"/>
    <cellStyle name="_Book32 10" xfId="2471" xr:uid="{00000000-0005-0000-0000-000065040000}"/>
    <cellStyle name="_Book32 10 2" xfId="2472" xr:uid="{00000000-0005-0000-0000-000066040000}"/>
    <cellStyle name="_Book32 11" xfId="2473" xr:uid="{00000000-0005-0000-0000-000067040000}"/>
    <cellStyle name="_Book32 2" xfId="654" xr:uid="{00000000-0005-0000-0000-000068040000}"/>
    <cellStyle name="_Book32 2 2" xfId="2474" xr:uid="{00000000-0005-0000-0000-000069040000}"/>
    <cellStyle name="_Book32 2 2 2" xfId="2475" xr:uid="{00000000-0005-0000-0000-00006A040000}"/>
    <cellStyle name="_Book32 2 2 2 2" xfId="2476" xr:uid="{00000000-0005-0000-0000-00006B040000}"/>
    <cellStyle name="_Book32 2 2 2 2 2" xfId="2477" xr:uid="{00000000-0005-0000-0000-00006C040000}"/>
    <cellStyle name="_Book32 2 2 2 2 2 2" xfId="2478" xr:uid="{00000000-0005-0000-0000-00006D040000}"/>
    <cellStyle name="_Book32 2 2 2 2 3" xfId="2479" xr:uid="{00000000-0005-0000-0000-00006E040000}"/>
    <cellStyle name="_Book32 2 2 2 3" xfId="2480" xr:uid="{00000000-0005-0000-0000-00006F040000}"/>
    <cellStyle name="_Book32 2 2 2 3 2" xfId="2481" xr:uid="{00000000-0005-0000-0000-000070040000}"/>
    <cellStyle name="_Book32 2 2 2 4" xfId="2482" xr:uid="{00000000-0005-0000-0000-000071040000}"/>
    <cellStyle name="_Book32 2 2 3" xfId="2483" xr:uid="{00000000-0005-0000-0000-000072040000}"/>
    <cellStyle name="_Book32 2 2 3 2" xfId="2484" xr:uid="{00000000-0005-0000-0000-000073040000}"/>
    <cellStyle name="_Book32 2 2 3 2 2" xfId="2485" xr:uid="{00000000-0005-0000-0000-000074040000}"/>
    <cellStyle name="_Book32 2 2 3 3" xfId="2486" xr:uid="{00000000-0005-0000-0000-000075040000}"/>
    <cellStyle name="_Book32 2 2 4" xfId="2487" xr:uid="{00000000-0005-0000-0000-000076040000}"/>
    <cellStyle name="_Book32 2 2 4 2" xfId="2488" xr:uid="{00000000-0005-0000-0000-000077040000}"/>
    <cellStyle name="_Book32 2 2 5" xfId="2489" xr:uid="{00000000-0005-0000-0000-000078040000}"/>
    <cellStyle name="_Book32 2 3" xfId="2490" xr:uid="{00000000-0005-0000-0000-000079040000}"/>
    <cellStyle name="_Book32 2 3 2" xfId="2491" xr:uid="{00000000-0005-0000-0000-00007A040000}"/>
    <cellStyle name="_Book32 2 3 2 2" xfId="2492" xr:uid="{00000000-0005-0000-0000-00007B040000}"/>
    <cellStyle name="_Book32 2 3 2 2 2" xfId="2493" xr:uid="{00000000-0005-0000-0000-00007C040000}"/>
    <cellStyle name="_Book32 2 3 2 3" xfId="2494" xr:uid="{00000000-0005-0000-0000-00007D040000}"/>
    <cellStyle name="_Book32 2 3 3" xfId="2495" xr:uid="{00000000-0005-0000-0000-00007E040000}"/>
    <cellStyle name="_Book32 2 3 3 2" xfId="2496" xr:uid="{00000000-0005-0000-0000-00007F040000}"/>
    <cellStyle name="_Book32 2 3 4" xfId="2497" xr:uid="{00000000-0005-0000-0000-000080040000}"/>
    <cellStyle name="_Book32 2 4" xfId="2498" xr:uid="{00000000-0005-0000-0000-000081040000}"/>
    <cellStyle name="_Book32 2 4 2" xfId="2499" xr:uid="{00000000-0005-0000-0000-000082040000}"/>
    <cellStyle name="_Book32 2 4 2 2" xfId="2500" xr:uid="{00000000-0005-0000-0000-000083040000}"/>
    <cellStyle name="_Book32 2 4 3" xfId="2501" xr:uid="{00000000-0005-0000-0000-000084040000}"/>
    <cellStyle name="_Book32 2 4 3 2" xfId="2502" xr:uid="{00000000-0005-0000-0000-000085040000}"/>
    <cellStyle name="_Book32 2 4 4" xfId="2503" xr:uid="{00000000-0005-0000-0000-000086040000}"/>
    <cellStyle name="_Book32 2 5" xfId="2504" xr:uid="{00000000-0005-0000-0000-000087040000}"/>
    <cellStyle name="_Book32 2 5 2" xfId="2505" xr:uid="{00000000-0005-0000-0000-000088040000}"/>
    <cellStyle name="_Book32 2 6" xfId="2506" xr:uid="{00000000-0005-0000-0000-000089040000}"/>
    <cellStyle name="_Book32 2 6 2" xfId="2507" xr:uid="{00000000-0005-0000-0000-00008A040000}"/>
    <cellStyle name="_Book32 2 7" xfId="2508" xr:uid="{00000000-0005-0000-0000-00008B040000}"/>
    <cellStyle name="_Book32 2_Prognose eksponering " xfId="2509" xr:uid="{00000000-0005-0000-0000-00008C040000}"/>
    <cellStyle name="_Book32 2_Prognose eksponering  2" xfId="2510" xr:uid="{00000000-0005-0000-0000-00008D040000}"/>
    <cellStyle name="_Book32 2_Prognose eksponering  2 2" xfId="2511" xr:uid="{00000000-0005-0000-0000-00008E040000}"/>
    <cellStyle name="_Book32 2_Prognose eksponering  2 2 2" xfId="2512" xr:uid="{00000000-0005-0000-0000-00008F040000}"/>
    <cellStyle name="_Book32 2_Prognose eksponering  2 3" xfId="2513" xr:uid="{00000000-0005-0000-0000-000090040000}"/>
    <cellStyle name="_Book32 2_Prognose eksponering  3" xfId="2514" xr:uid="{00000000-0005-0000-0000-000091040000}"/>
    <cellStyle name="_Book32 2_Prognose eksponering  3 2" xfId="2515" xr:uid="{00000000-0005-0000-0000-000092040000}"/>
    <cellStyle name="_Book32 2_Prognose eksponering  4" xfId="2516" xr:uid="{00000000-0005-0000-0000-000093040000}"/>
    <cellStyle name="_Book32 2_Vedlegg" xfId="2517" xr:uid="{00000000-0005-0000-0000-000094040000}"/>
    <cellStyle name="_Book32 2_Vedlegg 2" xfId="2518" xr:uid="{00000000-0005-0000-0000-000095040000}"/>
    <cellStyle name="_Book32 2_Vedlegg 2 2" xfId="2519" xr:uid="{00000000-0005-0000-0000-000096040000}"/>
    <cellStyle name="_Book32 2_Vedlegg 2 2 2" xfId="2520" xr:uid="{00000000-0005-0000-0000-000097040000}"/>
    <cellStyle name="_Book32 2_Vedlegg 2 3" xfId="2521" xr:uid="{00000000-0005-0000-0000-000098040000}"/>
    <cellStyle name="_Book32 2_Vedlegg 3" xfId="2522" xr:uid="{00000000-0005-0000-0000-000099040000}"/>
    <cellStyle name="_Book32 2_Vedlegg 3 2" xfId="2523" xr:uid="{00000000-0005-0000-0000-00009A040000}"/>
    <cellStyle name="_Book32 2_Vedlegg 4" xfId="2524" xr:uid="{00000000-0005-0000-0000-00009B040000}"/>
    <cellStyle name="_Book32 3" xfId="2525" xr:uid="{00000000-0005-0000-0000-00009C040000}"/>
    <cellStyle name="_Book32 3 2" xfId="2526" xr:uid="{00000000-0005-0000-0000-00009D040000}"/>
    <cellStyle name="_Book32 3 2 2" xfId="2527" xr:uid="{00000000-0005-0000-0000-00009E040000}"/>
    <cellStyle name="_Book32 3 2 2 2" xfId="2528" xr:uid="{00000000-0005-0000-0000-00009F040000}"/>
    <cellStyle name="_Book32 3 2 2 2 2" xfId="2529" xr:uid="{00000000-0005-0000-0000-0000A0040000}"/>
    <cellStyle name="_Book32 3 2 2 3" xfId="2530" xr:uid="{00000000-0005-0000-0000-0000A1040000}"/>
    <cellStyle name="_Book32 3 2 3" xfId="2531" xr:uid="{00000000-0005-0000-0000-0000A2040000}"/>
    <cellStyle name="_Book32 3 2 3 2" xfId="2532" xr:uid="{00000000-0005-0000-0000-0000A3040000}"/>
    <cellStyle name="_Book32 3 2 4" xfId="2533" xr:uid="{00000000-0005-0000-0000-0000A4040000}"/>
    <cellStyle name="_Book32 3 3" xfId="2534" xr:uid="{00000000-0005-0000-0000-0000A5040000}"/>
    <cellStyle name="_Book32 3 3 2" xfId="2535" xr:uid="{00000000-0005-0000-0000-0000A6040000}"/>
    <cellStyle name="_Book32 3 3 2 2" xfId="2536" xr:uid="{00000000-0005-0000-0000-0000A7040000}"/>
    <cellStyle name="_Book32 3 3 3" xfId="2537" xr:uid="{00000000-0005-0000-0000-0000A8040000}"/>
    <cellStyle name="_Book32 3 4" xfId="2538" xr:uid="{00000000-0005-0000-0000-0000A9040000}"/>
    <cellStyle name="_Book32 3 4 2" xfId="2539" xr:uid="{00000000-0005-0000-0000-0000AA040000}"/>
    <cellStyle name="_Book32 3 5" xfId="2540" xr:uid="{00000000-0005-0000-0000-0000AB040000}"/>
    <cellStyle name="_Book32 4" xfId="2541" xr:uid="{00000000-0005-0000-0000-0000AC040000}"/>
    <cellStyle name="_Book32 4 2" xfId="2542" xr:uid="{00000000-0005-0000-0000-0000AD040000}"/>
    <cellStyle name="_Book32 4 2 2" xfId="2543" xr:uid="{00000000-0005-0000-0000-0000AE040000}"/>
    <cellStyle name="_Book32 4 2 2 2" xfId="2544" xr:uid="{00000000-0005-0000-0000-0000AF040000}"/>
    <cellStyle name="_Book32 4 2 2 2 2" xfId="2545" xr:uid="{00000000-0005-0000-0000-0000B0040000}"/>
    <cellStyle name="_Book32 4 2 2 2 2 2" xfId="2546" xr:uid="{00000000-0005-0000-0000-0000B1040000}"/>
    <cellStyle name="_Book32 4 2 2 2 3" xfId="2547" xr:uid="{00000000-0005-0000-0000-0000B2040000}"/>
    <cellStyle name="_Book32 4 2 2 3" xfId="2548" xr:uid="{00000000-0005-0000-0000-0000B3040000}"/>
    <cellStyle name="_Book32 4 2 2 3 2" xfId="2549" xr:uid="{00000000-0005-0000-0000-0000B4040000}"/>
    <cellStyle name="_Book32 4 2 2 4" xfId="2550" xr:uid="{00000000-0005-0000-0000-0000B5040000}"/>
    <cellStyle name="_Book32 4 2 3" xfId="2551" xr:uid="{00000000-0005-0000-0000-0000B6040000}"/>
    <cellStyle name="_Book32 4 2 3 2" xfId="2552" xr:uid="{00000000-0005-0000-0000-0000B7040000}"/>
    <cellStyle name="_Book32 4 2 3 2 2" xfId="2553" xr:uid="{00000000-0005-0000-0000-0000B8040000}"/>
    <cellStyle name="_Book32 4 2 3 3" xfId="2554" xr:uid="{00000000-0005-0000-0000-0000B9040000}"/>
    <cellStyle name="_Book32 4 2 4" xfId="2555" xr:uid="{00000000-0005-0000-0000-0000BA040000}"/>
    <cellStyle name="_Book32 4 2 4 2" xfId="2556" xr:uid="{00000000-0005-0000-0000-0000BB040000}"/>
    <cellStyle name="_Book32 4 2 5" xfId="2557" xr:uid="{00000000-0005-0000-0000-0000BC040000}"/>
    <cellStyle name="_Book32 4 3" xfId="2558" xr:uid="{00000000-0005-0000-0000-0000BD040000}"/>
    <cellStyle name="_Book32 4 3 2" xfId="2559" xr:uid="{00000000-0005-0000-0000-0000BE040000}"/>
    <cellStyle name="_Book32 4 3 2 2" xfId="2560" xr:uid="{00000000-0005-0000-0000-0000BF040000}"/>
    <cellStyle name="_Book32 4 3 2 2 2" xfId="2561" xr:uid="{00000000-0005-0000-0000-0000C0040000}"/>
    <cellStyle name="_Book32 4 3 2 3" xfId="2562" xr:uid="{00000000-0005-0000-0000-0000C1040000}"/>
    <cellStyle name="_Book32 4 3 3" xfId="2563" xr:uid="{00000000-0005-0000-0000-0000C2040000}"/>
    <cellStyle name="_Book32 4 3 3 2" xfId="2564" xr:uid="{00000000-0005-0000-0000-0000C3040000}"/>
    <cellStyle name="_Book32 4 3 4" xfId="2565" xr:uid="{00000000-0005-0000-0000-0000C4040000}"/>
    <cellStyle name="_Book32 4 4" xfId="2566" xr:uid="{00000000-0005-0000-0000-0000C5040000}"/>
    <cellStyle name="_Book32 4 4 2" xfId="2567" xr:uid="{00000000-0005-0000-0000-0000C6040000}"/>
    <cellStyle name="_Book32 4 4 2 2" xfId="2568" xr:uid="{00000000-0005-0000-0000-0000C7040000}"/>
    <cellStyle name="_Book32 4 4 3" xfId="2569" xr:uid="{00000000-0005-0000-0000-0000C8040000}"/>
    <cellStyle name="_Book32 4 5" xfId="2570" xr:uid="{00000000-0005-0000-0000-0000C9040000}"/>
    <cellStyle name="_Book32 4 5 2" xfId="2571" xr:uid="{00000000-0005-0000-0000-0000CA040000}"/>
    <cellStyle name="_Book32 4 6" xfId="2572" xr:uid="{00000000-0005-0000-0000-0000CB040000}"/>
    <cellStyle name="_Book32 5" xfId="2573" xr:uid="{00000000-0005-0000-0000-0000CC040000}"/>
    <cellStyle name="_Book32 5 2" xfId="2574" xr:uid="{00000000-0005-0000-0000-0000CD040000}"/>
    <cellStyle name="_Book32 5 2 2" xfId="2575" xr:uid="{00000000-0005-0000-0000-0000CE040000}"/>
    <cellStyle name="_Book32 5 2 2 2" xfId="2576" xr:uid="{00000000-0005-0000-0000-0000CF040000}"/>
    <cellStyle name="_Book32 5 2 2 2 2" xfId="2577" xr:uid="{00000000-0005-0000-0000-0000D0040000}"/>
    <cellStyle name="_Book32 5 2 2 2 2 2" xfId="2578" xr:uid="{00000000-0005-0000-0000-0000D1040000}"/>
    <cellStyle name="_Book32 5 2 2 2 3" xfId="2579" xr:uid="{00000000-0005-0000-0000-0000D2040000}"/>
    <cellStyle name="_Book32 5 2 2 3" xfId="2580" xr:uid="{00000000-0005-0000-0000-0000D3040000}"/>
    <cellStyle name="_Book32 5 2 2 3 2" xfId="2581" xr:uid="{00000000-0005-0000-0000-0000D4040000}"/>
    <cellStyle name="_Book32 5 2 2 4" xfId="2582" xr:uid="{00000000-0005-0000-0000-0000D5040000}"/>
    <cellStyle name="_Book32 5 2 3" xfId="2583" xr:uid="{00000000-0005-0000-0000-0000D6040000}"/>
    <cellStyle name="_Book32 5 2 3 2" xfId="2584" xr:uid="{00000000-0005-0000-0000-0000D7040000}"/>
    <cellStyle name="_Book32 5 2 3 2 2" xfId="2585" xr:uid="{00000000-0005-0000-0000-0000D8040000}"/>
    <cellStyle name="_Book32 5 2 3 3" xfId="2586" xr:uid="{00000000-0005-0000-0000-0000D9040000}"/>
    <cellStyle name="_Book32 5 2 4" xfId="2587" xr:uid="{00000000-0005-0000-0000-0000DA040000}"/>
    <cellStyle name="_Book32 5 2 4 2" xfId="2588" xr:uid="{00000000-0005-0000-0000-0000DB040000}"/>
    <cellStyle name="_Book32 5 2 5" xfId="2589" xr:uid="{00000000-0005-0000-0000-0000DC040000}"/>
    <cellStyle name="_Book32 5 3" xfId="2590" xr:uid="{00000000-0005-0000-0000-0000DD040000}"/>
    <cellStyle name="_Book32 5 3 2" xfId="2591" xr:uid="{00000000-0005-0000-0000-0000DE040000}"/>
    <cellStyle name="_Book32 5 3 2 2" xfId="2592" xr:uid="{00000000-0005-0000-0000-0000DF040000}"/>
    <cellStyle name="_Book32 5 3 2 2 2" xfId="2593" xr:uid="{00000000-0005-0000-0000-0000E0040000}"/>
    <cellStyle name="_Book32 5 3 2 3" xfId="2594" xr:uid="{00000000-0005-0000-0000-0000E1040000}"/>
    <cellStyle name="_Book32 5 3 3" xfId="2595" xr:uid="{00000000-0005-0000-0000-0000E2040000}"/>
    <cellStyle name="_Book32 5 3 3 2" xfId="2596" xr:uid="{00000000-0005-0000-0000-0000E3040000}"/>
    <cellStyle name="_Book32 5 3 4" xfId="2597" xr:uid="{00000000-0005-0000-0000-0000E4040000}"/>
    <cellStyle name="_Book32 5 4" xfId="2598" xr:uid="{00000000-0005-0000-0000-0000E5040000}"/>
    <cellStyle name="_Book32 5 4 2" xfId="2599" xr:uid="{00000000-0005-0000-0000-0000E6040000}"/>
    <cellStyle name="_Book32 5 4 2 2" xfId="2600" xr:uid="{00000000-0005-0000-0000-0000E7040000}"/>
    <cellStyle name="_Book32 5 4 3" xfId="2601" xr:uid="{00000000-0005-0000-0000-0000E8040000}"/>
    <cellStyle name="_Book32 5 5" xfId="2602" xr:uid="{00000000-0005-0000-0000-0000E9040000}"/>
    <cellStyle name="_Book32 5 5 2" xfId="2603" xr:uid="{00000000-0005-0000-0000-0000EA040000}"/>
    <cellStyle name="_Book32 5 6" xfId="2604" xr:uid="{00000000-0005-0000-0000-0000EB040000}"/>
    <cellStyle name="_Book32 6" xfId="2605" xr:uid="{00000000-0005-0000-0000-0000EC040000}"/>
    <cellStyle name="_Book32 6 2" xfId="2606" xr:uid="{00000000-0005-0000-0000-0000ED040000}"/>
    <cellStyle name="_Book32 6 2 2" xfId="2607" xr:uid="{00000000-0005-0000-0000-0000EE040000}"/>
    <cellStyle name="_Book32 6 2 2 2" xfId="2608" xr:uid="{00000000-0005-0000-0000-0000EF040000}"/>
    <cellStyle name="_Book32 6 2 2 2 2" xfId="2609" xr:uid="{00000000-0005-0000-0000-0000F0040000}"/>
    <cellStyle name="_Book32 6 2 2 2 2 2" xfId="2610" xr:uid="{00000000-0005-0000-0000-0000F1040000}"/>
    <cellStyle name="_Book32 6 2 2 2 3" xfId="2611" xr:uid="{00000000-0005-0000-0000-0000F2040000}"/>
    <cellStyle name="_Book32 6 2 2 3" xfId="2612" xr:uid="{00000000-0005-0000-0000-0000F3040000}"/>
    <cellStyle name="_Book32 6 2 2 3 2" xfId="2613" xr:uid="{00000000-0005-0000-0000-0000F4040000}"/>
    <cellStyle name="_Book32 6 2 2 4" xfId="2614" xr:uid="{00000000-0005-0000-0000-0000F5040000}"/>
    <cellStyle name="_Book32 6 2 3" xfId="2615" xr:uid="{00000000-0005-0000-0000-0000F6040000}"/>
    <cellStyle name="_Book32 6 2 3 2" xfId="2616" xr:uid="{00000000-0005-0000-0000-0000F7040000}"/>
    <cellStyle name="_Book32 6 2 3 2 2" xfId="2617" xr:uid="{00000000-0005-0000-0000-0000F8040000}"/>
    <cellStyle name="_Book32 6 2 3 3" xfId="2618" xr:uid="{00000000-0005-0000-0000-0000F9040000}"/>
    <cellStyle name="_Book32 6 2 4" xfId="2619" xr:uid="{00000000-0005-0000-0000-0000FA040000}"/>
    <cellStyle name="_Book32 6 2 4 2" xfId="2620" xr:uid="{00000000-0005-0000-0000-0000FB040000}"/>
    <cellStyle name="_Book32 6 2 5" xfId="2621" xr:uid="{00000000-0005-0000-0000-0000FC040000}"/>
    <cellStyle name="_Book32 6 3" xfId="2622" xr:uid="{00000000-0005-0000-0000-0000FD040000}"/>
    <cellStyle name="_Book32 6 3 2" xfId="2623" xr:uid="{00000000-0005-0000-0000-0000FE040000}"/>
    <cellStyle name="_Book32 6 3 2 2" xfId="2624" xr:uid="{00000000-0005-0000-0000-0000FF040000}"/>
    <cellStyle name="_Book32 6 3 2 2 2" xfId="2625" xr:uid="{00000000-0005-0000-0000-000000050000}"/>
    <cellStyle name="_Book32 6 3 2 3" xfId="2626" xr:uid="{00000000-0005-0000-0000-000001050000}"/>
    <cellStyle name="_Book32 6 3 3" xfId="2627" xr:uid="{00000000-0005-0000-0000-000002050000}"/>
    <cellStyle name="_Book32 6 3 3 2" xfId="2628" xr:uid="{00000000-0005-0000-0000-000003050000}"/>
    <cellStyle name="_Book32 6 3 4" xfId="2629" xr:uid="{00000000-0005-0000-0000-000004050000}"/>
    <cellStyle name="_Book32 6 4" xfId="2630" xr:uid="{00000000-0005-0000-0000-000005050000}"/>
    <cellStyle name="_Book32 6 4 2" xfId="2631" xr:uid="{00000000-0005-0000-0000-000006050000}"/>
    <cellStyle name="_Book32 6 4 2 2" xfId="2632" xr:uid="{00000000-0005-0000-0000-000007050000}"/>
    <cellStyle name="_Book32 6 4 3" xfId="2633" xr:uid="{00000000-0005-0000-0000-000008050000}"/>
    <cellStyle name="_Book32 6 5" xfId="2634" xr:uid="{00000000-0005-0000-0000-000009050000}"/>
    <cellStyle name="_Book32 6 5 2" xfId="2635" xr:uid="{00000000-0005-0000-0000-00000A050000}"/>
    <cellStyle name="_Book32 6 6" xfId="2636" xr:uid="{00000000-0005-0000-0000-00000B050000}"/>
    <cellStyle name="_Book32 7" xfId="2637" xr:uid="{00000000-0005-0000-0000-00000C050000}"/>
    <cellStyle name="_Book32 7 2" xfId="2638" xr:uid="{00000000-0005-0000-0000-00000D050000}"/>
    <cellStyle name="_Book32 7 2 2" xfId="2639" xr:uid="{00000000-0005-0000-0000-00000E050000}"/>
    <cellStyle name="_Book32 7 2 2 2" xfId="2640" xr:uid="{00000000-0005-0000-0000-00000F050000}"/>
    <cellStyle name="_Book32 7 2 2 2 2" xfId="2641" xr:uid="{00000000-0005-0000-0000-000010050000}"/>
    <cellStyle name="_Book32 7 2 2 3" xfId="2642" xr:uid="{00000000-0005-0000-0000-000011050000}"/>
    <cellStyle name="_Book32 7 2 3" xfId="2643" xr:uid="{00000000-0005-0000-0000-000012050000}"/>
    <cellStyle name="_Book32 7 2 3 2" xfId="2644" xr:uid="{00000000-0005-0000-0000-000013050000}"/>
    <cellStyle name="_Book32 7 2 4" xfId="2645" xr:uid="{00000000-0005-0000-0000-000014050000}"/>
    <cellStyle name="_Book32 7 3" xfId="2646" xr:uid="{00000000-0005-0000-0000-000015050000}"/>
    <cellStyle name="_Book32 7 3 2" xfId="2647" xr:uid="{00000000-0005-0000-0000-000016050000}"/>
    <cellStyle name="_Book32 7 3 2 2" xfId="2648" xr:uid="{00000000-0005-0000-0000-000017050000}"/>
    <cellStyle name="_Book32 7 3 2 2 2" xfId="2649" xr:uid="{00000000-0005-0000-0000-000018050000}"/>
    <cellStyle name="_Book32 7 3 2 3" xfId="2650" xr:uid="{00000000-0005-0000-0000-000019050000}"/>
    <cellStyle name="_Book32 7 3 3" xfId="2651" xr:uid="{00000000-0005-0000-0000-00001A050000}"/>
    <cellStyle name="_Book32 7 3 3 2" xfId="2652" xr:uid="{00000000-0005-0000-0000-00001B050000}"/>
    <cellStyle name="_Book32 7 3 4" xfId="2653" xr:uid="{00000000-0005-0000-0000-00001C050000}"/>
    <cellStyle name="_Book32 7 4" xfId="2654" xr:uid="{00000000-0005-0000-0000-00001D050000}"/>
    <cellStyle name="_Book32 7 4 2" xfId="2655" xr:uid="{00000000-0005-0000-0000-00001E050000}"/>
    <cellStyle name="_Book32 7 4 2 2" xfId="2656" xr:uid="{00000000-0005-0000-0000-00001F050000}"/>
    <cellStyle name="_Book32 7 4 3" xfId="2657" xr:uid="{00000000-0005-0000-0000-000020050000}"/>
    <cellStyle name="_Book32 7 5" xfId="2658" xr:uid="{00000000-0005-0000-0000-000021050000}"/>
    <cellStyle name="_Book32 7 5 2" xfId="2659" xr:uid="{00000000-0005-0000-0000-000022050000}"/>
    <cellStyle name="_Book32 7 6" xfId="2660" xr:uid="{00000000-0005-0000-0000-000023050000}"/>
    <cellStyle name="_Book32 8" xfId="2661" xr:uid="{00000000-0005-0000-0000-000024050000}"/>
    <cellStyle name="_Book32 8 2" xfId="2662" xr:uid="{00000000-0005-0000-0000-000025050000}"/>
    <cellStyle name="_Book32 8 2 2" xfId="2663" xr:uid="{00000000-0005-0000-0000-000026050000}"/>
    <cellStyle name="_Book32 8 3" xfId="2664" xr:uid="{00000000-0005-0000-0000-000027050000}"/>
    <cellStyle name="_Book32 8 3 2" xfId="2665" xr:uid="{00000000-0005-0000-0000-000028050000}"/>
    <cellStyle name="_Book32 8 4" xfId="2666" xr:uid="{00000000-0005-0000-0000-000029050000}"/>
    <cellStyle name="_Book32 9" xfId="2667" xr:uid="{00000000-0005-0000-0000-00002A050000}"/>
    <cellStyle name="_Book32 9 2" xfId="2668" xr:uid="{00000000-0005-0000-0000-00002B050000}"/>
    <cellStyle name="_Book32_Expenses (1)" xfId="2470" xr:uid="{00000000-0005-0000-0000-00002C050000}"/>
    <cellStyle name="_Book32_Prognose eksponering " xfId="2669" xr:uid="{00000000-0005-0000-0000-00002D050000}"/>
    <cellStyle name="_Book32_Prognose eksponering  2" xfId="2670" xr:uid="{00000000-0005-0000-0000-00002E050000}"/>
    <cellStyle name="_Book32_Prognose eksponering  2 2" xfId="2671" xr:uid="{00000000-0005-0000-0000-00002F050000}"/>
    <cellStyle name="_Book32_Prognose eksponering  2 2 2" xfId="2672" xr:uid="{00000000-0005-0000-0000-000030050000}"/>
    <cellStyle name="_Book32_Prognose eksponering  2 3" xfId="2673" xr:uid="{00000000-0005-0000-0000-000031050000}"/>
    <cellStyle name="_Book32_Prognose eksponering  3" xfId="2674" xr:uid="{00000000-0005-0000-0000-000032050000}"/>
    <cellStyle name="_Book32_Prognose eksponering  3 2" xfId="2675" xr:uid="{00000000-0005-0000-0000-000033050000}"/>
    <cellStyle name="_Book32_Prognose eksponering  4" xfId="2676" xr:uid="{00000000-0005-0000-0000-000034050000}"/>
    <cellStyle name="_Book32_Results &amp; key fig." xfId="5008" xr:uid="{00000000-0005-0000-0000-000035050000}"/>
    <cellStyle name="_Book32_Vedlegg" xfId="2677" xr:uid="{00000000-0005-0000-0000-000036050000}"/>
    <cellStyle name="_Book32_Vedlegg 2" xfId="2678" xr:uid="{00000000-0005-0000-0000-000037050000}"/>
    <cellStyle name="_Book32_Vedlegg 2 2" xfId="2679" xr:uid="{00000000-0005-0000-0000-000038050000}"/>
    <cellStyle name="_Book32_Vedlegg 2 2 2" xfId="2680" xr:uid="{00000000-0005-0000-0000-000039050000}"/>
    <cellStyle name="_Book32_Vedlegg 2 3" xfId="2681" xr:uid="{00000000-0005-0000-0000-00003A050000}"/>
    <cellStyle name="_Book32_Vedlegg 3" xfId="2682" xr:uid="{00000000-0005-0000-0000-00003B050000}"/>
    <cellStyle name="_Book32_Vedlegg 3 2" xfId="2683" xr:uid="{00000000-0005-0000-0000-00003C050000}"/>
    <cellStyle name="_Book32_Vedlegg 4" xfId="2684" xr:uid="{00000000-0005-0000-0000-00003D050000}"/>
    <cellStyle name="_Budsj adm.resultat jan-10 sum" xfId="2685" xr:uid="{00000000-0005-0000-0000-00003E050000}"/>
    <cellStyle name="_Budsj adm.resultat jan-10 sum 10" xfId="5009" xr:uid="{00000000-0005-0000-0000-00003F050000}"/>
    <cellStyle name="_Budsj adm.resultat jan-10 sum 11" xfId="5010" xr:uid="{00000000-0005-0000-0000-000040050000}"/>
    <cellStyle name="_Budsj adm.resultat jan-10 sum 2" xfId="2686" xr:uid="{00000000-0005-0000-0000-000041050000}"/>
    <cellStyle name="_Budsj adm.resultat jan-10 sum 2 2" xfId="5011" xr:uid="{00000000-0005-0000-0000-000042050000}"/>
    <cellStyle name="_Budsj adm.resultat jan-10 sum 2 2 2" xfId="5012" xr:uid="{00000000-0005-0000-0000-000043050000}"/>
    <cellStyle name="_Budsj adm.resultat jan-10 sum 2 3" xfId="5013" xr:uid="{00000000-0005-0000-0000-000044050000}"/>
    <cellStyle name="_Budsj adm.resultat jan-10 sum 3" xfId="5014" xr:uid="{00000000-0005-0000-0000-000045050000}"/>
    <cellStyle name="_Budsj adm.resultat jan-10 sum 3 2" xfId="5015" xr:uid="{00000000-0005-0000-0000-000046050000}"/>
    <cellStyle name="_Budsj adm.resultat jan-10 sum 3 2 2" xfId="5016" xr:uid="{00000000-0005-0000-0000-000047050000}"/>
    <cellStyle name="_Budsj adm.resultat jan-10 sum 3 3" xfId="5017" xr:uid="{00000000-0005-0000-0000-000048050000}"/>
    <cellStyle name="_Budsj adm.resultat jan-10 sum 3 3 2" xfId="5018" xr:uid="{00000000-0005-0000-0000-000049050000}"/>
    <cellStyle name="_Budsj adm.resultat jan-10 sum 3 3 3" xfId="5019" xr:uid="{00000000-0005-0000-0000-00004A050000}"/>
    <cellStyle name="_Budsj adm.resultat jan-10 sum 3 3 4" xfId="5020" xr:uid="{00000000-0005-0000-0000-00004B050000}"/>
    <cellStyle name="_Budsj adm.resultat jan-10 sum 4" xfId="5021" xr:uid="{00000000-0005-0000-0000-00004C050000}"/>
    <cellStyle name="_Budsj adm.resultat jan-10 sum 4 2" xfId="5022" xr:uid="{00000000-0005-0000-0000-00004D050000}"/>
    <cellStyle name="_Budsj adm.resultat jan-10 sum 5" xfId="5023" xr:uid="{00000000-0005-0000-0000-00004E050000}"/>
    <cellStyle name="_Budsj adm.resultat jan-10 sum 5 2" xfId="5024" xr:uid="{00000000-0005-0000-0000-00004F050000}"/>
    <cellStyle name="_Budsj adm.resultat jan-10 sum 6" xfId="5025" xr:uid="{00000000-0005-0000-0000-000050050000}"/>
    <cellStyle name="_Budsj adm.resultat jan-10 sum 7" xfId="5026" xr:uid="{00000000-0005-0000-0000-000051050000}"/>
    <cellStyle name="_Budsj adm.resultat jan-10 sum 8" xfId="5027" xr:uid="{00000000-0005-0000-0000-000052050000}"/>
    <cellStyle name="_Budsj adm.resultat jan-10 sum 9" xfId="5028" xr:uid="{00000000-0005-0000-0000-000053050000}"/>
    <cellStyle name="_Budsj jan-10 BM" xfId="2687" xr:uid="{00000000-0005-0000-0000-000054050000}"/>
    <cellStyle name="_Budsj jan-10 BM 10" xfId="5029" xr:uid="{00000000-0005-0000-0000-000055050000}"/>
    <cellStyle name="_Budsj jan-10 BM 11" xfId="5030" xr:uid="{00000000-0005-0000-0000-000056050000}"/>
    <cellStyle name="_Budsj jan-10 BM 2" xfId="2688" xr:uid="{00000000-0005-0000-0000-000057050000}"/>
    <cellStyle name="_Budsj jan-10 BM 2 2" xfId="5031" xr:uid="{00000000-0005-0000-0000-000058050000}"/>
    <cellStyle name="_Budsj jan-10 BM 2 2 2" xfId="5032" xr:uid="{00000000-0005-0000-0000-000059050000}"/>
    <cellStyle name="_Budsj jan-10 BM 2 3" xfId="5033" xr:uid="{00000000-0005-0000-0000-00005A050000}"/>
    <cellStyle name="_Budsj jan-10 BM 3" xfId="5034" xr:uid="{00000000-0005-0000-0000-00005B050000}"/>
    <cellStyle name="_Budsj jan-10 BM 3 2" xfId="5035" xr:uid="{00000000-0005-0000-0000-00005C050000}"/>
    <cellStyle name="_Budsj jan-10 BM 3 2 2" xfId="5036" xr:uid="{00000000-0005-0000-0000-00005D050000}"/>
    <cellStyle name="_Budsj jan-10 BM 3 3" xfId="5037" xr:uid="{00000000-0005-0000-0000-00005E050000}"/>
    <cellStyle name="_Budsj jan-10 BM 3 3 2" xfId="5038" xr:uid="{00000000-0005-0000-0000-00005F050000}"/>
    <cellStyle name="_Budsj jan-10 BM 3 3 3" xfId="5039" xr:uid="{00000000-0005-0000-0000-000060050000}"/>
    <cellStyle name="_Budsj jan-10 BM 3 3 4" xfId="5040" xr:uid="{00000000-0005-0000-0000-000061050000}"/>
    <cellStyle name="_Budsj jan-10 BM 4" xfId="5041" xr:uid="{00000000-0005-0000-0000-000062050000}"/>
    <cellStyle name="_Budsj jan-10 BM 4 2" xfId="5042" xr:uid="{00000000-0005-0000-0000-000063050000}"/>
    <cellStyle name="_Budsj jan-10 BM 5" xfId="5043" xr:uid="{00000000-0005-0000-0000-000064050000}"/>
    <cellStyle name="_Budsj jan-10 BM 5 2" xfId="5044" xr:uid="{00000000-0005-0000-0000-000065050000}"/>
    <cellStyle name="_Budsj jan-10 BM 6" xfId="5045" xr:uid="{00000000-0005-0000-0000-000066050000}"/>
    <cellStyle name="_Budsj jan-10 BM 7" xfId="5046" xr:uid="{00000000-0005-0000-0000-000067050000}"/>
    <cellStyle name="_Budsj jan-10 BM 8" xfId="5047" xr:uid="{00000000-0005-0000-0000-000068050000}"/>
    <cellStyle name="_Budsj jan-10 BM 9" xfId="5048" xr:uid="{00000000-0005-0000-0000-000069050000}"/>
    <cellStyle name="_Budsj jan-10 PM" xfId="2689" xr:uid="{00000000-0005-0000-0000-00006A050000}"/>
    <cellStyle name="_Budsj jan-10 PM 10" xfId="5049" xr:uid="{00000000-0005-0000-0000-00006B050000}"/>
    <cellStyle name="_Budsj jan-10 PM 11" xfId="5050" xr:uid="{00000000-0005-0000-0000-00006C050000}"/>
    <cellStyle name="_Budsj jan-10 PM 2" xfId="2690" xr:uid="{00000000-0005-0000-0000-00006D050000}"/>
    <cellStyle name="_Budsj jan-10 PM 2 2" xfId="5051" xr:uid="{00000000-0005-0000-0000-00006E050000}"/>
    <cellStyle name="_Budsj jan-10 PM 2 2 2" xfId="5052" xr:uid="{00000000-0005-0000-0000-00006F050000}"/>
    <cellStyle name="_Budsj jan-10 PM 2 3" xfId="5053" xr:uid="{00000000-0005-0000-0000-000070050000}"/>
    <cellStyle name="_Budsj jan-10 PM 3" xfId="5054" xr:uid="{00000000-0005-0000-0000-000071050000}"/>
    <cellStyle name="_Budsj jan-10 PM 3 2" xfId="5055" xr:uid="{00000000-0005-0000-0000-000072050000}"/>
    <cellStyle name="_Budsj jan-10 PM 3 2 2" xfId="5056" xr:uid="{00000000-0005-0000-0000-000073050000}"/>
    <cellStyle name="_Budsj jan-10 PM 3 3" xfId="5057" xr:uid="{00000000-0005-0000-0000-000074050000}"/>
    <cellStyle name="_Budsj jan-10 PM 3 3 2" xfId="5058" xr:uid="{00000000-0005-0000-0000-000075050000}"/>
    <cellStyle name="_Budsj jan-10 PM 3 3 3" xfId="5059" xr:uid="{00000000-0005-0000-0000-000076050000}"/>
    <cellStyle name="_Budsj jan-10 PM 3 3 4" xfId="5060" xr:uid="{00000000-0005-0000-0000-000077050000}"/>
    <cellStyle name="_Budsj jan-10 PM 4" xfId="5061" xr:uid="{00000000-0005-0000-0000-000078050000}"/>
    <cellStyle name="_Budsj jan-10 PM 4 2" xfId="5062" xr:uid="{00000000-0005-0000-0000-000079050000}"/>
    <cellStyle name="_Budsj jan-10 PM 5" xfId="5063" xr:uid="{00000000-0005-0000-0000-00007A050000}"/>
    <cellStyle name="_Budsj jan-10 PM 5 2" xfId="5064" xr:uid="{00000000-0005-0000-0000-00007B050000}"/>
    <cellStyle name="_Budsj jan-10 PM 6" xfId="5065" xr:uid="{00000000-0005-0000-0000-00007C050000}"/>
    <cellStyle name="_Budsj jan-10 PM 7" xfId="5066" xr:uid="{00000000-0005-0000-0000-00007D050000}"/>
    <cellStyle name="_Budsj jan-10 PM 8" xfId="5067" xr:uid="{00000000-0005-0000-0000-00007E050000}"/>
    <cellStyle name="_Budsj jan-10 PM 9" xfId="5068" xr:uid="{00000000-0005-0000-0000-00007F050000}"/>
    <cellStyle name="_Budsj jan-10 sum" xfId="2691" xr:uid="{00000000-0005-0000-0000-000080050000}"/>
    <cellStyle name="_Budsj jan-10 sum 10" xfId="5069" xr:uid="{00000000-0005-0000-0000-000081050000}"/>
    <cellStyle name="_Budsj jan-10 sum 11" xfId="5070" xr:uid="{00000000-0005-0000-0000-000082050000}"/>
    <cellStyle name="_Budsj jan-10 sum 2" xfId="2692" xr:uid="{00000000-0005-0000-0000-000083050000}"/>
    <cellStyle name="_Budsj jan-10 sum 2 2" xfId="5071" xr:uid="{00000000-0005-0000-0000-000084050000}"/>
    <cellStyle name="_Budsj jan-10 sum 2 2 2" xfId="5072" xr:uid="{00000000-0005-0000-0000-000085050000}"/>
    <cellStyle name="_Budsj jan-10 sum 2 3" xfId="5073" xr:uid="{00000000-0005-0000-0000-000086050000}"/>
    <cellStyle name="_Budsj jan-10 sum 3" xfId="5074" xr:uid="{00000000-0005-0000-0000-000087050000}"/>
    <cellStyle name="_Budsj jan-10 sum 3 2" xfId="5075" xr:uid="{00000000-0005-0000-0000-000088050000}"/>
    <cellStyle name="_Budsj jan-10 sum 3 2 2" xfId="5076" xr:uid="{00000000-0005-0000-0000-000089050000}"/>
    <cellStyle name="_Budsj jan-10 sum 3 3" xfId="5077" xr:uid="{00000000-0005-0000-0000-00008A050000}"/>
    <cellStyle name="_Budsj jan-10 sum 3 3 2" xfId="5078" xr:uid="{00000000-0005-0000-0000-00008B050000}"/>
    <cellStyle name="_Budsj jan-10 sum 3 3 3" xfId="5079" xr:uid="{00000000-0005-0000-0000-00008C050000}"/>
    <cellStyle name="_Budsj jan-10 sum 3 3 4" xfId="5080" xr:uid="{00000000-0005-0000-0000-00008D050000}"/>
    <cellStyle name="_Budsj jan-10 sum 4" xfId="5081" xr:uid="{00000000-0005-0000-0000-00008E050000}"/>
    <cellStyle name="_Budsj jan-10 sum 4 2" xfId="5082" xr:uid="{00000000-0005-0000-0000-00008F050000}"/>
    <cellStyle name="_Budsj jan-10 sum 5" xfId="5083" xr:uid="{00000000-0005-0000-0000-000090050000}"/>
    <cellStyle name="_Budsj jan-10 sum 5 2" xfId="5084" xr:uid="{00000000-0005-0000-0000-000091050000}"/>
    <cellStyle name="_Budsj jan-10 sum 6" xfId="5085" xr:uid="{00000000-0005-0000-0000-000092050000}"/>
    <cellStyle name="_Budsj jan-10 sum 7" xfId="5086" xr:uid="{00000000-0005-0000-0000-000093050000}"/>
    <cellStyle name="_Budsj jan-10 sum 8" xfId="5087" xr:uid="{00000000-0005-0000-0000-000094050000}"/>
    <cellStyle name="_Budsj jan-10 sum 9" xfId="5088" xr:uid="{00000000-0005-0000-0000-000095050000}"/>
    <cellStyle name="_Comma" xfId="11" xr:uid="{00000000-0005-0000-0000-000096050000}"/>
    <cellStyle name="_Comma 10" xfId="2694" xr:uid="{00000000-0005-0000-0000-000097050000}"/>
    <cellStyle name="_Comma 10 2" xfId="2695" xr:uid="{00000000-0005-0000-0000-000098050000}"/>
    <cellStyle name="_Comma 11" xfId="2696" xr:uid="{00000000-0005-0000-0000-000099050000}"/>
    <cellStyle name="_Comma 12" xfId="5089" xr:uid="{00000000-0005-0000-0000-00009A050000}"/>
    <cellStyle name="_Comma 13" xfId="5090" xr:uid="{00000000-0005-0000-0000-00009B050000}"/>
    <cellStyle name="_Comma 2" xfId="12" xr:uid="{00000000-0005-0000-0000-00009C050000}"/>
    <cellStyle name="_Comma 2 2" xfId="655" xr:uid="{00000000-0005-0000-0000-00009D050000}"/>
    <cellStyle name="_Comma 2 2 2" xfId="2697" xr:uid="{00000000-0005-0000-0000-00009E050000}"/>
    <cellStyle name="_Comma 2 2 2 2" xfId="2698" xr:uid="{00000000-0005-0000-0000-00009F050000}"/>
    <cellStyle name="_Comma 2 2 2 2 2" xfId="2699" xr:uid="{00000000-0005-0000-0000-0000A0050000}"/>
    <cellStyle name="_Comma 2 2 2 3" xfId="2700" xr:uid="{00000000-0005-0000-0000-0000A1050000}"/>
    <cellStyle name="_Comma 2 2 3" xfId="2701" xr:uid="{00000000-0005-0000-0000-0000A2050000}"/>
    <cellStyle name="_Comma 2 2 3 2" xfId="2702" xr:uid="{00000000-0005-0000-0000-0000A3050000}"/>
    <cellStyle name="_Comma 2 2 4" xfId="2703" xr:uid="{00000000-0005-0000-0000-0000A4050000}"/>
    <cellStyle name="_Comma 2 3" xfId="1399" xr:uid="{00000000-0005-0000-0000-0000A5050000}"/>
    <cellStyle name="_Comma 2 3 2" xfId="2704" xr:uid="{00000000-0005-0000-0000-0000A6050000}"/>
    <cellStyle name="_Comma 2 3 2 2" xfId="2705" xr:uid="{00000000-0005-0000-0000-0000A7050000}"/>
    <cellStyle name="_Comma 2 3 3" xfId="2706" xr:uid="{00000000-0005-0000-0000-0000A8050000}"/>
    <cellStyle name="_Comma 2 4" xfId="2707" xr:uid="{00000000-0005-0000-0000-0000A9050000}"/>
    <cellStyle name="_Comma 2 4 2" xfId="2708" xr:uid="{00000000-0005-0000-0000-0000AA050000}"/>
    <cellStyle name="_Comma 2 4 2 2" xfId="2709" xr:uid="{00000000-0005-0000-0000-0000AB050000}"/>
    <cellStyle name="_Comma 2 4 3" xfId="2710" xr:uid="{00000000-0005-0000-0000-0000AC050000}"/>
    <cellStyle name="_Comma 2 5" xfId="2711" xr:uid="{00000000-0005-0000-0000-0000AD050000}"/>
    <cellStyle name="_Comma 2 5 2" xfId="2712" xr:uid="{00000000-0005-0000-0000-0000AE050000}"/>
    <cellStyle name="_Comma 2 6" xfId="2713" xr:uid="{00000000-0005-0000-0000-0000AF050000}"/>
    <cellStyle name="_Comma 3" xfId="13" xr:uid="{00000000-0005-0000-0000-0000B0050000}"/>
    <cellStyle name="_Comma 3 2" xfId="14" xr:uid="{00000000-0005-0000-0000-0000B1050000}"/>
    <cellStyle name="_Comma 3 2 2" xfId="657" xr:uid="{00000000-0005-0000-0000-0000B2050000}"/>
    <cellStyle name="_Comma 3 2 2 2" xfId="2714" xr:uid="{00000000-0005-0000-0000-0000B3050000}"/>
    <cellStyle name="_Comma 3 2 3" xfId="1400" xr:uid="{00000000-0005-0000-0000-0000B4050000}"/>
    <cellStyle name="_Comma 3 3" xfId="656" xr:uid="{00000000-0005-0000-0000-0000B5050000}"/>
    <cellStyle name="_Comma 3 3 2" xfId="2715" xr:uid="{00000000-0005-0000-0000-0000B6050000}"/>
    <cellStyle name="_Comma 3 3 3" xfId="5091" xr:uid="{00000000-0005-0000-0000-0000B7050000}"/>
    <cellStyle name="_Comma 3 3 4" xfId="5092" xr:uid="{00000000-0005-0000-0000-0000B8050000}"/>
    <cellStyle name="_Comma 3 4" xfId="1401" xr:uid="{00000000-0005-0000-0000-0000B9050000}"/>
    <cellStyle name="_Comma 4" xfId="15" xr:uid="{00000000-0005-0000-0000-0000BA050000}"/>
    <cellStyle name="_Comma 4 2" xfId="658" xr:uid="{00000000-0005-0000-0000-0000BB050000}"/>
    <cellStyle name="_Comma 4 2 2" xfId="2716" xr:uid="{00000000-0005-0000-0000-0000BC050000}"/>
    <cellStyle name="_Comma 4 2 2 2" xfId="2717" xr:uid="{00000000-0005-0000-0000-0000BD050000}"/>
    <cellStyle name="_Comma 4 2 2 2 2" xfId="2718" xr:uid="{00000000-0005-0000-0000-0000BE050000}"/>
    <cellStyle name="_Comma 4 2 2 3" xfId="2719" xr:uid="{00000000-0005-0000-0000-0000BF050000}"/>
    <cellStyle name="_Comma 4 2 3" xfId="2720" xr:uid="{00000000-0005-0000-0000-0000C0050000}"/>
    <cellStyle name="_Comma 4 2 3 2" xfId="2721" xr:uid="{00000000-0005-0000-0000-0000C1050000}"/>
    <cellStyle name="_Comma 4 2 4" xfId="2722" xr:uid="{00000000-0005-0000-0000-0000C2050000}"/>
    <cellStyle name="_Comma 4 3" xfId="1402" xr:uid="{00000000-0005-0000-0000-0000C3050000}"/>
    <cellStyle name="_Comma 4 3 2" xfId="2723" xr:uid="{00000000-0005-0000-0000-0000C4050000}"/>
    <cellStyle name="_Comma 4 3 2 2" xfId="2724" xr:uid="{00000000-0005-0000-0000-0000C5050000}"/>
    <cellStyle name="_Comma 4 3 3" xfId="2725" xr:uid="{00000000-0005-0000-0000-0000C6050000}"/>
    <cellStyle name="_Comma 4 4" xfId="2726" xr:uid="{00000000-0005-0000-0000-0000C7050000}"/>
    <cellStyle name="_Comma 4 4 2" xfId="2727" xr:uid="{00000000-0005-0000-0000-0000C8050000}"/>
    <cellStyle name="_Comma 4 5" xfId="2728" xr:uid="{00000000-0005-0000-0000-0000C9050000}"/>
    <cellStyle name="_Comma 5" xfId="2729" xr:uid="{00000000-0005-0000-0000-0000CA050000}"/>
    <cellStyle name="_Comma 5 2" xfId="2730" xr:uid="{00000000-0005-0000-0000-0000CB050000}"/>
    <cellStyle name="_Comma 5 2 2" xfId="2731" xr:uid="{00000000-0005-0000-0000-0000CC050000}"/>
    <cellStyle name="_Comma 5 2 2 2" xfId="2732" xr:uid="{00000000-0005-0000-0000-0000CD050000}"/>
    <cellStyle name="_Comma 5 2 2 2 2" xfId="2733" xr:uid="{00000000-0005-0000-0000-0000CE050000}"/>
    <cellStyle name="_Comma 5 2 2 3" xfId="2734" xr:uid="{00000000-0005-0000-0000-0000CF050000}"/>
    <cellStyle name="_Comma 5 2 3" xfId="2735" xr:uid="{00000000-0005-0000-0000-0000D0050000}"/>
    <cellStyle name="_Comma 5 2 3 2" xfId="2736" xr:uid="{00000000-0005-0000-0000-0000D1050000}"/>
    <cellStyle name="_Comma 5 2 4" xfId="2737" xr:uid="{00000000-0005-0000-0000-0000D2050000}"/>
    <cellStyle name="_Comma 5 3" xfId="2738" xr:uid="{00000000-0005-0000-0000-0000D3050000}"/>
    <cellStyle name="_Comma 5 3 2" xfId="2739" xr:uid="{00000000-0005-0000-0000-0000D4050000}"/>
    <cellStyle name="_Comma 5 3 2 2" xfId="2740" xr:uid="{00000000-0005-0000-0000-0000D5050000}"/>
    <cellStyle name="_Comma 5 3 3" xfId="2741" xr:uid="{00000000-0005-0000-0000-0000D6050000}"/>
    <cellStyle name="_Comma 5 4" xfId="2742" xr:uid="{00000000-0005-0000-0000-0000D7050000}"/>
    <cellStyle name="_Comma 5 4 2" xfId="2743" xr:uid="{00000000-0005-0000-0000-0000D8050000}"/>
    <cellStyle name="_Comma 5 5" xfId="2744" xr:uid="{00000000-0005-0000-0000-0000D9050000}"/>
    <cellStyle name="_Comma 6" xfId="2745" xr:uid="{00000000-0005-0000-0000-0000DA050000}"/>
    <cellStyle name="_Comma 6 2" xfId="2746" xr:uid="{00000000-0005-0000-0000-0000DB050000}"/>
    <cellStyle name="_Comma 6 2 2" xfId="2747" xr:uid="{00000000-0005-0000-0000-0000DC050000}"/>
    <cellStyle name="_Comma 6 2 2 2" xfId="2748" xr:uid="{00000000-0005-0000-0000-0000DD050000}"/>
    <cellStyle name="_Comma 6 2 2 2 2" xfId="2749" xr:uid="{00000000-0005-0000-0000-0000DE050000}"/>
    <cellStyle name="_Comma 6 2 2 3" xfId="2750" xr:uid="{00000000-0005-0000-0000-0000DF050000}"/>
    <cellStyle name="_Comma 6 2 3" xfId="2751" xr:uid="{00000000-0005-0000-0000-0000E0050000}"/>
    <cellStyle name="_Comma 6 2 3 2" xfId="2752" xr:uid="{00000000-0005-0000-0000-0000E1050000}"/>
    <cellStyle name="_Comma 6 2 4" xfId="2753" xr:uid="{00000000-0005-0000-0000-0000E2050000}"/>
    <cellStyle name="_Comma 6 3" xfId="2754" xr:uid="{00000000-0005-0000-0000-0000E3050000}"/>
    <cellStyle name="_Comma 6 3 2" xfId="2755" xr:uid="{00000000-0005-0000-0000-0000E4050000}"/>
    <cellStyle name="_Comma 6 3 2 2" xfId="2756" xr:uid="{00000000-0005-0000-0000-0000E5050000}"/>
    <cellStyle name="_Comma 6 3 3" xfId="2757" xr:uid="{00000000-0005-0000-0000-0000E6050000}"/>
    <cellStyle name="_Comma 6 4" xfId="2758" xr:uid="{00000000-0005-0000-0000-0000E7050000}"/>
    <cellStyle name="_Comma 6 4 2" xfId="2759" xr:uid="{00000000-0005-0000-0000-0000E8050000}"/>
    <cellStyle name="_Comma 6 5" xfId="2760" xr:uid="{00000000-0005-0000-0000-0000E9050000}"/>
    <cellStyle name="_Comma 7" xfId="2761" xr:uid="{00000000-0005-0000-0000-0000EA050000}"/>
    <cellStyle name="_Comma 7 2" xfId="2762" xr:uid="{00000000-0005-0000-0000-0000EB050000}"/>
    <cellStyle name="_Comma 7 2 2" xfId="2763" xr:uid="{00000000-0005-0000-0000-0000EC050000}"/>
    <cellStyle name="_Comma 7 2 2 2" xfId="2764" xr:uid="{00000000-0005-0000-0000-0000ED050000}"/>
    <cellStyle name="_Comma 7 2 3" xfId="2765" xr:uid="{00000000-0005-0000-0000-0000EE050000}"/>
    <cellStyle name="_Comma 7 3" xfId="2766" xr:uid="{00000000-0005-0000-0000-0000EF050000}"/>
    <cellStyle name="_Comma 7 3 2" xfId="2767" xr:uid="{00000000-0005-0000-0000-0000F0050000}"/>
    <cellStyle name="_Comma 7 3 2 2" xfId="2768" xr:uid="{00000000-0005-0000-0000-0000F1050000}"/>
    <cellStyle name="_Comma 7 3 3" xfId="2769" xr:uid="{00000000-0005-0000-0000-0000F2050000}"/>
    <cellStyle name="_Comma 7 4" xfId="2770" xr:uid="{00000000-0005-0000-0000-0000F3050000}"/>
    <cellStyle name="_Comma 7 4 2" xfId="2771" xr:uid="{00000000-0005-0000-0000-0000F4050000}"/>
    <cellStyle name="_Comma 7 5" xfId="2772" xr:uid="{00000000-0005-0000-0000-0000F5050000}"/>
    <cellStyle name="_Comma 8" xfId="2773" xr:uid="{00000000-0005-0000-0000-0000F6050000}"/>
    <cellStyle name="_Comma 8 2" xfId="2774" xr:uid="{00000000-0005-0000-0000-0000F7050000}"/>
    <cellStyle name="_Comma 8 2 2" xfId="2775" xr:uid="{00000000-0005-0000-0000-0000F8050000}"/>
    <cellStyle name="_Comma 8 3" xfId="2776" xr:uid="{00000000-0005-0000-0000-0000F9050000}"/>
    <cellStyle name="_Comma 9" xfId="2777" xr:uid="{00000000-0005-0000-0000-0000FA050000}"/>
    <cellStyle name="_Comma 9 2" xfId="2778" xr:uid="{00000000-0005-0000-0000-0000FB050000}"/>
    <cellStyle name="_Comma 9 2 2" xfId="2779" xr:uid="{00000000-0005-0000-0000-0000FC050000}"/>
    <cellStyle name="_Comma 9 3" xfId="2780" xr:uid="{00000000-0005-0000-0000-0000FD050000}"/>
    <cellStyle name="_Comma_03-Egne aksjer 1002" xfId="16" xr:uid="{00000000-0005-0000-0000-0000FE050000}"/>
    <cellStyle name="_Comma_03-Egne aksjer 1003" xfId="17" xr:uid="{00000000-0005-0000-0000-0000FF050000}"/>
    <cellStyle name="_Comma_06-Tilknytta 0909" xfId="2781" xr:uid="{00000000-0005-0000-0000-000000060000}"/>
    <cellStyle name="_Comma_Adj_Operating_expenses" xfId="2782" xr:uid="{00000000-0005-0000-0000-000001060000}"/>
    <cellStyle name="_Comma_EK 0912" xfId="2783" xr:uid="{00000000-0005-0000-0000-000002060000}"/>
    <cellStyle name="_Comma_EK oppstilling 1Q09" xfId="5093" xr:uid="{00000000-0005-0000-0000-000003060000}"/>
    <cellStyle name="_Comma_Expenses (1)" xfId="2693" xr:uid="{00000000-0005-0000-0000-000004060000}"/>
    <cellStyle name="_Comma_Kontantstrømanalyse 3Q09-konsernet" xfId="1093" xr:uid="{00000000-0005-0000-0000-000005060000}"/>
    <cellStyle name="_Comma_Kontantstrømanalyse 4Q09-konsernet" xfId="1094" xr:uid="{00000000-0005-0000-0000-000006060000}"/>
    <cellStyle name="_Comma_Other MTM adjustments" xfId="5094" xr:uid="{00000000-0005-0000-0000-000007060000}"/>
    <cellStyle name="_Comma_Valeffekt NORD, Lux og Finans 3Q09" xfId="1095" xr:uid="{00000000-0005-0000-0000-000008060000}"/>
    <cellStyle name="_Comma_Valutafordelt utlån og innsk 4Q09" xfId="1096" xr:uid="{00000000-0005-0000-0000-000009060000}"/>
    <cellStyle name="_Control2" xfId="963" xr:uid="{00000000-0005-0000-0000-00000A060000}"/>
    <cellStyle name="_Control2_Q Sum_Res N" xfId="962" xr:uid="{00000000-0005-0000-0000-00000B060000}"/>
    <cellStyle name="_Currency" xfId="18" xr:uid="{00000000-0005-0000-0000-00000C060000}"/>
    <cellStyle name="_Currency 10" xfId="2785" xr:uid="{00000000-0005-0000-0000-00000D060000}"/>
    <cellStyle name="_Currency 10 2" xfId="2786" xr:uid="{00000000-0005-0000-0000-00000E060000}"/>
    <cellStyle name="_Currency 11" xfId="2787" xr:uid="{00000000-0005-0000-0000-00000F060000}"/>
    <cellStyle name="_Currency 12" xfId="5095" xr:uid="{00000000-0005-0000-0000-000010060000}"/>
    <cellStyle name="_Currency 13" xfId="5096" xr:uid="{00000000-0005-0000-0000-000011060000}"/>
    <cellStyle name="_Currency 2" xfId="19" xr:uid="{00000000-0005-0000-0000-000012060000}"/>
    <cellStyle name="_Currency 2 2" xfId="659" xr:uid="{00000000-0005-0000-0000-000013060000}"/>
    <cellStyle name="_Currency 2 2 2" xfId="2788" xr:uid="{00000000-0005-0000-0000-000014060000}"/>
    <cellStyle name="_Currency 2 2 2 2" xfId="2789" xr:uid="{00000000-0005-0000-0000-000015060000}"/>
    <cellStyle name="_Currency 2 2 2 2 2" xfId="2790" xr:uid="{00000000-0005-0000-0000-000016060000}"/>
    <cellStyle name="_Currency 2 2 2 3" xfId="2791" xr:uid="{00000000-0005-0000-0000-000017060000}"/>
    <cellStyle name="_Currency 2 2 3" xfId="2792" xr:uid="{00000000-0005-0000-0000-000018060000}"/>
    <cellStyle name="_Currency 2 2 3 2" xfId="2793" xr:uid="{00000000-0005-0000-0000-000019060000}"/>
    <cellStyle name="_Currency 2 2 4" xfId="2794" xr:uid="{00000000-0005-0000-0000-00001A060000}"/>
    <cellStyle name="_Currency 2 3" xfId="1403" xr:uid="{00000000-0005-0000-0000-00001B060000}"/>
    <cellStyle name="_Currency 2 3 2" xfId="2795" xr:uid="{00000000-0005-0000-0000-00001C060000}"/>
    <cellStyle name="_Currency 2 3 2 2" xfId="2796" xr:uid="{00000000-0005-0000-0000-00001D060000}"/>
    <cellStyle name="_Currency 2 3 3" xfId="2797" xr:uid="{00000000-0005-0000-0000-00001E060000}"/>
    <cellStyle name="_Currency 2 4" xfId="2798" xr:uid="{00000000-0005-0000-0000-00001F060000}"/>
    <cellStyle name="_Currency 2 4 2" xfId="2799" xr:uid="{00000000-0005-0000-0000-000020060000}"/>
    <cellStyle name="_Currency 2 4 2 2" xfId="2800" xr:uid="{00000000-0005-0000-0000-000021060000}"/>
    <cellStyle name="_Currency 2 4 3" xfId="2801" xr:uid="{00000000-0005-0000-0000-000022060000}"/>
    <cellStyle name="_Currency 2 5" xfId="2802" xr:uid="{00000000-0005-0000-0000-000023060000}"/>
    <cellStyle name="_Currency 2 5 2" xfId="2803" xr:uid="{00000000-0005-0000-0000-000024060000}"/>
    <cellStyle name="_Currency 2 6" xfId="2804" xr:uid="{00000000-0005-0000-0000-000025060000}"/>
    <cellStyle name="_Currency 3" xfId="20" xr:uid="{00000000-0005-0000-0000-000026060000}"/>
    <cellStyle name="_Currency 3 2" xfId="21" xr:uid="{00000000-0005-0000-0000-000027060000}"/>
    <cellStyle name="_Currency 3 2 2" xfId="661" xr:uid="{00000000-0005-0000-0000-000028060000}"/>
    <cellStyle name="_Currency 3 2 2 2" xfId="2805" xr:uid="{00000000-0005-0000-0000-000029060000}"/>
    <cellStyle name="_Currency 3 2 3" xfId="1404" xr:uid="{00000000-0005-0000-0000-00002A060000}"/>
    <cellStyle name="_Currency 3 3" xfId="660" xr:uid="{00000000-0005-0000-0000-00002B060000}"/>
    <cellStyle name="_Currency 3 3 2" xfId="2806" xr:uid="{00000000-0005-0000-0000-00002C060000}"/>
    <cellStyle name="_Currency 3 3 3" xfId="5097" xr:uid="{00000000-0005-0000-0000-00002D060000}"/>
    <cellStyle name="_Currency 3 3 4" xfId="5098" xr:uid="{00000000-0005-0000-0000-00002E060000}"/>
    <cellStyle name="_Currency 3 4" xfId="1405" xr:uid="{00000000-0005-0000-0000-00002F060000}"/>
    <cellStyle name="_Currency 4" xfId="22" xr:uid="{00000000-0005-0000-0000-000030060000}"/>
    <cellStyle name="_Currency 4 2" xfId="662" xr:uid="{00000000-0005-0000-0000-000031060000}"/>
    <cellStyle name="_Currency 4 2 2" xfId="2807" xr:uid="{00000000-0005-0000-0000-000032060000}"/>
    <cellStyle name="_Currency 4 2 2 2" xfId="2808" xr:uid="{00000000-0005-0000-0000-000033060000}"/>
    <cellStyle name="_Currency 4 2 2 2 2" xfId="2809" xr:uid="{00000000-0005-0000-0000-000034060000}"/>
    <cellStyle name="_Currency 4 2 2 3" xfId="2810" xr:uid="{00000000-0005-0000-0000-000035060000}"/>
    <cellStyle name="_Currency 4 2 3" xfId="2811" xr:uid="{00000000-0005-0000-0000-000036060000}"/>
    <cellStyle name="_Currency 4 2 3 2" xfId="2812" xr:uid="{00000000-0005-0000-0000-000037060000}"/>
    <cellStyle name="_Currency 4 2 4" xfId="2813" xr:uid="{00000000-0005-0000-0000-000038060000}"/>
    <cellStyle name="_Currency 4 3" xfId="1406" xr:uid="{00000000-0005-0000-0000-000039060000}"/>
    <cellStyle name="_Currency 4 3 2" xfId="2814" xr:uid="{00000000-0005-0000-0000-00003A060000}"/>
    <cellStyle name="_Currency 4 3 2 2" xfId="2815" xr:uid="{00000000-0005-0000-0000-00003B060000}"/>
    <cellStyle name="_Currency 4 3 3" xfId="2816" xr:uid="{00000000-0005-0000-0000-00003C060000}"/>
    <cellStyle name="_Currency 4 4" xfId="2817" xr:uid="{00000000-0005-0000-0000-00003D060000}"/>
    <cellStyle name="_Currency 4 4 2" xfId="2818" xr:uid="{00000000-0005-0000-0000-00003E060000}"/>
    <cellStyle name="_Currency 4 5" xfId="2819" xr:uid="{00000000-0005-0000-0000-00003F060000}"/>
    <cellStyle name="_Currency 5" xfId="2820" xr:uid="{00000000-0005-0000-0000-000040060000}"/>
    <cellStyle name="_Currency 5 2" xfId="2821" xr:uid="{00000000-0005-0000-0000-000041060000}"/>
    <cellStyle name="_Currency 5 2 2" xfId="2822" xr:uid="{00000000-0005-0000-0000-000042060000}"/>
    <cellStyle name="_Currency 5 2 2 2" xfId="2823" xr:uid="{00000000-0005-0000-0000-000043060000}"/>
    <cellStyle name="_Currency 5 2 2 2 2" xfId="2824" xr:uid="{00000000-0005-0000-0000-000044060000}"/>
    <cellStyle name="_Currency 5 2 2 3" xfId="2825" xr:uid="{00000000-0005-0000-0000-000045060000}"/>
    <cellStyle name="_Currency 5 2 3" xfId="2826" xr:uid="{00000000-0005-0000-0000-000046060000}"/>
    <cellStyle name="_Currency 5 2 3 2" xfId="2827" xr:uid="{00000000-0005-0000-0000-000047060000}"/>
    <cellStyle name="_Currency 5 2 4" xfId="2828" xr:uid="{00000000-0005-0000-0000-000048060000}"/>
    <cellStyle name="_Currency 5 3" xfId="2829" xr:uid="{00000000-0005-0000-0000-000049060000}"/>
    <cellStyle name="_Currency 5 3 2" xfId="2830" xr:uid="{00000000-0005-0000-0000-00004A060000}"/>
    <cellStyle name="_Currency 5 3 2 2" xfId="2831" xr:uid="{00000000-0005-0000-0000-00004B060000}"/>
    <cellStyle name="_Currency 5 3 3" xfId="2832" xr:uid="{00000000-0005-0000-0000-00004C060000}"/>
    <cellStyle name="_Currency 5 4" xfId="2833" xr:uid="{00000000-0005-0000-0000-00004D060000}"/>
    <cellStyle name="_Currency 5 4 2" xfId="2834" xr:uid="{00000000-0005-0000-0000-00004E060000}"/>
    <cellStyle name="_Currency 5 5" xfId="2835" xr:uid="{00000000-0005-0000-0000-00004F060000}"/>
    <cellStyle name="_Currency 6" xfId="2836" xr:uid="{00000000-0005-0000-0000-000050060000}"/>
    <cellStyle name="_Currency 6 2" xfId="2837" xr:uid="{00000000-0005-0000-0000-000051060000}"/>
    <cellStyle name="_Currency 6 2 2" xfId="2838" xr:uid="{00000000-0005-0000-0000-000052060000}"/>
    <cellStyle name="_Currency 6 2 2 2" xfId="2839" xr:uid="{00000000-0005-0000-0000-000053060000}"/>
    <cellStyle name="_Currency 6 2 2 2 2" xfId="2840" xr:uid="{00000000-0005-0000-0000-000054060000}"/>
    <cellStyle name="_Currency 6 2 2 3" xfId="2841" xr:uid="{00000000-0005-0000-0000-000055060000}"/>
    <cellStyle name="_Currency 6 2 3" xfId="2842" xr:uid="{00000000-0005-0000-0000-000056060000}"/>
    <cellStyle name="_Currency 6 2 3 2" xfId="2843" xr:uid="{00000000-0005-0000-0000-000057060000}"/>
    <cellStyle name="_Currency 6 2 4" xfId="2844" xr:uid="{00000000-0005-0000-0000-000058060000}"/>
    <cellStyle name="_Currency 6 3" xfId="2845" xr:uid="{00000000-0005-0000-0000-000059060000}"/>
    <cellStyle name="_Currency 6 3 2" xfId="2846" xr:uid="{00000000-0005-0000-0000-00005A060000}"/>
    <cellStyle name="_Currency 6 3 2 2" xfId="2847" xr:uid="{00000000-0005-0000-0000-00005B060000}"/>
    <cellStyle name="_Currency 6 3 3" xfId="2848" xr:uid="{00000000-0005-0000-0000-00005C060000}"/>
    <cellStyle name="_Currency 6 4" xfId="2849" xr:uid="{00000000-0005-0000-0000-00005D060000}"/>
    <cellStyle name="_Currency 6 4 2" xfId="2850" xr:uid="{00000000-0005-0000-0000-00005E060000}"/>
    <cellStyle name="_Currency 6 5" xfId="2851" xr:uid="{00000000-0005-0000-0000-00005F060000}"/>
    <cellStyle name="_Currency 7" xfId="2852" xr:uid="{00000000-0005-0000-0000-000060060000}"/>
    <cellStyle name="_Currency 7 2" xfId="2853" xr:uid="{00000000-0005-0000-0000-000061060000}"/>
    <cellStyle name="_Currency 7 2 2" xfId="2854" xr:uid="{00000000-0005-0000-0000-000062060000}"/>
    <cellStyle name="_Currency 7 2 2 2" xfId="2855" xr:uid="{00000000-0005-0000-0000-000063060000}"/>
    <cellStyle name="_Currency 7 2 3" xfId="2856" xr:uid="{00000000-0005-0000-0000-000064060000}"/>
    <cellStyle name="_Currency 7 3" xfId="2857" xr:uid="{00000000-0005-0000-0000-000065060000}"/>
    <cellStyle name="_Currency 7 3 2" xfId="2858" xr:uid="{00000000-0005-0000-0000-000066060000}"/>
    <cellStyle name="_Currency 7 3 2 2" xfId="2859" xr:uid="{00000000-0005-0000-0000-000067060000}"/>
    <cellStyle name="_Currency 7 3 3" xfId="2860" xr:uid="{00000000-0005-0000-0000-000068060000}"/>
    <cellStyle name="_Currency 7 4" xfId="2861" xr:uid="{00000000-0005-0000-0000-000069060000}"/>
    <cellStyle name="_Currency 7 4 2" xfId="2862" xr:uid="{00000000-0005-0000-0000-00006A060000}"/>
    <cellStyle name="_Currency 7 5" xfId="2863" xr:uid="{00000000-0005-0000-0000-00006B060000}"/>
    <cellStyle name="_Currency 8" xfId="2864" xr:uid="{00000000-0005-0000-0000-00006C060000}"/>
    <cellStyle name="_Currency 8 2" xfId="2865" xr:uid="{00000000-0005-0000-0000-00006D060000}"/>
    <cellStyle name="_Currency 8 2 2" xfId="2866" xr:uid="{00000000-0005-0000-0000-00006E060000}"/>
    <cellStyle name="_Currency 8 3" xfId="2867" xr:uid="{00000000-0005-0000-0000-00006F060000}"/>
    <cellStyle name="_Currency 9" xfId="2868" xr:uid="{00000000-0005-0000-0000-000070060000}"/>
    <cellStyle name="_Currency 9 2" xfId="2869" xr:uid="{00000000-0005-0000-0000-000071060000}"/>
    <cellStyle name="_Currency 9 2 2" xfId="2870" xr:uid="{00000000-0005-0000-0000-000072060000}"/>
    <cellStyle name="_Currency 9 3" xfId="2871" xr:uid="{00000000-0005-0000-0000-000073060000}"/>
    <cellStyle name="_Currency_03-Egne aksjer 1002" xfId="23" xr:uid="{00000000-0005-0000-0000-000074060000}"/>
    <cellStyle name="_Currency_03-Egne aksjer 1003" xfId="24" xr:uid="{00000000-0005-0000-0000-000075060000}"/>
    <cellStyle name="_Currency_06-Tilknytta 0909" xfId="2872" xr:uid="{00000000-0005-0000-0000-000076060000}"/>
    <cellStyle name="_Currency_Adj_Operating_expenses" xfId="2873" xr:uid="{00000000-0005-0000-0000-000077060000}"/>
    <cellStyle name="_Currency_EK 0912" xfId="2874" xr:uid="{00000000-0005-0000-0000-000078060000}"/>
    <cellStyle name="_Currency_EK oppstilling 1Q09" xfId="5099" xr:uid="{00000000-0005-0000-0000-000079060000}"/>
    <cellStyle name="_Currency_Expenses (1)" xfId="2784" xr:uid="{00000000-0005-0000-0000-00007A060000}"/>
    <cellStyle name="_Currency_Kontantstrømanalyse 3Q09-konsernet" xfId="1097" xr:uid="{00000000-0005-0000-0000-00007B060000}"/>
    <cellStyle name="_Currency_Kontantstrømanalyse 4Q09-konsernet" xfId="1098" xr:uid="{00000000-0005-0000-0000-00007C060000}"/>
    <cellStyle name="_Currency_Merger Plans2" xfId="25" xr:uid="{00000000-0005-0000-0000-00007D060000}"/>
    <cellStyle name="_Currency_Merger Plans2 10" xfId="2875" xr:uid="{00000000-0005-0000-0000-00007E060000}"/>
    <cellStyle name="_Currency_Merger Plans2 10 2" xfId="2876" xr:uid="{00000000-0005-0000-0000-00007F060000}"/>
    <cellStyle name="_Currency_Merger Plans2 11" xfId="2877" xr:uid="{00000000-0005-0000-0000-000080060000}"/>
    <cellStyle name="_Currency_Merger Plans2 12" xfId="5100" xr:uid="{00000000-0005-0000-0000-000081060000}"/>
    <cellStyle name="_Currency_Merger Plans2 13" xfId="5101" xr:uid="{00000000-0005-0000-0000-000082060000}"/>
    <cellStyle name="_Currency_Merger Plans2 2" xfId="26" xr:uid="{00000000-0005-0000-0000-000083060000}"/>
    <cellStyle name="_Currency_Merger Plans2 2 2" xfId="663" xr:uid="{00000000-0005-0000-0000-000084060000}"/>
    <cellStyle name="_Currency_Merger Plans2 2 2 2" xfId="2878" xr:uid="{00000000-0005-0000-0000-000085060000}"/>
    <cellStyle name="_Currency_Merger Plans2 2 2 2 2" xfId="2879" xr:uid="{00000000-0005-0000-0000-000086060000}"/>
    <cellStyle name="_Currency_Merger Plans2 2 2 2 2 2" xfId="2880" xr:uid="{00000000-0005-0000-0000-000087060000}"/>
    <cellStyle name="_Currency_Merger Plans2 2 2 2 3" xfId="2881" xr:uid="{00000000-0005-0000-0000-000088060000}"/>
    <cellStyle name="_Currency_Merger Plans2 2 2 3" xfId="2882" xr:uid="{00000000-0005-0000-0000-000089060000}"/>
    <cellStyle name="_Currency_Merger Plans2 2 2 3 2" xfId="2883" xr:uid="{00000000-0005-0000-0000-00008A060000}"/>
    <cellStyle name="_Currency_Merger Plans2 2 2 4" xfId="2884" xr:uid="{00000000-0005-0000-0000-00008B060000}"/>
    <cellStyle name="_Currency_Merger Plans2 2 3" xfId="1407" xr:uid="{00000000-0005-0000-0000-00008C060000}"/>
    <cellStyle name="_Currency_Merger Plans2 2 3 2" xfId="2885" xr:uid="{00000000-0005-0000-0000-00008D060000}"/>
    <cellStyle name="_Currency_Merger Plans2 2 3 2 2" xfId="2886" xr:uid="{00000000-0005-0000-0000-00008E060000}"/>
    <cellStyle name="_Currency_Merger Plans2 2 3 3" xfId="2887" xr:uid="{00000000-0005-0000-0000-00008F060000}"/>
    <cellStyle name="_Currency_Merger Plans2 2 4" xfId="2888" xr:uid="{00000000-0005-0000-0000-000090060000}"/>
    <cellStyle name="_Currency_Merger Plans2 2 4 2" xfId="2889" xr:uid="{00000000-0005-0000-0000-000091060000}"/>
    <cellStyle name="_Currency_Merger Plans2 2 4 2 2" xfId="2890" xr:uid="{00000000-0005-0000-0000-000092060000}"/>
    <cellStyle name="_Currency_Merger Plans2 2 4 3" xfId="2891" xr:uid="{00000000-0005-0000-0000-000093060000}"/>
    <cellStyle name="_Currency_Merger Plans2 2 5" xfId="2892" xr:uid="{00000000-0005-0000-0000-000094060000}"/>
    <cellStyle name="_Currency_Merger Plans2 2 5 2" xfId="2893" xr:uid="{00000000-0005-0000-0000-000095060000}"/>
    <cellStyle name="_Currency_Merger Plans2 2 6" xfId="2894" xr:uid="{00000000-0005-0000-0000-000096060000}"/>
    <cellStyle name="_Currency_Merger Plans2 3" xfId="27" xr:uid="{00000000-0005-0000-0000-000097060000}"/>
    <cellStyle name="_Currency_Merger Plans2 3 2" xfId="28" xr:uid="{00000000-0005-0000-0000-000098060000}"/>
    <cellStyle name="_Currency_Merger Plans2 3 2 2" xfId="665" xr:uid="{00000000-0005-0000-0000-000099060000}"/>
    <cellStyle name="_Currency_Merger Plans2 3 2 2 2" xfId="2895" xr:uid="{00000000-0005-0000-0000-00009A060000}"/>
    <cellStyle name="_Currency_Merger Plans2 3 2 3" xfId="1408" xr:uid="{00000000-0005-0000-0000-00009B060000}"/>
    <cellStyle name="_Currency_Merger Plans2 3 3" xfId="664" xr:uid="{00000000-0005-0000-0000-00009C060000}"/>
    <cellStyle name="_Currency_Merger Plans2 3 3 2" xfId="2896" xr:uid="{00000000-0005-0000-0000-00009D060000}"/>
    <cellStyle name="_Currency_Merger Plans2 3 3 3" xfId="5102" xr:uid="{00000000-0005-0000-0000-00009E060000}"/>
    <cellStyle name="_Currency_Merger Plans2 3 3 4" xfId="5103" xr:uid="{00000000-0005-0000-0000-00009F060000}"/>
    <cellStyle name="_Currency_Merger Plans2 3 4" xfId="1409" xr:uid="{00000000-0005-0000-0000-0000A0060000}"/>
    <cellStyle name="_Currency_Merger Plans2 4" xfId="29" xr:uid="{00000000-0005-0000-0000-0000A1060000}"/>
    <cellStyle name="_Currency_Merger Plans2 4 2" xfId="666" xr:uid="{00000000-0005-0000-0000-0000A2060000}"/>
    <cellStyle name="_Currency_Merger Plans2 4 2 2" xfId="2897" xr:uid="{00000000-0005-0000-0000-0000A3060000}"/>
    <cellStyle name="_Currency_Merger Plans2 4 2 2 2" xfId="2898" xr:uid="{00000000-0005-0000-0000-0000A4060000}"/>
    <cellStyle name="_Currency_Merger Plans2 4 2 2 2 2" xfId="2899" xr:uid="{00000000-0005-0000-0000-0000A5060000}"/>
    <cellStyle name="_Currency_Merger Plans2 4 2 2 3" xfId="2900" xr:uid="{00000000-0005-0000-0000-0000A6060000}"/>
    <cellStyle name="_Currency_Merger Plans2 4 2 3" xfId="2901" xr:uid="{00000000-0005-0000-0000-0000A7060000}"/>
    <cellStyle name="_Currency_Merger Plans2 4 2 3 2" xfId="2902" xr:uid="{00000000-0005-0000-0000-0000A8060000}"/>
    <cellStyle name="_Currency_Merger Plans2 4 2 4" xfId="2903" xr:uid="{00000000-0005-0000-0000-0000A9060000}"/>
    <cellStyle name="_Currency_Merger Plans2 4 3" xfId="1410" xr:uid="{00000000-0005-0000-0000-0000AA060000}"/>
    <cellStyle name="_Currency_Merger Plans2 4 3 2" xfId="2904" xr:uid="{00000000-0005-0000-0000-0000AB060000}"/>
    <cellStyle name="_Currency_Merger Plans2 4 3 2 2" xfId="2905" xr:uid="{00000000-0005-0000-0000-0000AC060000}"/>
    <cellStyle name="_Currency_Merger Plans2 4 3 3" xfId="2906" xr:uid="{00000000-0005-0000-0000-0000AD060000}"/>
    <cellStyle name="_Currency_Merger Plans2 4 4" xfId="2907" xr:uid="{00000000-0005-0000-0000-0000AE060000}"/>
    <cellStyle name="_Currency_Merger Plans2 4 4 2" xfId="2908" xr:uid="{00000000-0005-0000-0000-0000AF060000}"/>
    <cellStyle name="_Currency_Merger Plans2 4 5" xfId="2909" xr:uid="{00000000-0005-0000-0000-0000B0060000}"/>
    <cellStyle name="_Currency_Merger Plans2 5" xfId="2910" xr:uid="{00000000-0005-0000-0000-0000B1060000}"/>
    <cellStyle name="_Currency_Merger Plans2 5 2" xfId="2911" xr:uid="{00000000-0005-0000-0000-0000B2060000}"/>
    <cellStyle name="_Currency_Merger Plans2 5 2 2" xfId="2912" xr:uid="{00000000-0005-0000-0000-0000B3060000}"/>
    <cellStyle name="_Currency_Merger Plans2 5 2 2 2" xfId="2913" xr:uid="{00000000-0005-0000-0000-0000B4060000}"/>
    <cellStyle name="_Currency_Merger Plans2 5 2 2 2 2" xfId="2914" xr:uid="{00000000-0005-0000-0000-0000B5060000}"/>
    <cellStyle name="_Currency_Merger Plans2 5 2 2 3" xfId="2915" xr:uid="{00000000-0005-0000-0000-0000B6060000}"/>
    <cellStyle name="_Currency_Merger Plans2 5 2 3" xfId="2916" xr:uid="{00000000-0005-0000-0000-0000B7060000}"/>
    <cellStyle name="_Currency_Merger Plans2 5 2 3 2" xfId="2917" xr:uid="{00000000-0005-0000-0000-0000B8060000}"/>
    <cellStyle name="_Currency_Merger Plans2 5 2 4" xfId="2918" xr:uid="{00000000-0005-0000-0000-0000B9060000}"/>
    <cellStyle name="_Currency_Merger Plans2 5 3" xfId="2919" xr:uid="{00000000-0005-0000-0000-0000BA060000}"/>
    <cellStyle name="_Currency_Merger Plans2 5 3 2" xfId="2920" xr:uid="{00000000-0005-0000-0000-0000BB060000}"/>
    <cellStyle name="_Currency_Merger Plans2 5 3 2 2" xfId="2921" xr:uid="{00000000-0005-0000-0000-0000BC060000}"/>
    <cellStyle name="_Currency_Merger Plans2 5 3 3" xfId="2922" xr:uid="{00000000-0005-0000-0000-0000BD060000}"/>
    <cellStyle name="_Currency_Merger Plans2 5 4" xfId="2923" xr:uid="{00000000-0005-0000-0000-0000BE060000}"/>
    <cellStyle name="_Currency_Merger Plans2 5 4 2" xfId="2924" xr:uid="{00000000-0005-0000-0000-0000BF060000}"/>
    <cellStyle name="_Currency_Merger Plans2 5 5" xfId="2925" xr:uid="{00000000-0005-0000-0000-0000C0060000}"/>
    <cellStyle name="_Currency_Merger Plans2 6" xfId="2926" xr:uid="{00000000-0005-0000-0000-0000C1060000}"/>
    <cellStyle name="_Currency_Merger Plans2 6 2" xfId="2927" xr:uid="{00000000-0005-0000-0000-0000C2060000}"/>
    <cellStyle name="_Currency_Merger Plans2 6 2 2" xfId="2928" xr:uid="{00000000-0005-0000-0000-0000C3060000}"/>
    <cellStyle name="_Currency_Merger Plans2 6 2 2 2" xfId="2929" xr:uid="{00000000-0005-0000-0000-0000C4060000}"/>
    <cellStyle name="_Currency_Merger Plans2 6 2 2 2 2" xfId="2930" xr:uid="{00000000-0005-0000-0000-0000C5060000}"/>
    <cellStyle name="_Currency_Merger Plans2 6 2 2 3" xfId="2931" xr:uid="{00000000-0005-0000-0000-0000C6060000}"/>
    <cellStyle name="_Currency_Merger Plans2 6 2 3" xfId="2932" xr:uid="{00000000-0005-0000-0000-0000C7060000}"/>
    <cellStyle name="_Currency_Merger Plans2 6 2 3 2" xfId="2933" xr:uid="{00000000-0005-0000-0000-0000C8060000}"/>
    <cellStyle name="_Currency_Merger Plans2 6 2 4" xfId="2934" xr:uid="{00000000-0005-0000-0000-0000C9060000}"/>
    <cellStyle name="_Currency_Merger Plans2 6 3" xfId="2935" xr:uid="{00000000-0005-0000-0000-0000CA060000}"/>
    <cellStyle name="_Currency_Merger Plans2 6 3 2" xfId="2936" xr:uid="{00000000-0005-0000-0000-0000CB060000}"/>
    <cellStyle name="_Currency_Merger Plans2 6 3 2 2" xfId="2937" xr:uid="{00000000-0005-0000-0000-0000CC060000}"/>
    <cellStyle name="_Currency_Merger Plans2 6 3 3" xfId="2938" xr:uid="{00000000-0005-0000-0000-0000CD060000}"/>
    <cellStyle name="_Currency_Merger Plans2 6 4" xfId="2939" xr:uid="{00000000-0005-0000-0000-0000CE060000}"/>
    <cellStyle name="_Currency_Merger Plans2 6 4 2" xfId="2940" xr:uid="{00000000-0005-0000-0000-0000CF060000}"/>
    <cellStyle name="_Currency_Merger Plans2 6 5" xfId="2941" xr:uid="{00000000-0005-0000-0000-0000D0060000}"/>
    <cellStyle name="_Currency_Merger Plans2 7" xfId="2942" xr:uid="{00000000-0005-0000-0000-0000D1060000}"/>
    <cellStyle name="_Currency_Merger Plans2 7 2" xfId="2943" xr:uid="{00000000-0005-0000-0000-0000D2060000}"/>
    <cellStyle name="_Currency_Merger Plans2 7 2 2" xfId="2944" xr:uid="{00000000-0005-0000-0000-0000D3060000}"/>
    <cellStyle name="_Currency_Merger Plans2 7 2 2 2" xfId="2945" xr:uid="{00000000-0005-0000-0000-0000D4060000}"/>
    <cellStyle name="_Currency_Merger Plans2 7 2 3" xfId="2946" xr:uid="{00000000-0005-0000-0000-0000D5060000}"/>
    <cellStyle name="_Currency_Merger Plans2 7 3" xfId="2947" xr:uid="{00000000-0005-0000-0000-0000D6060000}"/>
    <cellStyle name="_Currency_Merger Plans2 7 3 2" xfId="2948" xr:uid="{00000000-0005-0000-0000-0000D7060000}"/>
    <cellStyle name="_Currency_Merger Plans2 7 3 2 2" xfId="2949" xr:uid="{00000000-0005-0000-0000-0000D8060000}"/>
    <cellStyle name="_Currency_Merger Plans2 7 3 3" xfId="2950" xr:uid="{00000000-0005-0000-0000-0000D9060000}"/>
    <cellStyle name="_Currency_Merger Plans2 7 4" xfId="2951" xr:uid="{00000000-0005-0000-0000-0000DA060000}"/>
    <cellStyle name="_Currency_Merger Plans2 7 4 2" xfId="2952" xr:uid="{00000000-0005-0000-0000-0000DB060000}"/>
    <cellStyle name="_Currency_Merger Plans2 7 5" xfId="2953" xr:uid="{00000000-0005-0000-0000-0000DC060000}"/>
    <cellStyle name="_Currency_Merger Plans2 8" xfId="2954" xr:uid="{00000000-0005-0000-0000-0000DD060000}"/>
    <cellStyle name="_Currency_Merger Plans2 8 2" xfId="2955" xr:uid="{00000000-0005-0000-0000-0000DE060000}"/>
    <cellStyle name="_Currency_Merger Plans2 8 2 2" xfId="2956" xr:uid="{00000000-0005-0000-0000-0000DF060000}"/>
    <cellStyle name="_Currency_Merger Plans2 8 3" xfId="2957" xr:uid="{00000000-0005-0000-0000-0000E0060000}"/>
    <cellStyle name="_Currency_Merger Plans2 9" xfId="2958" xr:uid="{00000000-0005-0000-0000-0000E1060000}"/>
    <cellStyle name="_Currency_Merger Plans2 9 2" xfId="2959" xr:uid="{00000000-0005-0000-0000-0000E2060000}"/>
    <cellStyle name="_Currency_Merger Plans2 9 2 2" xfId="2960" xr:uid="{00000000-0005-0000-0000-0000E3060000}"/>
    <cellStyle name="_Currency_Merger Plans2 9 3" xfId="2961" xr:uid="{00000000-0005-0000-0000-0000E4060000}"/>
    <cellStyle name="_Currency_Other MTM adjustments" xfId="5104" xr:uid="{00000000-0005-0000-0000-0000E5060000}"/>
    <cellStyle name="_Currency_Valeffekt NORD, Lux og Finans 3Q09" xfId="1099" xr:uid="{00000000-0005-0000-0000-0000E6060000}"/>
    <cellStyle name="_Currency_Valutafordelt utlån og innsk 4Q09" xfId="1100" xr:uid="{00000000-0005-0000-0000-0000E7060000}"/>
    <cellStyle name="_CurrencySpace" xfId="30" xr:uid="{00000000-0005-0000-0000-0000E8060000}"/>
    <cellStyle name="_CurrencySpace 10" xfId="2963" xr:uid="{00000000-0005-0000-0000-0000E9060000}"/>
    <cellStyle name="_CurrencySpace 10 2" xfId="2964" xr:uid="{00000000-0005-0000-0000-0000EA060000}"/>
    <cellStyle name="_CurrencySpace 11" xfId="2965" xr:uid="{00000000-0005-0000-0000-0000EB060000}"/>
    <cellStyle name="_CurrencySpace 12" xfId="5105" xr:uid="{00000000-0005-0000-0000-0000EC060000}"/>
    <cellStyle name="_CurrencySpace 13" xfId="5106" xr:uid="{00000000-0005-0000-0000-0000ED060000}"/>
    <cellStyle name="_CurrencySpace 2" xfId="31" xr:uid="{00000000-0005-0000-0000-0000EE060000}"/>
    <cellStyle name="_CurrencySpace 2 2" xfId="667" xr:uid="{00000000-0005-0000-0000-0000EF060000}"/>
    <cellStyle name="_CurrencySpace 2 2 2" xfId="2966" xr:uid="{00000000-0005-0000-0000-0000F0060000}"/>
    <cellStyle name="_CurrencySpace 2 2 2 2" xfId="2967" xr:uid="{00000000-0005-0000-0000-0000F1060000}"/>
    <cellStyle name="_CurrencySpace 2 2 2 2 2" xfId="2968" xr:uid="{00000000-0005-0000-0000-0000F2060000}"/>
    <cellStyle name="_CurrencySpace 2 2 2 3" xfId="2969" xr:uid="{00000000-0005-0000-0000-0000F3060000}"/>
    <cellStyle name="_CurrencySpace 2 2 3" xfId="2970" xr:uid="{00000000-0005-0000-0000-0000F4060000}"/>
    <cellStyle name="_CurrencySpace 2 2 3 2" xfId="2971" xr:uid="{00000000-0005-0000-0000-0000F5060000}"/>
    <cellStyle name="_CurrencySpace 2 2 4" xfId="2972" xr:uid="{00000000-0005-0000-0000-0000F6060000}"/>
    <cellStyle name="_CurrencySpace 2 3" xfId="1411" xr:uid="{00000000-0005-0000-0000-0000F7060000}"/>
    <cellStyle name="_CurrencySpace 2 3 2" xfId="2973" xr:uid="{00000000-0005-0000-0000-0000F8060000}"/>
    <cellStyle name="_CurrencySpace 2 3 2 2" xfId="2974" xr:uid="{00000000-0005-0000-0000-0000F9060000}"/>
    <cellStyle name="_CurrencySpace 2 3 3" xfId="2975" xr:uid="{00000000-0005-0000-0000-0000FA060000}"/>
    <cellStyle name="_CurrencySpace 2 4" xfId="2976" xr:uid="{00000000-0005-0000-0000-0000FB060000}"/>
    <cellStyle name="_CurrencySpace 2 4 2" xfId="2977" xr:uid="{00000000-0005-0000-0000-0000FC060000}"/>
    <cellStyle name="_CurrencySpace 2 4 2 2" xfId="2978" xr:uid="{00000000-0005-0000-0000-0000FD060000}"/>
    <cellStyle name="_CurrencySpace 2 4 3" xfId="2979" xr:uid="{00000000-0005-0000-0000-0000FE060000}"/>
    <cellStyle name="_CurrencySpace 2 5" xfId="2980" xr:uid="{00000000-0005-0000-0000-0000FF060000}"/>
    <cellStyle name="_CurrencySpace 2 5 2" xfId="2981" xr:uid="{00000000-0005-0000-0000-000000070000}"/>
    <cellStyle name="_CurrencySpace 2 6" xfId="2982" xr:uid="{00000000-0005-0000-0000-000001070000}"/>
    <cellStyle name="_CurrencySpace 3" xfId="32" xr:uid="{00000000-0005-0000-0000-000002070000}"/>
    <cellStyle name="_CurrencySpace 3 2" xfId="33" xr:uid="{00000000-0005-0000-0000-000003070000}"/>
    <cellStyle name="_CurrencySpace 3 2 2" xfId="669" xr:uid="{00000000-0005-0000-0000-000004070000}"/>
    <cellStyle name="_CurrencySpace 3 2 2 2" xfId="2983" xr:uid="{00000000-0005-0000-0000-000005070000}"/>
    <cellStyle name="_CurrencySpace 3 2 3" xfId="1412" xr:uid="{00000000-0005-0000-0000-000006070000}"/>
    <cellStyle name="_CurrencySpace 3 3" xfId="668" xr:uid="{00000000-0005-0000-0000-000007070000}"/>
    <cellStyle name="_CurrencySpace 3 3 2" xfId="2984" xr:uid="{00000000-0005-0000-0000-000008070000}"/>
    <cellStyle name="_CurrencySpace 3 3 3" xfId="5107" xr:uid="{00000000-0005-0000-0000-000009070000}"/>
    <cellStyle name="_CurrencySpace 3 3 4" xfId="5108" xr:uid="{00000000-0005-0000-0000-00000A070000}"/>
    <cellStyle name="_CurrencySpace 3 4" xfId="1413" xr:uid="{00000000-0005-0000-0000-00000B070000}"/>
    <cellStyle name="_CurrencySpace 4" xfId="34" xr:uid="{00000000-0005-0000-0000-00000C070000}"/>
    <cellStyle name="_CurrencySpace 4 2" xfId="670" xr:uid="{00000000-0005-0000-0000-00000D070000}"/>
    <cellStyle name="_CurrencySpace 4 2 2" xfId="2985" xr:uid="{00000000-0005-0000-0000-00000E070000}"/>
    <cellStyle name="_CurrencySpace 4 2 2 2" xfId="2986" xr:uid="{00000000-0005-0000-0000-00000F070000}"/>
    <cellStyle name="_CurrencySpace 4 2 2 2 2" xfId="2987" xr:uid="{00000000-0005-0000-0000-000010070000}"/>
    <cellStyle name="_CurrencySpace 4 2 2 3" xfId="2988" xr:uid="{00000000-0005-0000-0000-000011070000}"/>
    <cellStyle name="_CurrencySpace 4 2 3" xfId="2989" xr:uid="{00000000-0005-0000-0000-000012070000}"/>
    <cellStyle name="_CurrencySpace 4 2 3 2" xfId="2990" xr:uid="{00000000-0005-0000-0000-000013070000}"/>
    <cellStyle name="_CurrencySpace 4 2 4" xfId="2991" xr:uid="{00000000-0005-0000-0000-000014070000}"/>
    <cellStyle name="_CurrencySpace 4 3" xfId="1414" xr:uid="{00000000-0005-0000-0000-000015070000}"/>
    <cellStyle name="_CurrencySpace 4 3 2" xfId="2992" xr:uid="{00000000-0005-0000-0000-000016070000}"/>
    <cellStyle name="_CurrencySpace 4 3 2 2" xfId="2993" xr:uid="{00000000-0005-0000-0000-000017070000}"/>
    <cellStyle name="_CurrencySpace 4 3 3" xfId="2994" xr:uid="{00000000-0005-0000-0000-000018070000}"/>
    <cellStyle name="_CurrencySpace 4 4" xfId="2995" xr:uid="{00000000-0005-0000-0000-000019070000}"/>
    <cellStyle name="_CurrencySpace 4 4 2" xfId="2996" xr:uid="{00000000-0005-0000-0000-00001A070000}"/>
    <cellStyle name="_CurrencySpace 4 5" xfId="2997" xr:uid="{00000000-0005-0000-0000-00001B070000}"/>
    <cellStyle name="_CurrencySpace 5" xfId="2998" xr:uid="{00000000-0005-0000-0000-00001C070000}"/>
    <cellStyle name="_CurrencySpace 5 2" xfId="2999" xr:uid="{00000000-0005-0000-0000-00001D070000}"/>
    <cellStyle name="_CurrencySpace 5 2 2" xfId="3000" xr:uid="{00000000-0005-0000-0000-00001E070000}"/>
    <cellStyle name="_CurrencySpace 5 2 2 2" xfId="3001" xr:uid="{00000000-0005-0000-0000-00001F070000}"/>
    <cellStyle name="_CurrencySpace 5 2 2 2 2" xfId="3002" xr:uid="{00000000-0005-0000-0000-000020070000}"/>
    <cellStyle name="_CurrencySpace 5 2 2 3" xfId="3003" xr:uid="{00000000-0005-0000-0000-000021070000}"/>
    <cellStyle name="_CurrencySpace 5 2 3" xfId="3004" xr:uid="{00000000-0005-0000-0000-000022070000}"/>
    <cellStyle name="_CurrencySpace 5 2 3 2" xfId="3005" xr:uid="{00000000-0005-0000-0000-000023070000}"/>
    <cellStyle name="_CurrencySpace 5 2 4" xfId="3006" xr:uid="{00000000-0005-0000-0000-000024070000}"/>
    <cellStyle name="_CurrencySpace 5 3" xfId="3007" xr:uid="{00000000-0005-0000-0000-000025070000}"/>
    <cellStyle name="_CurrencySpace 5 3 2" xfId="3008" xr:uid="{00000000-0005-0000-0000-000026070000}"/>
    <cellStyle name="_CurrencySpace 5 3 2 2" xfId="3009" xr:uid="{00000000-0005-0000-0000-000027070000}"/>
    <cellStyle name="_CurrencySpace 5 3 3" xfId="3010" xr:uid="{00000000-0005-0000-0000-000028070000}"/>
    <cellStyle name="_CurrencySpace 5 4" xfId="3011" xr:uid="{00000000-0005-0000-0000-000029070000}"/>
    <cellStyle name="_CurrencySpace 5 4 2" xfId="3012" xr:uid="{00000000-0005-0000-0000-00002A070000}"/>
    <cellStyle name="_CurrencySpace 5 5" xfId="3013" xr:uid="{00000000-0005-0000-0000-00002B070000}"/>
    <cellStyle name="_CurrencySpace 6" xfId="3014" xr:uid="{00000000-0005-0000-0000-00002C070000}"/>
    <cellStyle name="_CurrencySpace 6 2" xfId="3015" xr:uid="{00000000-0005-0000-0000-00002D070000}"/>
    <cellStyle name="_CurrencySpace 6 2 2" xfId="3016" xr:uid="{00000000-0005-0000-0000-00002E070000}"/>
    <cellStyle name="_CurrencySpace 6 2 2 2" xfId="3017" xr:uid="{00000000-0005-0000-0000-00002F070000}"/>
    <cellStyle name="_CurrencySpace 6 2 2 2 2" xfId="3018" xr:uid="{00000000-0005-0000-0000-000030070000}"/>
    <cellStyle name="_CurrencySpace 6 2 2 3" xfId="3019" xr:uid="{00000000-0005-0000-0000-000031070000}"/>
    <cellStyle name="_CurrencySpace 6 2 3" xfId="3020" xr:uid="{00000000-0005-0000-0000-000032070000}"/>
    <cellStyle name="_CurrencySpace 6 2 3 2" xfId="3021" xr:uid="{00000000-0005-0000-0000-000033070000}"/>
    <cellStyle name="_CurrencySpace 6 2 4" xfId="3022" xr:uid="{00000000-0005-0000-0000-000034070000}"/>
    <cellStyle name="_CurrencySpace 6 3" xfId="3023" xr:uid="{00000000-0005-0000-0000-000035070000}"/>
    <cellStyle name="_CurrencySpace 6 3 2" xfId="3024" xr:uid="{00000000-0005-0000-0000-000036070000}"/>
    <cellStyle name="_CurrencySpace 6 3 2 2" xfId="3025" xr:uid="{00000000-0005-0000-0000-000037070000}"/>
    <cellStyle name="_CurrencySpace 6 3 3" xfId="3026" xr:uid="{00000000-0005-0000-0000-000038070000}"/>
    <cellStyle name="_CurrencySpace 6 4" xfId="3027" xr:uid="{00000000-0005-0000-0000-000039070000}"/>
    <cellStyle name="_CurrencySpace 6 4 2" xfId="3028" xr:uid="{00000000-0005-0000-0000-00003A070000}"/>
    <cellStyle name="_CurrencySpace 6 5" xfId="3029" xr:uid="{00000000-0005-0000-0000-00003B070000}"/>
    <cellStyle name="_CurrencySpace 7" xfId="3030" xr:uid="{00000000-0005-0000-0000-00003C070000}"/>
    <cellStyle name="_CurrencySpace 7 2" xfId="3031" xr:uid="{00000000-0005-0000-0000-00003D070000}"/>
    <cellStyle name="_CurrencySpace 7 2 2" xfId="3032" xr:uid="{00000000-0005-0000-0000-00003E070000}"/>
    <cellStyle name="_CurrencySpace 7 2 2 2" xfId="3033" xr:uid="{00000000-0005-0000-0000-00003F070000}"/>
    <cellStyle name="_CurrencySpace 7 2 3" xfId="3034" xr:uid="{00000000-0005-0000-0000-000040070000}"/>
    <cellStyle name="_CurrencySpace 7 3" xfId="3035" xr:uid="{00000000-0005-0000-0000-000041070000}"/>
    <cellStyle name="_CurrencySpace 7 3 2" xfId="3036" xr:uid="{00000000-0005-0000-0000-000042070000}"/>
    <cellStyle name="_CurrencySpace 7 3 2 2" xfId="3037" xr:uid="{00000000-0005-0000-0000-000043070000}"/>
    <cellStyle name="_CurrencySpace 7 3 3" xfId="3038" xr:uid="{00000000-0005-0000-0000-000044070000}"/>
    <cellStyle name="_CurrencySpace 7 4" xfId="3039" xr:uid="{00000000-0005-0000-0000-000045070000}"/>
    <cellStyle name="_CurrencySpace 7 4 2" xfId="3040" xr:uid="{00000000-0005-0000-0000-000046070000}"/>
    <cellStyle name="_CurrencySpace 7 5" xfId="3041" xr:uid="{00000000-0005-0000-0000-000047070000}"/>
    <cellStyle name="_CurrencySpace 8" xfId="3042" xr:uid="{00000000-0005-0000-0000-000048070000}"/>
    <cellStyle name="_CurrencySpace 8 2" xfId="3043" xr:uid="{00000000-0005-0000-0000-000049070000}"/>
    <cellStyle name="_CurrencySpace 8 2 2" xfId="3044" xr:uid="{00000000-0005-0000-0000-00004A070000}"/>
    <cellStyle name="_CurrencySpace 8 3" xfId="3045" xr:uid="{00000000-0005-0000-0000-00004B070000}"/>
    <cellStyle name="_CurrencySpace 9" xfId="3046" xr:uid="{00000000-0005-0000-0000-00004C070000}"/>
    <cellStyle name="_CurrencySpace 9 2" xfId="3047" xr:uid="{00000000-0005-0000-0000-00004D070000}"/>
    <cellStyle name="_CurrencySpace 9 2 2" xfId="3048" xr:uid="{00000000-0005-0000-0000-00004E070000}"/>
    <cellStyle name="_CurrencySpace 9 3" xfId="3049" xr:uid="{00000000-0005-0000-0000-00004F070000}"/>
    <cellStyle name="_CurrencySpace_03-Egne aksjer 1002" xfId="35" xr:uid="{00000000-0005-0000-0000-000050070000}"/>
    <cellStyle name="_CurrencySpace_03-Egne aksjer 1003" xfId="36" xr:uid="{00000000-0005-0000-0000-000051070000}"/>
    <cellStyle name="_CurrencySpace_06-Tilknytta 0909" xfId="3050" xr:uid="{00000000-0005-0000-0000-000052070000}"/>
    <cellStyle name="_CurrencySpace_Adj_Operating_expenses" xfId="3051" xr:uid="{00000000-0005-0000-0000-000053070000}"/>
    <cellStyle name="_CurrencySpace_EK 0912" xfId="3052" xr:uid="{00000000-0005-0000-0000-000054070000}"/>
    <cellStyle name="_CurrencySpace_EK oppstilling 1Q09" xfId="5109" xr:uid="{00000000-0005-0000-0000-000055070000}"/>
    <cellStyle name="_CurrencySpace_Expenses (1)" xfId="2962" xr:uid="{00000000-0005-0000-0000-000056070000}"/>
    <cellStyle name="_CurrencySpace_Kontantstrømanalyse 3Q09-konsernet" xfId="1101" xr:uid="{00000000-0005-0000-0000-000057070000}"/>
    <cellStyle name="_CurrencySpace_Kontantstrømanalyse 4Q09-konsernet" xfId="1102" xr:uid="{00000000-0005-0000-0000-000058070000}"/>
    <cellStyle name="_CurrencySpace_Other MTM adjustments" xfId="5110" xr:uid="{00000000-0005-0000-0000-000059070000}"/>
    <cellStyle name="_CurrencySpace_Valeffekt NORD, Lux og Finans 3Q09" xfId="1103" xr:uid="{00000000-0005-0000-0000-00005A070000}"/>
    <cellStyle name="_CurrencySpace_Valutafordelt utlån og innsk 4Q09" xfId="1104" xr:uid="{00000000-0005-0000-0000-00005B070000}"/>
    <cellStyle name="_Def" xfId="961" xr:uid="{00000000-0005-0000-0000-00005C070000}"/>
    <cellStyle name="_Def_Q Sum_Res N" xfId="960" xr:uid="{00000000-0005-0000-0000-00005D070000}"/>
    <cellStyle name="_economic profit" xfId="5111" xr:uid="{00000000-0005-0000-0000-00005E070000}"/>
    <cellStyle name="_EK 0912" xfId="3053" xr:uid="{00000000-0005-0000-0000-00005F070000}"/>
    <cellStyle name="_EK oppstilling 1Q09" xfId="5112" xr:uid="{00000000-0005-0000-0000-000060070000}"/>
    <cellStyle name="_Euro" xfId="37" xr:uid="{00000000-0005-0000-0000-000061070000}"/>
    <cellStyle name="_Euro 2" xfId="5113" xr:uid="{00000000-0005-0000-0000-000062070000}"/>
    <cellStyle name="_Finansiell utvikling 2Q09" xfId="38" xr:uid="{00000000-0005-0000-0000-000063070000}"/>
    <cellStyle name="_Finansiell utvikling 2Q09 2" xfId="671" xr:uid="{00000000-0005-0000-0000-000064070000}"/>
    <cellStyle name="_Finansiell utvikling 2Q09 3" xfId="1415" xr:uid="{00000000-0005-0000-0000-000065070000}"/>
    <cellStyle name="_Heading" xfId="39" xr:uid="{00000000-0005-0000-0000-000066070000}"/>
    <cellStyle name="_Heading_prestemp" xfId="40" xr:uid="{00000000-0005-0000-0000-000067070000}"/>
    <cellStyle name="_Heading_prestemp 2" xfId="5114" xr:uid="{00000000-0005-0000-0000-000068070000}"/>
    <cellStyle name="_Highlight" xfId="41" xr:uid="{00000000-0005-0000-0000-000069070000}"/>
    <cellStyle name="_Highlight 2" xfId="672" xr:uid="{00000000-0005-0000-0000-00006A070000}"/>
    <cellStyle name="_Highlight_Expenses (1)" xfId="3054" xr:uid="{00000000-0005-0000-0000-00006B070000}"/>
    <cellStyle name="_Hvordan levere rentegar" xfId="42" xr:uid="{00000000-0005-0000-0000-00006C070000}"/>
    <cellStyle name="_Hvordan levere rentegar 2" xfId="673" xr:uid="{00000000-0005-0000-0000-00006D070000}"/>
    <cellStyle name="_Hvordan levere rentegar 3" xfId="1416" xr:uid="{00000000-0005-0000-0000-00006E070000}"/>
    <cellStyle name="_Hvordan levere rentegar_Results &amp; key fig." xfId="5115" xr:uid="{00000000-0005-0000-0000-00006F070000}"/>
    <cellStyle name="_Item 3.2_Enclosure 1 Group budget and financial plan 2010-12" xfId="5116" xr:uid="{00000000-0005-0000-0000-000070070000}"/>
    <cellStyle name="_Kontrollrapport" xfId="43" xr:uid="{00000000-0005-0000-0000-000071070000}"/>
    <cellStyle name="_Kontrollrapport 2" xfId="674" xr:uid="{00000000-0005-0000-0000-000072070000}"/>
    <cellStyle name="_Kontrollrapport 2 2" xfId="3056" xr:uid="{00000000-0005-0000-0000-000073070000}"/>
    <cellStyle name="_Kontrollrapport 2 2 2" xfId="3057" xr:uid="{00000000-0005-0000-0000-000074070000}"/>
    <cellStyle name="_Kontrollrapport 2 2 2 2" xfId="3058" xr:uid="{00000000-0005-0000-0000-000075070000}"/>
    <cellStyle name="_Kontrollrapport 2 2 3" xfId="3059" xr:uid="{00000000-0005-0000-0000-000076070000}"/>
    <cellStyle name="_Kontrollrapport 2 3" xfId="3060" xr:uid="{00000000-0005-0000-0000-000077070000}"/>
    <cellStyle name="_Kontrollrapport 2 3 2" xfId="3061" xr:uid="{00000000-0005-0000-0000-000078070000}"/>
    <cellStyle name="_Kontrollrapport 2 4" xfId="3062" xr:uid="{00000000-0005-0000-0000-000079070000}"/>
    <cellStyle name="_Kontrollrapport 3" xfId="1417" xr:uid="{00000000-0005-0000-0000-00007A070000}"/>
    <cellStyle name="_Kontrollrapport 3 2" xfId="3063" xr:uid="{00000000-0005-0000-0000-00007B070000}"/>
    <cellStyle name="_Kontrollrapport 4" xfId="3064" xr:uid="{00000000-0005-0000-0000-00007C070000}"/>
    <cellStyle name="_Kontrollrapport 4 2" xfId="3065" xr:uid="{00000000-0005-0000-0000-00007D070000}"/>
    <cellStyle name="_Kontrollrapport 5" xfId="3066" xr:uid="{00000000-0005-0000-0000-00007E070000}"/>
    <cellStyle name="_Kontrollrapport_Expenses (1)" xfId="3055" xr:uid="{00000000-0005-0000-0000-00007F070000}"/>
    <cellStyle name="_Kontrollrapport_Prognose eksponering " xfId="3067" xr:uid="{00000000-0005-0000-0000-000080070000}"/>
    <cellStyle name="_Kontrollrapport_Prognose eksponering  2" xfId="3068" xr:uid="{00000000-0005-0000-0000-000081070000}"/>
    <cellStyle name="_Kontrollrapport_Prognose eksponering  2 2" xfId="3069" xr:uid="{00000000-0005-0000-0000-000082070000}"/>
    <cellStyle name="_Kontrollrapport_Prognose eksponering  2 2 2" xfId="3070" xr:uid="{00000000-0005-0000-0000-000083070000}"/>
    <cellStyle name="_Kontrollrapport_Prognose eksponering  2 3" xfId="3071" xr:uid="{00000000-0005-0000-0000-000084070000}"/>
    <cellStyle name="_Kontrollrapport_Prognose eksponering  3" xfId="3072" xr:uid="{00000000-0005-0000-0000-000085070000}"/>
    <cellStyle name="_Kontrollrapport_Prognose eksponering  3 2" xfId="3073" xr:uid="{00000000-0005-0000-0000-000086070000}"/>
    <cellStyle name="_Kontrollrapport_Prognose eksponering  4" xfId="3074" xr:uid="{00000000-0005-0000-0000-000087070000}"/>
    <cellStyle name="_Kontrollrapport_Results &amp; key fig." xfId="5117" xr:uid="{00000000-0005-0000-0000-000088070000}"/>
    <cellStyle name="_Kontrollrapport_Vedlegg" xfId="3075" xr:uid="{00000000-0005-0000-0000-000089070000}"/>
    <cellStyle name="_Kontrollrapport_Vedlegg 2" xfId="3076" xr:uid="{00000000-0005-0000-0000-00008A070000}"/>
    <cellStyle name="_Kontrollrapport_Vedlegg 2 2" xfId="3077" xr:uid="{00000000-0005-0000-0000-00008B070000}"/>
    <cellStyle name="_Kontrollrapport_Vedlegg 2 2 2" xfId="3078" xr:uid="{00000000-0005-0000-0000-00008C070000}"/>
    <cellStyle name="_Kontrollrapport_Vedlegg 2 3" xfId="3079" xr:uid="{00000000-0005-0000-0000-00008D070000}"/>
    <cellStyle name="_Kontrollrapport_Vedlegg 2 3 2" xfId="3080" xr:uid="{00000000-0005-0000-0000-00008E070000}"/>
    <cellStyle name="_Kontrollrapport_Vedlegg 2 4" xfId="3081" xr:uid="{00000000-0005-0000-0000-00008F070000}"/>
    <cellStyle name="_Kontrollrapport_Vedlegg 3" xfId="3082" xr:uid="{00000000-0005-0000-0000-000090070000}"/>
    <cellStyle name="_Kontrollrapport_Vedlegg 3 2" xfId="3083" xr:uid="{00000000-0005-0000-0000-000091070000}"/>
    <cellStyle name="_Kontrollrapport_Vedlegg 4" xfId="3084" xr:uid="{00000000-0005-0000-0000-000092070000}"/>
    <cellStyle name="_Kontrollrapport_Vedlegg 4 2" xfId="3085" xr:uid="{00000000-0005-0000-0000-000093070000}"/>
    <cellStyle name="_Kontrollrapport_Vedlegg 5" xfId="3086" xr:uid="{00000000-0005-0000-0000-000094070000}"/>
    <cellStyle name="_Kontrollrapport_Vedlegg_1" xfId="3087" xr:uid="{00000000-0005-0000-0000-000095070000}"/>
    <cellStyle name="_Kontrollrapport_Vedlegg_1 2" xfId="3088" xr:uid="{00000000-0005-0000-0000-000096070000}"/>
    <cellStyle name="_Kontrollrapport_Vedlegg_1 2 2" xfId="3089" xr:uid="{00000000-0005-0000-0000-000097070000}"/>
    <cellStyle name="_Kontrollrapport_Vedlegg_1 2 2 2" xfId="3090" xr:uid="{00000000-0005-0000-0000-000098070000}"/>
    <cellStyle name="_Kontrollrapport_Vedlegg_1 2 3" xfId="3091" xr:uid="{00000000-0005-0000-0000-000099070000}"/>
    <cellStyle name="_Kontrollrapport_Vedlegg_1 3" xfId="3092" xr:uid="{00000000-0005-0000-0000-00009A070000}"/>
    <cellStyle name="_Kontrollrapport_Vedlegg_1 3 2" xfId="3093" xr:uid="{00000000-0005-0000-0000-00009B070000}"/>
    <cellStyle name="_Kontrollrapport_Vedlegg_1 4" xfId="3094" xr:uid="{00000000-0005-0000-0000-00009C070000}"/>
    <cellStyle name="_LINKPRODUKTER (INKL)" xfId="5118" xr:uid="{00000000-0005-0000-0000-00009D070000}"/>
    <cellStyle name="_Markedsandel" xfId="958" xr:uid="{00000000-0005-0000-0000-00009E070000}"/>
    <cellStyle name="_Markedsandel_Q Sum_Res N" xfId="957" xr:uid="{00000000-0005-0000-0000-00009F070000}"/>
    <cellStyle name="_Max 10% Obligasjoner Inv" xfId="44" xr:uid="{00000000-0005-0000-0000-0000A0070000}"/>
    <cellStyle name="_Max 10% Obligasjoner Inv 2" xfId="675" xr:uid="{00000000-0005-0000-0000-0000A1070000}"/>
    <cellStyle name="_Max 10% Obligasjoner Inv 2 2" xfId="3096" xr:uid="{00000000-0005-0000-0000-0000A2070000}"/>
    <cellStyle name="_Max 10% Obligasjoner Inv 2 2 2" xfId="3097" xr:uid="{00000000-0005-0000-0000-0000A3070000}"/>
    <cellStyle name="_Max 10% Obligasjoner Inv 2 2 2 2" xfId="3098" xr:uid="{00000000-0005-0000-0000-0000A4070000}"/>
    <cellStyle name="_Max 10% Obligasjoner Inv 2 2 3" xfId="3099" xr:uid="{00000000-0005-0000-0000-0000A5070000}"/>
    <cellStyle name="_Max 10% Obligasjoner Inv 2 3" xfId="3100" xr:uid="{00000000-0005-0000-0000-0000A6070000}"/>
    <cellStyle name="_Max 10% Obligasjoner Inv 2 3 2" xfId="3101" xr:uid="{00000000-0005-0000-0000-0000A7070000}"/>
    <cellStyle name="_Max 10% Obligasjoner Inv 2 4" xfId="3102" xr:uid="{00000000-0005-0000-0000-0000A8070000}"/>
    <cellStyle name="_Max 10% Obligasjoner Inv 3" xfId="1418" xr:uid="{00000000-0005-0000-0000-0000A9070000}"/>
    <cellStyle name="_Max 10% Obligasjoner Inv 3 2" xfId="3103" xr:uid="{00000000-0005-0000-0000-0000AA070000}"/>
    <cellStyle name="_Max 10% Obligasjoner Inv 4" xfId="3104" xr:uid="{00000000-0005-0000-0000-0000AB070000}"/>
    <cellStyle name="_Max 10% Obligasjoner Inv 4 2" xfId="3105" xr:uid="{00000000-0005-0000-0000-0000AC070000}"/>
    <cellStyle name="_Max 10% Obligasjoner Inv 5" xfId="3106" xr:uid="{00000000-0005-0000-0000-0000AD070000}"/>
    <cellStyle name="_Max 10% Obligasjoner Inv_Expenses (1)" xfId="3095" xr:uid="{00000000-0005-0000-0000-0000AE070000}"/>
    <cellStyle name="_Max 10% Obligasjoner Inv_Prognose eksponering " xfId="3107" xr:uid="{00000000-0005-0000-0000-0000AF070000}"/>
    <cellStyle name="_Max 10% Obligasjoner Inv_Prognose eksponering  2" xfId="3108" xr:uid="{00000000-0005-0000-0000-0000B0070000}"/>
    <cellStyle name="_Max 10% Obligasjoner Inv_Prognose eksponering  2 2" xfId="3109" xr:uid="{00000000-0005-0000-0000-0000B1070000}"/>
    <cellStyle name="_Max 10% Obligasjoner Inv_Prognose eksponering  2 2 2" xfId="3110" xr:uid="{00000000-0005-0000-0000-0000B2070000}"/>
    <cellStyle name="_Max 10% Obligasjoner Inv_Prognose eksponering  2 3" xfId="3111" xr:uid="{00000000-0005-0000-0000-0000B3070000}"/>
    <cellStyle name="_Max 10% Obligasjoner Inv_Prognose eksponering  3" xfId="3112" xr:uid="{00000000-0005-0000-0000-0000B4070000}"/>
    <cellStyle name="_Max 10% Obligasjoner Inv_Prognose eksponering  3 2" xfId="3113" xr:uid="{00000000-0005-0000-0000-0000B5070000}"/>
    <cellStyle name="_Max 10% Obligasjoner Inv_Prognose eksponering  4" xfId="3114" xr:uid="{00000000-0005-0000-0000-0000B6070000}"/>
    <cellStyle name="_Max 10% Obligasjoner Inv_Results &amp; key fig." xfId="5119" xr:uid="{00000000-0005-0000-0000-0000B7070000}"/>
    <cellStyle name="_Max 10% Obligasjoner Inv_Vedlegg" xfId="3115" xr:uid="{00000000-0005-0000-0000-0000B8070000}"/>
    <cellStyle name="_Max 10% Obligasjoner Inv_Vedlegg 2" xfId="3116" xr:uid="{00000000-0005-0000-0000-0000B9070000}"/>
    <cellStyle name="_Max 10% Obligasjoner Inv_Vedlegg 2 2" xfId="3117" xr:uid="{00000000-0005-0000-0000-0000BA070000}"/>
    <cellStyle name="_Max 10% Obligasjoner Inv_Vedlegg 2 2 2" xfId="3118" xr:uid="{00000000-0005-0000-0000-0000BB070000}"/>
    <cellStyle name="_Max 10% Obligasjoner Inv_Vedlegg 2 3" xfId="3119" xr:uid="{00000000-0005-0000-0000-0000BC070000}"/>
    <cellStyle name="_Max 10% Obligasjoner Inv_Vedlegg 2 3 2" xfId="3120" xr:uid="{00000000-0005-0000-0000-0000BD070000}"/>
    <cellStyle name="_Max 10% Obligasjoner Inv_Vedlegg 2 4" xfId="3121" xr:uid="{00000000-0005-0000-0000-0000BE070000}"/>
    <cellStyle name="_Max 10% Obligasjoner Inv_Vedlegg 3" xfId="3122" xr:uid="{00000000-0005-0000-0000-0000BF070000}"/>
    <cellStyle name="_Max 10% Obligasjoner Inv_Vedlegg 3 2" xfId="3123" xr:uid="{00000000-0005-0000-0000-0000C0070000}"/>
    <cellStyle name="_Max 10% Obligasjoner Inv_Vedlegg 4" xfId="3124" xr:uid="{00000000-0005-0000-0000-0000C1070000}"/>
    <cellStyle name="_Max 10% Obligasjoner Inv_Vedlegg 4 2" xfId="3125" xr:uid="{00000000-0005-0000-0000-0000C2070000}"/>
    <cellStyle name="_Max 10% Obligasjoner Inv_Vedlegg 5" xfId="3126" xr:uid="{00000000-0005-0000-0000-0000C3070000}"/>
    <cellStyle name="_Max 10% Obligasjoner Inv_Vedlegg_1" xfId="3127" xr:uid="{00000000-0005-0000-0000-0000C4070000}"/>
    <cellStyle name="_Max 10% Obligasjoner Inv_Vedlegg_1 2" xfId="3128" xr:uid="{00000000-0005-0000-0000-0000C5070000}"/>
    <cellStyle name="_Max 10% Obligasjoner Inv_Vedlegg_1 2 2" xfId="3129" xr:uid="{00000000-0005-0000-0000-0000C6070000}"/>
    <cellStyle name="_Max 10% Obligasjoner Inv_Vedlegg_1 2 2 2" xfId="3130" xr:uid="{00000000-0005-0000-0000-0000C7070000}"/>
    <cellStyle name="_Max 10% Obligasjoner Inv_Vedlegg_1 2 3" xfId="3131" xr:uid="{00000000-0005-0000-0000-0000C8070000}"/>
    <cellStyle name="_Max 10% Obligasjoner Inv_Vedlegg_1 3" xfId="3132" xr:uid="{00000000-0005-0000-0000-0000C9070000}"/>
    <cellStyle name="_Max 10% Obligasjoner Inv_Vedlegg_1 3 2" xfId="3133" xr:uid="{00000000-0005-0000-0000-0000CA070000}"/>
    <cellStyle name="_Max 10% Obligasjoner Inv_Vedlegg_1 4" xfId="3134" xr:uid="{00000000-0005-0000-0000-0000CB070000}"/>
    <cellStyle name="_MTM justeringer_estimat 310310 BK" xfId="3135" xr:uid="{00000000-0005-0000-0000-0000CC070000}"/>
    <cellStyle name="_Multiple" xfId="45" xr:uid="{00000000-0005-0000-0000-0000CD070000}"/>
    <cellStyle name="_Multiple 10" xfId="3137" xr:uid="{00000000-0005-0000-0000-0000CE070000}"/>
    <cellStyle name="_Multiple 10 2" xfId="3138" xr:uid="{00000000-0005-0000-0000-0000CF070000}"/>
    <cellStyle name="_Multiple 11" xfId="3139" xr:uid="{00000000-0005-0000-0000-0000D0070000}"/>
    <cellStyle name="_Multiple 12" xfId="5120" xr:uid="{00000000-0005-0000-0000-0000D1070000}"/>
    <cellStyle name="_Multiple 13" xfId="5121" xr:uid="{00000000-0005-0000-0000-0000D2070000}"/>
    <cellStyle name="_Multiple 2" xfId="46" xr:uid="{00000000-0005-0000-0000-0000D3070000}"/>
    <cellStyle name="_Multiple 2 2" xfId="676" xr:uid="{00000000-0005-0000-0000-0000D4070000}"/>
    <cellStyle name="_Multiple 2 2 2" xfId="3140" xr:uid="{00000000-0005-0000-0000-0000D5070000}"/>
    <cellStyle name="_Multiple 2 2 2 2" xfId="3141" xr:uid="{00000000-0005-0000-0000-0000D6070000}"/>
    <cellStyle name="_Multiple 2 2 2 2 2" xfId="3142" xr:uid="{00000000-0005-0000-0000-0000D7070000}"/>
    <cellStyle name="_Multiple 2 2 2 3" xfId="3143" xr:uid="{00000000-0005-0000-0000-0000D8070000}"/>
    <cellStyle name="_Multiple 2 2 3" xfId="3144" xr:uid="{00000000-0005-0000-0000-0000D9070000}"/>
    <cellStyle name="_Multiple 2 2 3 2" xfId="3145" xr:uid="{00000000-0005-0000-0000-0000DA070000}"/>
    <cellStyle name="_Multiple 2 2 4" xfId="3146" xr:uid="{00000000-0005-0000-0000-0000DB070000}"/>
    <cellStyle name="_Multiple 2 3" xfId="1419" xr:uid="{00000000-0005-0000-0000-0000DC070000}"/>
    <cellStyle name="_Multiple 2 3 2" xfId="3147" xr:uid="{00000000-0005-0000-0000-0000DD070000}"/>
    <cellStyle name="_Multiple 2 3 2 2" xfId="3148" xr:uid="{00000000-0005-0000-0000-0000DE070000}"/>
    <cellStyle name="_Multiple 2 3 3" xfId="3149" xr:uid="{00000000-0005-0000-0000-0000DF070000}"/>
    <cellStyle name="_Multiple 2 4" xfId="3150" xr:uid="{00000000-0005-0000-0000-0000E0070000}"/>
    <cellStyle name="_Multiple 2 4 2" xfId="3151" xr:uid="{00000000-0005-0000-0000-0000E1070000}"/>
    <cellStyle name="_Multiple 2 4 2 2" xfId="3152" xr:uid="{00000000-0005-0000-0000-0000E2070000}"/>
    <cellStyle name="_Multiple 2 4 3" xfId="3153" xr:uid="{00000000-0005-0000-0000-0000E3070000}"/>
    <cellStyle name="_Multiple 2 5" xfId="3154" xr:uid="{00000000-0005-0000-0000-0000E4070000}"/>
    <cellStyle name="_Multiple 2 5 2" xfId="3155" xr:uid="{00000000-0005-0000-0000-0000E5070000}"/>
    <cellStyle name="_Multiple 2 6" xfId="3156" xr:uid="{00000000-0005-0000-0000-0000E6070000}"/>
    <cellStyle name="_Multiple 3" xfId="47" xr:uid="{00000000-0005-0000-0000-0000E7070000}"/>
    <cellStyle name="_Multiple 3 2" xfId="48" xr:uid="{00000000-0005-0000-0000-0000E8070000}"/>
    <cellStyle name="_Multiple 3 2 2" xfId="678" xr:uid="{00000000-0005-0000-0000-0000E9070000}"/>
    <cellStyle name="_Multiple 3 2 2 2" xfId="3157" xr:uid="{00000000-0005-0000-0000-0000EA070000}"/>
    <cellStyle name="_Multiple 3 2 3" xfId="1420" xr:uid="{00000000-0005-0000-0000-0000EB070000}"/>
    <cellStyle name="_Multiple 3 3" xfId="677" xr:uid="{00000000-0005-0000-0000-0000EC070000}"/>
    <cellStyle name="_Multiple 3 3 2" xfId="3158" xr:uid="{00000000-0005-0000-0000-0000ED070000}"/>
    <cellStyle name="_Multiple 3 3 3" xfId="5122" xr:uid="{00000000-0005-0000-0000-0000EE070000}"/>
    <cellStyle name="_Multiple 3 3 4" xfId="5123" xr:uid="{00000000-0005-0000-0000-0000EF070000}"/>
    <cellStyle name="_Multiple 3 4" xfId="1421" xr:uid="{00000000-0005-0000-0000-0000F0070000}"/>
    <cellStyle name="_Multiple 4" xfId="49" xr:uid="{00000000-0005-0000-0000-0000F1070000}"/>
    <cellStyle name="_Multiple 4 2" xfId="679" xr:uid="{00000000-0005-0000-0000-0000F2070000}"/>
    <cellStyle name="_Multiple 4 2 2" xfId="3159" xr:uid="{00000000-0005-0000-0000-0000F3070000}"/>
    <cellStyle name="_Multiple 4 2 2 2" xfId="3160" xr:uid="{00000000-0005-0000-0000-0000F4070000}"/>
    <cellStyle name="_Multiple 4 2 2 2 2" xfId="3161" xr:uid="{00000000-0005-0000-0000-0000F5070000}"/>
    <cellStyle name="_Multiple 4 2 2 3" xfId="3162" xr:uid="{00000000-0005-0000-0000-0000F6070000}"/>
    <cellStyle name="_Multiple 4 2 3" xfId="3163" xr:uid="{00000000-0005-0000-0000-0000F7070000}"/>
    <cellStyle name="_Multiple 4 2 3 2" xfId="3164" xr:uid="{00000000-0005-0000-0000-0000F8070000}"/>
    <cellStyle name="_Multiple 4 2 4" xfId="3165" xr:uid="{00000000-0005-0000-0000-0000F9070000}"/>
    <cellStyle name="_Multiple 4 3" xfId="1422" xr:uid="{00000000-0005-0000-0000-0000FA070000}"/>
    <cellStyle name="_Multiple 4 3 2" xfId="3166" xr:uid="{00000000-0005-0000-0000-0000FB070000}"/>
    <cellStyle name="_Multiple 4 3 2 2" xfId="3167" xr:uid="{00000000-0005-0000-0000-0000FC070000}"/>
    <cellStyle name="_Multiple 4 3 3" xfId="3168" xr:uid="{00000000-0005-0000-0000-0000FD070000}"/>
    <cellStyle name="_Multiple 4 4" xfId="3169" xr:uid="{00000000-0005-0000-0000-0000FE070000}"/>
    <cellStyle name="_Multiple 4 4 2" xfId="3170" xr:uid="{00000000-0005-0000-0000-0000FF070000}"/>
    <cellStyle name="_Multiple 4 5" xfId="3171" xr:uid="{00000000-0005-0000-0000-000000080000}"/>
    <cellStyle name="_Multiple 5" xfId="3172" xr:uid="{00000000-0005-0000-0000-000001080000}"/>
    <cellStyle name="_Multiple 5 2" xfId="3173" xr:uid="{00000000-0005-0000-0000-000002080000}"/>
    <cellStyle name="_Multiple 5 2 2" xfId="3174" xr:uid="{00000000-0005-0000-0000-000003080000}"/>
    <cellStyle name="_Multiple 5 2 2 2" xfId="3175" xr:uid="{00000000-0005-0000-0000-000004080000}"/>
    <cellStyle name="_Multiple 5 2 2 2 2" xfId="3176" xr:uid="{00000000-0005-0000-0000-000005080000}"/>
    <cellStyle name="_Multiple 5 2 2 3" xfId="3177" xr:uid="{00000000-0005-0000-0000-000006080000}"/>
    <cellStyle name="_Multiple 5 2 3" xfId="3178" xr:uid="{00000000-0005-0000-0000-000007080000}"/>
    <cellStyle name="_Multiple 5 2 3 2" xfId="3179" xr:uid="{00000000-0005-0000-0000-000008080000}"/>
    <cellStyle name="_Multiple 5 2 4" xfId="3180" xr:uid="{00000000-0005-0000-0000-000009080000}"/>
    <cellStyle name="_Multiple 5 3" xfId="3181" xr:uid="{00000000-0005-0000-0000-00000A080000}"/>
    <cellStyle name="_Multiple 5 3 2" xfId="3182" xr:uid="{00000000-0005-0000-0000-00000B080000}"/>
    <cellStyle name="_Multiple 5 3 2 2" xfId="3183" xr:uid="{00000000-0005-0000-0000-00000C080000}"/>
    <cellStyle name="_Multiple 5 3 3" xfId="3184" xr:uid="{00000000-0005-0000-0000-00000D080000}"/>
    <cellStyle name="_Multiple 5 4" xfId="3185" xr:uid="{00000000-0005-0000-0000-00000E080000}"/>
    <cellStyle name="_Multiple 5 4 2" xfId="3186" xr:uid="{00000000-0005-0000-0000-00000F080000}"/>
    <cellStyle name="_Multiple 5 5" xfId="3187" xr:uid="{00000000-0005-0000-0000-000010080000}"/>
    <cellStyle name="_Multiple 6" xfId="3188" xr:uid="{00000000-0005-0000-0000-000011080000}"/>
    <cellStyle name="_Multiple 6 2" xfId="3189" xr:uid="{00000000-0005-0000-0000-000012080000}"/>
    <cellStyle name="_Multiple 6 2 2" xfId="3190" xr:uid="{00000000-0005-0000-0000-000013080000}"/>
    <cellStyle name="_Multiple 6 2 2 2" xfId="3191" xr:uid="{00000000-0005-0000-0000-000014080000}"/>
    <cellStyle name="_Multiple 6 2 2 2 2" xfId="3192" xr:uid="{00000000-0005-0000-0000-000015080000}"/>
    <cellStyle name="_Multiple 6 2 2 3" xfId="3193" xr:uid="{00000000-0005-0000-0000-000016080000}"/>
    <cellStyle name="_Multiple 6 2 3" xfId="3194" xr:uid="{00000000-0005-0000-0000-000017080000}"/>
    <cellStyle name="_Multiple 6 2 3 2" xfId="3195" xr:uid="{00000000-0005-0000-0000-000018080000}"/>
    <cellStyle name="_Multiple 6 2 4" xfId="3196" xr:uid="{00000000-0005-0000-0000-000019080000}"/>
    <cellStyle name="_Multiple 6 3" xfId="3197" xr:uid="{00000000-0005-0000-0000-00001A080000}"/>
    <cellStyle name="_Multiple 6 3 2" xfId="3198" xr:uid="{00000000-0005-0000-0000-00001B080000}"/>
    <cellStyle name="_Multiple 6 3 2 2" xfId="3199" xr:uid="{00000000-0005-0000-0000-00001C080000}"/>
    <cellStyle name="_Multiple 6 3 3" xfId="3200" xr:uid="{00000000-0005-0000-0000-00001D080000}"/>
    <cellStyle name="_Multiple 6 4" xfId="3201" xr:uid="{00000000-0005-0000-0000-00001E080000}"/>
    <cellStyle name="_Multiple 6 4 2" xfId="3202" xr:uid="{00000000-0005-0000-0000-00001F080000}"/>
    <cellStyle name="_Multiple 6 5" xfId="3203" xr:uid="{00000000-0005-0000-0000-000020080000}"/>
    <cellStyle name="_Multiple 7" xfId="3204" xr:uid="{00000000-0005-0000-0000-000021080000}"/>
    <cellStyle name="_Multiple 7 2" xfId="3205" xr:uid="{00000000-0005-0000-0000-000022080000}"/>
    <cellStyle name="_Multiple 7 2 2" xfId="3206" xr:uid="{00000000-0005-0000-0000-000023080000}"/>
    <cellStyle name="_Multiple 7 2 2 2" xfId="3207" xr:uid="{00000000-0005-0000-0000-000024080000}"/>
    <cellStyle name="_Multiple 7 2 3" xfId="3208" xr:uid="{00000000-0005-0000-0000-000025080000}"/>
    <cellStyle name="_Multiple 7 3" xfId="3209" xr:uid="{00000000-0005-0000-0000-000026080000}"/>
    <cellStyle name="_Multiple 7 3 2" xfId="3210" xr:uid="{00000000-0005-0000-0000-000027080000}"/>
    <cellStyle name="_Multiple 7 3 2 2" xfId="3211" xr:uid="{00000000-0005-0000-0000-000028080000}"/>
    <cellStyle name="_Multiple 7 3 3" xfId="3212" xr:uid="{00000000-0005-0000-0000-000029080000}"/>
    <cellStyle name="_Multiple 7 4" xfId="3213" xr:uid="{00000000-0005-0000-0000-00002A080000}"/>
    <cellStyle name="_Multiple 7 4 2" xfId="3214" xr:uid="{00000000-0005-0000-0000-00002B080000}"/>
    <cellStyle name="_Multiple 7 5" xfId="3215" xr:uid="{00000000-0005-0000-0000-00002C080000}"/>
    <cellStyle name="_Multiple 8" xfId="3216" xr:uid="{00000000-0005-0000-0000-00002D080000}"/>
    <cellStyle name="_Multiple 8 2" xfId="3217" xr:uid="{00000000-0005-0000-0000-00002E080000}"/>
    <cellStyle name="_Multiple 8 2 2" xfId="3218" xr:uid="{00000000-0005-0000-0000-00002F080000}"/>
    <cellStyle name="_Multiple 8 3" xfId="3219" xr:uid="{00000000-0005-0000-0000-000030080000}"/>
    <cellStyle name="_Multiple 9" xfId="3220" xr:uid="{00000000-0005-0000-0000-000031080000}"/>
    <cellStyle name="_Multiple 9 2" xfId="3221" xr:uid="{00000000-0005-0000-0000-000032080000}"/>
    <cellStyle name="_Multiple 9 2 2" xfId="3222" xr:uid="{00000000-0005-0000-0000-000033080000}"/>
    <cellStyle name="_Multiple 9 3" xfId="3223" xr:uid="{00000000-0005-0000-0000-000034080000}"/>
    <cellStyle name="_Multiple_03-Egne aksjer 1002" xfId="50" xr:uid="{00000000-0005-0000-0000-000035080000}"/>
    <cellStyle name="_Multiple_03-Egne aksjer 1003" xfId="51" xr:uid="{00000000-0005-0000-0000-000036080000}"/>
    <cellStyle name="_Multiple_06-Tilknytta 0909" xfId="3224" xr:uid="{00000000-0005-0000-0000-000037080000}"/>
    <cellStyle name="_Multiple_Adj_Operating_expenses" xfId="3225" xr:uid="{00000000-0005-0000-0000-000038080000}"/>
    <cellStyle name="_Multiple_EK 0912" xfId="3226" xr:uid="{00000000-0005-0000-0000-000039080000}"/>
    <cellStyle name="_Multiple_EK oppstilling 1Q09" xfId="5124" xr:uid="{00000000-0005-0000-0000-00003A080000}"/>
    <cellStyle name="_Multiple_Expenses (1)" xfId="3136" xr:uid="{00000000-0005-0000-0000-00003B080000}"/>
    <cellStyle name="_Multiple_Kontantstrømanalyse 3Q09-konsernet" xfId="1105" xr:uid="{00000000-0005-0000-0000-00003C080000}"/>
    <cellStyle name="_Multiple_Kontantstrømanalyse 4Q09-konsernet" xfId="1106" xr:uid="{00000000-0005-0000-0000-00003D080000}"/>
    <cellStyle name="_Multiple_Other MTM adjustments" xfId="5125" xr:uid="{00000000-0005-0000-0000-00003E080000}"/>
    <cellStyle name="_Multiple_Valeffekt NORD, Lux og Finans 3Q09" xfId="1107" xr:uid="{00000000-0005-0000-0000-00003F080000}"/>
    <cellStyle name="_Multiple_Valutafordelt utlån og innsk 4Q09" xfId="1108" xr:uid="{00000000-0005-0000-0000-000040080000}"/>
    <cellStyle name="_MultipleSpace" xfId="52" xr:uid="{00000000-0005-0000-0000-000041080000}"/>
    <cellStyle name="_MultipleSpace 10" xfId="3228" xr:uid="{00000000-0005-0000-0000-000042080000}"/>
    <cellStyle name="_MultipleSpace 10 2" xfId="3229" xr:uid="{00000000-0005-0000-0000-000043080000}"/>
    <cellStyle name="_MultipleSpace 11" xfId="3230" xr:uid="{00000000-0005-0000-0000-000044080000}"/>
    <cellStyle name="_MultipleSpace 12" xfId="5126" xr:uid="{00000000-0005-0000-0000-000045080000}"/>
    <cellStyle name="_MultipleSpace 13" xfId="5127" xr:uid="{00000000-0005-0000-0000-000046080000}"/>
    <cellStyle name="_MultipleSpace 2" xfId="53" xr:uid="{00000000-0005-0000-0000-000047080000}"/>
    <cellStyle name="_MultipleSpace 2 2" xfId="680" xr:uid="{00000000-0005-0000-0000-000048080000}"/>
    <cellStyle name="_MultipleSpace 2 2 2" xfId="3231" xr:uid="{00000000-0005-0000-0000-000049080000}"/>
    <cellStyle name="_MultipleSpace 2 2 2 2" xfId="3232" xr:uid="{00000000-0005-0000-0000-00004A080000}"/>
    <cellStyle name="_MultipleSpace 2 2 2 2 2" xfId="3233" xr:uid="{00000000-0005-0000-0000-00004B080000}"/>
    <cellStyle name="_MultipleSpace 2 2 2 3" xfId="3234" xr:uid="{00000000-0005-0000-0000-00004C080000}"/>
    <cellStyle name="_MultipleSpace 2 2 3" xfId="3235" xr:uid="{00000000-0005-0000-0000-00004D080000}"/>
    <cellStyle name="_MultipleSpace 2 2 3 2" xfId="3236" xr:uid="{00000000-0005-0000-0000-00004E080000}"/>
    <cellStyle name="_MultipleSpace 2 2 4" xfId="3237" xr:uid="{00000000-0005-0000-0000-00004F080000}"/>
    <cellStyle name="_MultipleSpace 2 3" xfId="1423" xr:uid="{00000000-0005-0000-0000-000050080000}"/>
    <cellStyle name="_MultipleSpace 2 3 2" xfId="3238" xr:uid="{00000000-0005-0000-0000-000051080000}"/>
    <cellStyle name="_MultipleSpace 2 3 2 2" xfId="3239" xr:uid="{00000000-0005-0000-0000-000052080000}"/>
    <cellStyle name="_MultipleSpace 2 3 3" xfId="3240" xr:uid="{00000000-0005-0000-0000-000053080000}"/>
    <cellStyle name="_MultipleSpace 2 4" xfId="3241" xr:uid="{00000000-0005-0000-0000-000054080000}"/>
    <cellStyle name="_MultipleSpace 2 4 2" xfId="3242" xr:uid="{00000000-0005-0000-0000-000055080000}"/>
    <cellStyle name="_MultipleSpace 2 4 2 2" xfId="3243" xr:uid="{00000000-0005-0000-0000-000056080000}"/>
    <cellStyle name="_MultipleSpace 2 4 3" xfId="3244" xr:uid="{00000000-0005-0000-0000-000057080000}"/>
    <cellStyle name="_MultipleSpace 2 5" xfId="3245" xr:uid="{00000000-0005-0000-0000-000058080000}"/>
    <cellStyle name="_MultipleSpace 2 5 2" xfId="3246" xr:uid="{00000000-0005-0000-0000-000059080000}"/>
    <cellStyle name="_MultipleSpace 2 6" xfId="3247" xr:uid="{00000000-0005-0000-0000-00005A080000}"/>
    <cellStyle name="_MultipleSpace 3" xfId="54" xr:uid="{00000000-0005-0000-0000-00005B080000}"/>
    <cellStyle name="_MultipleSpace 3 2" xfId="55" xr:uid="{00000000-0005-0000-0000-00005C080000}"/>
    <cellStyle name="_MultipleSpace 3 2 2" xfId="682" xr:uid="{00000000-0005-0000-0000-00005D080000}"/>
    <cellStyle name="_MultipleSpace 3 2 2 2" xfId="3248" xr:uid="{00000000-0005-0000-0000-00005E080000}"/>
    <cellStyle name="_MultipleSpace 3 2 3" xfId="1424" xr:uid="{00000000-0005-0000-0000-00005F080000}"/>
    <cellStyle name="_MultipleSpace 3 3" xfId="681" xr:uid="{00000000-0005-0000-0000-000060080000}"/>
    <cellStyle name="_MultipleSpace 3 3 2" xfId="3249" xr:uid="{00000000-0005-0000-0000-000061080000}"/>
    <cellStyle name="_MultipleSpace 3 3 3" xfId="5128" xr:uid="{00000000-0005-0000-0000-000062080000}"/>
    <cellStyle name="_MultipleSpace 3 3 4" xfId="5129" xr:uid="{00000000-0005-0000-0000-000063080000}"/>
    <cellStyle name="_MultipleSpace 3 4" xfId="1425" xr:uid="{00000000-0005-0000-0000-000064080000}"/>
    <cellStyle name="_MultipleSpace 4" xfId="56" xr:uid="{00000000-0005-0000-0000-000065080000}"/>
    <cellStyle name="_MultipleSpace 4 2" xfId="683" xr:uid="{00000000-0005-0000-0000-000066080000}"/>
    <cellStyle name="_MultipleSpace 4 2 2" xfId="3250" xr:uid="{00000000-0005-0000-0000-000067080000}"/>
    <cellStyle name="_MultipleSpace 4 2 2 2" xfId="3251" xr:uid="{00000000-0005-0000-0000-000068080000}"/>
    <cellStyle name="_MultipleSpace 4 2 2 2 2" xfId="3252" xr:uid="{00000000-0005-0000-0000-000069080000}"/>
    <cellStyle name="_MultipleSpace 4 2 2 3" xfId="3253" xr:uid="{00000000-0005-0000-0000-00006A080000}"/>
    <cellStyle name="_MultipleSpace 4 2 3" xfId="3254" xr:uid="{00000000-0005-0000-0000-00006B080000}"/>
    <cellStyle name="_MultipleSpace 4 2 3 2" xfId="3255" xr:uid="{00000000-0005-0000-0000-00006C080000}"/>
    <cellStyle name="_MultipleSpace 4 2 4" xfId="3256" xr:uid="{00000000-0005-0000-0000-00006D080000}"/>
    <cellStyle name="_MultipleSpace 4 3" xfId="1426" xr:uid="{00000000-0005-0000-0000-00006E080000}"/>
    <cellStyle name="_MultipleSpace 4 3 2" xfId="3257" xr:uid="{00000000-0005-0000-0000-00006F080000}"/>
    <cellStyle name="_MultipleSpace 4 3 2 2" xfId="3258" xr:uid="{00000000-0005-0000-0000-000070080000}"/>
    <cellStyle name="_MultipleSpace 4 3 3" xfId="3259" xr:uid="{00000000-0005-0000-0000-000071080000}"/>
    <cellStyle name="_MultipleSpace 4 4" xfId="3260" xr:uid="{00000000-0005-0000-0000-000072080000}"/>
    <cellStyle name="_MultipleSpace 4 4 2" xfId="3261" xr:uid="{00000000-0005-0000-0000-000073080000}"/>
    <cellStyle name="_MultipleSpace 4 5" xfId="3262" xr:uid="{00000000-0005-0000-0000-000074080000}"/>
    <cellStyle name="_MultipleSpace 5" xfId="3263" xr:uid="{00000000-0005-0000-0000-000075080000}"/>
    <cellStyle name="_MultipleSpace 5 2" xfId="3264" xr:uid="{00000000-0005-0000-0000-000076080000}"/>
    <cellStyle name="_MultipleSpace 5 2 2" xfId="3265" xr:uid="{00000000-0005-0000-0000-000077080000}"/>
    <cellStyle name="_MultipleSpace 5 2 2 2" xfId="3266" xr:uid="{00000000-0005-0000-0000-000078080000}"/>
    <cellStyle name="_MultipleSpace 5 2 2 2 2" xfId="3267" xr:uid="{00000000-0005-0000-0000-000079080000}"/>
    <cellStyle name="_MultipleSpace 5 2 2 3" xfId="3268" xr:uid="{00000000-0005-0000-0000-00007A080000}"/>
    <cellStyle name="_MultipleSpace 5 2 3" xfId="3269" xr:uid="{00000000-0005-0000-0000-00007B080000}"/>
    <cellStyle name="_MultipleSpace 5 2 3 2" xfId="3270" xr:uid="{00000000-0005-0000-0000-00007C080000}"/>
    <cellStyle name="_MultipleSpace 5 2 4" xfId="3271" xr:uid="{00000000-0005-0000-0000-00007D080000}"/>
    <cellStyle name="_MultipleSpace 5 3" xfId="3272" xr:uid="{00000000-0005-0000-0000-00007E080000}"/>
    <cellStyle name="_MultipleSpace 5 3 2" xfId="3273" xr:uid="{00000000-0005-0000-0000-00007F080000}"/>
    <cellStyle name="_MultipleSpace 5 3 2 2" xfId="3274" xr:uid="{00000000-0005-0000-0000-000080080000}"/>
    <cellStyle name="_MultipleSpace 5 3 3" xfId="3275" xr:uid="{00000000-0005-0000-0000-000081080000}"/>
    <cellStyle name="_MultipleSpace 5 4" xfId="3276" xr:uid="{00000000-0005-0000-0000-000082080000}"/>
    <cellStyle name="_MultipleSpace 5 4 2" xfId="3277" xr:uid="{00000000-0005-0000-0000-000083080000}"/>
    <cellStyle name="_MultipleSpace 5 5" xfId="3278" xr:uid="{00000000-0005-0000-0000-000084080000}"/>
    <cellStyle name="_MultipleSpace 6" xfId="3279" xr:uid="{00000000-0005-0000-0000-000085080000}"/>
    <cellStyle name="_MultipleSpace 6 2" xfId="3280" xr:uid="{00000000-0005-0000-0000-000086080000}"/>
    <cellStyle name="_MultipleSpace 6 2 2" xfId="3281" xr:uid="{00000000-0005-0000-0000-000087080000}"/>
    <cellStyle name="_MultipleSpace 6 2 2 2" xfId="3282" xr:uid="{00000000-0005-0000-0000-000088080000}"/>
    <cellStyle name="_MultipleSpace 6 2 2 2 2" xfId="3283" xr:uid="{00000000-0005-0000-0000-000089080000}"/>
    <cellStyle name="_MultipleSpace 6 2 2 3" xfId="3284" xr:uid="{00000000-0005-0000-0000-00008A080000}"/>
    <cellStyle name="_MultipleSpace 6 2 3" xfId="3285" xr:uid="{00000000-0005-0000-0000-00008B080000}"/>
    <cellStyle name="_MultipleSpace 6 2 3 2" xfId="3286" xr:uid="{00000000-0005-0000-0000-00008C080000}"/>
    <cellStyle name="_MultipleSpace 6 2 4" xfId="3287" xr:uid="{00000000-0005-0000-0000-00008D080000}"/>
    <cellStyle name="_MultipleSpace 6 3" xfId="3288" xr:uid="{00000000-0005-0000-0000-00008E080000}"/>
    <cellStyle name="_MultipleSpace 6 3 2" xfId="3289" xr:uid="{00000000-0005-0000-0000-00008F080000}"/>
    <cellStyle name="_MultipleSpace 6 3 2 2" xfId="3290" xr:uid="{00000000-0005-0000-0000-000090080000}"/>
    <cellStyle name="_MultipleSpace 6 3 3" xfId="3291" xr:uid="{00000000-0005-0000-0000-000091080000}"/>
    <cellStyle name="_MultipleSpace 6 4" xfId="3292" xr:uid="{00000000-0005-0000-0000-000092080000}"/>
    <cellStyle name="_MultipleSpace 6 4 2" xfId="3293" xr:uid="{00000000-0005-0000-0000-000093080000}"/>
    <cellStyle name="_MultipleSpace 6 5" xfId="3294" xr:uid="{00000000-0005-0000-0000-000094080000}"/>
    <cellStyle name="_MultipleSpace 7" xfId="3295" xr:uid="{00000000-0005-0000-0000-000095080000}"/>
    <cellStyle name="_MultipleSpace 7 2" xfId="3296" xr:uid="{00000000-0005-0000-0000-000096080000}"/>
    <cellStyle name="_MultipleSpace 7 2 2" xfId="3297" xr:uid="{00000000-0005-0000-0000-000097080000}"/>
    <cellStyle name="_MultipleSpace 7 2 2 2" xfId="3298" xr:uid="{00000000-0005-0000-0000-000098080000}"/>
    <cellStyle name="_MultipleSpace 7 2 3" xfId="3299" xr:uid="{00000000-0005-0000-0000-000099080000}"/>
    <cellStyle name="_MultipleSpace 7 3" xfId="3300" xr:uid="{00000000-0005-0000-0000-00009A080000}"/>
    <cellStyle name="_MultipleSpace 7 3 2" xfId="3301" xr:uid="{00000000-0005-0000-0000-00009B080000}"/>
    <cellStyle name="_MultipleSpace 7 3 2 2" xfId="3302" xr:uid="{00000000-0005-0000-0000-00009C080000}"/>
    <cellStyle name="_MultipleSpace 7 3 3" xfId="3303" xr:uid="{00000000-0005-0000-0000-00009D080000}"/>
    <cellStyle name="_MultipleSpace 7 4" xfId="3304" xr:uid="{00000000-0005-0000-0000-00009E080000}"/>
    <cellStyle name="_MultipleSpace 7 4 2" xfId="3305" xr:uid="{00000000-0005-0000-0000-00009F080000}"/>
    <cellStyle name="_MultipleSpace 7 5" xfId="3306" xr:uid="{00000000-0005-0000-0000-0000A0080000}"/>
    <cellStyle name="_MultipleSpace 8" xfId="3307" xr:uid="{00000000-0005-0000-0000-0000A1080000}"/>
    <cellStyle name="_MultipleSpace 8 2" xfId="3308" xr:uid="{00000000-0005-0000-0000-0000A2080000}"/>
    <cellStyle name="_MultipleSpace 8 2 2" xfId="3309" xr:uid="{00000000-0005-0000-0000-0000A3080000}"/>
    <cellStyle name="_MultipleSpace 8 3" xfId="3310" xr:uid="{00000000-0005-0000-0000-0000A4080000}"/>
    <cellStyle name="_MultipleSpace 9" xfId="3311" xr:uid="{00000000-0005-0000-0000-0000A5080000}"/>
    <cellStyle name="_MultipleSpace 9 2" xfId="3312" xr:uid="{00000000-0005-0000-0000-0000A6080000}"/>
    <cellStyle name="_MultipleSpace 9 2 2" xfId="3313" xr:uid="{00000000-0005-0000-0000-0000A7080000}"/>
    <cellStyle name="_MultipleSpace 9 3" xfId="3314" xr:uid="{00000000-0005-0000-0000-0000A8080000}"/>
    <cellStyle name="_MultipleSpace_03-Egne aksjer 1002" xfId="57" xr:uid="{00000000-0005-0000-0000-0000A9080000}"/>
    <cellStyle name="_MultipleSpace_03-Egne aksjer 1003" xfId="58" xr:uid="{00000000-0005-0000-0000-0000AA080000}"/>
    <cellStyle name="_MultipleSpace_06-Tilknytta 0909" xfId="3315" xr:uid="{00000000-0005-0000-0000-0000AB080000}"/>
    <cellStyle name="_MultipleSpace_Adj_Operating_expenses" xfId="3316" xr:uid="{00000000-0005-0000-0000-0000AC080000}"/>
    <cellStyle name="_MultipleSpace_EK 0912" xfId="3317" xr:uid="{00000000-0005-0000-0000-0000AD080000}"/>
    <cellStyle name="_MultipleSpace_EK oppstilling 1Q09" xfId="5130" xr:uid="{00000000-0005-0000-0000-0000AE080000}"/>
    <cellStyle name="_MultipleSpace_Expenses (1)" xfId="3227" xr:uid="{00000000-0005-0000-0000-0000AF080000}"/>
    <cellStyle name="_MultipleSpace_Kontantstrømanalyse 3Q09-konsernet" xfId="1109" xr:uid="{00000000-0005-0000-0000-0000B0080000}"/>
    <cellStyle name="_MultipleSpace_Kontantstrømanalyse 4Q09-konsernet" xfId="1110" xr:uid="{00000000-0005-0000-0000-0000B1080000}"/>
    <cellStyle name="_MultipleSpace_Other MTM adjustments" xfId="5131" xr:uid="{00000000-0005-0000-0000-0000B2080000}"/>
    <cellStyle name="_MultipleSpace_Valeffekt NORD, Lux og Finans 3Q09" xfId="1111" xr:uid="{00000000-0005-0000-0000-0000B3080000}"/>
    <cellStyle name="_MultipleSpace_Valutafordelt utlån og innsk 4Q09" xfId="1112" xr:uid="{00000000-0005-0000-0000-0000B4080000}"/>
    <cellStyle name="_Nedskrivninger i prosen av utlån 3Q09" xfId="59" xr:uid="{00000000-0005-0000-0000-0000B5080000}"/>
    <cellStyle name="_Nedskrivninger i prosen av utlån 3Q09 2" xfId="684" xr:uid="{00000000-0005-0000-0000-0000B6080000}"/>
    <cellStyle name="_NOTE - Klassifikasjon 0912 Utlån kred.inst+kunder" xfId="3318" xr:uid="{00000000-0005-0000-0000-0000B7080000}"/>
    <cellStyle name="_Nøkkeltall" xfId="60" xr:uid="{00000000-0005-0000-0000-0000B8080000}"/>
    <cellStyle name="_Nøkkeltall 1Q10 Konsern" xfId="5133" xr:uid="{00000000-0005-0000-0000-0000B9080000}"/>
    <cellStyle name="_Nøkkeltall 2" xfId="685" xr:uid="{00000000-0005-0000-0000-0000BA080000}"/>
    <cellStyle name="_Nøkkeltall 2 2" xfId="3320" xr:uid="{00000000-0005-0000-0000-0000BB080000}"/>
    <cellStyle name="_Nøkkeltall 2 2 2" xfId="3321" xr:uid="{00000000-0005-0000-0000-0000BC080000}"/>
    <cellStyle name="_Nøkkeltall 2 2 2 2" xfId="3322" xr:uid="{00000000-0005-0000-0000-0000BD080000}"/>
    <cellStyle name="_Nøkkeltall 2 2 3" xfId="3323" xr:uid="{00000000-0005-0000-0000-0000BE080000}"/>
    <cellStyle name="_Nøkkeltall 2 3" xfId="3324" xr:uid="{00000000-0005-0000-0000-0000BF080000}"/>
    <cellStyle name="_Nøkkeltall 2 3 2" xfId="3325" xr:uid="{00000000-0005-0000-0000-0000C0080000}"/>
    <cellStyle name="_Nøkkeltall 2 4" xfId="3326" xr:uid="{00000000-0005-0000-0000-0000C1080000}"/>
    <cellStyle name="_Nøkkeltall 3" xfId="1427" xr:uid="{00000000-0005-0000-0000-0000C2080000}"/>
    <cellStyle name="_Nøkkeltall 3 2" xfId="3327" xr:uid="{00000000-0005-0000-0000-0000C3080000}"/>
    <cellStyle name="_Nøkkeltall 4" xfId="3328" xr:uid="{00000000-0005-0000-0000-0000C4080000}"/>
    <cellStyle name="_Nøkkeltall 4 2" xfId="3329" xr:uid="{00000000-0005-0000-0000-0000C5080000}"/>
    <cellStyle name="_Nøkkeltall 5" xfId="3330" xr:uid="{00000000-0005-0000-0000-0000C6080000}"/>
    <cellStyle name="_Nøkkeltall 6" xfId="9999" xr:uid="{00000000-0005-0000-0000-0000C7080000}"/>
    <cellStyle name="_Nøkkeltall_Expenses (1)" xfId="3319" xr:uid="{00000000-0005-0000-0000-0000C8080000}"/>
    <cellStyle name="_Nøkkeltall_Prognose eksponering " xfId="3331" xr:uid="{00000000-0005-0000-0000-0000C9080000}"/>
    <cellStyle name="_Nøkkeltall_Prognose eksponering  2" xfId="3332" xr:uid="{00000000-0005-0000-0000-0000CA080000}"/>
    <cellStyle name="_Nøkkeltall_Prognose eksponering  2 2" xfId="3333" xr:uid="{00000000-0005-0000-0000-0000CB080000}"/>
    <cellStyle name="_Nøkkeltall_Prognose eksponering  2 2 2" xfId="3334" xr:uid="{00000000-0005-0000-0000-0000CC080000}"/>
    <cellStyle name="_Nøkkeltall_Prognose eksponering  2 3" xfId="3335" xr:uid="{00000000-0005-0000-0000-0000CD080000}"/>
    <cellStyle name="_Nøkkeltall_Prognose eksponering  3" xfId="3336" xr:uid="{00000000-0005-0000-0000-0000CE080000}"/>
    <cellStyle name="_Nøkkeltall_Prognose eksponering  3 2" xfId="3337" xr:uid="{00000000-0005-0000-0000-0000CF080000}"/>
    <cellStyle name="_Nøkkeltall_Prognose eksponering  4" xfId="3338" xr:uid="{00000000-0005-0000-0000-0000D0080000}"/>
    <cellStyle name="_Nøkkeltall_Results &amp; key fig." xfId="5132" xr:uid="{00000000-0005-0000-0000-0000D1080000}"/>
    <cellStyle name="_Nøkkeltall_Vedlegg" xfId="3339" xr:uid="{00000000-0005-0000-0000-0000D2080000}"/>
    <cellStyle name="_Nøkkeltall_Vedlegg 2" xfId="3340" xr:uid="{00000000-0005-0000-0000-0000D3080000}"/>
    <cellStyle name="_Nøkkeltall_Vedlegg 2 2" xfId="3341" xr:uid="{00000000-0005-0000-0000-0000D4080000}"/>
    <cellStyle name="_Nøkkeltall_Vedlegg 2 2 2" xfId="3342" xr:uid="{00000000-0005-0000-0000-0000D5080000}"/>
    <cellStyle name="_Nøkkeltall_Vedlegg 2 3" xfId="3343" xr:uid="{00000000-0005-0000-0000-0000D6080000}"/>
    <cellStyle name="_Nøkkeltall_Vedlegg 2 3 2" xfId="3344" xr:uid="{00000000-0005-0000-0000-0000D7080000}"/>
    <cellStyle name="_Nøkkeltall_Vedlegg 2 4" xfId="3345" xr:uid="{00000000-0005-0000-0000-0000D8080000}"/>
    <cellStyle name="_Nøkkeltall_Vedlegg 3" xfId="3346" xr:uid="{00000000-0005-0000-0000-0000D9080000}"/>
    <cellStyle name="_Nøkkeltall_Vedlegg 3 2" xfId="3347" xr:uid="{00000000-0005-0000-0000-0000DA080000}"/>
    <cellStyle name="_Nøkkeltall_Vedlegg 4" xfId="3348" xr:uid="{00000000-0005-0000-0000-0000DB080000}"/>
    <cellStyle name="_Nøkkeltall_Vedlegg 4 2" xfId="3349" xr:uid="{00000000-0005-0000-0000-0000DC080000}"/>
    <cellStyle name="_Nøkkeltall_Vedlegg 5" xfId="3350" xr:uid="{00000000-0005-0000-0000-0000DD080000}"/>
    <cellStyle name="_Nøkkeltall_Vedlegg_1" xfId="3351" xr:uid="{00000000-0005-0000-0000-0000DE080000}"/>
    <cellStyle name="_Nøkkeltall_Vedlegg_1 2" xfId="3352" xr:uid="{00000000-0005-0000-0000-0000DF080000}"/>
    <cellStyle name="_Nøkkeltall_Vedlegg_1 2 2" xfId="3353" xr:uid="{00000000-0005-0000-0000-0000E0080000}"/>
    <cellStyle name="_Nøkkeltall_Vedlegg_1 2 2 2" xfId="3354" xr:uid="{00000000-0005-0000-0000-0000E1080000}"/>
    <cellStyle name="_Nøkkeltall_Vedlegg_1 2 3" xfId="3355" xr:uid="{00000000-0005-0000-0000-0000E2080000}"/>
    <cellStyle name="_Nøkkeltall_Vedlegg_1 3" xfId="3356" xr:uid="{00000000-0005-0000-0000-0000E3080000}"/>
    <cellStyle name="_Nøkkeltall_Vedlegg_1 3 2" xfId="3357" xr:uid="{00000000-0005-0000-0000-0000E4080000}"/>
    <cellStyle name="_Nøkkeltall_Vedlegg_1 4" xfId="3358" xr:uid="{00000000-0005-0000-0000-0000E5080000}"/>
    <cellStyle name="_Order" xfId="954" xr:uid="{00000000-0005-0000-0000-0000E6080000}"/>
    <cellStyle name="_Order_Q Sum_Res N" xfId="953" xr:uid="{00000000-0005-0000-0000-0000E7080000}"/>
    <cellStyle name="_Percent" xfId="61" xr:uid="{00000000-0005-0000-0000-0000E8080000}"/>
    <cellStyle name="_Percent 10" xfId="3359" xr:uid="{00000000-0005-0000-0000-0000E9080000}"/>
    <cellStyle name="_Percent 10 2" xfId="3360" xr:uid="{00000000-0005-0000-0000-0000EA080000}"/>
    <cellStyle name="_Percent 11" xfId="3361" xr:uid="{00000000-0005-0000-0000-0000EB080000}"/>
    <cellStyle name="_Percent 12" xfId="5134" xr:uid="{00000000-0005-0000-0000-0000EC080000}"/>
    <cellStyle name="_Percent 13" xfId="5135" xr:uid="{00000000-0005-0000-0000-0000ED080000}"/>
    <cellStyle name="_Percent 2" xfId="62" xr:uid="{00000000-0005-0000-0000-0000EE080000}"/>
    <cellStyle name="_Percent 2 2" xfId="686" xr:uid="{00000000-0005-0000-0000-0000EF080000}"/>
    <cellStyle name="_Percent 2 2 2" xfId="3362" xr:uid="{00000000-0005-0000-0000-0000F0080000}"/>
    <cellStyle name="_Percent 2 2 2 2" xfId="3363" xr:uid="{00000000-0005-0000-0000-0000F1080000}"/>
    <cellStyle name="_Percent 2 2 2 2 2" xfId="3364" xr:uid="{00000000-0005-0000-0000-0000F2080000}"/>
    <cellStyle name="_Percent 2 2 2 3" xfId="3365" xr:uid="{00000000-0005-0000-0000-0000F3080000}"/>
    <cellStyle name="_Percent 2 2 3" xfId="3366" xr:uid="{00000000-0005-0000-0000-0000F4080000}"/>
    <cellStyle name="_Percent 2 2 3 2" xfId="3367" xr:uid="{00000000-0005-0000-0000-0000F5080000}"/>
    <cellStyle name="_Percent 2 2 4" xfId="3368" xr:uid="{00000000-0005-0000-0000-0000F6080000}"/>
    <cellStyle name="_Percent 2 3" xfId="1428" xr:uid="{00000000-0005-0000-0000-0000F7080000}"/>
    <cellStyle name="_Percent 2 3 2" xfId="3369" xr:uid="{00000000-0005-0000-0000-0000F8080000}"/>
    <cellStyle name="_Percent 2 3 2 2" xfId="3370" xr:uid="{00000000-0005-0000-0000-0000F9080000}"/>
    <cellStyle name="_Percent 2 3 3" xfId="3371" xr:uid="{00000000-0005-0000-0000-0000FA080000}"/>
    <cellStyle name="_Percent 2 4" xfId="3372" xr:uid="{00000000-0005-0000-0000-0000FB080000}"/>
    <cellStyle name="_Percent 2 4 2" xfId="3373" xr:uid="{00000000-0005-0000-0000-0000FC080000}"/>
    <cellStyle name="_Percent 2 4 2 2" xfId="3374" xr:uid="{00000000-0005-0000-0000-0000FD080000}"/>
    <cellStyle name="_Percent 2 4 3" xfId="3375" xr:uid="{00000000-0005-0000-0000-0000FE080000}"/>
    <cellStyle name="_Percent 2 5" xfId="3376" xr:uid="{00000000-0005-0000-0000-0000FF080000}"/>
    <cellStyle name="_Percent 2 5 2" xfId="3377" xr:uid="{00000000-0005-0000-0000-000000090000}"/>
    <cellStyle name="_Percent 2 6" xfId="3378" xr:uid="{00000000-0005-0000-0000-000001090000}"/>
    <cellStyle name="_Percent 3" xfId="63" xr:uid="{00000000-0005-0000-0000-000002090000}"/>
    <cellStyle name="_Percent 3 2" xfId="64" xr:uid="{00000000-0005-0000-0000-000003090000}"/>
    <cellStyle name="_Percent 3 2 2" xfId="688" xr:uid="{00000000-0005-0000-0000-000004090000}"/>
    <cellStyle name="_Percent 3 2 2 2" xfId="3379" xr:uid="{00000000-0005-0000-0000-000005090000}"/>
    <cellStyle name="_Percent 3 2 3" xfId="1429" xr:uid="{00000000-0005-0000-0000-000006090000}"/>
    <cellStyle name="_Percent 3 3" xfId="687" xr:uid="{00000000-0005-0000-0000-000007090000}"/>
    <cellStyle name="_Percent 3 3 2" xfId="3380" xr:uid="{00000000-0005-0000-0000-000008090000}"/>
    <cellStyle name="_Percent 3 3 3" xfId="5136" xr:uid="{00000000-0005-0000-0000-000009090000}"/>
    <cellStyle name="_Percent 3 3 4" xfId="5137" xr:uid="{00000000-0005-0000-0000-00000A090000}"/>
    <cellStyle name="_Percent 3 4" xfId="1430" xr:uid="{00000000-0005-0000-0000-00000B090000}"/>
    <cellStyle name="_Percent 4" xfId="65" xr:uid="{00000000-0005-0000-0000-00000C090000}"/>
    <cellStyle name="_Percent 4 2" xfId="689" xr:uid="{00000000-0005-0000-0000-00000D090000}"/>
    <cellStyle name="_Percent 4 2 2" xfId="3381" xr:uid="{00000000-0005-0000-0000-00000E090000}"/>
    <cellStyle name="_Percent 4 2 2 2" xfId="3382" xr:uid="{00000000-0005-0000-0000-00000F090000}"/>
    <cellStyle name="_Percent 4 2 2 2 2" xfId="3383" xr:uid="{00000000-0005-0000-0000-000010090000}"/>
    <cellStyle name="_Percent 4 2 2 3" xfId="3384" xr:uid="{00000000-0005-0000-0000-000011090000}"/>
    <cellStyle name="_Percent 4 2 3" xfId="3385" xr:uid="{00000000-0005-0000-0000-000012090000}"/>
    <cellStyle name="_Percent 4 2 3 2" xfId="3386" xr:uid="{00000000-0005-0000-0000-000013090000}"/>
    <cellStyle name="_Percent 4 2 4" xfId="3387" xr:uid="{00000000-0005-0000-0000-000014090000}"/>
    <cellStyle name="_Percent 4 3" xfId="1431" xr:uid="{00000000-0005-0000-0000-000015090000}"/>
    <cellStyle name="_Percent 4 3 2" xfId="3388" xr:uid="{00000000-0005-0000-0000-000016090000}"/>
    <cellStyle name="_Percent 4 3 2 2" xfId="3389" xr:uid="{00000000-0005-0000-0000-000017090000}"/>
    <cellStyle name="_Percent 4 3 3" xfId="3390" xr:uid="{00000000-0005-0000-0000-000018090000}"/>
    <cellStyle name="_Percent 4 4" xfId="3391" xr:uid="{00000000-0005-0000-0000-000019090000}"/>
    <cellStyle name="_Percent 4 4 2" xfId="3392" xr:uid="{00000000-0005-0000-0000-00001A090000}"/>
    <cellStyle name="_Percent 4 5" xfId="3393" xr:uid="{00000000-0005-0000-0000-00001B090000}"/>
    <cellStyle name="_Percent 5" xfId="3394" xr:uid="{00000000-0005-0000-0000-00001C090000}"/>
    <cellStyle name="_Percent 5 2" xfId="3395" xr:uid="{00000000-0005-0000-0000-00001D090000}"/>
    <cellStyle name="_Percent 5 2 2" xfId="3396" xr:uid="{00000000-0005-0000-0000-00001E090000}"/>
    <cellStyle name="_Percent 5 2 2 2" xfId="3397" xr:uid="{00000000-0005-0000-0000-00001F090000}"/>
    <cellStyle name="_Percent 5 2 2 2 2" xfId="3398" xr:uid="{00000000-0005-0000-0000-000020090000}"/>
    <cellStyle name="_Percent 5 2 2 3" xfId="3399" xr:uid="{00000000-0005-0000-0000-000021090000}"/>
    <cellStyle name="_Percent 5 2 3" xfId="3400" xr:uid="{00000000-0005-0000-0000-000022090000}"/>
    <cellStyle name="_Percent 5 2 3 2" xfId="3401" xr:uid="{00000000-0005-0000-0000-000023090000}"/>
    <cellStyle name="_Percent 5 2 4" xfId="3402" xr:uid="{00000000-0005-0000-0000-000024090000}"/>
    <cellStyle name="_Percent 5 3" xfId="3403" xr:uid="{00000000-0005-0000-0000-000025090000}"/>
    <cellStyle name="_Percent 5 3 2" xfId="3404" xr:uid="{00000000-0005-0000-0000-000026090000}"/>
    <cellStyle name="_Percent 5 3 2 2" xfId="3405" xr:uid="{00000000-0005-0000-0000-000027090000}"/>
    <cellStyle name="_Percent 5 3 3" xfId="3406" xr:uid="{00000000-0005-0000-0000-000028090000}"/>
    <cellStyle name="_Percent 5 4" xfId="3407" xr:uid="{00000000-0005-0000-0000-000029090000}"/>
    <cellStyle name="_Percent 5 4 2" xfId="3408" xr:uid="{00000000-0005-0000-0000-00002A090000}"/>
    <cellStyle name="_Percent 5 5" xfId="3409" xr:uid="{00000000-0005-0000-0000-00002B090000}"/>
    <cellStyle name="_Percent 6" xfId="3410" xr:uid="{00000000-0005-0000-0000-00002C090000}"/>
    <cellStyle name="_Percent 6 2" xfId="3411" xr:uid="{00000000-0005-0000-0000-00002D090000}"/>
    <cellStyle name="_Percent 6 2 2" xfId="3412" xr:uid="{00000000-0005-0000-0000-00002E090000}"/>
    <cellStyle name="_Percent 6 2 2 2" xfId="3413" xr:uid="{00000000-0005-0000-0000-00002F090000}"/>
    <cellStyle name="_Percent 6 2 2 2 2" xfId="3414" xr:uid="{00000000-0005-0000-0000-000030090000}"/>
    <cellStyle name="_Percent 6 2 2 3" xfId="3415" xr:uid="{00000000-0005-0000-0000-000031090000}"/>
    <cellStyle name="_Percent 6 2 3" xfId="3416" xr:uid="{00000000-0005-0000-0000-000032090000}"/>
    <cellStyle name="_Percent 6 2 3 2" xfId="3417" xr:uid="{00000000-0005-0000-0000-000033090000}"/>
    <cellStyle name="_Percent 6 2 4" xfId="3418" xr:uid="{00000000-0005-0000-0000-000034090000}"/>
    <cellStyle name="_Percent 6 3" xfId="3419" xr:uid="{00000000-0005-0000-0000-000035090000}"/>
    <cellStyle name="_Percent 6 3 2" xfId="3420" xr:uid="{00000000-0005-0000-0000-000036090000}"/>
    <cellStyle name="_Percent 6 3 2 2" xfId="3421" xr:uid="{00000000-0005-0000-0000-000037090000}"/>
    <cellStyle name="_Percent 6 3 3" xfId="3422" xr:uid="{00000000-0005-0000-0000-000038090000}"/>
    <cellStyle name="_Percent 6 4" xfId="3423" xr:uid="{00000000-0005-0000-0000-000039090000}"/>
    <cellStyle name="_Percent 6 4 2" xfId="3424" xr:uid="{00000000-0005-0000-0000-00003A090000}"/>
    <cellStyle name="_Percent 6 5" xfId="3425" xr:uid="{00000000-0005-0000-0000-00003B090000}"/>
    <cellStyle name="_Percent 7" xfId="3426" xr:uid="{00000000-0005-0000-0000-00003C090000}"/>
    <cellStyle name="_Percent 7 2" xfId="3427" xr:uid="{00000000-0005-0000-0000-00003D090000}"/>
    <cellStyle name="_Percent 7 2 2" xfId="3428" xr:uid="{00000000-0005-0000-0000-00003E090000}"/>
    <cellStyle name="_Percent 7 2 2 2" xfId="3429" xr:uid="{00000000-0005-0000-0000-00003F090000}"/>
    <cellStyle name="_Percent 7 2 3" xfId="3430" xr:uid="{00000000-0005-0000-0000-000040090000}"/>
    <cellStyle name="_Percent 7 3" xfId="3431" xr:uid="{00000000-0005-0000-0000-000041090000}"/>
    <cellStyle name="_Percent 7 3 2" xfId="3432" xr:uid="{00000000-0005-0000-0000-000042090000}"/>
    <cellStyle name="_Percent 7 3 2 2" xfId="3433" xr:uid="{00000000-0005-0000-0000-000043090000}"/>
    <cellStyle name="_Percent 7 3 3" xfId="3434" xr:uid="{00000000-0005-0000-0000-000044090000}"/>
    <cellStyle name="_Percent 7 4" xfId="3435" xr:uid="{00000000-0005-0000-0000-000045090000}"/>
    <cellStyle name="_Percent 7 4 2" xfId="3436" xr:uid="{00000000-0005-0000-0000-000046090000}"/>
    <cellStyle name="_Percent 7 5" xfId="3437" xr:uid="{00000000-0005-0000-0000-000047090000}"/>
    <cellStyle name="_Percent 8" xfId="3438" xr:uid="{00000000-0005-0000-0000-000048090000}"/>
    <cellStyle name="_Percent 8 2" xfId="3439" xr:uid="{00000000-0005-0000-0000-000049090000}"/>
    <cellStyle name="_Percent 8 2 2" xfId="3440" xr:uid="{00000000-0005-0000-0000-00004A090000}"/>
    <cellStyle name="_Percent 8 3" xfId="3441" xr:uid="{00000000-0005-0000-0000-00004B090000}"/>
    <cellStyle name="_Percent 9" xfId="3442" xr:uid="{00000000-0005-0000-0000-00004C090000}"/>
    <cellStyle name="_Percent 9 2" xfId="3443" xr:uid="{00000000-0005-0000-0000-00004D090000}"/>
    <cellStyle name="_Percent 9 2 2" xfId="3444" xr:uid="{00000000-0005-0000-0000-00004E090000}"/>
    <cellStyle name="_Percent 9 3" xfId="3445" xr:uid="{00000000-0005-0000-0000-00004F090000}"/>
    <cellStyle name="_PercentSpace" xfId="66" xr:uid="{00000000-0005-0000-0000-000050090000}"/>
    <cellStyle name="_PercentSpace 10" xfId="3446" xr:uid="{00000000-0005-0000-0000-000051090000}"/>
    <cellStyle name="_PercentSpace 10 2" xfId="3447" xr:uid="{00000000-0005-0000-0000-000052090000}"/>
    <cellStyle name="_PercentSpace 11" xfId="3448" xr:uid="{00000000-0005-0000-0000-000053090000}"/>
    <cellStyle name="_PercentSpace 12" xfId="5138" xr:uid="{00000000-0005-0000-0000-000054090000}"/>
    <cellStyle name="_PercentSpace 13" xfId="5139" xr:uid="{00000000-0005-0000-0000-000055090000}"/>
    <cellStyle name="_PercentSpace 2" xfId="67" xr:uid="{00000000-0005-0000-0000-000056090000}"/>
    <cellStyle name="_PercentSpace 2 2" xfId="690" xr:uid="{00000000-0005-0000-0000-000057090000}"/>
    <cellStyle name="_PercentSpace 2 2 2" xfId="3449" xr:uid="{00000000-0005-0000-0000-000058090000}"/>
    <cellStyle name="_PercentSpace 2 2 2 2" xfId="3450" xr:uid="{00000000-0005-0000-0000-000059090000}"/>
    <cellStyle name="_PercentSpace 2 2 2 2 2" xfId="3451" xr:uid="{00000000-0005-0000-0000-00005A090000}"/>
    <cellStyle name="_PercentSpace 2 2 2 3" xfId="3452" xr:uid="{00000000-0005-0000-0000-00005B090000}"/>
    <cellStyle name="_PercentSpace 2 2 3" xfId="3453" xr:uid="{00000000-0005-0000-0000-00005C090000}"/>
    <cellStyle name="_PercentSpace 2 2 3 2" xfId="3454" xr:uid="{00000000-0005-0000-0000-00005D090000}"/>
    <cellStyle name="_PercentSpace 2 2 4" xfId="3455" xr:uid="{00000000-0005-0000-0000-00005E090000}"/>
    <cellStyle name="_PercentSpace 2 3" xfId="1432" xr:uid="{00000000-0005-0000-0000-00005F090000}"/>
    <cellStyle name="_PercentSpace 2 3 2" xfId="3456" xr:uid="{00000000-0005-0000-0000-000060090000}"/>
    <cellStyle name="_PercentSpace 2 3 2 2" xfId="3457" xr:uid="{00000000-0005-0000-0000-000061090000}"/>
    <cellStyle name="_PercentSpace 2 3 3" xfId="3458" xr:uid="{00000000-0005-0000-0000-000062090000}"/>
    <cellStyle name="_PercentSpace 2 4" xfId="3459" xr:uid="{00000000-0005-0000-0000-000063090000}"/>
    <cellStyle name="_PercentSpace 2 4 2" xfId="3460" xr:uid="{00000000-0005-0000-0000-000064090000}"/>
    <cellStyle name="_PercentSpace 2 4 2 2" xfId="3461" xr:uid="{00000000-0005-0000-0000-000065090000}"/>
    <cellStyle name="_PercentSpace 2 4 3" xfId="3462" xr:uid="{00000000-0005-0000-0000-000066090000}"/>
    <cellStyle name="_PercentSpace 2 5" xfId="3463" xr:uid="{00000000-0005-0000-0000-000067090000}"/>
    <cellStyle name="_PercentSpace 2 5 2" xfId="3464" xr:uid="{00000000-0005-0000-0000-000068090000}"/>
    <cellStyle name="_PercentSpace 2 6" xfId="3465" xr:uid="{00000000-0005-0000-0000-000069090000}"/>
    <cellStyle name="_PercentSpace 3" xfId="68" xr:uid="{00000000-0005-0000-0000-00006A090000}"/>
    <cellStyle name="_PercentSpace 3 2" xfId="69" xr:uid="{00000000-0005-0000-0000-00006B090000}"/>
    <cellStyle name="_PercentSpace 3 2 2" xfId="692" xr:uid="{00000000-0005-0000-0000-00006C090000}"/>
    <cellStyle name="_PercentSpace 3 2 2 2" xfId="3466" xr:uid="{00000000-0005-0000-0000-00006D090000}"/>
    <cellStyle name="_PercentSpace 3 2 3" xfId="1433" xr:uid="{00000000-0005-0000-0000-00006E090000}"/>
    <cellStyle name="_PercentSpace 3 3" xfId="691" xr:uid="{00000000-0005-0000-0000-00006F090000}"/>
    <cellStyle name="_PercentSpace 3 3 2" xfId="3467" xr:uid="{00000000-0005-0000-0000-000070090000}"/>
    <cellStyle name="_PercentSpace 3 3 3" xfId="5140" xr:uid="{00000000-0005-0000-0000-000071090000}"/>
    <cellStyle name="_PercentSpace 3 3 4" xfId="5141" xr:uid="{00000000-0005-0000-0000-000072090000}"/>
    <cellStyle name="_PercentSpace 3 4" xfId="1434" xr:uid="{00000000-0005-0000-0000-000073090000}"/>
    <cellStyle name="_PercentSpace 4" xfId="70" xr:uid="{00000000-0005-0000-0000-000074090000}"/>
    <cellStyle name="_PercentSpace 4 2" xfId="693" xr:uid="{00000000-0005-0000-0000-000075090000}"/>
    <cellStyle name="_PercentSpace 4 2 2" xfId="3468" xr:uid="{00000000-0005-0000-0000-000076090000}"/>
    <cellStyle name="_PercentSpace 4 2 2 2" xfId="3469" xr:uid="{00000000-0005-0000-0000-000077090000}"/>
    <cellStyle name="_PercentSpace 4 2 2 2 2" xfId="3470" xr:uid="{00000000-0005-0000-0000-000078090000}"/>
    <cellStyle name="_PercentSpace 4 2 2 3" xfId="3471" xr:uid="{00000000-0005-0000-0000-000079090000}"/>
    <cellStyle name="_PercentSpace 4 2 3" xfId="3472" xr:uid="{00000000-0005-0000-0000-00007A090000}"/>
    <cellStyle name="_PercentSpace 4 2 3 2" xfId="3473" xr:uid="{00000000-0005-0000-0000-00007B090000}"/>
    <cellStyle name="_PercentSpace 4 2 4" xfId="3474" xr:uid="{00000000-0005-0000-0000-00007C090000}"/>
    <cellStyle name="_PercentSpace 4 3" xfId="1435" xr:uid="{00000000-0005-0000-0000-00007D090000}"/>
    <cellStyle name="_PercentSpace 4 3 2" xfId="3475" xr:uid="{00000000-0005-0000-0000-00007E090000}"/>
    <cellStyle name="_PercentSpace 4 3 2 2" xfId="3476" xr:uid="{00000000-0005-0000-0000-00007F090000}"/>
    <cellStyle name="_PercentSpace 4 3 3" xfId="3477" xr:uid="{00000000-0005-0000-0000-000080090000}"/>
    <cellStyle name="_PercentSpace 4 4" xfId="3478" xr:uid="{00000000-0005-0000-0000-000081090000}"/>
    <cellStyle name="_PercentSpace 4 4 2" xfId="3479" xr:uid="{00000000-0005-0000-0000-000082090000}"/>
    <cellStyle name="_PercentSpace 4 5" xfId="3480" xr:uid="{00000000-0005-0000-0000-000083090000}"/>
    <cellStyle name="_PercentSpace 5" xfId="3481" xr:uid="{00000000-0005-0000-0000-000084090000}"/>
    <cellStyle name="_PercentSpace 5 2" xfId="3482" xr:uid="{00000000-0005-0000-0000-000085090000}"/>
    <cellStyle name="_PercentSpace 5 2 2" xfId="3483" xr:uid="{00000000-0005-0000-0000-000086090000}"/>
    <cellStyle name="_PercentSpace 5 2 2 2" xfId="3484" xr:uid="{00000000-0005-0000-0000-000087090000}"/>
    <cellStyle name="_PercentSpace 5 2 2 2 2" xfId="3485" xr:uid="{00000000-0005-0000-0000-000088090000}"/>
    <cellStyle name="_PercentSpace 5 2 2 3" xfId="3486" xr:uid="{00000000-0005-0000-0000-000089090000}"/>
    <cellStyle name="_PercentSpace 5 2 3" xfId="3487" xr:uid="{00000000-0005-0000-0000-00008A090000}"/>
    <cellStyle name="_PercentSpace 5 2 3 2" xfId="3488" xr:uid="{00000000-0005-0000-0000-00008B090000}"/>
    <cellStyle name="_PercentSpace 5 2 4" xfId="3489" xr:uid="{00000000-0005-0000-0000-00008C090000}"/>
    <cellStyle name="_PercentSpace 5 3" xfId="3490" xr:uid="{00000000-0005-0000-0000-00008D090000}"/>
    <cellStyle name="_PercentSpace 5 3 2" xfId="3491" xr:uid="{00000000-0005-0000-0000-00008E090000}"/>
    <cellStyle name="_PercentSpace 5 3 2 2" xfId="3492" xr:uid="{00000000-0005-0000-0000-00008F090000}"/>
    <cellStyle name="_PercentSpace 5 3 3" xfId="3493" xr:uid="{00000000-0005-0000-0000-000090090000}"/>
    <cellStyle name="_PercentSpace 5 4" xfId="3494" xr:uid="{00000000-0005-0000-0000-000091090000}"/>
    <cellStyle name="_PercentSpace 5 4 2" xfId="3495" xr:uid="{00000000-0005-0000-0000-000092090000}"/>
    <cellStyle name="_PercentSpace 5 5" xfId="3496" xr:uid="{00000000-0005-0000-0000-000093090000}"/>
    <cellStyle name="_PercentSpace 6" xfId="3497" xr:uid="{00000000-0005-0000-0000-000094090000}"/>
    <cellStyle name="_PercentSpace 6 2" xfId="3498" xr:uid="{00000000-0005-0000-0000-000095090000}"/>
    <cellStyle name="_PercentSpace 6 2 2" xfId="3499" xr:uid="{00000000-0005-0000-0000-000096090000}"/>
    <cellStyle name="_PercentSpace 6 2 2 2" xfId="3500" xr:uid="{00000000-0005-0000-0000-000097090000}"/>
    <cellStyle name="_PercentSpace 6 2 2 2 2" xfId="3501" xr:uid="{00000000-0005-0000-0000-000098090000}"/>
    <cellStyle name="_PercentSpace 6 2 2 3" xfId="3502" xr:uid="{00000000-0005-0000-0000-000099090000}"/>
    <cellStyle name="_PercentSpace 6 2 3" xfId="3503" xr:uid="{00000000-0005-0000-0000-00009A090000}"/>
    <cellStyle name="_PercentSpace 6 2 3 2" xfId="3504" xr:uid="{00000000-0005-0000-0000-00009B090000}"/>
    <cellStyle name="_PercentSpace 6 2 4" xfId="3505" xr:uid="{00000000-0005-0000-0000-00009C090000}"/>
    <cellStyle name="_PercentSpace 6 3" xfId="3506" xr:uid="{00000000-0005-0000-0000-00009D090000}"/>
    <cellStyle name="_PercentSpace 6 3 2" xfId="3507" xr:uid="{00000000-0005-0000-0000-00009E090000}"/>
    <cellStyle name="_PercentSpace 6 3 2 2" xfId="3508" xr:uid="{00000000-0005-0000-0000-00009F090000}"/>
    <cellStyle name="_PercentSpace 6 3 3" xfId="3509" xr:uid="{00000000-0005-0000-0000-0000A0090000}"/>
    <cellStyle name="_PercentSpace 6 4" xfId="3510" xr:uid="{00000000-0005-0000-0000-0000A1090000}"/>
    <cellStyle name="_PercentSpace 6 4 2" xfId="3511" xr:uid="{00000000-0005-0000-0000-0000A2090000}"/>
    <cellStyle name="_PercentSpace 6 5" xfId="3512" xr:uid="{00000000-0005-0000-0000-0000A3090000}"/>
    <cellStyle name="_PercentSpace 7" xfId="3513" xr:uid="{00000000-0005-0000-0000-0000A4090000}"/>
    <cellStyle name="_PercentSpace 7 2" xfId="3514" xr:uid="{00000000-0005-0000-0000-0000A5090000}"/>
    <cellStyle name="_PercentSpace 7 2 2" xfId="3515" xr:uid="{00000000-0005-0000-0000-0000A6090000}"/>
    <cellStyle name="_PercentSpace 7 2 2 2" xfId="3516" xr:uid="{00000000-0005-0000-0000-0000A7090000}"/>
    <cellStyle name="_PercentSpace 7 2 3" xfId="3517" xr:uid="{00000000-0005-0000-0000-0000A8090000}"/>
    <cellStyle name="_PercentSpace 7 3" xfId="3518" xr:uid="{00000000-0005-0000-0000-0000A9090000}"/>
    <cellStyle name="_PercentSpace 7 3 2" xfId="3519" xr:uid="{00000000-0005-0000-0000-0000AA090000}"/>
    <cellStyle name="_PercentSpace 7 3 2 2" xfId="3520" xr:uid="{00000000-0005-0000-0000-0000AB090000}"/>
    <cellStyle name="_PercentSpace 7 3 3" xfId="3521" xr:uid="{00000000-0005-0000-0000-0000AC090000}"/>
    <cellStyle name="_PercentSpace 7 4" xfId="3522" xr:uid="{00000000-0005-0000-0000-0000AD090000}"/>
    <cellStyle name="_PercentSpace 7 4 2" xfId="3523" xr:uid="{00000000-0005-0000-0000-0000AE090000}"/>
    <cellStyle name="_PercentSpace 7 5" xfId="3524" xr:uid="{00000000-0005-0000-0000-0000AF090000}"/>
    <cellStyle name="_PercentSpace 8" xfId="3525" xr:uid="{00000000-0005-0000-0000-0000B0090000}"/>
    <cellStyle name="_PercentSpace 8 2" xfId="3526" xr:uid="{00000000-0005-0000-0000-0000B1090000}"/>
    <cellStyle name="_PercentSpace 8 2 2" xfId="3527" xr:uid="{00000000-0005-0000-0000-0000B2090000}"/>
    <cellStyle name="_PercentSpace 8 3" xfId="3528" xr:uid="{00000000-0005-0000-0000-0000B3090000}"/>
    <cellStyle name="_PercentSpace 9" xfId="3529" xr:uid="{00000000-0005-0000-0000-0000B4090000}"/>
    <cellStyle name="_PercentSpace 9 2" xfId="3530" xr:uid="{00000000-0005-0000-0000-0000B5090000}"/>
    <cellStyle name="_PercentSpace 9 2 2" xfId="3531" xr:uid="{00000000-0005-0000-0000-0000B6090000}"/>
    <cellStyle name="_PercentSpace 9 3" xfId="3532" xr:uid="{00000000-0005-0000-0000-0000B7090000}"/>
    <cellStyle name="_PercentSpace_Bal Sheet, P&amp;L v4" xfId="71" xr:uid="{00000000-0005-0000-0000-0000B8090000}"/>
    <cellStyle name="_PercentSpace_Bal Sheet, P&amp;L v4 2" xfId="5142" xr:uid="{00000000-0005-0000-0000-0000B9090000}"/>
    <cellStyle name="_PercentSpace_Market Cap" xfId="72" xr:uid="{00000000-0005-0000-0000-0000BA090000}"/>
    <cellStyle name="_PercentSpace_Market Cap 10" xfId="3533" xr:uid="{00000000-0005-0000-0000-0000BB090000}"/>
    <cellStyle name="_PercentSpace_Market Cap 10 2" xfId="3534" xr:uid="{00000000-0005-0000-0000-0000BC090000}"/>
    <cellStyle name="_PercentSpace_Market Cap 11" xfId="3535" xr:uid="{00000000-0005-0000-0000-0000BD090000}"/>
    <cellStyle name="_PercentSpace_Market Cap 12" xfId="5143" xr:uid="{00000000-0005-0000-0000-0000BE090000}"/>
    <cellStyle name="_PercentSpace_Market Cap 13" xfId="5144" xr:uid="{00000000-0005-0000-0000-0000BF090000}"/>
    <cellStyle name="_PercentSpace_Market Cap 2" xfId="73" xr:uid="{00000000-0005-0000-0000-0000C0090000}"/>
    <cellStyle name="_PercentSpace_Market Cap 2 2" xfId="694" xr:uid="{00000000-0005-0000-0000-0000C1090000}"/>
    <cellStyle name="_PercentSpace_Market Cap 2 2 2" xfId="3536" xr:uid="{00000000-0005-0000-0000-0000C2090000}"/>
    <cellStyle name="_PercentSpace_Market Cap 2 2 2 2" xfId="3537" xr:uid="{00000000-0005-0000-0000-0000C3090000}"/>
    <cellStyle name="_PercentSpace_Market Cap 2 2 2 2 2" xfId="3538" xr:uid="{00000000-0005-0000-0000-0000C4090000}"/>
    <cellStyle name="_PercentSpace_Market Cap 2 2 2 3" xfId="3539" xr:uid="{00000000-0005-0000-0000-0000C5090000}"/>
    <cellStyle name="_PercentSpace_Market Cap 2 2 3" xfId="3540" xr:uid="{00000000-0005-0000-0000-0000C6090000}"/>
    <cellStyle name="_PercentSpace_Market Cap 2 2 3 2" xfId="3541" xr:uid="{00000000-0005-0000-0000-0000C7090000}"/>
    <cellStyle name="_PercentSpace_Market Cap 2 2 4" xfId="3542" xr:uid="{00000000-0005-0000-0000-0000C8090000}"/>
    <cellStyle name="_PercentSpace_Market Cap 2 3" xfId="1436" xr:uid="{00000000-0005-0000-0000-0000C9090000}"/>
    <cellStyle name="_PercentSpace_Market Cap 2 3 2" xfId="3543" xr:uid="{00000000-0005-0000-0000-0000CA090000}"/>
    <cellStyle name="_PercentSpace_Market Cap 2 3 2 2" xfId="3544" xr:uid="{00000000-0005-0000-0000-0000CB090000}"/>
    <cellStyle name="_PercentSpace_Market Cap 2 3 3" xfId="3545" xr:uid="{00000000-0005-0000-0000-0000CC090000}"/>
    <cellStyle name="_PercentSpace_Market Cap 2 4" xfId="3546" xr:uid="{00000000-0005-0000-0000-0000CD090000}"/>
    <cellStyle name="_PercentSpace_Market Cap 2 4 2" xfId="3547" xr:uid="{00000000-0005-0000-0000-0000CE090000}"/>
    <cellStyle name="_PercentSpace_Market Cap 2 4 2 2" xfId="3548" xr:uid="{00000000-0005-0000-0000-0000CF090000}"/>
    <cellStyle name="_PercentSpace_Market Cap 2 4 3" xfId="3549" xr:uid="{00000000-0005-0000-0000-0000D0090000}"/>
    <cellStyle name="_PercentSpace_Market Cap 2 5" xfId="3550" xr:uid="{00000000-0005-0000-0000-0000D1090000}"/>
    <cellStyle name="_PercentSpace_Market Cap 2 5 2" xfId="3551" xr:uid="{00000000-0005-0000-0000-0000D2090000}"/>
    <cellStyle name="_PercentSpace_Market Cap 2 6" xfId="3552" xr:uid="{00000000-0005-0000-0000-0000D3090000}"/>
    <cellStyle name="_PercentSpace_Market Cap 3" xfId="74" xr:uid="{00000000-0005-0000-0000-0000D4090000}"/>
    <cellStyle name="_PercentSpace_Market Cap 3 2" xfId="75" xr:uid="{00000000-0005-0000-0000-0000D5090000}"/>
    <cellStyle name="_PercentSpace_Market Cap 3 2 2" xfId="696" xr:uid="{00000000-0005-0000-0000-0000D6090000}"/>
    <cellStyle name="_PercentSpace_Market Cap 3 2 2 2" xfId="3553" xr:uid="{00000000-0005-0000-0000-0000D7090000}"/>
    <cellStyle name="_PercentSpace_Market Cap 3 2 3" xfId="1437" xr:uid="{00000000-0005-0000-0000-0000D8090000}"/>
    <cellStyle name="_PercentSpace_Market Cap 3 3" xfId="695" xr:uid="{00000000-0005-0000-0000-0000D9090000}"/>
    <cellStyle name="_PercentSpace_Market Cap 3 3 2" xfId="3554" xr:uid="{00000000-0005-0000-0000-0000DA090000}"/>
    <cellStyle name="_PercentSpace_Market Cap 3 3 3" xfId="5145" xr:uid="{00000000-0005-0000-0000-0000DB090000}"/>
    <cellStyle name="_PercentSpace_Market Cap 3 3 4" xfId="5146" xr:uid="{00000000-0005-0000-0000-0000DC090000}"/>
    <cellStyle name="_PercentSpace_Market Cap 3 4" xfId="1438" xr:uid="{00000000-0005-0000-0000-0000DD090000}"/>
    <cellStyle name="_PercentSpace_Market Cap 4" xfId="76" xr:uid="{00000000-0005-0000-0000-0000DE090000}"/>
    <cellStyle name="_PercentSpace_Market Cap 4 2" xfId="697" xr:uid="{00000000-0005-0000-0000-0000DF090000}"/>
    <cellStyle name="_PercentSpace_Market Cap 4 2 2" xfId="3555" xr:uid="{00000000-0005-0000-0000-0000E0090000}"/>
    <cellStyle name="_PercentSpace_Market Cap 4 2 2 2" xfId="3556" xr:uid="{00000000-0005-0000-0000-0000E1090000}"/>
    <cellStyle name="_PercentSpace_Market Cap 4 2 2 2 2" xfId="3557" xr:uid="{00000000-0005-0000-0000-0000E2090000}"/>
    <cellStyle name="_PercentSpace_Market Cap 4 2 2 3" xfId="3558" xr:uid="{00000000-0005-0000-0000-0000E3090000}"/>
    <cellStyle name="_PercentSpace_Market Cap 4 2 3" xfId="3559" xr:uid="{00000000-0005-0000-0000-0000E4090000}"/>
    <cellStyle name="_PercentSpace_Market Cap 4 2 3 2" xfId="3560" xr:uid="{00000000-0005-0000-0000-0000E5090000}"/>
    <cellStyle name="_PercentSpace_Market Cap 4 2 4" xfId="3561" xr:uid="{00000000-0005-0000-0000-0000E6090000}"/>
    <cellStyle name="_PercentSpace_Market Cap 4 3" xfId="1439" xr:uid="{00000000-0005-0000-0000-0000E7090000}"/>
    <cellStyle name="_PercentSpace_Market Cap 4 3 2" xfId="3562" xr:uid="{00000000-0005-0000-0000-0000E8090000}"/>
    <cellStyle name="_PercentSpace_Market Cap 4 3 2 2" xfId="3563" xr:uid="{00000000-0005-0000-0000-0000E9090000}"/>
    <cellStyle name="_PercentSpace_Market Cap 4 3 3" xfId="3564" xr:uid="{00000000-0005-0000-0000-0000EA090000}"/>
    <cellStyle name="_PercentSpace_Market Cap 4 4" xfId="3565" xr:uid="{00000000-0005-0000-0000-0000EB090000}"/>
    <cellStyle name="_PercentSpace_Market Cap 4 4 2" xfId="3566" xr:uid="{00000000-0005-0000-0000-0000EC090000}"/>
    <cellStyle name="_PercentSpace_Market Cap 4 5" xfId="3567" xr:uid="{00000000-0005-0000-0000-0000ED090000}"/>
    <cellStyle name="_PercentSpace_Market Cap 5" xfId="3568" xr:uid="{00000000-0005-0000-0000-0000EE090000}"/>
    <cellStyle name="_PercentSpace_Market Cap 5 2" xfId="3569" xr:uid="{00000000-0005-0000-0000-0000EF090000}"/>
    <cellStyle name="_PercentSpace_Market Cap 5 2 2" xfId="3570" xr:uid="{00000000-0005-0000-0000-0000F0090000}"/>
    <cellStyle name="_PercentSpace_Market Cap 5 2 2 2" xfId="3571" xr:uid="{00000000-0005-0000-0000-0000F1090000}"/>
    <cellStyle name="_PercentSpace_Market Cap 5 2 2 2 2" xfId="3572" xr:uid="{00000000-0005-0000-0000-0000F2090000}"/>
    <cellStyle name="_PercentSpace_Market Cap 5 2 2 3" xfId="3573" xr:uid="{00000000-0005-0000-0000-0000F3090000}"/>
    <cellStyle name="_PercentSpace_Market Cap 5 2 3" xfId="3574" xr:uid="{00000000-0005-0000-0000-0000F4090000}"/>
    <cellStyle name="_PercentSpace_Market Cap 5 2 3 2" xfId="3575" xr:uid="{00000000-0005-0000-0000-0000F5090000}"/>
    <cellStyle name="_PercentSpace_Market Cap 5 2 4" xfId="3576" xr:uid="{00000000-0005-0000-0000-0000F6090000}"/>
    <cellStyle name="_PercentSpace_Market Cap 5 3" xfId="3577" xr:uid="{00000000-0005-0000-0000-0000F7090000}"/>
    <cellStyle name="_PercentSpace_Market Cap 5 3 2" xfId="3578" xr:uid="{00000000-0005-0000-0000-0000F8090000}"/>
    <cellStyle name="_PercentSpace_Market Cap 5 3 2 2" xfId="3579" xr:uid="{00000000-0005-0000-0000-0000F9090000}"/>
    <cellStyle name="_PercentSpace_Market Cap 5 3 3" xfId="3580" xr:uid="{00000000-0005-0000-0000-0000FA090000}"/>
    <cellStyle name="_PercentSpace_Market Cap 5 4" xfId="3581" xr:uid="{00000000-0005-0000-0000-0000FB090000}"/>
    <cellStyle name="_PercentSpace_Market Cap 5 4 2" xfId="3582" xr:uid="{00000000-0005-0000-0000-0000FC090000}"/>
    <cellStyle name="_PercentSpace_Market Cap 5 5" xfId="3583" xr:uid="{00000000-0005-0000-0000-0000FD090000}"/>
    <cellStyle name="_PercentSpace_Market Cap 6" xfId="3584" xr:uid="{00000000-0005-0000-0000-0000FE090000}"/>
    <cellStyle name="_PercentSpace_Market Cap 6 2" xfId="3585" xr:uid="{00000000-0005-0000-0000-0000FF090000}"/>
    <cellStyle name="_PercentSpace_Market Cap 6 2 2" xfId="3586" xr:uid="{00000000-0005-0000-0000-0000000A0000}"/>
    <cellStyle name="_PercentSpace_Market Cap 6 2 2 2" xfId="3587" xr:uid="{00000000-0005-0000-0000-0000010A0000}"/>
    <cellStyle name="_PercentSpace_Market Cap 6 2 2 2 2" xfId="3588" xr:uid="{00000000-0005-0000-0000-0000020A0000}"/>
    <cellStyle name="_PercentSpace_Market Cap 6 2 2 3" xfId="3589" xr:uid="{00000000-0005-0000-0000-0000030A0000}"/>
    <cellStyle name="_PercentSpace_Market Cap 6 2 3" xfId="3590" xr:uid="{00000000-0005-0000-0000-0000040A0000}"/>
    <cellStyle name="_PercentSpace_Market Cap 6 2 3 2" xfId="3591" xr:uid="{00000000-0005-0000-0000-0000050A0000}"/>
    <cellStyle name="_PercentSpace_Market Cap 6 2 4" xfId="3592" xr:uid="{00000000-0005-0000-0000-0000060A0000}"/>
    <cellStyle name="_PercentSpace_Market Cap 6 3" xfId="3593" xr:uid="{00000000-0005-0000-0000-0000070A0000}"/>
    <cellStyle name="_PercentSpace_Market Cap 6 3 2" xfId="3594" xr:uid="{00000000-0005-0000-0000-0000080A0000}"/>
    <cellStyle name="_PercentSpace_Market Cap 6 3 2 2" xfId="3595" xr:uid="{00000000-0005-0000-0000-0000090A0000}"/>
    <cellStyle name="_PercentSpace_Market Cap 6 3 3" xfId="3596" xr:uid="{00000000-0005-0000-0000-00000A0A0000}"/>
    <cellStyle name="_PercentSpace_Market Cap 6 4" xfId="3597" xr:uid="{00000000-0005-0000-0000-00000B0A0000}"/>
    <cellStyle name="_PercentSpace_Market Cap 6 4 2" xfId="3598" xr:uid="{00000000-0005-0000-0000-00000C0A0000}"/>
    <cellStyle name="_PercentSpace_Market Cap 6 5" xfId="3599" xr:uid="{00000000-0005-0000-0000-00000D0A0000}"/>
    <cellStyle name="_PercentSpace_Market Cap 7" xfId="3600" xr:uid="{00000000-0005-0000-0000-00000E0A0000}"/>
    <cellStyle name="_PercentSpace_Market Cap 7 2" xfId="3601" xr:uid="{00000000-0005-0000-0000-00000F0A0000}"/>
    <cellStyle name="_PercentSpace_Market Cap 7 2 2" xfId="3602" xr:uid="{00000000-0005-0000-0000-0000100A0000}"/>
    <cellStyle name="_PercentSpace_Market Cap 7 2 2 2" xfId="3603" xr:uid="{00000000-0005-0000-0000-0000110A0000}"/>
    <cellStyle name="_PercentSpace_Market Cap 7 2 3" xfId="3604" xr:uid="{00000000-0005-0000-0000-0000120A0000}"/>
    <cellStyle name="_PercentSpace_Market Cap 7 3" xfId="3605" xr:uid="{00000000-0005-0000-0000-0000130A0000}"/>
    <cellStyle name="_PercentSpace_Market Cap 7 3 2" xfId="3606" xr:uid="{00000000-0005-0000-0000-0000140A0000}"/>
    <cellStyle name="_PercentSpace_Market Cap 7 3 2 2" xfId="3607" xr:uid="{00000000-0005-0000-0000-0000150A0000}"/>
    <cellStyle name="_PercentSpace_Market Cap 7 3 3" xfId="3608" xr:uid="{00000000-0005-0000-0000-0000160A0000}"/>
    <cellStyle name="_PercentSpace_Market Cap 7 4" xfId="3609" xr:uid="{00000000-0005-0000-0000-0000170A0000}"/>
    <cellStyle name="_PercentSpace_Market Cap 7 4 2" xfId="3610" xr:uid="{00000000-0005-0000-0000-0000180A0000}"/>
    <cellStyle name="_PercentSpace_Market Cap 7 5" xfId="3611" xr:uid="{00000000-0005-0000-0000-0000190A0000}"/>
    <cellStyle name="_PercentSpace_Market Cap 8" xfId="3612" xr:uid="{00000000-0005-0000-0000-00001A0A0000}"/>
    <cellStyle name="_PercentSpace_Market Cap 8 2" xfId="3613" xr:uid="{00000000-0005-0000-0000-00001B0A0000}"/>
    <cellStyle name="_PercentSpace_Market Cap 8 2 2" xfId="3614" xr:uid="{00000000-0005-0000-0000-00001C0A0000}"/>
    <cellStyle name="_PercentSpace_Market Cap 8 3" xfId="3615" xr:uid="{00000000-0005-0000-0000-00001D0A0000}"/>
    <cellStyle name="_PercentSpace_Market Cap 9" xfId="3616" xr:uid="{00000000-0005-0000-0000-00001E0A0000}"/>
    <cellStyle name="_PercentSpace_Market Cap 9 2" xfId="3617" xr:uid="{00000000-0005-0000-0000-00001F0A0000}"/>
    <cellStyle name="_PercentSpace_Market Cap 9 2 2" xfId="3618" xr:uid="{00000000-0005-0000-0000-0000200A0000}"/>
    <cellStyle name="_PercentSpace_Market Cap 9 3" xfId="3619" xr:uid="{00000000-0005-0000-0000-0000210A0000}"/>
    <cellStyle name="_R10-Konsolidert_regnskap 2008 03" xfId="77" xr:uid="{00000000-0005-0000-0000-0000220A0000}"/>
    <cellStyle name="_R10-Konsolidert_regnskap 2008 03 2" xfId="698" xr:uid="{00000000-0005-0000-0000-0000230A0000}"/>
    <cellStyle name="_R10-Konsolidert_regnskap 2008 03 3" xfId="1440" xr:uid="{00000000-0005-0000-0000-0000240A0000}"/>
    <cellStyle name="_R10-Konsolidert_regnskap 2008 03_Results &amp; key fig." xfId="5147" xr:uid="{00000000-0005-0000-0000-0000250A0000}"/>
    <cellStyle name="_R21 A390000 Finans 220110" xfId="1113" xr:uid="{00000000-0005-0000-0000-0000260A0000}"/>
    <cellStyle name="_Rapport_kreditt_1004_Hilde" xfId="5148" xr:uid="{00000000-0005-0000-0000-0000270A0000}"/>
    <cellStyle name="_Res 09 10" xfId="952" xr:uid="{00000000-0005-0000-0000-0000280A0000}"/>
    <cellStyle name="_Res 09 10_Q Sum_Res N" xfId="951" xr:uid="{00000000-0005-0000-0000-0000290A0000}"/>
    <cellStyle name="_RETAIL 2008" xfId="78" xr:uid="{00000000-0005-0000-0000-00002A0A0000}"/>
    <cellStyle name="_RETAIL 2008 2" xfId="699" xr:uid="{00000000-0005-0000-0000-00002B0A0000}"/>
    <cellStyle name="_RETAIL 2008 3" xfId="1441" xr:uid="{00000000-0005-0000-0000-00002C0A0000}"/>
    <cellStyle name="_RETAIL 2008_Q Sum_Res N" xfId="950" xr:uid="{00000000-0005-0000-0000-00002D0A0000}"/>
    <cellStyle name="_RETAIL 2008_Results &amp; key fig." xfId="5149" xr:uid="{00000000-0005-0000-0000-00002E0A0000}"/>
    <cellStyle name="_Retail Norge historikk 2008_fra Hilde W 25.sep 09" xfId="79" xr:uid="{00000000-0005-0000-0000-00002F0A0000}"/>
    <cellStyle name="_Retail Norge historikk 2008_fra Hilde W 25.sep 09 2" xfId="700" xr:uid="{00000000-0005-0000-0000-0000300A0000}"/>
    <cellStyle name="_Retail Norge historikk 2008_fra Hilde W 25.sep 09 3" xfId="1442" xr:uid="{00000000-0005-0000-0000-0000310A0000}"/>
    <cellStyle name="_Retail Norge historikk 2008_fra Hilde W 25.sep 09_Results &amp; key fig." xfId="5150" xr:uid="{00000000-0005-0000-0000-0000320A0000}"/>
    <cellStyle name="_Samleoversikt" xfId="80" xr:uid="{00000000-0005-0000-0000-0000330A0000}"/>
    <cellStyle name="_Samleoversikt 10" xfId="3621" xr:uid="{00000000-0005-0000-0000-0000340A0000}"/>
    <cellStyle name="_Samleoversikt 10 2" xfId="3622" xr:uid="{00000000-0005-0000-0000-0000350A0000}"/>
    <cellStyle name="_Samleoversikt 10 2 2" xfId="3623" xr:uid="{00000000-0005-0000-0000-0000360A0000}"/>
    <cellStyle name="_Samleoversikt 10 2 2 2" xfId="3624" xr:uid="{00000000-0005-0000-0000-0000370A0000}"/>
    <cellStyle name="_Samleoversikt 10 2 3" xfId="3625" xr:uid="{00000000-0005-0000-0000-0000380A0000}"/>
    <cellStyle name="_Samleoversikt 10 2 3 2" xfId="3626" xr:uid="{00000000-0005-0000-0000-0000390A0000}"/>
    <cellStyle name="_Samleoversikt 10 2 4" xfId="3627" xr:uid="{00000000-0005-0000-0000-00003A0A0000}"/>
    <cellStyle name="_Samleoversikt 10 3" xfId="3628" xr:uid="{00000000-0005-0000-0000-00003B0A0000}"/>
    <cellStyle name="_Samleoversikt 10 3 2" xfId="3629" xr:uid="{00000000-0005-0000-0000-00003C0A0000}"/>
    <cellStyle name="_Samleoversikt 10 4" xfId="3630" xr:uid="{00000000-0005-0000-0000-00003D0A0000}"/>
    <cellStyle name="_Samleoversikt 10 4 2" xfId="3631" xr:uid="{00000000-0005-0000-0000-00003E0A0000}"/>
    <cellStyle name="_Samleoversikt 10 5" xfId="3632" xr:uid="{00000000-0005-0000-0000-00003F0A0000}"/>
    <cellStyle name="_Samleoversikt 11" xfId="3633" xr:uid="{00000000-0005-0000-0000-0000400A0000}"/>
    <cellStyle name="_Samleoversikt 11 2" xfId="3634" xr:uid="{00000000-0005-0000-0000-0000410A0000}"/>
    <cellStyle name="_Samleoversikt 11 2 2" xfId="3635" xr:uid="{00000000-0005-0000-0000-0000420A0000}"/>
    <cellStyle name="_Samleoversikt 11 3" xfId="3636" xr:uid="{00000000-0005-0000-0000-0000430A0000}"/>
    <cellStyle name="_Samleoversikt 11 3 2" xfId="3637" xr:uid="{00000000-0005-0000-0000-0000440A0000}"/>
    <cellStyle name="_Samleoversikt 11 4" xfId="3638" xr:uid="{00000000-0005-0000-0000-0000450A0000}"/>
    <cellStyle name="_Samleoversikt 12" xfId="3639" xr:uid="{00000000-0005-0000-0000-0000460A0000}"/>
    <cellStyle name="_Samleoversikt 12 2" xfId="3640" xr:uid="{00000000-0005-0000-0000-0000470A0000}"/>
    <cellStyle name="_Samleoversikt 12 2 2" xfId="3641" xr:uid="{00000000-0005-0000-0000-0000480A0000}"/>
    <cellStyle name="_Samleoversikt 12 3" xfId="3642" xr:uid="{00000000-0005-0000-0000-0000490A0000}"/>
    <cellStyle name="_Samleoversikt 13" xfId="3643" xr:uid="{00000000-0005-0000-0000-00004A0A0000}"/>
    <cellStyle name="_Samleoversikt 13 2" xfId="3644" xr:uid="{00000000-0005-0000-0000-00004B0A0000}"/>
    <cellStyle name="_Samleoversikt 13 2 2" xfId="3645" xr:uid="{00000000-0005-0000-0000-00004C0A0000}"/>
    <cellStyle name="_Samleoversikt 13 2 3" xfId="3646" xr:uid="{00000000-0005-0000-0000-00004D0A0000}"/>
    <cellStyle name="_Samleoversikt 14" xfId="3647" xr:uid="{00000000-0005-0000-0000-00004E0A0000}"/>
    <cellStyle name="_Samleoversikt 14 2" xfId="3648" xr:uid="{00000000-0005-0000-0000-00004F0A0000}"/>
    <cellStyle name="_Samleoversikt 14 3" xfId="3649" xr:uid="{00000000-0005-0000-0000-0000500A0000}"/>
    <cellStyle name="_Samleoversikt 15" xfId="3650" xr:uid="{00000000-0005-0000-0000-0000510A0000}"/>
    <cellStyle name="_Samleoversikt 15 2" xfId="3651" xr:uid="{00000000-0005-0000-0000-0000520A0000}"/>
    <cellStyle name="_Samleoversikt 16" xfId="3652" xr:uid="{00000000-0005-0000-0000-0000530A0000}"/>
    <cellStyle name="_Samleoversikt 16 2" xfId="3653" xr:uid="{00000000-0005-0000-0000-0000540A0000}"/>
    <cellStyle name="_Samleoversikt 16 3" xfId="3654" xr:uid="{00000000-0005-0000-0000-0000550A0000}"/>
    <cellStyle name="_Samleoversikt 17" xfId="3655" xr:uid="{00000000-0005-0000-0000-0000560A0000}"/>
    <cellStyle name="_Samleoversikt 17 2" xfId="3656" xr:uid="{00000000-0005-0000-0000-0000570A0000}"/>
    <cellStyle name="_Samleoversikt 17 3" xfId="3657" xr:uid="{00000000-0005-0000-0000-0000580A0000}"/>
    <cellStyle name="_Samleoversikt 18" xfId="3658" xr:uid="{00000000-0005-0000-0000-0000590A0000}"/>
    <cellStyle name="_Samleoversikt 18 2" xfId="3659" xr:uid="{00000000-0005-0000-0000-00005A0A0000}"/>
    <cellStyle name="_Samleoversikt 19" xfId="3660" xr:uid="{00000000-0005-0000-0000-00005B0A0000}"/>
    <cellStyle name="_Samleoversikt 2" xfId="701" xr:uid="{00000000-0005-0000-0000-00005C0A0000}"/>
    <cellStyle name="_Samleoversikt 2 2" xfId="3661" xr:uid="{00000000-0005-0000-0000-00005D0A0000}"/>
    <cellStyle name="_Samleoversikt 2 2 2" xfId="3662" xr:uid="{00000000-0005-0000-0000-00005E0A0000}"/>
    <cellStyle name="_Samleoversikt 2 2 2 2" xfId="3663" xr:uid="{00000000-0005-0000-0000-00005F0A0000}"/>
    <cellStyle name="_Samleoversikt 2 2 2 2 2" xfId="3664" xr:uid="{00000000-0005-0000-0000-0000600A0000}"/>
    <cellStyle name="_Samleoversikt 2 2 2 2 2 2" xfId="3665" xr:uid="{00000000-0005-0000-0000-0000610A0000}"/>
    <cellStyle name="_Samleoversikt 2 2 2 2 2 2 2" xfId="3666" xr:uid="{00000000-0005-0000-0000-0000620A0000}"/>
    <cellStyle name="_Samleoversikt 2 2 2 2 2 3" xfId="3667" xr:uid="{00000000-0005-0000-0000-0000630A0000}"/>
    <cellStyle name="_Samleoversikt 2 2 2 2 3" xfId="3668" xr:uid="{00000000-0005-0000-0000-0000640A0000}"/>
    <cellStyle name="_Samleoversikt 2 2 2 2 3 2" xfId="3669" xr:uid="{00000000-0005-0000-0000-0000650A0000}"/>
    <cellStyle name="_Samleoversikt 2 2 2 2 4" xfId="3670" xr:uid="{00000000-0005-0000-0000-0000660A0000}"/>
    <cellStyle name="_Samleoversikt 2 2 2 3" xfId="3671" xr:uid="{00000000-0005-0000-0000-0000670A0000}"/>
    <cellStyle name="_Samleoversikt 2 2 2 3 2" xfId="3672" xr:uid="{00000000-0005-0000-0000-0000680A0000}"/>
    <cellStyle name="_Samleoversikt 2 2 2 3 2 2" xfId="3673" xr:uid="{00000000-0005-0000-0000-0000690A0000}"/>
    <cellStyle name="_Samleoversikt 2 2 2 3 3" xfId="3674" xr:uid="{00000000-0005-0000-0000-00006A0A0000}"/>
    <cellStyle name="_Samleoversikt 2 2 2 4" xfId="3675" xr:uid="{00000000-0005-0000-0000-00006B0A0000}"/>
    <cellStyle name="_Samleoversikt 2 2 2 4 2" xfId="3676" xr:uid="{00000000-0005-0000-0000-00006C0A0000}"/>
    <cellStyle name="_Samleoversikt 2 2 2 5" xfId="3677" xr:uid="{00000000-0005-0000-0000-00006D0A0000}"/>
    <cellStyle name="_Samleoversikt 2 2 3" xfId="3678" xr:uid="{00000000-0005-0000-0000-00006E0A0000}"/>
    <cellStyle name="_Samleoversikt 2 2 3 2" xfId="3679" xr:uid="{00000000-0005-0000-0000-00006F0A0000}"/>
    <cellStyle name="_Samleoversikt 2 2 3 2 2" xfId="3680" xr:uid="{00000000-0005-0000-0000-0000700A0000}"/>
    <cellStyle name="_Samleoversikt 2 2 3 2 2 2" xfId="3681" xr:uid="{00000000-0005-0000-0000-0000710A0000}"/>
    <cellStyle name="_Samleoversikt 2 2 3 2 3" xfId="3682" xr:uid="{00000000-0005-0000-0000-0000720A0000}"/>
    <cellStyle name="_Samleoversikt 2 2 3 3" xfId="3683" xr:uid="{00000000-0005-0000-0000-0000730A0000}"/>
    <cellStyle name="_Samleoversikt 2 2 3 3 2" xfId="3684" xr:uid="{00000000-0005-0000-0000-0000740A0000}"/>
    <cellStyle name="_Samleoversikt 2 2 3 4" xfId="3685" xr:uid="{00000000-0005-0000-0000-0000750A0000}"/>
    <cellStyle name="_Samleoversikt 2 2 4" xfId="3686" xr:uid="{00000000-0005-0000-0000-0000760A0000}"/>
    <cellStyle name="_Samleoversikt 2 2 4 2" xfId="3687" xr:uid="{00000000-0005-0000-0000-0000770A0000}"/>
    <cellStyle name="_Samleoversikt 2 2 4 2 2" xfId="3688" xr:uid="{00000000-0005-0000-0000-0000780A0000}"/>
    <cellStyle name="_Samleoversikt 2 2 4 3" xfId="3689" xr:uid="{00000000-0005-0000-0000-0000790A0000}"/>
    <cellStyle name="_Samleoversikt 2 2 5" xfId="3690" xr:uid="{00000000-0005-0000-0000-00007A0A0000}"/>
    <cellStyle name="_Samleoversikt 2 2 5 2" xfId="3691" xr:uid="{00000000-0005-0000-0000-00007B0A0000}"/>
    <cellStyle name="_Samleoversikt 2 2 6" xfId="3692" xr:uid="{00000000-0005-0000-0000-00007C0A0000}"/>
    <cellStyle name="_Samleoversikt 2 3" xfId="3693" xr:uid="{00000000-0005-0000-0000-00007D0A0000}"/>
    <cellStyle name="_Samleoversikt 2 3 2" xfId="3694" xr:uid="{00000000-0005-0000-0000-00007E0A0000}"/>
    <cellStyle name="_Samleoversikt 2 3 2 2" xfId="3695" xr:uid="{00000000-0005-0000-0000-00007F0A0000}"/>
    <cellStyle name="_Samleoversikt 2 3 2 2 2" xfId="3696" xr:uid="{00000000-0005-0000-0000-0000800A0000}"/>
    <cellStyle name="_Samleoversikt 2 3 2 2 2 2" xfId="3697" xr:uid="{00000000-0005-0000-0000-0000810A0000}"/>
    <cellStyle name="_Samleoversikt 2 3 2 2 3" xfId="3698" xr:uid="{00000000-0005-0000-0000-0000820A0000}"/>
    <cellStyle name="_Samleoversikt 2 3 2 3" xfId="3699" xr:uid="{00000000-0005-0000-0000-0000830A0000}"/>
    <cellStyle name="_Samleoversikt 2 3 2 3 2" xfId="3700" xr:uid="{00000000-0005-0000-0000-0000840A0000}"/>
    <cellStyle name="_Samleoversikt 2 3 2 4" xfId="3701" xr:uid="{00000000-0005-0000-0000-0000850A0000}"/>
    <cellStyle name="_Samleoversikt 2 3 3" xfId="3702" xr:uid="{00000000-0005-0000-0000-0000860A0000}"/>
    <cellStyle name="_Samleoversikt 2 3 3 2" xfId="3703" xr:uid="{00000000-0005-0000-0000-0000870A0000}"/>
    <cellStyle name="_Samleoversikt 2 3 3 2 2" xfId="3704" xr:uid="{00000000-0005-0000-0000-0000880A0000}"/>
    <cellStyle name="_Samleoversikt 2 3 3 3" xfId="3705" xr:uid="{00000000-0005-0000-0000-0000890A0000}"/>
    <cellStyle name="_Samleoversikt 2 3 3 3 2" xfId="3706" xr:uid="{00000000-0005-0000-0000-00008A0A0000}"/>
    <cellStyle name="_Samleoversikt 2 3 3 4" xfId="3707" xr:uid="{00000000-0005-0000-0000-00008B0A0000}"/>
    <cellStyle name="_Samleoversikt 2 3 4" xfId="3708" xr:uid="{00000000-0005-0000-0000-00008C0A0000}"/>
    <cellStyle name="_Samleoversikt 2 3 4 2" xfId="3709" xr:uid="{00000000-0005-0000-0000-00008D0A0000}"/>
    <cellStyle name="_Samleoversikt 2 3 5" xfId="3710" xr:uid="{00000000-0005-0000-0000-00008E0A0000}"/>
    <cellStyle name="_Samleoversikt 2 3 5 2" xfId="3711" xr:uid="{00000000-0005-0000-0000-00008F0A0000}"/>
    <cellStyle name="_Samleoversikt 2 3 6" xfId="3712" xr:uid="{00000000-0005-0000-0000-0000900A0000}"/>
    <cellStyle name="_Samleoversikt 2 3_Prognose eksponering " xfId="3713" xr:uid="{00000000-0005-0000-0000-0000910A0000}"/>
    <cellStyle name="_Samleoversikt 2 3_Prognose eksponering  2" xfId="3714" xr:uid="{00000000-0005-0000-0000-0000920A0000}"/>
    <cellStyle name="_Samleoversikt 2 3_Prognose eksponering  2 2" xfId="3715" xr:uid="{00000000-0005-0000-0000-0000930A0000}"/>
    <cellStyle name="_Samleoversikt 2 3_Prognose eksponering  2 2 2" xfId="3716" xr:uid="{00000000-0005-0000-0000-0000940A0000}"/>
    <cellStyle name="_Samleoversikt 2 3_Prognose eksponering  2 3" xfId="3717" xr:uid="{00000000-0005-0000-0000-0000950A0000}"/>
    <cellStyle name="_Samleoversikt 2 3_Prognose eksponering  3" xfId="3718" xr:uid="{00000000-0005-0000-0000-0000960A0000}"/>
    <cellStyle name="_Samleoversikt 2 3_Prognose eksponering  3 2" xfId="3719" xr:uid="{00000000-0005-0000-0000-0000970A0000}"/>
    <cellStyle name="_Samleoversikt 2 3_Prognose eksponering  4" xfId="3720" xr:uid="{00000000-0005-0000-0000-0000980A0000}"/>
    <cellStyle name="_Samleoversikt 2 3_Vedlegg" xfId="3721" xr:uid="{00000000-0005-0000-0000-0000990A0000}"/>
    <cellStyle name="_Samleoversikt 2 3_Vedlegg 2" xfId="3722" xr:uid="{00000000-0005-0000-0000-00009A0A0000}"/>
    <cellStyle name="_Samleoversikt 2 3_Vedlegg 2 2" xfId="3723" xr:uid="{00000000-0005-0000-0000-00009B0A0000}"/>
    <cellStyle name="_Samleoversikt 2 3_Vedlegg 2 2 2" xfId="3724" xr:uid="{00000000-0005-0000-0000-00009C0A0000}"/>
    <cellStyle name="_Samleoversikt 2 3_Vedlegg 2 3" xfId="3725" xr:uid="{00000000-0005-0000-0000-00009D0A0000}"/>
    <cellStyle name="_Samleoversikt 2 3_Vedlegg 3" xfId="3726" xr:uid="{00000000-0005-0000-0000-00009E0A0000}"/>
    <cellStyle name="_Samleoversikt 2 3_Vedlegg 3 2" xfId="3727" xr:uid="{00000000-0005-0000-0000-00009F0A0000}"/>
    <cellStyle name="_Samleoversikt 2 3_Vedlegg 4" xfId="3728" xr:uid="{00000000-0005-0000-0000-0000A00A0000}"/>
    <cellStyle name="_Samleoversikt 2 4" xfId="3729" xr:uid="{00000000-0005-0000-0000-0000A10A0000}"/>
    <cellStyle name="_Samleoversikt 2 4 2" xfId="3730" xr:uid="{00000000-0005-0000-0000-0000A20A0000}"/>
    <cellStyle name="_Samleoversikt 2 4 2 2" xfId="3731" xr:uid="{00000000-0005-0000-0000-0000A30A0000}"/>
    <cellStyle name="_Samleoversikt 2 4 2 2 2" xfId="3732" xr:uid="{00000000-0005-0000-0000-0000A40A0000}"/>
    <cellStyle name="_Samleoversikt 2 4 2 3" xfId="3733" xr:uid="{00000000-0005-0000-0000-0000A50A0000}"/>
    <cellStyle name="_Samleoversikt 2 4 3" xfId="3734" xr:uid="{00000000-0005-0000-0000-0000A60A0000}"/>
    <cellStyle name="_Samleoversikt 2 4 3 2" xfId="3735" xr:uid="{00000000-0005-0000-0000-0000A70A0000}"/>
    <cellStyle name="_Samleoversikt 2 4 4" xfId="3736" xr:uid="{00000000-0005-0000-0000-0000A80A0000}"/>
    <cellStyle name="_Samleoversikt 2 5" xfId="3737" xr:uid="{00000000-0005-0000-0000-0000A90A0000}"/>
    <cellStyle name="_Samleoversikt 2 5 2" xfId="3738" xr:uid="{00000000-0005-0000-0000-0000AA0A0000}"/>
    <cellStyle name="_Samleoversikt 2 6" xfId="3739" xr:uid="{00000000-0005-0000-0000-0000AB0A0000}"/>
    <cellStyle name="_Samleoversikt 2 6 2" xfId="3740" xr:uid="{00000000-0005-0000-0000-0000AC0A0000}"/>
    <cellStyle name="_Samleoversikt 2 7" xfId="3741" xr:uid="{00000000-0005-0000-0000-0000AD0A0000}"/>
    <cellStyle name="_Samleoversikt 2 7 2" xfId="3742" xr:uid="{00000000-0005-0000-0000-0000AE0A0000}"/>
    <cellStyle name="_Samleoversikt 2 8" xfId="3743" xr:uid="{00000000-0005-0000-0000-0000AF0A0000}"/>
    <cellStyle name="_Samleoversikt 2_1" xfId="5152" xr:uid="{00000000-0005-0000-0000-0000B00A0000}"/>
    <cellStyle name="_Samleoversikt 2_8" xfId="5153" xr:uid="{00000000-0005-0000-0000-0000B10A0000}"/>
    <cellStyle name="_Samleoversikt 3" xfId="3744" xr:uid="{00000000-0005-0000-0000-0000B20A0000}"/>
    <cellStyle name="_Samleoversikt 3 2" xfId="3745" xr:uid="{00000000-0005-0000-0000-0000B30A0000}"/>
    <cellStyle name="_Samleoversikt 3 2 2" xfId="3746" xr:uid="{00000000-0005-0000-0000-0000B40A0000}"/>
    <cellStyle name="_Samleoversikt 3 2 2 2" xfId="3747" xr:uid="{00000000-0005-0000-0000-0000B50A0000}"/>
    <cellStyle name="_Samleoversikt 3 2 2 2 2" xfId="3748" xr:uid="{00000000-0005-0000-0000-0000B60A0000}"/>
    <cellStyle name="_Samleoversikt 3 2 2 3" xfId="3749" xr:uid="{00000000-0005-0000-0000-0000B70A0000}"/>
    <cellStyle name="_Samleoversikt 3 2 3" xfId="3750" xr:uid="{00000000-0005-0000-0000-0000B80A0000}"/>
    <cellStyle name="_Samleoversikt 3 2 3 2" xfId="3751" xr:uid="{00000000-0005-0000-0000-0000B90A0000}"/>
    <cellStyle name="_Samleoversikt 3 2 4" xfId="3752" xr:uid="{00000000-0005-0000-0000-0000BA0A0000}"/>
    <cellStyle name="_Samleoversikt 3 3" xfId="3753" xr:uid="{00000000-0005-0000-0000-0000BB0A0000}"/>
    <cellStyle name="_Samleoversikt 3 3 2" xfId="3754" xr:uid="{00000000-0005-0000-0000-0000BC0A0000}"/>
    <cellStyle name="_Samleoversikt 3 3 2 2" xfId="3755" xr:uid="{00000000-0005-0000-0000-0000BD0A0000}"/>
    <cellStyle name="_Samleoversikt 3 3 3" xfId="3756" xr:uid="{00000000-0005-0000-0000-0000BE0A0000}"/>
    <cellStyle name="_Samleoversikt 3 3 4" xfId="5154" xr:uid="{00000000-0005-0000-0000-0000BF0A0000}"/>
    <cellStyle name="_Samleoversikt 3 4" xfId="3757" xr:uid="{00000000-0005-0000-0000-0000C00A0000}"/>
    <cellStyle name="_Samleoversikt 3 4 2" xfId="3758" xr:uid="{00000000-0005-0000-0000-0000C10A0000}"/>
    <cellStyle name="_Samleoversikt 3 4 2 2" xfId="3759" xr:uid="{00000000-0005-0000-0000-0000C20A0000}"/>
    <cellStyle name="_Samleoversikt 3 4 3" xfId="3760" xr:uid="{00000000-0005-0000-0000-0000C30A0000}"/>
    <cellStyle name="_Samleoversikt 3 5" xfId="3761" xr:uid="{00000000-0005-0000-0000-0000C40A0000}"/>
    <cellStyle name="_Samleoversikt 3 5 2" xfId="3762" xr:uid="{00000000-0005-0000-0000-0000C50A0000}"/>
    <cellStyle name="_Samleoversikt 3 6" xfId="3763" xr:uid="{00000000-0005-0000-0000-0000C60A0000}"/>
    <cellStyle name="_Samleoversikt 4" xfId="3764" xr:uid="{00000000-0005-0000-0000-0000C70A0000}"/>
    <cellStyle name="_Samleoversikt 4 2" xfId="3765" xr:uid="{00000000-0005-0000-0000-0000C80A0000}"/>
    <cellStyle name="_Samleoversikt 4 2 2" xfId="3766" xr:uid="{00000000-0005-0000-0000-0000C90A0000}"/>
    <cellStyle name="_Samleoversikt 4 2 2 2" xfId="3767" xr:uid="{00000000-0005-0000-0000-0000CA0A0000}"/>
    <cellStyle name="_Samleoversikt 4 2 2 2 2" xfId="3768" xr:uid="{00000000-0005-0000-0000-0000CB0A0000}"/>
    <cellStyle name="_Samleoversikt 4 2 2 2 2 2" xfId="3769" xr:uid="{00000000-0005-0000-0000-0000CC0A0000}"/>
    <cellStyle name="_Samleoversikt 4 2 2 2 3" xfId="3770" xr:uid="{00000000-0005-0000-0000-0000CD0A0000}"/>
    <cellStyle name="_Samleoversikt 4 2 2 3" xfId="3771" xr:uid="{00000000-0005-0000-0000-0000CE0A0000}"/>
    <cellStyle name="_Samleoversikt 4 2 2 3 2" xfId="3772" xr:uid="{00000000-0005-0000-0000-0000CF0A0000}"/>
    <cellStyle name="_Samleoversikt 4 2 2 4" xfId="3773" xr:uid="{00000000-0005-0000-0000-0000D00A0000}"/>
    <cellStyle name="_Samleoversikt 4 2 3" xfId="3774" xr:uid="{00000000-0005-0000-0000-0000D10A0000}"/>
    <cellStyle name="_Samleoversikt 4 2 3 2" xfId="3775" xr:uid="{00000000-0005-0000-0000-0000D20A0000}"/>
    <cellStyle name="_Samleoversikt 4 2 3 2 2" xfId="3776" xr:uid="{00000000-0005-0000-0000-0000D30A0000}"/>
    <cellStyle name="_Samleoversikt 4 2 3 3" xfId="3777" xr:uid="{00000000-0005-0000-0000-0000D40A0000}"/>
    <cellStyle name="_Samleoversikt 4 2 4" xfId="3778" xr:uid="{00000000-0005-0000-0000-0000D50A0000}"/>
    <cellStyle name="_Samleoversikt 4 2 4 2" xfId="3779" xr:uid="{00000000-0005-0000-0000-0000D60A0000}"/>
    <cellStyle name="_Samleoversikt 4 2 5" xfId="3780" xr:uid="{00000000-0005-0000-0000-0000D70A0000}"/>
    <cellStyle name="_Samleoversikt 4 3" xfId="3781" xr:uid="{00000000-0005-0000-0000-0000D80A0000}"/>
    <cellStyle name="_Samleoversikt 4 3 2" xfId="3782" xr:uid="{00000000-0005-0000-0000-0000D90A0000}"/>
    <cellStyle name="_Samleoversikt 4 3 2 2" xfId="3783" xr:uid="{00000000-0005-0000-0000-0000DA0A0000}"/>
    <cellStyle name="_Samleoversikt 4 3 2 2 2" xfId="3784" xr:uid="{00000000-0005-0000-0000-0000DB0A0000}"/>
    <cellStyle name="_Samleoversikt 4 3 2 3" xfId="3785" xr:uid="{00000000-0005-0000-0000-0000DC0A0000}"/>
    <cellStyle name="_Samleoversikt 4 3 3" xfId="3786" xr:uid="{00000000-0005-0000-0000-0000DD0A0000}"/>
    <cellStyle name="_Samleoversikt 4 3 3 2" xfId="3787" xr:uid="{00000000-0005-0000-0000-0000DE0A0000}"/>
    <cellStyle name="_Samleoversikt 4 3 4" xfId="3788" xr:uid="{00000000-0005-0000-0000-0000DF0A0000}"/>
    <cellStyle name="_Samleoversikt 4 4" xfId="3789" xr:uid="{00000000-0005-0000-0000-0000E00A0000}"/>
    <cellStyle name="_Samleoversikt 4 4 2" xfId="3790" xr:uid="{00000000-0005-0000-0000-0000E10A0000}"/>
    <cellStyle name="_Samleoversikt 4 4 2 2" xfId="3791" xr:uid="{00000000-0005-0000-0000-0000E20A0000}"/>
    <cellStyle name="_Samleoversikt 4 4 3" xfId="3792" xr:uid="{00000000-0005-0000-0000-0000E30A0000}"/>
    <cellStyle name="_Samleoversikt 4 5" xfId="3793" xr:uid="{00000000-0005-0000-0000-0000E40A0000}"/>
    <cellStyle name="_Samleoversikt 4 5 2" xfId="3794" xr:uid="{00000000-0005-0000-0000-0000E50A0000}"/>
    <cellStyle name="_Samleoversikt 4 6" xfId="3795" xr:uid="{00000000-0005-0000-0000-0000E60A0000}"/>
    <cellStyle name="_Samleoversikt 5" xfId="3796" xr:uid="{00000000-0005-0000-0000-0000E70A0000}"/>
    <cellStyle name="_Samleoversikt 5 2" xfId="3797" xr:uid="{00000000-0005-0000-0000-0000E80A0000}"/>
    <cellStyle name="_Samleoversikt 5 2 2" xfId="3798" xr:uid="{00000000-0005-0000-0000-0000E90A0000}"/>
    <cellStyle name="_Samleoversikt 5 2 2 2" xfId="3799" xr:uid="{00000000-0005-0000-0000-0000EA0A0000}"/>
    <cellStyle name="_Samleoversikt 5 2 2 2 2" xfId="3800" xr:uid="{00000000-0005-0000-0000-0000EB0A0000}"/>
    <cellStyle name="_Samleoversikt 5 2 2 2 2 2" xfId="3801" xr:uid="{00000000-0005-0000-0000-0000EC0A0000}"/>
    <cellStyle name="_Samleoversikt 5 2 2 2 3" xfId="3802" xr:uid="{00000000-0005-0000-0000-0000ED0A0000}"/>
    <cellStyle name="_Samleoversikt 5 2 2 3" xfId="3803" xr:uid="{00000000-0005-0000-0000-0000EE0A0000}"/>
    <cellStyle name="_Samleoversikt 5 2 2 3 2" xfId="3804" xr:uid="{00000000-0005-0000-0000-0000EF0A0000}"/>
    <cellStyle name="_Samleoversikt 5 2 2 4" xfId="3805" xr:uid="{00000000-0005-0000-0000-0000F00A0000}"/>
    <cellStyle name="_Samleoversikt 5 2 3" xfId="3806" xr:uid="{00000000-0005-0000-0000-0000F10A0000}"/>
    <cellStyle name="_Samleoversikt 5 2 3 2" xfId="3807" xr:uid="{00000000-0005-0000-0000-0000F20A0000}"/>
    <cellStyle name="_Samleoversikt 5 2 3 2 2" xfId="3808" xr:uid="{00000000-0005-0000-0000-0000F30A0000}"/>
    <cellStyle name="_Samleoversikt 5 2 3 3" xfId="3809" xr:uid="{00000000-0005-0000-0000-0000F40A0000}"/>
    <cellStyle name="_Samleoversikt 5 2 4" xfId="3810" xr:uid="{00000000-0005-0000-0000-0000F50A0000}"/>
    <cellStyle name="_Samleoversikt 5 2 4 2" xfId="3811" xr:uid="{00000000-0005-0000-0000-0000F60A0000}"/>
    <cellStyle name="_Samleoversikt 5 2 5" xfId="3812" xr:uid="{00000000-0005-0000-0000-0000F70A0000}"/>
    <cellStyle name="_Samleoversikt 5 3" xfId="3813" xr:uid="{00000000-0005-0000-0000-0000F80A0000}"/>
    <cellStyle name="_Samleoversikt 5 3 2" xfId="3814" xr:uid="{00000000-0005-0000-0000-0000F90A0000}"/>
    <cellStyle name="_Samleoversikt 5 3 2 2" xfId="3815" xr:uid="{00000000-0005-0000-0000-0000FA0A0000}"/>
    <cellStyle name="_Samleoversikt 5 3 2 2 2" xfId="3816" xr:uid="{00000000-0005-0000-0000-0000FB0A0000}"/>
    <cellStyle name="_Samleoversikt 5 3 2 3" xfId="3817" xr:uid="{00000000-0005-0000-0000-0000FC0A0000}"/>
    <cellStyle name="_Samleoversikt 5 3 3" xfId="3818" xr:uid="{00000000-0005-0000-0000-0000FD0A0000}"/>
    <cellStyle name="_Samleoversikt 5 3 3 2" xfId="3819" xr:uid="{00000000-0005-0000-0000-0000FE0A0000}"/>
    <cellStyle name="_Samleoversikt 5 3 4" xfId="3820" xr:uid="{00000000-0005-0000-0000-0000FF0A0000}"/>
    <cellStyle name="_Samleoversikt 5 4" xfId="3821" xr:uid="{00000000-0005-0000-0000-0000000B0000}"/>
    <cellStyle name="_Samleoversikt 5 4 2" xfId="3822" xr:uid="{00000000-0005-0000-0000-0000010B0000}"/>
    <cellStyle name="_Samleoversikt 5 4 2 2" xfId="3823" xr:uid="{00000000-0005-0000-0000-0000020B0000}"/>
    <cellStyle name="_Samleoversikt 5 4 3" xfId="3824" xr:uid="{00000000-0005-0000-0000-0000030B0000}"/>
    <cellStyle name="_Samleoversikt 5 5" xfId="3825" xr:uid="{00000000-0005-0000-0000-0000040B0000}"/>
    <cellStyle name="_Samleoversikt 5 5 2" xfId="3826" xr:uid="{00000000-0005-0000-0000-0000050B0000}"/>
    <cellStyle name="_Samleoversikt 5 6" xfId="3827" xr:uid="{00000000-0005-0000-0000-0000060B0000}"/>
    <cellStyle name="_Samleoversikt 6" xfId="3828" xr:uid="{00000000-0005-0000-0000-0000070B0000}"/>
    <cellStyle name="_Samleoversikt 6 2" xfId="3829" xr:uid="{00000000-0005-0000-0000-0000080B0000}"/>
    <cellStyle name="_Samleoversikt 6 2 2" xfId="3830" xr:uid="{00000000-0005-0000-0000-0000090B0000}"/>
    <cellStyle name="_Samleoversikt 6 2 2 2" xfId="3831" xr:uid="{00000000-0005-0000-0000-00000A0B0000}"/>
    <cellStyle name="_Samleoversikt 6 2 2 2 2" xfId="3832" xr:uid="{00000000-0005-0000-0000-00000B0B0000}"/>
    <cellStyle name="_Samleoversikt 6 2 2 2 2 2" xfId="3833" xr:uid="{00000000-0005-0000-0000-00000C0B0000}"/>
    <cellStyle name="_Samleoversikt 6 2 2 2 3" xfId="3834" xr:uid="{00000000-0005-0000-0000-00000D0B0000}"/>
    <cellStyle name="_Samleoversikt 6 2 2 3" xfId="3835" xr:uid="{00000000-0005-0000-0000-00000E0B0000}"/>
    <cellStyle name="_Samleoversikt 6 2 2 3 2" xfId="3836" xr:uid="{00000000-0005-0000-0000-00000F0B0000}"/>
    <cellStyle name="_Samleoversikt 6 2 2 4" xfId="3837" xr:uid="{00000000-0005-0000-0000-0000100B0000}"/>
    <cellStyle name="_Samleoversikt 6 2 3" xfId="3838" xr:uid="{00000000-0005-0000-0000-0000110B0000}"/>
    <cellStyle name="_Samleoversikt 6 2 3 2" xfId="3839" xr:uid="{00000000-0005-0000-0000-0000120B0000}"/>
    <cellStyle name="_Samleoversikt 6 2 3 2 2" xfId="3840" xr:uid="{00000000-0005-0000-0000-0000130B0000}"/>
    <cellStyle name="_Samleoversikt 6 2 3 3" xfId="3841" xr:uid="{00000000-0005-0000-0000-0000140B0000}"/>
    <cellStyle name="_Samleoversikt 6 2 4" xfId="3842" xr:uid="{00000000-0005-0000-0000-0000150B0000}"/>
    <cellStyle name="_Samleoversikt 6 2 4 2" xfId="3843" xr:uid="{00000000-0005-0000-0000-0000160B0000}"/>
    <cellStyle name="_Samleoversikt 6 2 5" xfId="3844" xr:uid="{00000000-0005-0000-0000-0000170B0000}"/>
    <cellStyle name="_Samleoversikt 6 3" xfId="3845" xr:uid="{00000000-0005-0000-0000-0000180B0000}"/>
    <cellStyle name="_Samleoversikt 6 3 2" xfId="3846" xr:uid="{00000000-0005-0000-0000-0000190B0000}"/>
    <cellStyle name="_Samleoversikt 6 3 2 2" xfId="3847" xr:uid="{00000000-0005-0000-0000-00001A0B0000}"/>
    <cellStyle name="_Samleoversikt 6 3 2 2 2" xfId="3848" xr:uid="{00000000-0005-0000-0000-00001B0B0000}"/>
    <cellStyle name="_Samleoversikt 6 3 2 3" xfId="3849" xr:uid="{00000000-0005-0000-0000-00001C0B0000}"/>
    <cellStyle name="_Samleoversikt 6 3 3" xfId="3850" xr:uid="{00000000-0005-0000-0000-00001D0B0000}"/>
    <cellStyle name="_Samleoversikt 6 3 3 2" xfId="3851" xr:uid="{00000000-0005-0000-0000-00001E0B0000}"/>
    <cellStyle name="_Samleoversikt 6 3 4" xfId="3852" xr:uid="{00000000-0005-0000-0000-00001F0B0000}"/>
    <cellStyle name="_Samleoversikt 6 4" xfId="3853" xr:uid="{00000000-0005-0000-0000-0000200B0000}"/>
    <cellStyle name="_Samleoversikt 6 4 2" xfId="3854" xr:uid="{00000000-0005-0000-0000-0000210B0000}"/>
    <cellStyle name="_Samleoversikt 6 4 2 2" xfId="3855" xr:uid="{00000000-0005-0000-0000-0000220B0000}"/>
    <cellStyle name="_Samleoversikt 6 4 3" xfId="3856" xr:uid="{00000000-0005-0000-0000-0000230B0000}"/>
    <cellStyle name="_Samleoversikt 6 5" xfId="3857" xr:uid="{00000000-0005-0000-0000-0000240B0000}"/>
    <cellStyle name="_Samleoversikt 6 5 2" xfId="3858" xr:uid="{00000000-0005-0000-0000-0000250B0000}"/>
    <cellStyle name="_Samleoversikt 6 6" xfId="3859" xr:uid="{00000000-0005-0000-0000-0000260B0000}"/>
    <cellStyle name="_Samleoversikt 7" xfId="3860" xr:uid="{00000000-0005-0000-0000-0000270B0000}"/>
    <cellStyle name="_Samleoversikt 7 2" xfId="3861" xr:uid="{00000000-0005-0000-0000-0000280B0000}"/>
    <cellStyle name="_Samleoversikt 7 2 2" xfId="3862" xr:uid="{00000000-0005-0000-0000-0000290B0000}"/>
    <cellStyle name="_Samleoversikt 7 2 2 2" xfId="3863" xr:uid="{00000000-0005-0000-0000-00002A0B0000}"/>
    <cellStyle name="_Samleoversikt 7 2 2 2 2" xfId="3864" xr:uid="{00000000-0005-0000-0000-00002B0B0000}"/>
    <cellStyle name="_Samleoversikt 7 2 2 3" xfId="3865" xr:uid="{00000000-0005-0000-0000-00002C0B0000}"/>
    <cellStyle name="_Samleoversikt 7 2 3" xfId="3866" xr:uid="{00000000-0005-0000-0000-00002D0B0000}"/>
    <cellStyle name="_Samleoversikt 7 2 3 2" xfId="3867" xr:uid="{00000000-0005-0000-0000-00002E0B0000}"/>
    <cellStyle name="_Samleoversikt 7 2 4" xfId="3868" xr:uid="{00000000-0005-0000-0000-00002F0B0000}"/>
    <cellStyle name="_Samleoversikt 7 3" xfId="3869" xr:uid="{00000000-0005-0000-0000-0000300B0000}"/>
    <cellStyle name="_Samleoversikt 7 3 2" xfId="3870" xr:uid="{00000000-0005-0000-0000-0000310B0000}"/>
    <cellStyle name="_Samleoversikt 7 3 2 2" xfId="3871" xr:uid="{00000000-0005-0000-0000-0000320B0000}"/>
    <cellStyle name="_Samleoversikt 7 3 2 2 2" xfId="3872" xr:uid="{00000000-0005-0000-0000-0000330B0000}"/>
    <cellStyle name="_Samleoversikt 7 3 2 3" xfId="3873" xr:uid="{00000000-0005-0000-0000-0000340B0000}"/>
    <cellStyle name="_Samleoversikt 7 3 3" xfId="3874" xr:uid="{00000000-0005-0000-0000-0000350B0000}"/>
    <cellStyle name="_Samleoversikt 7 3 3 2" xfId="3875" xr:uid="{00000000-0005-0000-0000-0000360B0000}"/>
    <cellStyle name="_Samleoversikt 7 3 4" xfId="3876" xr:uid="{00000000-0005-0000-0000-0000370B0000}"/>
    <cellStyle name="_Samleoversikt 7 4" xfId="3877" xr:uid="{00000000-0005-0000-0000-0000380B0000}"/>
    <cellStyle name="_Samleoversikt 7 4 2" xfId="3878" xr:uid="{00000000-0005-0000-0000-0000390B0000}"/>
    <cellStyle name="_Samleoversikt 7 4 2 2" xfId="3879" xr:uid="{00000000-0005-0000-0000-00003A0B0000}"/>
    <cellStyle name="_Samleoversikt 7 4 3" xfId="3880" xr:uid="{00000000-0005-0000-0000-00003B0B0000}"/>
    <cellStyle name="_Samleoversikt 7 5" xfId="3881" xr:uid="{00000000-0005-0000-0000-00003C0B0000}"/>
    <cellStyle name="_Samleoversikt 7 5 2" xfId="3882" xr:uid="{00000000-0005-0000-0000-00003D0B0000}"/>
    <cellStyle name="_Samleoversikt 7 6" xfId="3883" xr:uid="{00000000-0005-0000-0000-00003E0B0000}"/>
    <cellStyle name="_Samleoversikt 8" xfId="3884" xr:uid="{00000000-0005-0000-0000-00003F0B0000}"/>
    <cellStyle name="_Samleoversikt 8 2" xfId="3885" xr:uid="{00000000-0005-0000-0000-0000400B0000}"/>
    <cellStyle name="_Samleoversikt 8 2 2" xfId="3886" xr:uid="{00000000-0005-0000-0000-0000410B0000}"/>
    <cellStyle name="_Samleoversikt 8 3" xfId="3887" xr:uid="{00000000-0005-0000-0000-0000420B0000}"/>
    <cellStyle name="_Samleoversikt 8 3 2" xfId="3888" xr:uid="{00000000-0005-0000-0000-0000430B0000}"/>
    <cellStyle name="_Samleoversikt 8 4" xfId="3889" xr:uid="{00000000-0005-0000-0000-0000440B0000}"/>
    <cellStyle name="_Samleoversikt 9" xfId="3890" xr:uid="{00000000-0005-0000-0000-0000450B0000}"/>
    <cellStyle name="_Samleoversikt 9 2" xfId="3891" xr:uid="{00000000-0005-0000-0000-0000460B0000}"/>
    <cellStyle name="_Samleoversikt 9 2 2" xfId="3892" xr:uid="{00000000-0005-0000-0000-0000470B0000}"/>
    <cellStyle name="_Samleoversikt 9 3" xfId="3893" xr:uid="{00000000-0005-0000-0000-0000480B0000}"/>
    <cellStyle name="_Samleoversikt 9 3 2" xfId="3894" xr:uid="{00000000-0005-0000-0000-0000490B0000}"/>
    <cellStyle name="_Samleoversikt 9 4" xfId="3895" xr:uid="{00000000-0005-0000-0000-00004A0B0000}"/>
    <cellStyle name="_Samleoversikt_1" xfId="5155" xr:uid="{00000000-0005-0000-0000-00004B0B0000}"/>
    <cellStyle name="_Samleoversikt_8" xfId="5156" xr:uid="{00000000-0005-0000-0000-00004C0B0000}"/>
    <cellStyle name="_Samleoversikt_Døtre" xfId="3896" xr:uid="{00000000-0005-0000-0000-00004D0B0000}"/>
    <cellStyle name="_Samleoversikt_Døtre 2" xfId="3897" xr:uid="{00000000-0005-0000-0000-00004E0B0000}"/>
    <cellStyle name="_Samleoversikt_Døtre 2 2" xfId="3898" xr:uid="{00000000-0005-0000-0000-00004F0B0000}"/>
    <cellStyle name="_Samleoversikt_Døtre 3" xfId="3899" xr:uid="{00000000-0005-0000-0000-0000500B0000}"/>
    <cellStyle name="_Samleoversikt_Expenses (1)" xfId="3620" xr:uid="{00000000-0005-0000-0000-0000510B0000}"/>
    <cellStyle name="_Samleoversikt_Prognose eksponering " xfId="3900" xr:uid="{00000000-0005-0000-0000-0000520B0000}"/>
    <cellStyle name="_Samleoversikt_Prognose eksponering  2" xfId="3901" xr:uid="{00000000-0005-0000-0000-0000530B0000}"/>
    <cellStyle name="_Samleoversikt_Prognose eksponering  2 2" xfId="3902" xr:uid="{00000000-0005-0000-0000-0000540B0000}"/>
    <cellStyle name="_Samleoversikt_Prognose eksponering  2 2 2" xfId="3903" xr:uid="{00000000-0005-0000-0000-0000550B0000}"/>
    <cellStyle name="_Samleoversikt_Prognose eksponering  2 3" xfId="3904" xr:uid="{00000000-0005-0000-0000-0000560B0000}"/>
    <cellStyle name="_Samleoversikt_Prognose eksponering  3" xfId="3905" xr:uid="{00000000-0005-0000-0000-0000570B0000}"/>
    <cellStyle name="_Samleoversikt_Prognose eksponering  3 2" xfId="3906" xr:uid="{00000000-0005-0000-0000-0000580B0000}"/>
    <cellStyle name="_Samleoversikt_Prognose eksponering  4" xfId="3907" xr:uid="{00000000-0005-0000-0000-0000590B0000}"/>
    <cellStyle name="_Samleoversikt_Results &amp; key fig." xfId="5151" xr:uid="{00000000-0005-0000-0000-00005A0B0000}"/>
    <cellStyle name="_Samleoversikt_Side 9" xfId="5157" xr:uid="{00000000-0005-0000-0000-00005B0B0000}"/>
    <cellStyle name="_Samleoversikt_Vedlegg" xfId="3908" xr:uid="{00000000-0005-0000-0000-00005C0B0000}"/>
    <cellStyle name="_Samleoversikt_Vedlegg 2" xfId="3909" xr:uid="{00000000-0005-0000-0000-00005D0B0000}"/>
    <cellStyle name="_Samleoversikt_Vedlegg 2 2" xfId="3910" xr:uid="{00000000-0005-0000-0000-00005E0B0000}"/>
    <cellStyle name="_Samleoversikt_Vedlegg 2 2 2" xfId="3911" xr:uid="{00000000-0005-0000-0000-00005F0B0000}"/>
    <cellStyle name="_Samleoversikt_Vedlegg 2 3" xfId="3912" xr:uid="{00000000-0005-0000-0000-0000600B0000}"/>
    <cellStyle name="_Samleoversikt_Vedlegg 3" xfId="3913" xr:uid="{00000000-0005-0000-0000-0000610B0000}"/>
    <cellStyle name="_Samleoversikt_Vedlegg 3 2" xfId="3914" xr:uid="{00000000-0005-0000-0000-0000620B0000}"/>
    <cellStyle name="_Samleoversikt_Vedlegg 4" xfId="3915" xr:uid="{00000000-0005-0000-0000-0000630B0000}"/>
    <cellStyle name="_Samleoversikt_YTD" xfId="5158" xr:uid="{00000000-0005-0000-0000-0000640B0000}"/>
    <cellStyle name="_sendtradematrix" xfId="949" xr:uid="{00000000-0005-0000-0000-0000650B0000}"/>
    <cellStyle name="_sendtradematrix_Q Sum_Res N" xfId="1045" xr:uid="{00000000-0005-0000-0000-0000660B0000}"/>
    <cellStyle name="_Sigurd" xfId="1114" xr:uid="{00000000-0005-0000-0000-0000670B0000}"/>
    <cellStyle name="_spesial" xfId="3916" xr:uid="{00000000-0005-0000-0000-0000680B0000}"/>
    <cellStyle name="_style" xfId="81" xr:uid="{00000000-0005-0000-0000-0000690B0000}"/>
    <cellStyle name="_style 10" xfId="3918" xr:uid="{00000000-0005-0000-0000-00006A0B0000}"/>
    <cellStyle name="_style 10 2" xfId="3919" xr:uid="{00000000-0005-0000-0000-00006B0B0000}"/>
    <cellStyle name="_style 11" xfId="3920" xr:uid="{00000000-0005-0000-0000-00006C0B0000}"/>
    <cellStyle name="_style 2" xfId="702" xr:uid="{00000000-0005-0000-0000-00006D0B0000}"/>
    <cellStyle name="_style 2 2" xfId="3921" xr:uid="{00000000-0005-0000-0000-00006E0B0000}"/>
    <cellStyle name="_style 2 2 2" xfId="3922" xr:uid="{00000000-0005-0000-0000-00006F0B0000}"/>
    <cellStyle name="_style 2 2 2 2" xfId="3923" xr:uid="{00000000-0005-0000-0000-0000700B0000}"/>
    <cellStyle name="_style 2 2 2 2 2" xfId="3924" xr:uid="{00000000-0005-0000-0000-0000710B0000}"/>
    <cellStyle name="_style 2 2 2 2 2 2" xfId="3925" xr:uid="{00000000-0005-0000-0000-0000720B0000}"/>
    <cellStyle name="_style 2 2 2 2 3" xfId="3926" xr:uid="{00000000-0005-0000-0000-0000730B0000}"/>
    <cellStyle name="_style 2 2 2 3" xfId="3927" xr:uid="{00000000-0005-0000-0000-0000740B0000}"/>
    <cellStyle name="_style 2 2 2 3 2" xfId="3928" xr:uid="{00000000-0005-0000-0000-0000750B0000}"/>
    <cellStyle name="_style 2 2 2 4" xfId="3929" xr:uid="{00000000-0005-0000-0000-0000760B0000}"/>
    <cellStyle name="_style 2 2 3" xfId="3930" xr:uid="{00000000-0005-0000-0000-0000770B0000}"/>
    <cellStyle name="_style 2 2 3 2" xfId="3931" xr:uid="{00000000-0005-0000-0000-0000780B0000}"/>
    <cellStyle name="_style 2 2 3 2 2" xfId="3932" xr:uid="{00000000-0005-0000-0000-0000790B0000}"/>
    <cellStyle name="_style 2 2 3 3" xfId="3933" xr:uid="{00000000-0005-0000-0000-00007A0B0000}"/>
    <cellStyle name="_style 2 2 4" xfId="3934" xr:uid="{00000000-0005-0000-0000-00007B0B0000}"/>
    <cellStyle name="_style 2 2 4 2" xfId="3935" xr:uid="{00000000-0005-0000-0000-00007C0B0000}"/>
    <cellStyle name="_style 2 2 5" xfId="3936" xr:uid="{00000000-0005-0000-0000-00007D0B0000}"/>
    <cellStyle name="_style 2 3" xfId="3937" xr:uid="{00000000-0005-0000-0000-00007E0B0000}"/>
    <cellStyle name="_style 2 3 2" xfId="3938" xr:uid="{00000000-0005-0000-0000-00007F0B0000}"/>
    <cellStyle name="_style 2 3 2 2" xfId="3939" xr:uid="{00000000-0005-0000-0000-0000800B0000}"/>
    <cellStyle name="_style 2 3 2 2 2" xfId="3940" xr:uid="{00000000-0005-0000-0000-0000810B0000}"/>
    <cellStyle name="_style 2 3 2 3" xfId="3941" xr:uid="{00000000-0005-0000-0000-0000820B0000}"/>
    <cellStyle name="_style 2 3 3" xfId="3942" xr:uid="{00000000-0005-0000-0000-0000830B0000}"/>
    <cellStyle name="_style 2 3 3 2" xfId="3943" xr:uid="{00000000-0005-0000-0000-0000840B0000}"/>
    <cellStyle name="_style 2 3 4" xfId="3944" xr:uid="{00000000-0005-0000-0000-0000850B0000}"/>
    <cellStyle name="_style 2 4" xfId="3945" xr:uid="{00000000-0005-0000-0000-0000860B0000}"/>
    <cellStyle name="_style 2 4 2" xfId="3946" xr:uid="{00000000-0005-0000-0000-0000870B0000}"/>
    <cellStyle name="_style 2 4 2 2" xfId="3947" xr:uid="{00000000-0005-0000-0000-0000880B0000}"/>
    <cellStyle name="_style 2 4 3" xfId="3948" xr:uid="{00000000-0005-0000-0000-0000890B0000}"/>
    <cellStyle name="_style 2 4 3 2" xfId="3949" xr:uid="{00000000-0005-0000-0000-00008A0B0000}"/>
    <cellStyle name="_style 2 4 4" xfId="3950" xr:uid="{00000000-0005-0000-0000-00008B0B0000}"/>
    <cellStyle name="_style 2 5" xfId="3951" xr:uid="{00000000-0005-0000-0000-00008C0B0000}"/>
    <cellStyle name="_style 2 5 2" xfId="3952" xr:uid="{00000000-0005-0000-0000-00008D0B0000}"/>
    <cellStyle name="_style 2 6" xfId="3953" xr:uid="{00000000-0005-0000-0000-00008E0B0000}"/>
    <cellStyle name="_style 2 6 2" xfId="3954" xr:uid="{00000000-0005-0000-0000-00008F0B0000}"/>
    <cellStyle name="_style 2 7" xfId="3955" xr:uid="{00000000-0005-0000-0000-0000900B0000}"/>
    <cellStyle name="_style 2_Prognose eksponering " xfId="3956" xr:uid="{00000000-0005-0000-0000-0000910B0000}"/>
    <cellStyle name="_style 2_Prognose eksponering  2" xfId="3957" xr:uid="{00000000-0005-0000-0000-0000920B0000}"/>
    <cellStyle name="_style 2_Prognose eksponering  2 2" xfId="3958" xr:uid="{00000000-0005-0000-0000-0000930B0000}"/>
    <cellStyle name="_style 2_Prognose eksponering  2 2 2" xfId="3959" xr:uid="{00000000-0005-0000-0000-0000940B0000}"/>
    <cellStyle name="_style 2_Prognose eksponering  2 3" xfId="3960" xr:uid="{00000000-0005-0000-0000-0000950B0000}"/>
    <cellStyle name="_style 2_Prognose eksponering  3" xfId="3961" xr:uid="{00000000-0005-0000-0000-0000960B0000}"/>
    <cellStyle name="_style 2_Prognose eksponering  3 2" xfId="3962" xr:uid="{00000000-0005-0000-0000-0000970B0000}"/>
    <cellStyle name="_style 2_Prognose eksponering  4" xfId="3963" xr:uid="{00000000-0005-0000-0000-0000980B0000}"/>
    <cellStyle name="_style 2_Vedlegg" xfId="3964" xr:uid="{00000000-0005-0000-0000-0000990B0000}"/>
    <cellStyle name="_style 2_Vedlegg 2" xfId="3965" xr:uid="{00000000-0005-0000-0000-00009A0B0000}"/>
    <cellStyle name="_style 2_Vedlegg 2 2" xfId="3966" xr:uid="{00000000-0005-0000-0000-00009B0B0000}"/>
    <cellStyle name="_style 2_Vedlegg 2 2 2" xfId="3967" xr:uid="{00000000-0005-0000-0000-00009C0B0000}"/>
    <cellStyle name="_style 2_Vedlegg 2 3" xfId="3968" xr:uid="{00000000-0005-0000-0000-00009D0B0000}"/>
    <cellStyle name="_style 2_Vedlegg 3" xfId="3969" xr:uid="{00000000-0005-0000-0000-00009E0B0000}"/>
    <cellStyle name="_style 2_Vedlegg 3 2" xfId="3970" xr:uid="{00000000-0005-0000-0000-00009F0B0000}"/>
    <cellStyle name="_style 2_Vedlegg 4" xfId="3971" xr:uid="{00000000-0005-0000-0000-0000A00B0000}"/>
    <cellStyle name="_style 3" xfId="1443" xr:uid="{00000000-0005-0000-0000-0000A10B0000}"/>
    <cellStyle name="_style 3 2" xfId="3972" xr:uid="{00000000-0005-0000-0000-0000A20B0000}"/>
    <cellStyle name="_style 3 2 2" xfId="3973" xr:uid="{00000000-0005-0000-0000-0000A30B0000}"/>
    <cellStyle name="_style 3 2 2 2" xfId="3974" xr:uid="{00000000-0005-0000-0000-0000A40B0000}"/>
    <cellStyle name="_style 3 2 2 2 2" xfId="3975" xr:uid="{00000000-0005-0000-0000-0000A50B0000}"/>
    <cellStyle name="_style 3 2 2 3" xfId="3976" xr:uid="{00000000-0005-0000-0000-0000A60B0000}"/>
    <cellStyle name="_style 3 2 3" xfId="3977" xr:uid="{00000000-0005-0000-0000-0000A70B0000}"/>
    <cellStyle name="_style 3 2 3 2" xfId="3978" xr:uid="{00000000-0005-0000-0000-0000A80B0000}"/>
    <cellStyle name="_style 3 2 4" xfId="3979" xr:uid="{00000000-0005-0000-0000-0000A90B0000}"/>
    <cellStyle name="_style 3 3" xfId="3980" xr:uid="{00000000-0005-0000-0000-0000AA0B0000}"/>
    <cellStyle name="_style 3 3 2" xfId="3981" xr:uid="{00000000-0005-0000-0000-0000AB0B0000}"/>
    <cellStyle name="_style 3 3 2 2" xfId="3982" xr:uid="{00000000-0005-0000-0000-0000AC0B0000}"/>
    <cellStyle name="_style 3 3 3" xfId="3983" xr:uid="{00000000-0005-0000-0000-0000AD0B0000}"/>
    <cellStyle name="_style 3 4" xfId="3984" xr:uid="{00000000-0005-0000-0000-0000AE0B0000}"/>
    <cellStyle name="_style 3 4 2" xfId="3985" xr:uid="{00000000-0005-0000-0000-0000AF0B0000}"/>
    <cellStyle name="_style 3 5" xfId="3986" xr:uid="{00000000-0005-0000-0000-0000B00B0000}"/>
    <cellStyle name="_style 4" xfId="3987" xr:uid="{00000000-0005-0000-0000-0000B10B0000}"/>
    <cellStyle name="_style 4 2" xfId="3988" xr:uid="{00000000-0005-0000-0000-0000B20B0000}"/>
    <cellStyle name="_style 4 2 2" xfId="3989" xr:uid="{00000000-0005-0000-0000-0000B30B0000}"/>
    <cellStyle name="_style 4 2 2 2" xfId="3990" xr:uid="{00000000-0005-0000-0000-0000B40B0000}"/>
    <cellStyle name="_style 4 2 2 2 2" xfId="3991" xr:uid="{00000000-0005-0000-0000-0000B50B0000}"/>
    <cellStyle name="_style 4 2 2 2 2 2" xfId="3992" xr:uid="{00000000-0005-0000-0000-0000B60B0000}"/>
    <cellStyle name="_style 4 2 2 2 3" xfId="3993" xr:uid="{00000000-0005-0000-0000-0000B70B0000}"/>
    <cellStyle name="_style 4 2 2 3" xfId="3994" xr:uid="{00000000-0005-0000-0000-0000B80B0000}"/>
    <cellStyle name="_style 4 2 2 3 2" xfId="3995" xr:uid="{00000000-0005-0000-0000-0000B90B0000}"/>
    <cellStyle name="_style 4 2 2 4" xfId="3996" xr:uid="{00000000-0005-0000-0000-0000BA0B0000}"/>
    <cellStyle name="_style 4 2 3" xfId="3997" xr:uid="{00000000-0005-0000-0000-0000BB0B0000}"/>
    <cellStyle name="_style 4 2 3 2" xfId="3998" xr:uid="{00000000-0005-0000-0000-0000BC0B0000}"/>
    <cellStyle name="_style 4 2 3 2 2" xfId="3999" xr:uid="{00000000-0005-0000-0000-0000BD0B0000}"/>
    <cellStyle name="_style 4 2 3 3" xfId="4000" xr:uid="{00000000-0005-0000-0000-0000BE0B0000}"/>
    <cellStyle name="_style 4 2 4" xfId="4001" xr:uid="{00000000-0005-0000-0000-0000BF0B0000}"/>
    <cellStyle name="_style 4 2 4 2" xfId="4002" xr:uid="{00000000-0005-0000-0000-0000C00B0000}"/>
    <cellStyle name="_style 4 2 5" xfId="4003" xr:uid="{00000000-0005-0000-0000-0000C10B0000}"/>
    <cellStyle name="_style 4 3" xfId="4004" xr:uid="{00000000-0005-0000-0000-0000C20B0000}"/>
    <cellStyle name="_style 4 3 2" xfId="4005" xr:uid="{00000000-0005-0000-0000-0000C30B0000}"/>
    <cellStyle name="_style 4 3 2 2" xfId="4006" xr:uid="{00000000-0005-0000-0000-0000C40B0000}"/>
    <cellStyle name="_style 4 3 2 2 2" xfId="4007" xr:uid="{00000000-0005-0000-0000-0000C50B0000}"/>
    <cellStyle name="_style 4 3 2 3" xfId="4008" xr:uid="{00000000-0005-0000-0000-0000C60B0000}"/>
    <cellStyle name="_style 4 3 3" xfId="4009" xr:uid="{00000000-0005-0000-0000-0000C70B0000}"/>
    <cellStyle name="_style 4 3 3 2" xfId="4010" xr:uid="{00000000-0005-0000-0000-0000C80B0000}"/>
    <cellStyle name="_style 4 3 4" xfId="4011" xr:uid="{00000000-0005-0000-0000-0000C90B0000}"/>
    <cellStyle name="_style 4 4" xfId="4012" xr:uid="{00000000-0005-0000-0000-0000CA0B0000}"/>
    <cellStyle name="_style 4 4 2" xfId="4013" xr:uid="{00000000-0005-0000-0000-0000CB0B0000}"/>
    <cellStyle name="_style 4 4 2 2" xfId="4014" xr:uid="{00000000-0005-0000-0000-0000CC0B0000}"/>
    <cellStyle name="_style 4 4 3" xfId="4015" xr:uid="{00000000-0005-0000-0000-0000CD0B0000}"/>
    <cellStyle name="_style 4 5" xfId="4016" xr:uid="{00000000-0005-0000-0000-0000CE0B0000}"/>
    <cellStyle name="_style 4 5 2" xfId="4017" xr:uid="{00000000-0005-0000-0000-0000CF0B0000}"/>
    <cellStyle name="_style 4 6" xfId="4018" xr:uid="{00000000-0005-0000-0000-0000D00B0000}"/>
    <cellStyle name="_style 5" xfId="4019" xr:uid="{00000000-0005-0000-0000-0000D10B0000}"/>
    <cellStyle name="_style 5 2" xfId="4020" xr:uid="{00000000-0005-0000-0000-0000D20B0000}"/>
    <cellStyle name="_style 5 2 2" xfId="4021" xr:uid="{00000000-0005-0000-0000-0000D30B0000}"/>
    <cellStyle name="_style 5 2 2 2" xfId="4022" xr:uid="{00000000-0005-0000-0000-0000D40B0000}"/>
    <cellStyle name="_style 5 2 2 2 2" xfId="4023" xr:uid="{00000000-0005-0000-0000-0000D50B0000}"/>
    <cellStyle name="_style 5 2 2 2 2 2" xfId="4024" xr:uid="{00000000-0005-0000-0000-0000D60B0000}"/>
    <cellStyle name="_style 5 2 2 2 3" xfId="4025" xr:uid="{00000000-0005-0000-0000-0000D70B0000}"/>
    <cellStyle name="_style 5 2 2 3" xfId="4026" xr:uid="{00000000-0005-0000-0000-0000D80B0000}"/>
    <cellStyle name="_style 5 2 2 3 2" xfId="4027" xr:uid="{00000000-0005-0000-0000-0000D90B0000}"/>
    <cellStyle name="_style 5 2 2 4" xfId="4028" xr:uid="{00000000-0005-0000-0000-0000DA0B0000}"/>
    <cellStyle name="_style 5 2 3" xfId="4029" xr:uid="{00000000-0005-0000-0000-0000DB0B0000}"/>
    <cellStyle name="_style 5 2 3 2" xfId="4030" xr:uid="{00000000-0005-0000-0000-0000DC0B0000}"/>
    <cellStyle name="_style 5 2 3 2 2" xfId="4031" xr:uid="{00000000-0005-0000-0000-0000DD0B0000}"/>
    <cellStyle name="_style 5 2 3 3" xfId="4032" xr:uid="{00000000-0005-0000-0000-0000DE0B0000}"/>
    <cellStyle name="_style 5 2 4" xfId="4033" xr:uid="{00000000-0005-0000-0000-0000DF0B0000}"/>
    <cellStyle name="_style 5 2 4 2" xfId="4034" xr:uid="{00000000-0005-0000-0000-0000E00B0000}"/>
    <cellStyle name="_style 5 2 5" xfId="4035" xr:uid="{00000000-0005-0000-0000-0000E10B0000}"/>
    <cellStyle name="_style 5 3" xfId="4036" xr:uid="{00000000-0005-0000-0000-0000E20B0000}"/>
    <cellStyle name="_style 5 3 2" xfId="4037" xr:uid="{00000000-0005-0000-0000-0000E30B0000}"/>
    <cellStyle name="_style 5 3 2 2" xfId="4038" xr:uid="{00000000-0005-0000-0000-0000E40B0000}"/>
    <cellStyle name="_style 5 3 2 2 2" xfId="4039" xr:uid="{00000000-0005-0000-0000-0000E50B0000}"/>
    <cellStyle name="_style 5 3 2 3" xfId="4040" xr:uid="{00000000-0005-0000-0000-0000E60B0000}"/>
    <cellStyle name="_style 5 3 3" xfId="4041" xr:uid="{00000000-0005-0000-0000-0000E70B0000}"/>
    <cellStyle name="_style 5 3 3 2" xfId="4042" xr:uid="{00000000-0005-0000-0000-0000E80B0000}"/>
    <cellStyle name="_style 5 3 4" xfId="4043" xr:uid="{00000000-0005-0000-0000-0000E90B0000}"/>
    <cellStyle name="_style 5 4" xfId="4044" xr:uid="{00000000-0005-0000-0000-0000EA0B0000}"/>
    <cellStyle name="_style 5 4 2" xfId="4045" xr:uid="{00000000-0005-0000-0000-0000EB0B0000}"/>
    <cellStyle name="_style 5 4 2 2" xfId="4046" xr:uid="{00000000-0005-0000-0000-0000EC0B0000}"/>
    <cellStyle name="_style 5 4 3" xfId="4047" xr:uid="{00000000-0005-0000-0000-0000ED0B0000}"/>
    <cellStyle name="_style 5 5" xfId="4048" xr:uid="{00000000-0005-0000-0000-0000EE0B0000}"/>
    <cellStyle name="_style 5 5 2" xfId="4049" xr:uid="{00000000-0005-0000-0000-0000EF0B0000}"/>
    <cellStyle name="_style 5 6" xfId="4050" xr:uid="{00000000-0005-0000-0000-0000F00B0000}"/>
    <cellStyle name="_style 6" xfId="4051" xr:uid="{00000000-0005-0000-0000-0000F10B0000}"/>
    <cellStyle name="_style 6 2" xfId="4052" xr:uid="{00000000-0005-0000-0000-0000F20B0000}"/>
    <cellStyle name="_style 6 2 2" xfId="4053" xr:uid="{00000000-0005-0000-0000-0000F30B0000}"/>
    <cellStyle name="_style 6 2 2 2" xfId="4054" xr:uid="{00000000-0005-0000-0000-0000F40B0000}"/>
    <cellStyle name="_style 6 2 2 2 2" xfId="4055" xr:uid="{00000000-0005-0000-0000-0000F50B0000}"/>
    <cellStyle name="_style 6 2 2 2 2 2" xfId="4056" xr:uid="{00000000-0005-0000-0000-0000F60B0000}"/>
    <cellStyle name="_style 6 2 2 2 3" xfId="4057" xr:uid="{00000000-0005-0000-0000-0000F70B0000}"/>
    <cellStyle name="_style 6 2 2 3" xfId="4058" xr:uid="{00000000-0005-0000-0000-0000F80B0000}"/>
    <cellStyle name="_style 6 2 2 3 2" xfId="4059" xr:uid="{00000000-0005-0000-0000-0000F90B0000}"/>
    <cellStyle name="_style 6 2 2 4" xfId="4060" xr:uid="{00000000-0005-0000-0000-0000FA0B0000}"/>
    <cellStyle name="_style 6 2 3" xfId="4061" xr:uid="{00000000-0005-0000-0000-0000FB0B0000}"/>
    <cellStyle name="_style 6 2 3 2" xfId="4062" xr:uid="{00000000-0005-0000-0000-0000FC0B0000}"/>
    <cellStyle name="_style 6 2 3 2 2" xfId="4063" xr:uid="{00000000-0005-0000-0000-0000FD0B0000}"/>
    <cellStyle name="_style 6 2 3 3" xfId="4064" xr:uid="{00000000-0005-0000-0000-0000FE0B0000}"/>
    <cellStyle name="_style 6 2 4" xfId="4065" xr:uid="{00000000-0005-0000-0000-0000FF0B0000}"/>
    <cellStyle name="_style 6 2 4 2" xfId="4066" xr:uid="{00000000-0005-0000-0000-0000000C0000}"/>
    <cellStyle name="_style 6 2 5" xfId="4067" xr:uid="{00000000-0005-0000-0000-0000010C0000}"/>
    <cellStyle name="_style 6 3" xfId="4068" xr:uid="{00000000-0005-0000-0000-0000020C0000}"/>
    <cellStyle name="_style 6 3 2" xfId="4069" xr:uid="{00000000-0005-0000-0000-0000030C0000}"/>
    <cellStyle name="_style 6 3 2 2" xfId="4070" xr:uid="{00000000-0005-0000-0000-0000040C0000}"/>
    <cellStyle name="_style 6 3 2 2 2" xfId="4071" xr:uid="{00000000-0005-0000-0000-0000050C0000}"/>
    <cellStyle name="_style 6 3 2 3" xfId="4072" xr:uid="{00000000-0005-0000-0000-0000060C0000}"/>
    <cellStyle name="_style 6 3 3" xfId="4073" xr:uid="{00000000-0005-0000-0000-0000070C0000}"/>
    <cellStyle name="_style 6 3 3 2" xfId="4074" xr:uid="{00000000-0005-0000-0000-0000080C0000}"/>
    <cellStyle name="_style 6 3 4" xfId="4075" xr:uid="{00000000-0005-0000-0000-0000090C0000}"/>
    <cellStyle name="_style 6 4" xfId="4076" xr:uid="{00000000-0005-0000-0000-00000A0C0000}"/>
    <cellStyle name="_style 6 4 2" xfId="4077" xr:uid="{00000000-0005-0000-0000-00000B0C0000}"/>
    <cellStyle name="_style 6 4 2 2" xfId="4078" xr:uid="{00000000-0005-0000-0000-00000C0C0000}"/>
    <cellStyle name="_style 6 4 3" xfId="4079" xr:uid="{00000000-0005-0000-0000-00000D0C0000}"/>
    <cellStyle name="_style 6 5" xfId="4080" xr:uid="{00000000-0005-0000-0000-00000E0C0000}"/>
    <cellStyle name="_style 6 5 2" xfId="4081" xr:uid="{00000000-0005-0000-0000-00000F0C0000}"/>
    <cellStyle name="_style 6 6" xfId="4082" xr:uid="{00000000-0005-0000-0000-0000100C0000}"/>
    <cellStyle name="_style 7" xfId="4083" xr:uid="{00000000-0005-0000-0000-0000110C0000}"/>
    <cellStyle name="_style 7 2" xfId="4084" xr:uid="{00000000-0005-0000-0000-0000120C0000}"/>
    <cellStyle name="_style 7 2 2" xfId="4085" xr:uid="{00000000-0005-0000-0000-0000130C0000}"/>
    <cellStyle name="_style 7 2 2 2" xfId="4086" xr:uid="{00000000-0005-0000-0000-0000140C0000}"/>
    <cellStyle name="_style 7 2 2 2 2" xfId="4087" xr:uid="{00000000-0005-0000-0000-0000150C0000}"/>
    <cellStyle name="_style 7 2 2 3" xfId="4088" xr:uid="{00000000-0005-0000-0000-0000160C0000}"/>
    <cellStyle name="_style 7 2 3" xfId="4089" xr:uid="{00000000-0005-0000-0000-0000170C0000}"/>
    <cellStyle name="_style 7 2 3 2" xfId="4090" xr:uid="{00000000-0005-0000-0000-0000180C0000}"/>
    <cellStyle name="_style 7 2 4" xfId="4091" xr:uid="{00000000-0005-0000-0000-0000190C0000}"/>
    <cellStyle name="_style 7 3" xfId="4092" xr:uid="{00000000-0005-0000-0000-00001A0C0000}"/>
    <cellStyle name="_style 7 3 2" xfId="4093" xr:uid="{00000000-0005-0000-0000-00001B0C0000}"/>
    <cellStyle name="_style 7 3 2 2" xfId="4094" xr:uid="{00000000-0005-0000-0000-00001C0C0000}"/>
    <cellStyle name="_style 7 3 2 2 2" xfId="4095" xr:uid="{00000000-0005-0000-0000-00001D0C0000}"/>
    <cellStyle name="_style 7 3 2 3" xfId="4096" xr:uid="{00000000-0005-0000-0000-00001E0C0000}"/>
    <cellStyle name="_style 7 3 3" xfId="4097" xr:uid="{00000000-0005-0000-0000-00001F0C0000}"/>
    <cellStyle name="_style 7 3 3 2" xfId="4098" xr:uid="{00000000-0005-0000-0000-0000200C0000}"/>
    <cellStyle name="_style 7 3 4" xfId="4099" xr:uid="{00000000-0005-0000-0000-0000210C0000}"/>
    <cellStyle name="_style 7 4" xfId="4100" xr:uid="{00000000-0005-0000-0000-0000220C0000}"/>
    <cellStyle name="_style 7 4 2" xfId="4101" xr:uid="{00000000-0005-0000-0000-0000230C0000}"/>
    <cellStyle name="_style 7 4 2 2" xfId="4102" xr:uid="{00000000-0005-0000-0000-0000240C0000}"/>
    <cellStyle name="_style 7 4 3" xfId="4103" xr:uid="{00000000-0005-0000-0000-0000250C0000}"/>
    <cellStyle name="_style 7 5" xfId="4104" xr:uid="{00000000-0005-0000-0000-0000260C0000}"/>
    <cellStyle name="_style 7 5 2" xfId="4105" xr:uid="{00000000-0005-0000-0000-0000270C0000}"/>
    <cellStyle name="_style 7 6" xfId="4106" xr:uid="{00000000-0005-0000-0000-0000280C0000}"/>
    <cellStyle name="_style 8" xfId="4107" xr:uid="{00000000-0005-0000-0000-0000290C0000}"/>
    <cellStyle name="_style 8 2" xfId="4108" xr:uid="{00000000-0005-0000-0000-00002A0C0000}"/>
    <cellStyle name="_style 8 2 2" xfId="4109" xr:uid="{00000000-0005-0000-0000-00002B0C0000}"/>
    <cellStyle name="_style 8 3" xfId="4110" xr:uid="{00000000-0005-0000-0000-00002C0C0000}"/>
    <cellStyle name="_style 8 3 2" xfId="4111" xr:uid="{00000000-0005-0000-0000-00002D0C0000}"/>
    <cellStyle name="_style 8 4" xfId="4112" xr:uid="{00000000-0005-0000-0000-00002E0C0000}"/>
    <cellStyle name="_style 9" xfId="4113" xr:uid="{00000000-0005-0000-0000-00002F0C0000}"/>
    <cellStyle name="_style 9 2" xfId="4114" xr:uid="{00000000-0005-0000-0000-0000300C0000}"/>
    <cellStyle name="_style_Expenses (1)" xfId="3917" xr:uid="{00000000-0005-0000-0000-0000310C0000}"/>
    <cellStyle name="_style_Prognose eksponering " xfId="4115" xr:uid="{00000000-0005-0000-0000-0000320C0000}"/>
    <cellStyle name="_style_Prognose eksponering  2" xfId="4116" xr:uid="{00000000-0005-0000-0000-0000330C0000}"/>
    <cellStyle name="_style_Prognose eksponering  2 2" xfId="4117" xr:uid="{00000000-0005-0000-0000-0000340C0000}"/>
    <cellStyle name="_style_Prognose eksponering  2 2 2" xfId="4118" xr:uid="{00000000-0005-0000-0000-0000350C0000}"/>
    <cellStyle name="_style_Prognose eksponering  2 3" xfId="4119" xr:uid="{00000000-0005-0000-0000-0000360C0000}"/>
    <cellStyle name="_style_Prognose eksponering  3" xfId="4120" xr:uid="{00000000-0005-0000-0000-0000370C0000}"/>
    <cellStyle name="_style_Prognose eksponering  3 2" xfId="4121" xr:uid="{00000000-0005-0000-0000-0000380C0000}"/>
    <cellStyle name="_style_Prognose eksponering  4" xfId="4122" xr:uid="{00000000-0005-0000-0000-0000390C0000}"/>
    <cellStyle name="_style_Results &amp; key fig." xfId="5159" xr:uid="{00000000-0005-0000-0000-00003A0C0000}"/>
    <cellStyle name="_style_Vedlegg" xfId="4123" xr:uid="{00000000-0005-0000-0000-00003B0C0000}"/>
    <cellStyle name="_style_Vedlegg 2" xfId="4124" xr:uid="{00000000-0005-0000-0000-00003C0C0000}"/>
    <cellStyle name="_style_Vedlegg 2 2" xfId="4125" xr:uid="{00000000-0005-0000-0000-00003D0C0000}"/>
    <cellStyle name="_style_Vedlegg 2 2 2" xfId="4126" xr:uid="{00000000-0005-0000-0000-00003E0C0000}"/>
    <cellStyle name="_style_Vedlegg 2 3" xfId="4127" xr:uid="{00000000-0005-0000-0000-00003F0C0000}"/>
    <cellStyle name="_style_Vedlegg 3" xfId="4128" xr:uid="{00000000-0005-0000-0000-0000400C0000}"/>
    <cellStyle name="_style_Vedlegg 3 2" xfId="4129" xr:uid="{00000000-0005-0000-0000-0000410C0000}"/>
    <cellStyle name="_style_Vedlegg 4" xfId="4130" xr:uid="{00000000-0005-0000-0000-0000420C0000}"/>
    <cellStyle name="_SubHeading" xfId="82" xr:uid="{00000000-0005-0000-0000-0000430C0000}"/>
    <cellStyle name="_SubHeading_prestemp" xfId="83" xr:uid="{00000000-0005-0000-0000-0000440C0000}"/>
    <cellStyle name="_SubHeading_prestemp 2" xfId="5160" xr:uid="{00000000-0005-0000-0000-0000450C0000}"/>
    <cellStyle name="_Tabell inntekter KIL 0908" xfId="4131" xr:uid="{00000000-0005-0000-0000-0000460C0000}"/>
    <cellStyle name="_Table" xfId="84" xr:uid="{00000000-0005-0000-0000-0000470C0000}"/>
    <cellStyle name="_Table 2" xfId="703" xr:uid="{00000000-0005-0000-0000-0000480C0000}"/>
    <cellStyle name="_Table 2 2" xfId="856" xr:uid="{00000000-0005-0000-0000-0000490C0000}"/>
    <cellStyle name="_Table 2 2 2" xfId="875" xr:uid="{00000000-0005-0000-0000-00004A0C0000}"/>
    <cellStyle name="_Table 2 2 2 2" xfId="1299" xr:uid="{00000000-0005-0000-0000-00004B0C0000}"/>
    <cellStyle name="_Table 2 2 2 2 2" xfId="4788" xr:uid="{00000000-0005-0000-0000-00004C0C0000}"/>
    <cellStyle name="_Table 2 2 2 2 3" xfId="4823" xr:uid="{00000000-0005-0000-0000-00004D0C0000}"/>
    <cellStyle name="_Table 2 2 2 2 4" xfId="10032" xr:uid="{00000000-0005-0000-0000-00004E0C0000}"/>
    <cellStyle name="_Table 2 2 2 2_Results &amp; key fig." xfId="5165" xr:uid="{00000000-0005-0000-0000-00004F0C0000}"/>
    <cellStyle name="_Table 2 2 2 3" xfId="4754" xr:uid="{00000000-0005-0000-0000-0000500C0000}"/>
    <cellStyle name="_Table 2 2 2_Results &amp; key fig." xfId="5164" xr:uid="{00000000-0005-0000-0000-0000510C0000}"/>
    <cellStyle name="_Table 2 2 3" xfId="4759" xr:uid="{00000000-0005-0000-0000-0000520C0000}"/>
    <cellStyle name="_Table 2 2 4" xfId="10020" xr:uid="{00000000-0005-0000-0000-0000530C0000}"/>
    <cellStyle name="_Table 2 2_Results &amp; key fig." xfId="5163" xr:uid="{00000000-0005-0000-0000-0000540C0000}"/>
    <cellStyle name="_Table 2 3" xfId="873" xr:uid="{00000000-0005-0000-0000-0000550C0000}"/>
    <cellStyle name="_Table 2 3 2" xfId="1300" xr:uid="{00000000-0005-0000-0000-0000560C0000}"/>
    <cellStyle name="_Table 2 3 2 2" xfId="4789" xr:uid="{00000000-0005-0000-0000-0000570C0000}"/>
    <cellStyle name="_Table 2 3 2 3" xfId="4834" xr:uid="{00000000-0005-0000-0000-0000580C0000}"/>
    <cellStyle name="_Table 2 3 2 4" xfId="10033" xr:uid="{00000000-0005-0000-0000-0000590C0000}"/>
    <cellStyle name="_Table 2 3 2_Results &amp; key fig." xfId="5167" xr:uid="{00000000-0005-0000-0000-00005A0C0000}"/>
    <cellStyle name="_Table 2 3 3" xfId="4837" xr:uid="{00000000-0005-0000-0000-00005B0C0000}"/>
    <cellStyle name="_Table 2 3_Results &amp; key fig." xfId="5166" xr:uid="{00000000-0005-0000-0000-00005C0C0000}"/>
    <cellStyle name="_Table 2 4" xfId="4741" xr:uid="{00000000-0005-0000-0000-00005D0C0000}"/>
    <cellStyle name="_Table 2_Results &amp; key fig." xfId="5162" xr:uid="{00000000-0005-0000-0000-00005E0C0000}"/>
    <cellStyle name="_Table 3" xfId="851" xr:uid="{00000000-0005-0000-0000-00005F0C0000}"/>
    <cellStyle name="_Table 3 2" xfId="874" xr:uid="{00000000-0005-0000-0000-0000600C0000}"/>
    <cellStyle name="_Table 3 2 2" xfId="1301" xr:uid="{00000000-0005-0000-0000-0000610C0000}"/>
    <cellStyle name="_Table 3 2 2 2" xfId="4790" xr:uid="{00000000-0005-0000-0000-0000620C0000}"/>
    <cellStyle name="_Table 3 2 2 3" xfId="4745" xr:uid="{00000000-0005-0000-0000-0000630C0000}"/>
    <cellStyle name="_Table 3 2 2 4" xfId="10034" xr:uid="{00000000-0005-0000-0000-0000640C0000}"/>
    <cellStyle name="_Table 3 2 2_Results &amp; key fig." xfId="5170" xr:uid="{00000000-0005-0000-0000-0000650C0000}"/>
    <cellStyle name="_Table 3 2 3" xfId="4840" xr:uid="{00000000-0005-0000-0000-0000660C0000}"/>
    <cellStyle name="_Table 3 2_Results &amp; key fig." xfId="5169" xr:uid="{00000000-0005-0000-0000-0000670C0000}"/>
    <cellStyle name="_Table 3 3" xfId="4755" xr:uid="{00000000-0005-0000-0000-0000680C0000}"/>
    <cellStyle name="_Table 3 4" xfId="10017" xr:uid="{00000000-0005-0000-0000-0000690C0000}"/>
    <cellStyle name="_Table 3_Results &amp; key fig." xfId="5168" xr:uid="{00000000-0005-0000-0000-00006A0C0000}"/>
    <cellStyle name="_Table 4" xfId="4843" xr:uid="{00000000-0005-0000-0000-00006B0C0000}"/>
    <cellStyle name="_Table_Expenses (1)" xfId="4735" xr:uid="{00000000-0005-0000-0000-00006C0C0000}"/>
    <cellStyle name="_Table_Expenses (1) 2" xfId="4842" xr:uid="{00000000-0005-0000-0000-00006D0C0000}"/>
    <cellStyle name="_Table_Results &amp; key fig." xfId="5161" xr:uid="{00000000-0005-0000-0000-00006E0C0000}"/>
    <cellStyle name="_TableHead" xfId="85" xr:uid="{00000000-0005-0000-0000-00006F0C0000}"/>
    <cellStyle name="_TableRowHead" xfId="86" xr:uid="{00000000-0005-0000-0000-0000700C0000}"/>
    <cellStyle name="_TableSuperHead" xfId="87" xr:uid="{00000000-0005-0000-0000-0000710C0000}"/>
    <cellStyle name="_Tall 2005-2010 kap" xfId="1044" xr:uid="{00000000-0005-0000-0000-0000720C0000}"/>
    <cellStyle name="_Total" xfId="88" xr:uid="{00000000-0005-0000-0000-0000730C0000}"/>
    <cellStyle name="_Total 2" xfId="704" xr:uid="{00000000-0005-0000-0000-0000740C0000}"/>
    <cellStyle name="_Total 2 2" xfId="4133" xr:uid="{00000000-0005-0000-0000-0000750C0000}"/>
    <cellStyle name="_Total 2 2 2" xfId="4134" xr:uid="{00000000-0005-0000-0000-0000760C0000}"/>
    <cellStyle name="_Total 2 2 2 2" xfId="4135" xr:uid="{00000000-0005-0000-0000-0000770C0000}"/>
    <cellStyle name="_Total 2 2 3" xfId="4136" xr:uid="{00000000-0005-0000-0000-0000780C0000}"/>
    <cellStyle name="_Total 2 3" xfId="4137" xr:uid="{00000000-0005-0000-0000-0000790C0000}"/>
    <cellStyle name="_Total 2 3 2" xfId="4138" xr:uid="{00000000-0005-0000-0000-00007A0C0000}"/>
    <cellStyle name="_Total 2 4" xfId="4139" xr:uid="{00000000-0005-0000-0000-00007B0C0000}"/>
    <cellStyle name="_Total 3" xfId="1444" xr:uid="{00000000-0005-0000-0000-00007C0C0000}"/>
    <cellStyle name="_Total 3 2" xfId="4140" xr:uid="{00000000-0005-0000-0000-00007D0C0000}"/>
    <cellStyle name="_Total 4" xfId="4141" xr:uid="{00000000-0005-0000-0000-00007E0C0000}"/>
    <cellStyle name="_Total 4 2" xfId="4142" xr:uid="{00000000-0005-0000-0000-00007F0C0000}"/>
    <cellStyle name="_Total 5" xfId="4143" xr:uid="{00000000-0005-0000-0000-0000800C0000}"/>
    <cellStyle name="_Total_Expenses (1)" xfId="4132" xr:uid="{00000000-0005-0000-0000-0000810C0000}"/>
    <cellStyle name="_Total_Prognose eksponering " xfId="4144" xr:uid="{00000000-0005-0000-0000-0000820C0000}"/>
    <cellStyle name="_Total_Prognose eksponering  2" xfId="4145" xr:uid="{00000000-0005-0000-0000-0000830C0000}"/>
    <cellStyle name="_Total_Prognose eksponering  2 2" xfId="4146" xr:uid="{00000000-0005-0000-0000-0000840C0000}"/>
    <cellStyle name="_Total_Prognose eksponering  2 2 2" xfId="4147" xr:uid="{00000000-0005-0000-0000-0000850C0000}"/>
    <cellStyle name="_Total_Prognose eksponering  2 3" xfId="4148" xr:uid="{00000000-0005-0000-0000-0000860C0000}"/>
    <cellStyle name="_Total_Prognose eksponering  3" xfId="4149" xr:uid="{00000000-0005-0000-0000-0000870C0000}"/>
    <cellStyle name="_Total_Prognose eksponering  3 2" xfId="4150" xr:uid="{00000000-0005-0000-0000-0000880C0000}"/>
    <cellStyle name="_Total_Prognose eksponering  4" xfId="4151" xr:uid="{00000000-0005-0000-0000-0000890C0000}"/>
    <cellStyle name="_Total_Results &amp; key fig." xfId="5171" xr:uid="{00000000-0005-0000-0000-00008A0C0000}"/>
    <cellStyle name="_Total_Vedlegg" xfId="4152" xr:uid="{00000000-0005-0000-0000-00008B0C0000}"/>
    <cellStyle name="_Total_Vedlegg 2" xfId="4153" xr:uid="{00000000-0005-0000-0000-00008C0C0000}"/>
    <cellStyle name="_Total_Vedlegg 2 2" xfId="4154" xr:uid="{00000000-0005-0000-0000-00008D0C0000}"/>
    <cellStyle name="_Total_Vedlegg 2 2 2" xfId="4155" xr:uid="{00000000-0005-0000-0000-00008E0C0000}"/>
    <cellStyle name="_Total_Vedlegg 2 3" xfId="4156" xr:uid="{00000000-0005-0000-0000-00008F0C0000}"/>
    <cellStyle name="_Total_Vedlegg 2 3 2" xfId="4157" xr:uid="{00000000-0005-0000-0000-0000900C0000}"/>
    <cellStyle name="_Total_Vedlegg 2 4" xfId="4158" xr:uid="{00000000-0005-0000-0000-0000910C0000}"/>
    <cellStyle name="_Total_Vedlegg 3" xfId="4159" xr:uid="{00000000-0005-0000-0000-0000920C0000}"/>
    <cellStyle name="_Total_Vedlegg 3 2" xfId="4160" xr:uid="{00000000-0005-0000-0000-0000930C0000}"/>
    <cellStyle name="_Total_Vedlegg 4" xfId="4161" xr:uid="{00000000-0005-0000-0000-0000940C0000}"/>
    <cellStyle name="_Total_Vedlegg 4 2" xfId="4162" xr:uid="{00000000-0005-0000-0000-0000950C0000}"/>
    <cellStyle name="_Total_Vedlegg 5" xfId="4163" xr:uid="{00000000-0005-0000-0000-0000960C0000}"/>
    <cellStyle name="_Total_Vedlegg_1" xfId="4164" xr:uid="{00000000-0005-0000-0000-0000970C0000}"/>
    <cellStyle name="_Total_Vedlegg_1 2" xfId="4165" xr:uid="{00000000-0005-0000-0000-0000980C0000}"/>
    <cellStyle name="_Total_Vedlegg_1 2 2" xfId="4166" xr:uid="{00000000-0005-0000-0000-0000990C0000}"/>
    <cellStyle name="_Total_Vedlegg_1 2 2 2" xfId="4167" xr:uid="{00000000-0005-0000-0000-00009A0C0000}"/>
    <cellStyle name="_Total_Vedlegg_1 2 3" xfId="4168" xr:uid="{00000000-0005-0000-0000-00009B0C0000}"/>
    <cellStyle name="_Total_Vedlegg_1 3" xfId="4169" xr:uid="{00000000-0005-0000-0000-00009C0C0000}"/>
    <cellStyle name="_Total_Vedlegg_1 3 2" xfId="4170" xr:uid="{00000000-0005-0000-0000-00009D0C0000}"/>
    <cellStyle name="_Total_Vedlegg_1 4" xfId="4171" xr:uid="{00000000-0005-0000-0000-00009E0C0000}"/>
    <cellStyle name="_Uvanlige poster 0909" xfId="4172" xr:uid="{00000000-0005-0000-0000-00009F0C0000}"/>
    <cellStyle name="_Uvanlige poster 0912 ny versjon 2" xfId="4173" xr:uid="{00000000-0005-0000-0000-0000A00C0000}"/>
    <cellStyle name="_Uvanlige poster 2010" xfId="4174" xr:uid="{00000000-0005-0000-0000-0000A10C0000}"/>
    <cellStyle name="_Valeffekt NORD, Lux og Finans 16 april" xfId="1115" xr:uid="{00000000-0005-0000-0000-0000A20C0000}"/>
    <cellStyle name="_Valeffekt NORD, Lux og Finans 21. august" xfId="1116" xr:uid="{00000000-0005-0000-0000-0000A30C0000}"/>
    <cellStyle name="_Valeffekt NORD, Lux og Finans 27 november" xfId="1117" xr:uid="{00000000-0005-0000-0000-0000A40C0000}"/>
    <cellStyle name="_Valeffekt NORD, Lux og Finans 31 des" xfId="1118" xr:uid="{00000000-0005-0000-0000-0000A50C0000}"/>
    <cellStyle name="_Valeffekt NORD, Lux og Finans 3Q09" xfId="1119" xr:uid="{00000000-0005-0000-0000-0000A60C0000}"/>
    <cellStyle name="_Valeffekt NORD, Lux og Finans 9 april" xfId="1120" xr:uid="{00000000-0005-0000-0000-0000A70C0000}"/>
    <cellStyle name="_valutakorrigert utlån" xfId="1121" xr:uid="{00000000-0005-0000-0000-0000A80C0000}"/>
    <cellStyle name="_Valutakursendringer 29 jan" xfId="1122" xr:uid="{00000000-0005-0000-0000-0000A90C0000}"/>
    <cellStyle name="_Vital Total" xfId="89" xr:uid="{00000000-0005-0000-0000-0000AA0C0000}"/>
    <cellStyle name="_Vital Total 2" xfId="705" xr:uid="{00000000-0005-0000-0000-0000AB0C0000}"/>
    <cellStyle name="_Vital Total 2 2" xfId="4176" xr:uid="{00000000-0005-0000-0000-0000AC0C0000}"/>
    <cellStyle name="_Vital Total 2 2 2" xfId="4177" xr:uid="{00000000-0005-0000-0000-0000AD0C0000}"/>
    <cellStyle name="_Vital Total 2 2 2 2" xfId="4178" xr:uid="{00000000-0005-0000-0000-0000AE0C0000}"/>
    <cellStyle name="_Vital Total 2 2 3" xfId="4179" xr:uid="{00000000-0005-0000-0000-0000AF0C0000}"/>
    <cellStyle name="_Vital Total 2 3" xfId="4180" xr:uid="{00000000-0005-0000-0000-0000B00C0000}"/>
    <cellStyle name="_Vital Total 2 3 2" xfId="4181" xr:uid="{00000000-0005-0000-0000-0000B10C0000}"/>
    <cellStyle name="_Vital Total 2 4" xfId="4182" xr:uid="{00000000-0005-0000-0000-0000B20C0000}"/>
    <cellStyle name="_Vital Total 3" xfId="1445" xr:uid="{00000000-0005-0000-0000-0000B30C0000}"/>
    <cellStyle name="_Vital Total 3 2" xfId="4183" xr:uid="{00000000-0005-0000-0000-0000B40C0000}"/>
    <cellStyle name="_Vital Total 4" xfId="4184" xr:uid="{00000000-0005-0000-0000-0000B50C0000}"/>
    <cellStyle name="_Vital Total 4 2" xfId="4185" xr:uid="{00000000-0005-0000-0000-0000B60C0000}"/>
    <cellStyle name="_Vital Total 5" xfId="4186" xr:uid="{00000000-0005-0000-0000-0000B70C0000}"/>
    <cellStyle name="_Vital Total_Expenses (1)" xfId="4175" xr:uid="{00000000-0005-0000-0000-0000B80C0000}"/>
    <cellStyle name="_Vital Total_Prognose eksponering " xfId="4187" xr:uid="{00000000-0005-0000-0000-0000B90C0000}"/>
    <cellStyle name="_Vital Total_Prognose eksponering  2" xfId="4188" xr:uid="{00000000-0005-0000-0000-0000BA0C0000}"/>
    <cellStyle name="_Vital Total_Prognose eksponering  2 2" xfId="4189" xr:uid="{00000000-0005-0000-0000-0000BB0C0000}"/>
    <cellStyle name="_Vital Total_Prognose eksponering  2 2 2" xfId="4190" xr:uid="{00000000-0005-0000-0000-0000BC0C0000}"/>
    <cellStyle name="_Vital Total_Prognose eksponering  2 3" xfId="4191" xr:uid="{00000000-0005-0000-0000-0000BD0C0000}"/>
    <cellStyle name="_Vital Total_Prognose eksponering  3" xfId="4192" xr:uid="{00000000-0005-0000-0000-0000BE0C0000}"/>
    <cellStyle name="_Vital Total_Prognose eksponering  3 2" xfId="4193" xr:uid="{00000000-0005-0000-0000-0000BF0C0000}"/>
    <cellStyle name="_Vital Total_Prognose eksponering  4" xfId="4194" xr:uid="{00000000-0005-0000-0000-0000C00C0000}"/>
    <cellStyle name="_Vital Total_Results &amp; key fig." xfId="5172" xr:uid="{00000000-0005-0000-0000-0000C10C0000}"/>
    <cellStyle name="_Vital Total_Vedlegg" xfId="4195" xr:uid="{00000000-0005-0000-0000-0000C20C0000}"/>
    <cellStyle name="_Vital Total_Vedlegg 2" xfId="4196" xr:uid="{00000000-0005-0000-0000-0000C30C0000}"/>
    <cellStyle name="_Vital Total_Vedlegg 2 2" xfId="4197" xr:uid="{00000000-0005-0000-0000-0000C40C0000}"/>
    <cellStyle name="_Vital Total_Vedlegg 2 2 2" xfId="4198" xr:uid="{00000000-0005-0000-0000-0000C50C0000}"/>
    <cellStyle name="_Vital Total_Vedlegg 2 3" xfId="4199" xr:uid="{00000000-0005-0000-0000-0000C60C0000}"/>
    <cellStyle name="_Vital Total_Vedlegg 2 3 2" xfId="4200" xr:uid="{00000000-0005-0000-0000-0000C70C0000}"/>
    <cellStyle name="_Vital Total_Vedlegg 2 4" xfId="4201" xr:uid="{00000000-0005-0000-0000-0000C80C0000}"/>
    <cellStyle name="_Vital Total_Vedlegg 3" xfId="4202" xr:uid="{00000000-0005-0000-0000-0000C90C0000}"/>
    <cellStyle name="_Vital Total_Vedlegg 3 2" xfId="4203" xr:uid="{00000000-0005-0000-0000-0000CA0C0000}"/>
    <cellStyle name="_Vital Total_Vedlegg 4" xfId="4204" xr:uid="{00000000-0005-0000-0000-0000CB0C0000}"/>
    <cellStyle name="_Vital Total_Vedlegg 4 2" xfId="4205" xr:uid="{00000000-0005-0000-0000-0000CC0C0000}"/>
    <cellStyle name="_Vital Total_Vedlegg 5" xfId="4206" xr:uid="{00000000-0005-0000-0000-0000CD0C0000}"/>
    <cellStyle name="_Vital Total_Vedlegg_1" xfId="4207" xr:uid="{00000000-0005-0000-0000-0000CE0C0000}"/>
    <cellStyle name="_Vital Total_Vedlegg_1 2" xfId="4208" xr:uid="{00000000-0005-0000-0000-0000CF0C0000}"/>
    <cellStyle name="_Vital Total_Vedlegg_1 2 2" xfId="4209" xr:uid="{00000000-0005-0000-0000-0000D00C0000}"/>
    <cellStyle name="_Vital Total_Vedlegg_1 2 2 2" xfId="4210" xr:uid="{00000000-0005-0000-0000-0000D10C0000}"/>
    <cellStyle name="_Vital Total_Vedlegg_1 2 3" xfId="4211" xr:uid="{00000000-0005-0000-0000-0000D20C0000}"/>
    <cellStyle name="_Vital Total_Vedlegg_1 3" xfId="4212" xr:uid="{00000000-0005-0000-0000-0000D30C0000}"/>
    <cellStyle name="_Vital Total_Vedlegg_1 3 2" xfId="4213" xr:uid="{00000000-0005-0000-0000-0000D40C0000}"/>
    <cellStyle name="_Vital Total_Vedlegg_1 4" xfId="4214" xr:uid="{00000000-0005-0000-0000-0000D50C0000}"/>
    <cellStyle name="1 antraštė" xfId="90" xr:uid="{00000000-0005-0000-0000-0000D60C0000}"/>
    <cellStyle name="1,comma" xfId="91" xr:uid="{00000000-0005-0000-0000-0000D70C0000}"/>
    <cellStyle name="1,comma 2" xfId="706" xr:uid="{00000000-0005-0000-0000-0000D80C0000}"/>
    <cellStyle name="1,comma_Expenses (1)" xfId="4215" xr:uid="{00000000-0005-0000-0000-0000D90C0000}"/>
    <cellStyle name="2 antraštė" xfId="92" xr:uid="{00000000-0005-0000-0000-0000DA0C0000}"/>
    <cellStyle name="20% - Accent1" xfId="93" xr:uid="{00000000-0005-0000-0000-0000DB0C0000}"/>
    <cellStyle name="20% - Accent1 2" xfId="1123" xr:uid="{00000000-0005-0000-0000-0000DC0C0000}"/>
    <cellStyle name="20% - Accent1 2 2" xfId="4217" xr:uid="{00000000-0005-0000-0000-0000DD0C0000}"/>
    <cellStyle name="20% - Accent1 2 3" xfId="4218" xr:uid="{00000000-0005-0000-0000-0000DE0C0000}"/>
    <cellStyle name="20% - Accent1 2 3 2" xfId="4219" xr:uid="{00000000-0005-0000-0000-0000DF0C0000}"/>
    <cellStyle name="20% - Accent1 2 3 3" xfId="4220" xr:uid="{00000000-0005-0000-0000-0000E00C0000}"/>
    <cellStyle name="20% - Accent1 2 3 4" xfId="4221" xr:uid="{00000000-0005-0000-0000-0000E10C0000}"/>
    <cellStyle name="20% - Accent1 2 3 5" xfId="4222" xr:uid="{00000000-0005-0000-0000-0000E20C0000}"/>
    <cellStyle name="20% - Accent1 2 4" xfId="4223" xr:uid="{00000000-0005-0000-0000-0000E30C0000}"/>
    <cellStyle name="20% - Accent1 2_Expenses (1)" xfId="4216" xr:uid="{00000000-0005-0000-0000-0000E40C0000}"/>
    <cellStyle name="20% - Accent1 3" xfId="4224" xr:uid="{00000000-0005-0000-0000-0000E50C0000}"/>
    <cellStyle name="20% - Accent1_7. Other MTM adjustments" xfId="5173" xr:uid="{00000000-0005-0000-0000-0000E60C0000}"/>
    <cellStyle name="20% - Accent2" xfId="94" xr:uid="{00000000-0005-0000-0000-0000E70C0000}"/>
    <cellStyle name="20% - Accent2 2" xfId="1124" xr:uid="{00000000-0005-0000-0000-0000E80C0000}"/>
    <cellStyle name="20% - Accent2 2 2" xfId="4226" xr:uid="{00000000-0005-0000-0000-0000E90C0000}"/>
    <cellStyle name="20% - Accent2 2 3" xfId="4227" xr:uid="{00000000-0005-0000-0000-0000EA0C0000}"/>
    <cellStyle name="20% - Accent2 2 3 2" xfId="4228" xr:uid="{00000000-0005-0000-0000-0000EB0C0000}"/>
    <cellStyle name="20% - Accent2 2 3 3" xfId="4229" xr:uid="{00000000-0005-0000-0000-0000EC0C0000}"/>
    <cellStyle name="20% - Accent2 2 3 4" xfId="4230" xr:uid="{00000000-0005-0000-0000-0000ED0C0000}"/>
    <cellStyle name="20% - Accent2 2 3 5" xfId="4231" xr:uid="{00000000-0005-0000-0000-0000EE0C0000}"/>
    <cellStyle name="20% - Accent2 2 4" xfId="4232" xr:uid="{00000000-0005-0000-0000-0000EF0C0000}"/>
    <cellStyle name="20% - Accent2 2_Expenses (1)" xfId="4225" xr:uid="{00000000-0005-0000-0000-0000F00C0000}"/>
    <cellStyle name="20% - Accent2 3" xfId="4233" xr:uid="{00000000-0005-0000-0000-0000F10C0000}"/>
    <cellStyle name="20% - Accent2_7. Other MTM adjustments" xfId="5174" xr:uid="{00000000-0005-0000-0000-0000F20C0000}"/>
    <cellStyle name="20% - Accent3" xfId="95" xr:uid="{00000000-0005-0000-0000-0000F30C0000}"/>
    <cellStyle name="20% - Accent3 2" xfId="1125" xr:uid="{00000000-0005-0000-0000-0000F40C0000}"/>
    <cellStyle name="20% - Accent3 2 2" xfId="4235" xr:uid="{00000000-0005-0000-0000-0000F50C0000}"/>
    <cellStyle name="20% - Accent3 2 3" xfId="4236" xr:uid="{00000000-0005-0000-0000-0000F60C0000}"/>
    <cellStyle name="20% - Accent3 2 3 2" xfId="4237" xr:uid="{00000000-0005-0000-0000-0000F70C0000}"/>
    <cellStyle name="20% - Accent3 2 3 3" xfId="4238" xr:uid="{00000000-0005-0000-0000-0000F80C0000}"/>
    <cellStyle name="20% - Accent3 2 3 4" xfId="4239" xr:uid="{00000000-0005-0000-0000-0000F90C0000}"/>
    <cellStyle name="20% - Accent3 2 3 5" xfId="4240" xr:uid="{00000000-0005-0000-0000-0000FA0C0000}"/>
    <cellStyle name="20% - Accent3 2 4" xfId="4241" xr:uid="{00000000-0005-0000-0000-0000FB0C0000}"/>
    <cellStyle name="20% - Accent3 2_Expenses (1)" xfId="4234" xr:uid="{00000000-0005-0000-0000-0000FC0C0000}"/>
    <cellStyle name="20% - Accent3 3" xfId="4242" xr:uid="{00000000-0005-0000-0000-0000FD0C0000}"/>
    <cellStyle name="20% - Accent3_7. Other MTM adjustments" xfId="5175" xr:uid="{00000000-0005-0000-0000-0000FE0C0000}"/>
    <cellStyle name="20% - Accent4" xfId="96" xr:uid="{00000000-0005-0000-0000-0000FF0C0000}"/>
    <cellStyle name="20% - Accent4 2" xfId="1126" xr:uid="{00000000-0005-0000-0000-0000000D0000}"/>
    <cellStyle name="20% - Accent4 2 2" xfId="4244" xr:uid="{00000000-0005-0000-0000-0000010D0000}"/>
    <cellStyle name="20% - Accent4 2 3" xfId="4245" xr:uid="{00000000-0005-0000-0000-0000020D0000}"/>
    <cellStyle name="20% - Accent4 2 3 2" xfId="4246" xr:uid="{00000000-0005-0000-0000-0000030D0000}"/>
    <cellStyle name="20% - Accent4 2 3 3" xfId="4247" xr:uid="{00000000-0005-0000-0000-0000040D0000}"/>
    <cellStyle name="20% - Accent4 2 3 4" xfId="4248" xr:uid="{00000000-0005-0000-0000-0000050D0000}"/>
    <cellStyle name="20% - Accent4 2 3 5" xfId="4249" xr:uid="{00000000-0005-0000-0000-0000060D0000}"/>
    <cellStyle name="20% - Accent4 2 4" xfId="4250" xr:uid="{00000000-0005-0000-0000-0000070D0000}"/>
    <cellStyle name="20% - Accent4 2_Expenses (1)" xfId="4243" xr:uid="{00000000-0005-0000-0000-0000080D0000}"/>
    <cellStyle name="20% - Accent4 3" xfId="4251" xr:uid="{00000000-0005-0000-0000-0000090D0000}"/>
    <cellStyle name="20% - Accent4_7. Other MTM adjustments" xfId="5176" xr:uid="{00000000-0005-0000-0000-00000A0D0000}"/>
    <cellStyle name="20% - Accent5" xfId="97" xr:uid="{00000000-0005-0000-0000-00000B0D0000}"/>
    <cellStyle name="20% - Accent5 2" xfId="4253" xr:uid="{00000000-0005-0000-0000-00000C0D0000}"/>
    <cellStyle name="20% - Accent5 2 2" xfId="4254" xr:uid="{00000000-0005-0000-0000-00000D0D0000}"/>
    <cellStyle name="20% - Accent5 2_Results &amp; key fig." xfId="5177" xr:uid="{00000000-0005-0000-0000-00000E0D0000}"/>
    <cellStyle name="20% - Accent5 3" xfId="4255" xr:uid="{00000000-0005-0000-0000-00000F0D0000}"/>
    <cellStyle name="20% - Accent5_Expenses (1)" xfId="4252" xr:uid="{00000000-0005-0000-0000-0000100D0000}"/>
    <cellStyle name="20% - Accent6" xfId="98" xr:uid="{00000000-0005-0000-0000-0000110D0000}"/>
    <cellStyle name="20% - Accent6 2" xfId="1127" xr:uid="{00000000-0005-0000-0000-0000120D0000}"/>
    <cellStyle name="20% - Accent6 2 2" xfId="4257" xr:uid="{00000000-0005-0000-0000-0000130D0000}"/>
    <cellStyle name="20% - Accent6 2_Expenses (1)" xfId="4256" xr:uid="{00000000-0005-0000-0000-0000140D0000}"/>
    <cellStyle name="20% - Accent6 3" xfId="4258" xr:uid="{00000000-0005-0000-0000-0000150D0000}"/>
    <cellStyle name="20% - Accent6_7. Other MTM adjustments" xfId="5178" xr:uid="{00000000-0005-0000-0000-0000160D0000}"/>
    <cellStyle name="20% - akcent 1" xfId="1128" xr:uid="{00000000-0005-0000-0000-0000170D0000}"/>
    <cellStyle name="20% - akcent 2" xfId="1129" xr:uid="{00000000-0005-0000-0000-0000180D0000}"/>
    <cellStyle name="20% - akcent 3" xfId="1130" xr:uid="{00000000-0005-0000-0000-0000190D0000}"/>
    <cellStyle name="20% - akcent 4" xfId="1131" xr:uid="{00000000-0005-0000-0000-00001A0D0000}"/>
    <cellStyle name="20% - akcent 5" xfId="1132" xr:uid="{00000000-0005-0000-0000-00001B0D0000}"/>
    <cellStyle name="20% - akcent 6" xfId="1133" xr:uid="{00000000-0005-0000-0000-00001C0D0000}"/>
    <cellStyle name="20% – paryškinimas 1" xfId="99" xr:uid="{00000000-0005-0000-0000-00001D0D0000}"/>
    <cellStyle name="20% – paryškinimas 2" xfId="100" xr:uid="{00000000-0005-0000-0000-00001E0D0000}"/>
    <cellStyle name="20% – paryškinimas 3" xfId="101" xr:uid="{00000000-0005-0000-0000-00001F0D0000}"/>
    <cellStyle name="20% – paryškinimas 4" xfId="102" xr:uid="{00000000-0005-0000-0000-0000200D0000}"/>
    <cellStyle name="20% – paryškinimas 5" xfId="103" xr:uid="{00000000-0005-0000-0000-0000210D0000}"/>
    <cellStyle name="20% – paryškinimas 6" xfId="104" xr:uid="{00000000-0005-0000-0000-0000220D0000}"/>
    <cellStyle name="20% - uthevingsfarge 1" xfId="5179" xr:uid="{00000000-0005-0000-0000-0000230D0000}"/>
    <cellStyle name="20% - uthevingsfarge 1 10" xfId="4259" xr:uid="{00000000-0005-0000-0000-0000240D0000}"/>
    <cellStyle name="20% - uthevingsfarge 1 2" xfId="105" xr:uid="{00000000-0005-0000-0000-0000250D0000}"/>
    <cellStyle name="20% - uthevingsfarge 1 2 2" xfId="975" xr:uid="{00000000-0005-0000-0000-0000260D0000}"/>
    <cellStyle name="20% - uthevingsfarge 1 2 2 2" xfId="4260" xr:uid="{00000000-0005-0000-0000-0000270D0000}"/>
    <cellStyle name="20% - uthevingsfarge 1 2 2 2 2" xfId="5180" xr:uid="{00000000-0005-0000-0000-0000280D0000}"/>
    <cellStyle name="20% - uthevingsfarge 1 2 2 2 2 2" xfId="5181" xr:uid="{00000000-0005-0000-0000-0000290D0000}"/>
    <cellStyle name="20% - uthevingsfarge 1 2 2 2 2 2 2" xfId="5182" xr:uid="{00000000-0005-0000-0000-00002A0D0000}"/>
    <cellStyle name="20% - uthevingsfarge 1 2 2 2 2 2_3. Chng in credit spreads" xfId="5183" xr:uid="{00000000-0005-0000-0000-00002B0D0000}"/>
    <cellStyle name="20% - uthevingsfarge 1 2 2 2 2 3" xfId="5184" xr:uid="{00000000-0005-0000-0000-00002C0D0000}"/>
    <cellStyle name="20% - uthevingsfarge 1 2 2 2 2_3. Chng in credit spreads" xfId="5185" xr:uid="{00000000-0005-0000-0000-00002D0D0000}"/>
    <cellStyle name="20% - uthevingsfarge 1 2 2 2 3" xfId="5186" xr:uid="{00000000-0005-0000-0000-00002E0D0000}"/>
    <cellStyle name="20% - uthevingsfarge 1 2 2 2 3 2" xfId="5187" xr:uid="{00000000-0005-0000-0000-00002F0D0000}"/>
    <cellStyle name="20% - uthevingsfarge 1 2 2 2 3 2 2" xfId="5188" xr:uid="{00000000-0005-0000-0000-0000300D0000}"/>
    <cellStyle name="20% - uthevingsfarge 1 2 2 2 3 2_3. Chng in credit spreads" xfId="5189" xr:uid="{00000000-0005-0000-0000-0000310D0000}"/>
    <cellStyle name="20% - uthevingsfarge 1 2 2 2 3 3" xfId="5190" xr:uid="{00000000-0005-0000-0000-0000320D0000}"/>
    <cellStyle name="20% - uthevingsfarge 1 2 2 2 3_3. Chng in credit spreads" xfId="5191" xr:uid="{00000000-0005-0000-0000-0000330D0000}"/>
    <cellStyle name="20% - uthevingsfarge 1 2 2 2 4" xfId="5192" xr:uid="{00000000-0005-0000-0000-0000340D0000}"/>
    <cellStyle name="20% - uthevingsfarge 1 2 2 2 4 2" xfId="5193" xr:uid="{00000000-0005-0000-0000-0000350D0000}"/>
    <cellStyle name="20% - uthevingsfarge 1 2 2 2 4_3. Chng in credit spreads" xfId="5194" xr:uid="{00000000-0005-0000-0000-0000360D0000}"/>
    <cellStyle name="20% - uthevingsfarge 1 2 2 2 5" xfId="5195" xr:uid="{00000000-0005-0000-0000-0000370D0000}"/>
    <cellStyle name="20% - uthevingsfarge 1 2 2 2 5 2" xfId="5196" xr:uid="{00000000-0005-0000-0000-0000380D0000}"/>
    <cellStyle name="20% - uthevingsfarge 1 2 2 2 5_3. Chng in credit spreads" xfId="5197" xr:uid="{00000000-0005-0000-0000-0000390D0000}"/>
    <cellStyle name="20% - uthevingsfarge 1 2 2 2 6" xfId="5198" xr:uid="{00000000-0005-0000-0000-00003A0D0000}"/>
    <cellStyle name="20% - uthevingsfarge 1 2 2 2_3. Chng in credit spreads" xfId="5199" xr:uid="{00000000-0005-0000-0000-00003B0D0000}"/>
    <cellStyle name="20% - uthevingsfarge 1 2 2 3" xfId="5200" xr:uid="{00000000-0005-0000-0000-00003C0D0000}"/>
    <cellStyle name="20% - uthevingsfarge 1 2 2 3 2" xfId="5201" xr:uid="{00000000-0005-0000-0000-00003D0D0000}"/>
    <cellStyle name="20% - uthevingsfarge 1 2 2 3 2 2" xfId="5202" xr:uid="{00000000-0005-0000-0000-00003E0D0000}"/>
    <cellStyle name="20% - uthevingsfarge 1 2 2 3 2_3. Chng in credit spreads" xfId="5203" xr:uid="{00000000-0005-0000-0000-00003F0D0000}"/>
    <cellStyle name="20% - uthevingsfarge 1 2 2 3 3" xfId="5204" xr:uid="{00000000-0005-0000-0000-0000400D0000}"/>
    <cellStyle name="20% - uthevingsfarge 1 2 2 3_3. Chng in credit spreads" xfId="5205" xr:uid="{00000000-0005-0000-0000-0000410D0000}"/>
    <cellStyle name="20% - uthevingsfarge 1 2 2 4" xfId="5206" xr:uid="{00000000-0005-0000-0000-0000420D0000}"/>
    <cellStyle name="20% - uthevingsfarge 1 2 2 4 2" xfId="5207" xr:uid="{00000000-0005-0000-0000-0000430D0000}"/>
    <cellStyle name="20% - uthevingsfarge 1 2 2 4 2 2" xfId="5208" xr:uid="{00000000-0005-0000-0000-0000440D0000}"/>
    <cellStyle name="20% - uthevingsfarge 1 2 2 4 2_3. Chng in credit spreads" xfId="5209" xr:uid="{00000000-0005-0000-0000-0000450D0000}"/>
    <cellStyle name="20% - uthevingsfarge 1 2 2 4 3" xfId="5210" xr:uid="{00000000-0005-0000-0000-0000460D0000}"/>
    <cellStyle name="20% - uthevingsfarge 1 2 2 4_3. Chng in credit spreads" xfId="5211" xr:uid="{00000000-0005-0000-0000-0000470D0000}"/>
    <cellStyle name="20% - uthevingsfarge 1 2 2 5" xfId="5212" xr:uid="{00000000-0005-0000-0000-0000480D0000}"/>
    <cellStyle name="20% - uthevingsfarge 1 2 2 5 2" xfId="5213" xr:uid="{00000000-0005-0000-0000-0000490D0000}"/>
    <cellStyle name="20% - uthevingsfarge 1 2 2 5 2 2" xfId="5214" xr:uid="{00000000-0005-0000-0000-00004A0D0000}"/>
    <cellStyle name="20% - uthevingsfarge 1 2 2 5 2_3. Chng in credit spreads" xfId="5215" xr:uid="{00000000-0005-0000-0000-00004B0D0000}"/>
    <cellStyle name="20% - uthevingsfarge 1 2 2 5 3" xfId="5216" xr:uid="{00000000-0005-0000-0000-00004C0D0000}"/>
    <cellStyle name="20% - uthevingsfarge 1 2 2 5_3. Chng in credit spreads" xfId="5217" xr:uid="{00000000-0005-0000-0000-00004D0D0000}"/>
    <cellStyle name="20% - uthevingsfarge 1 2 2 6" xfId="5218" xr:uid="{00000000-0005-0000-0000-00004E0D0000}"/>
    <cellStyle name="20% - uthevingsfarge 1 2 2 6 2" xfId="5219" xr:uid="{00000000-0005-0000-0000-00004F0D0000}"/>
    <cellStyle name="20% - uthevingsfarge 1 2 2 6_3. Chng in credit spreads" xfId="5220" xr:uid="{00000000-0005-0000-0000-0000500D0000}"/>
    <cellStyle name="20% - uthevingsfarge 1 2 2_3. Chng in credit spreads" xfId="5221" xr:uid="{00000000-0005-0000-0000-0000510D0000}"/>
    <cellStyle name="20% - uthevingsfarge 1 2 3" xfId="4261" xr:uid="{00000000-0005-0000-0000-0000520D0000}"/>
    <cellStyle name="20% - uthevingsfarge 1 2 3 2" xfId="4262" xr:uid="{00000000-0005-0000-0000-0000530D0000}"/>
    <cellStyle name="20% - uthevingsfarge 1 2 3 2 2" xfId="5222" xr:uid="{00000000-0005-0000-0000-0000540D0000}"/>
    <cellStyle name="20% - uthevingsfarge 1 2 3 2 2 2" xfId="5223" xr:uid="{00000000-0005-0000-0000-0000550D0000}"/>
    <cellStyle name="20% - uthevingsfarge 1 2 3 2 2_3. Chng in credit spreads" xfId="5224" xr:uid="{00000000-0005-0000-0000-0000560D0000}"/>
    <cellStyle name="20% - uthevingsfarge 1 2 3 2 3" xfId="5225" xr:uid="{00000000-0005-0000-0000-0000570D0000}"/>
    <cellStyle name="20% - uthevingsfarge 1 2 3 2 3 2" xfId="5226" xr:uid="{00000000-0005-0000-0000-0000580D0000}"/>
    <cellStyle name="20% - uthevingsfarge 1 2 3 2 3_3. Chng in credit spreads" xfId="5227" xr:uid="{00000000-0005-0000-0000-0000590D0000}"/>
    <cellStyle name="20% - uthevingsfarge 1 2 3 2 4" xfId="5228" xr:uid="{00000000-0005-0000-0000-00005A0D0000}"/>
    <cellStyle name="20% - uthevingsfarge 1 2 3 2 4 2" xfId="5229" xr:uid="{00000000-0005-0000-0000-00005B0D0000}"/>
    <cellStyle name="20% - uthevingsfarge 1 2 3 2 4_3. Chng in credit spreads" xfId="5230" xr:uid="{00000000-0005-0000-0000-00005C0D0000}"/>
    <cellStyle name="20% - uthevingsfarge 1 2 3 2 5" xfId="5231" xr:uid="{00000000-0005-0000-0000-00005D0D0000}"/>
    <cellStyle name="20% - uthevingsfarge 1 2 3 2_3. Chng in credit spreads" xfId="5232" xr:uid="{00000000-0005-0000-0000-00005E0D0000}"/>
    <cellStyle name="20% - uthevingsfarge 1 2 3 3" xfId="5233" xr:uid="{00000000-0005-0000-0000-00005F0D0000}"/>
    <cellStyle name="20% - uthevingsfarge 1 2 3 3 2" xfId="5234" xr:uid="{00000000-0005-0000-0000-0000600D0000}"/>
    <cellStyle name="20% - uthevingsfarge 1 2 3 3 2 2" xfId="5235" xr:uid="{00000000-0005-0000-0000-0000610D0000}"/>
    <cellStyle name="20% - uthevingsfarge 1 2 3 3 2_3. Chng in credit spreads" xfId="5236" xr:uid="{00000000-0005-0000-0000-0000620D0000}"/>
    <cellStyle name="20% - uthevingsfarge 1 2 3 3 3" xfId="5237" xr:uid="{00000000-0005-0000-0000-0000630D0000}"/>
    <cellStyle name="20% - uthevingsfarge 1 2 3 3_3. Chng in credit spreads" xfId="5238" xr:uid="{00000000-0005-0000-0000-0000640D0000}"/>
    <cellStyle name="20% - uthevingsfarge 1 2 3 4" xfId="5239" xr:uid="{00000000-0005-0000-0000-0000650D0000}"/>
    <cellStyle name="20% - uthevingsfarge 1 2 3 4 2" xfId="5240" xr:uid="{00000000-0005-0000-0000-0000660D0000}"/>
    <cellStyle name="20% - uthevingsfarge 1 2 3 4_3. Chng in credit spreads" xfId="5241" xr:uid="{00000000-0005-0000-0000-0000670D0000}"/>
    <cellStyle name="20% - uthevingsfarge 1 2 3 5" xfId="5242" xr:uid="{00000000-0005-0000-0000-0000680D0000}"/>
    <cellStyle name="20% - uthevingsfarge 1 2 3 5 2" xfId="5243" xr:uid="{00000000-0005-0000-0000-0000690D0000}"/>
    <cellStyle name="20% - uthevingsfarge 1 2 3 5_3. Chng in credit spreads" xfId="5244" xr:uid="{00000000-0005-0000-0000-00006A0D0000}"/>
    <cellStyle name="20% - uthevingsfarge 1 2 3 6" xfId="5245" xr:uid="{00000000-0005-0000-0000-00006B0D0000}"/>
    <cellStyle name="20% - uthevingsfarge 1 2 3 6 2" xfId="5246" xr:uid="{00000000-0005-0000-0000-00006C0D0000}"/>
    <cellStyle name="20% - uthevingsfarge 1 2 3 6_3. Chng in credit spreads" xfId="5247" xr:uid="{00000000-0005-0000-0000-00006D0D0000}"/>
    <cellStyle name="20% - uthevingsfarge 1 2 3 7" xfId="5248" xr:uid="{00000000-0005-0000-0000-00006E0D0000}"/>
    <cellStyle name="20% - uthevingsfarge 1 2 3_3. Chng in credit spreads" xfId="5249" xr:uid="{00000000-0005-0000-0000-00006F0D0000}"/>
    <cellStyle name="20% - uthevingsfarge 1 2 4" xfId="4263" xr:uid="{00000000-0005-0000-0000-0000700D0000}"/>
    <cellStyle name="20% - uthevingsfarge 1 2 4 2" xfId="5250" xr:uid="{00000000-0005-0000-0000-0000710D0000}"/>
    <cellStyle name="20% - uthevingsfarge 1 2 4 2 2" xfId="5251" xr:uid="{00000000-0005-0000-0000-0000720D0000}"/>
    <cellStyle name="20% - uthevingsfarge 1 2 4 2_3. Chng in credit spreads" xfId="5252" xr:uid="{00000000-0005-0000-0000-0000730D0000}"/>
    <cellStyle name="20% - uthevingsfarge 1 2 4 3" xfId="5253" xr:uid="{00000000-0005-0000-0000-0000740D0000}"/>
    <cellStyle name="20% - uthevingsfarge 1 2 4 3 2" xfId="5254" xr:uid="{00000000-0005-0000-0000-0000750D0000}"/>
    <cellStyle name="20% - uthevingsfarge 1 2 4 3_3. Chng in credit spreads" xfId="5255" xr:uid="{00000000-0005-0000-0000-0000760D0000}"/>
    <cellStyle name="20% - uthevingsfarge 1 2 4 4" xfId="5256" xr:uid="{00000000-0005-0000-0000-0000770D0000}"/>
    <cellStyle name="20% - uthevingsfarge 1 2 4 4 2" xfId="5257" xr:uid="{00000000-0005-0000-0000-0000780D0000}"/>
    <cellStyle name="20% - uthevingsfarge 1 2 4 4_3. Chng in credit spreads" xfId="5258" xr:uid="{00000000-0005-0000-0000-0000790D0000}"/>
    <cellStyle name="20% - uthevingsfarge 1 2 4 5" xfId="5259" xr:uid="{00000000-0005-0000-0000-00007A0D0000}"/>
    <cellStyle name="20% - uthevingsfarge 1 2 4_3. Chng in credit spreads" xfId="5260" xr:uid="{00000000-0005-0000-0000-00007B0D0000}"/>
    <cellStyle name="20% - uthevingsfarge 1 2 5" xfId="5261" xr:uid="{00000000-0005-0000-0000-00007C0D0000}"/>
    <cellStyle name="20% - uthevingsfarge 1 2 5 2" xfId="5262" xr:uid="{00000000-0005-0000-0000-00007D0D0000}"/>
    <cellStyle name="20% - uthevingsfarge 1 2 5 2 2" xfId="5263" xr:uid="{00000000-0005-0000-0000-00007E0D0000}"/>
    <cellStyle name="20% - uthevingsfarge 1 2 5 2_3. Chng in credit spreads" xfId="5264" xr:uid="{00000000-0005-0000-0000-00007F0D0000}"/>
    <cellStyle name="20% - uthevingsfarge 1 2 5 3" xfId="5265" xr:uid="{00000000-0005-0000-0000-0000800D0000}"/>
    <cellStyle name="20% - uthevingsfarge 1 2 5_3. Chng in credit spreads" xfId="5266" xr:uid="{00000000-0005-0000-0000-0000810D0000}"/>
    <cellStyle name="20% - uthevingsfarge 1 2 6" xfId="5267" xr:uid="{00000000-0005-0000-0000-0000820D0000}"/>
    <cellStyle name="20% - uthevingsfarge 1 2 6 2" xfId="5268" xr:uid="{00000000-0005-0000-0000-0000830D0000}"/>
    <cellStyle name="20% - uthevingsfarge 1 2 6 2 2" xfId="5269" xr:uid="{00000000-0005-0000-0000-0000840D0000}"/>
    <cellStyle name="20% - uthevingsfarge 1 2 6 2_3. Chng in credit spreads" xfId="5270" xr:uid="{00000000-0005-0000-0000-0000850D0000}"/>
    <cellStyle name="20% - uthevingsfarge 1 2 6 3" xfId="5271" xr:uid="{00000000-0005-0000-0000-0000860D0000}"/>
    <cellStyle name="20% - uthevingsfarge 1 2 6_3. Chng in credit spreads" xfId="5272" xr:uid="{00000000-0005-0000-0000-0000870D0000}"/>
    <cellStyle name="20% - uthevingsfarge 1 2 7" xfId="5273" xr:uid="{00000000-0005-0000-0000-0000880D0000}"/>
    <cellStyle name="20% - uthevingsfarge 1 2 7 2" xfId="5274" xr:uid="{00000000-0005-0000-0000-0000890D0000}"/>
    <cellStyle name="20% - uthevingsfarge 1 2 7_3. Chng in credit spreads" xfId="5275" xr:uid="{00000000-0005-0000-0000-00008A0D0000}"/>
    <cellStyle name="20% - uthevingsfarge 1 2 8" xfId="5276" xr:uid="{00000000-0005-0000-0000-00008B0D0000}"/>
    <cellStyle name="20% - uthevingsfarge 1 2 8 2" xfId="5277" xr:uid="{00000000-0005-0000-0000-00008C0D0000}"/>
    <cellStyle name="20% - uthevingsfarge 1 2 8_3. Chng in credit spreads" xfId="5278" xr:uid="{00000000-0005-0000-0000-00008D0D0000}"/>
    <cellStyle name="20% - uthevingsfarge 1 2_Adj_Operating_expenses" xfId="4264" xr:uid="{00000000-0005-0000-0000-00008E0D0000}"/>
    <cellStyle name="20% - uthevingsfarge 1 3" xfId="4265" xr:uid="{00000000-0005-0000-0000-00008F0D0000}"/>
    <cellStyle name="20% - uthevingsfarge 1 3 2" xfId="4266" xr:uid="{00000000-0005-0000-0000-0000900D0000}"/>
    <cellStyle name="20% - uthevingsfarge 1 3 2 2" xfId="4267" xr:uid="{00000000-0005-0000-0000-0000910D0000}"/>
    <cellStyle name="20% - uthevingsfarge 1 3 2 2 2" xfId="5279" xr:uid="{00000000-0005-0000-0000-0000920D0000}"/>
    <cellStyle name="20% - uthevingsfarge 1 3 2 2 2 2" xfId="5280" xr:uid="{00000000-0005-0000-0000-0000930D0000}"/>
    <cellStyle name="20% - uthevingsfarge 1 3 2 2 2_3. Chng in credit spreads" xfId="5281" xr:uid="{00000000-0005-0000-0000-0000940D0000}"/>
    <cellStyle name="20% - uthevingsfarge 1 3 2 2 3" xfId="5282" xr:uid="{00000000-0005-0000-0000-0000950D0000}"/>
    <cellStyle name="20% - uthevingsfarge 1 3 2 2 3 2" xfId="5283" xr:uid="{00000000-0005-0000-0000-0000960D0000}"/>
    <cellStyle name="20% - uthevingsfarge 1 3 2 2 3_3. Chng in credit spreads" xfId="5284" xr:uid="{00000000-0005-0000-0000-0000970D0000}"/>
    <cellStyle name="20% - uthevingsfarge 1 3 2 2 4" xfId="5285" xr:uid="{00000000-0005-0000-0000-0000980D0000}"/>
    <cellStyle name="20% - uthevingsfarge 1 3 2 2_3. Chng in credit spreads" xfId="5286" xr:uid="{00000000-0005-0000-0000-0000990D0000}"/>
    <cellStyle name="20% - uthevingsfarge 1 3 2 3" xfId="5287" xr:uid="{00000000-0005-0000-0000-00009A0D0000}"/>
    <cellStyle name="20% - uthevingsfarge 1 3 2 3 2" xfId="5288" xr:uid="{00000000-0005-0000-0000-00009B0D0000}"/>
    <cellStyle name="20% - uthevingsfarge 1 3 2 3_3. Chng in credit spreads" xfId="5289" xr:uid="{00000000-0005-0000-0000-00009C0D0000}"/>
    <cellStyle name="20% - uthevingsfarge 1 3 2 4" xfId="5290" xr:uid="{00000000-0005-0000-0000-00009D0D0000}"/>
    <cellStyle name="20% - uthevingsfarge 1 3 2 4 2" xfId="5291" xr:uid="{00000000-0005-0000-0000-00009E0D0000}"/>
    <cellStyle name="20% - uthevingsfarge 1 3 2 4_3. Chng in credit spreads" xfId="5292" xr:uid="{00000000-0005-0000-0000-00009F0D0000}"/>
    <cellStyle name="20% - uthevingsfarge 1 3 2 5" xfId="5293" xr:uid="{00000000-0005-0000-0000-0000A00D0000}"/>
    <cellStyle name="20% - uthevingsfarge 1 3 2_3. Chng in credit spreads" xfId="5294" xr:uid="{00000000-0005-0000-0000-0000A10D0000}"/>
    <cellStyle name="20% - uthevingsfarge 1 3 3" xfId="4268" xr:uid="{00000000-0005-0000-0000-0000A20D0000}"/>
    <cellStyle name="20% - uthevingsfarge 1 3 3 2" xfId="4269" xr:uid="{00000000-0005-0000-0000-0000A30D0000}"/>
    <cellStyle name="20% - uthevingsfarge 1 3 3 2 2" xfId="5295" xr:uid="{00000000-0005-0000-0000-0000A40D0000}"/>
    <cellStyle name="20% - uthevingsfarge 1 3 3 2 2 2" xfId="5296" xr:uid="{00000000-0005-0000-0000-0000A50D0000}"/>
    <cellStyle name="20% - uthevingsfarge 1 3 3 2 2_3. Chng in credit spreads" xfId="5297" xr:uid="{00000000-0005-0000-0000-0000A60D0000}"/>
    <cellStyle name="20% - uthevingsfarge 1 3 3 2 3" xfId="5298" xr:uid="{00000000-0005-0000-0000-0000A70D0000}"/>
    <cellStyle name="20% - uthevingsfarge 1 3 3 2 3 2" xfId="5299" xr:uid="{00000000-0005-0000-0000-0000A80D0000}"/>
    <cellStyle name="20% - uthevingsfarge 1 3 3 2 3_3. Chng in credit spreads" xfId="5300" xr:uid="{00000000-0005-0000-0000-0000A90D0000}"/>
    <cellStyle name="20% - uthevingsfarge 1 3 3 2 4" xfId="5301" xr:uid="{00000000-0005-0000-0000-0000AA0D0000}"/>
    <cellStyle name="20% - uthevingsfarge 1 3 3 2_3. Chng in credit spreads" xfId="5302" xr:uid="{00000000-0005-0000-0000-0000AB0D0000}"/>
    <cellStyle name="20% - uthevingsfarge 1 3 3 3" xfId="5303" xr:uid="{00000000-0005-0000-0000-0000AC0D0000}"/>
    <cellStyle name="20% - uthevingsfarge 1 3 3 3 2" xfId="5304" xr:uid="{00000000-0005-0000-0000-0000AD0D0000}"/>
    <cellStyle name="20% - uthevingsfarge 1 3 3 3_3. Chng in credit spreads" xfId="5305" xr:uid="{00000000-0005-0000-0000-0000AE0D0000}"/>
    <cellStyle name="20% - uthevingsfarge 1 3 3 4" xfId="5306" xr:uid="{00000000-0005-0000-0000-0000AF0D0000}"/>
    <cellStyle name="20% - uthevingsfarge 1 3 3 4 2" xfId="5307" xr:uid="{00000000-0005-0000-0000-0000B00D0000}"/>
    <cellStyle name="20% - uthevingsfarge 1 3 3 4_3. Chng in credit spreads" xfId="5308" xr:uid="{00000000-0005-0000-0000-0000B10D0000}"/>
    <cellStyle name="20% - uthevingsfarge 1 3 3 5" xfId="5309" xr:uid="{00000000-0005-0000-0000-0000B20D0000}"/>
    <cellStyle name="20% - uthevingsfarge 1 3 3_3. Chng in credit spreads" xfId="5310" xr:uid="{00000000-0005-0000-0000-0000B30D0000}"/>
    <cellStyle name="20% - uthevingsfarge 1 3 4" xfId="4270" xr:uid="{00000000-0005-0000-0000-0000B40D0000}"/>
    <cellStyle name="20% - uthevingsfarge 1 3 4 2" xfId="5311" xr:uid="{00000000-0005-0000-0000-0000B50D0000}"/>
    <cellStyle name="20% - uthevingsfarge 1 3 4 2 2" xfId="5312" xr:uid="{00000000-0005-0000-0000-0000B60D0000}"/>
    <cellStyle name="20% - uthevingsfarge 1 3 4 2_3. Chng in credit spreads" xfId="5313" xr:uid="{00000000-0005-0000-0000-0000B70D0000}"/>
    <cellStyle name="20% - uthevingsfarge 1 3 4 3" xfId="5314" xr:uid="{00000000-0005-0000-0000-0000B80D0000}"/>
    <cellStyle name="20% - uthevingsfarge 1 3 4 3 2" xfId="5315" xr:uid="{00000000-0005-0000-0000-0000B90D0000}"/>
    <cellStyle name="20% - uthevingsfarge 1 3 4 3_3. Chng in credit spreads" xfId="5316" xr:uid="{00000000-0005-0000-0000-0000BA0D0000}"/>
    <cellStyle name="20% - uthevingsfarge 1 3 4 4" xfId="5317" xr:uid="{00000000-0005-0000-0000-0000BB0D0000}"/>
    <cellStyle name="20% - uthevingsfarge 1 3 4_3. Chng in credit spreads" xfId="5318" xr:uid="{00000000-0005-0000-0000-0000BC0D0000}"/>
    <cellStyle name="20% - uthevingsfarge 1 3 5" xfId="5319" xr:uid="{00000000-0005-0000-0000-0000BD0D0000}"/>
    <cellStyle name="20% - uthevingsfarge 1 3 5 2" xfId="5320" xr:uid="{00000000-0005-0000-0000-0000BE0D0000}"/>
    <cellStyle name="20% - uthevingsfarge 1 3 5_3. Chng in credit spreads" xfId="5321" xr:uid="{00000000-0005-0000-0000-0000BF0D0000}"/>
    <cellStyle name="20% - uthevingsfarge 1 3 6" xfId="5322" xr:uid="{00000000-0005-0000-0000-0000C00D0000}"/>
    <cellStyle name="20% - uthevingsfarge 1 3 6 2" xfId="5323" xr:uid="{00000000-0005-0000-0000-0000C10D0000}"/>
    <cellStyle name="20% - uthevingsfarge 1 3 6_3. Chng in credit spreads" xfId="5324" xr:uid="{00000000-0005-0000-0000-0000C20D0000}"/>
    <cellStyle name="20% - uthevingsfarge 1 3 7" xfId="5325" xr:uid="{00000000-0005-0000-0000-0000C30D0000}"/>
    <cellStyle name="20% - uthevingsfarge 1 3 7 2" xfId="5326" xr:uid="{00000000-0005-0000-0000-0000C40D0000}"/>
    <cellStyle name="20% - uthevingsfarge 1 3 7_3. Chng in credit spreads" xfId="5327" xr:uid="{00000000-0005-0000-0000-0000C50D0000}"/>
    <cellStyle name="20% - uthevingsfarge 1 3_Finansresultat etter cut-off_31.08.11" xfId="4271" xr:uid="{00000000-0005-0000-0000-0000C60D0000}"/>
    <cellStyle name="20% - uthevingsfarge 1 4" xfId="4272" xr:uid="{00000000-0005-0000-0000-0000C70D0000}"/>
    <cellStyle name="20% - uthevingsfarge 1 4 2" xfId="4273" xr:uid="{00000000-0005-0000-0000-0000C80D0000}"/>
    <cellStyle name="20% - uthevingsfarge 1 4 2 2" xfId="5328" xr:uid="{00000000-0005-0000-0000-0000C90D0000}"/>
    <cellStyle name="20% - uthevingsfarge 1 4 2 2 2" xfId="5329" xr:uid="{00000000-0005-0000-0000-0000CA0D0000}"/>
    <cellStyle name="20% - uthevingsfarge 1 4 2 2_3. Chng in credit spreads" xfId="5330" xr:uid="{00000000-0005-0000-0000-0000CB0D0000}"/>
    <cellStyle name="20% - uthevingsfarge 1 4 2 3" xfId="5331" xr:uid="{00000000-0005-0000-0000-0000CC0D0000}"/>
    <cellStyle name="20% - uthevingsfarge 1 4 2 3 2" xfId="5332" xr:uid="{00000000-0005-0000-0000-0000CD0D0000}"/>
    <cellStyle name="20% - uthevingsfarge 1 4 2 3_3. Chng in credit spreads" xfId="5333" xr:uid="{00000000-0005-0000-0000-0000CE0D0000}"/>
    <cellStyle name="20% - uthevingsfarge 1 4 2 4" xfId="5334" xr:uid="{00000000-0005-0000-0000-0000CF0D0000}"/>
    <cellStyle name="20% - uthevingsfarge 1 4 2_3. Chng in credit spreads" xfId="5335" xr:uid="{00000000-0005-0000-0000-0000D00D0000}"/>
    <cellStyle name="20% - uthevingsfarge 1 4 3" xfId="5336" xr:uid="{00000000-0005-0000-0000-0000D10D0000}"/>
    <cellStyle name="20% - uthevingsfarge 1 4 3 2" xfId="5337" xr:uid="{00000000-0005-0000-0000-0000D20D0000}"/>
    <cellStyle name="20% - uthevingsfarge 1 4 3_3. Chng in credit spreads" xfId="5338" xr:uid="{00000000-0005-0000-0000-0000D30D0000}"/>
    <cellStyle name="20% - uthevingsfarge 1 4 4" xfId="5339" xr:uid="{00000000-0005-0000-0000-0000D40D0000}"/>
    <cellStyle name="20% - uthevingsfarge 1 4 4 2" xfId="5340" xr:uid="{00000000-0005-0000-0000-0000D50D0000}"/>
    <cellStyle name="20% - uthevingsfarge 1 4 4_3. Chng in credit spreads" xfId="5341" xr:uid="{00000000-0005-0000-0000-0000D60D0000}"/>
    <cellStyle name="20% - uthevingsfarge 1 4 5" xfId="5342" xr:uid="{00000000-0005-0000-0000-0000D70D0000}"/>
    <cellStyle name="20% - uthevingsfarge 1 4_3. Chng in credit spreads" xfId="5343" xr:uid="{00000000-0005-0000-0000-0000D80D0000}"/>
    <cellStyle name="20% - uthevingsfarge 1 5" xfId="4274" xr:uid="{00000000-0005-0000-0000-0000D90D0000}"/>
    <cellStyle name="20% - uthevingsfarge 1 5 2" xfId="4275" xr:uid="{00000000-0005-0000-0000-0000DA0D0000}"/>
    <cellStyle name="20% - uthevingsfarge 1 5 2 2" xfId="5344" xr:uid="{00000000-0005-0000-0000-0000DB0D0000}"/>
    <cellStyle name="20% - uthevingsfarge 1 5 2 2 2" xfId="5345" xr:uid="{00000000-0005-0000-0000-0000DC0D0000}"/>
    <cellStyle name="20% - uthevingsfarge 1 5 2 2_3. Chng in credit spreads" xfId="5346" xr:uid="{00000000-0005-0000-0000-0000DD0D0000}"/>
    <cellStyle name="20% - uthevingsfarge 1 5 2 3" xfId="5347" xr:uid="{00000000-0005-0000-0000-0000DE0D0000}"/>
    <cellStyle name="20% - uthevingsfarge 1 5 2 3 2" xfId="5348" xr:uid="{00000000-0005-0000-0000-0000DF0D0000}"/>
    <cellStyle name="20% - uthevingsfarge 1 5 2 3_3. Chng in credit spreads" xfId="5349" xr:uid="{00000000-0005-0000-0000-0000E00D0000}"/>
    <cellStyle name="20% - uthevingsfarge 1 5 2 4" xfId="5350" xr:uid="{00000000-0005-0000-0000-0000E10D0000}"/>
    <cellStyle name="20% - uthevingsfarge 1 5 2_3. Chng in credit spreads" xfId="5351" xr:uid="{00000000-0005-0000-0000-0000E20D0000}"/>
    <cellStyle name="20% - uthevingsfarge 1 5 3" xfId="5352" xr:uid="{00000000-0005-0000-0000-0000E30D0000}"/>
    <cellStyle name="20% - uthevingsfarge 1 5 3 2" xfId="5353" xr:uid="{00000000-0005-0000-0000-0000E40D0000}"/>
    <cellStyle name="20% - uthevingsfarge 1 5 3_3. Chng in credit spreads" xfId="5354" xr:uid="{00000000-0005-0000-0000-0000E50D0000}"/>
    <cellStyle name="20% - uthevingsfarge 1 5 4" xfId="5355" xr:uid="{00000000-0005-0000-0000-0000E60D0000}"/>
    <cellStyle name="20% - uthevingsfarge 1 5 4 2" xfId="5356" xr:uid="{00000000-0005-0000-0000-0000E70D0000}"/>
    <cellStyle name="20% - uthevingsfarge 1 5 4_3. Chng in credit spreads" xfId="5357" xr:uid="{00000000-0005-0000-0000-0000E80D0000}"/>
    <cellStyle name="20% - uthevingsfarge 1 5 5" xfId="5358" xr:uid="{00000000-0005-0000-0000-0000E90D0000}"/>
    <cellStyle name="20% - uthevingsfarge 1 5_3. Chng in credit spreads" xfId="5359" xr:uid="{00000000-0005-0000-0000-0000EA0D0000}"/>
    <cellStyle name="20% - uthevingsfarge 1 6" xfId="4276" xr:uid="{00000000-0005-0000-0000-0000EB0D0000}"/>
    <cellStyle name="20% - uthevingsfarge 1 6 2" xfId="5360" xr:uid="{00000000-0005-0000-0000-0000EC0D0000}"/>
    <cellStyle name="20% - uthevingsfarge 1 6 2 2" xfId="5361" xr:uid="{00000000-0005-0000-0000-0000ED0D0000}"/>
    <cellStyle name="20% - uthevingsfarge 1 6 2_3. Chng in credit spreads" xfId="5362" xr:uid="{00000000-0005-0000-0000-0000EE0D0000}"/>
    <cellStyle name="20% - uthevingsfarge 1 6 3" xfId="5363" xr:uid="{00000000-0005-0000-0000-0000EF0D0000}"/>
    <cellStyle name="20% - uthevingsfarge 1 6 3 2" xfId="5364" xr:uid="{00000000-0005-0000-0000-0000F00D0000}"/>
    <cellStyle name="20% - uthevingsfarge 1 6 3_3. Chng in credit spreads" xfId="5365" xr:uid="{00000000-0005-0000-0000-0000F10D0000}"/>
    <cellStyle name="20% - uthevingsfarge 1 6 4" xfId="5366" xr:uid="{00000000-0005-0000-0000-0000F20D0000}"/>
    <cellStyle name="20% - uthevingsfarge 1 6_3. Chng in credit spreads" xfId="5367" xr:uid="{00000000-0005-0000-0000-0000F30D0000}"/>
    <cellStyle name="20% - uthevingsfarge 1 7" xfId="4277" xr:uid="{00000000-0005-0000-0000-0000F40D0000}"/>
    <cellStyle name="20% - uthevingsfarge 1 7 2" xfId="5368" xr:uid="{00000000-0005-0000-0000-0000F50D0000}"/>
    <cellStyle name="20% - uthevingsfarge 1 7_3. Chng in credit spreads" xfId="5369" xr:uid="{00000000-0005-0000-0000-0000F60D0000}"/>
    <cellStyle name="20% - uthevingsfarge 1 8" xfId="4278" xr:uid="{00000000-0005-0000-0000-0000F70D0000}"/>
    <cellStyle name="20% - uthevingsfarge 1 8 2" xfId="5370" xr:uid="{00000000-0005-0000-0000-0000F80D0000}"/>
    <cellStyle name="20% - uthevingsfarge 1 8_3. Chng in credit spreads" xfId="5371" xr:uid="{00000000-0005-0000-0000-0000F90D0000}"/>
    <cellStyle name="20% - uthevingsfarge 1 9" xfId="4279" xr:uid="{00000000-0005-0000-0000-0000FA0D0000}"/>
    <cellStyle name="20% - uthevingsfarge 1_7. Other MTM adjustments" xfId="5372" xr:uid="{00000000-0005-0000-0000-0000FB0D0000}"/>
    <cellStyle name="20% - uthevingsfarge 2" xfId="5373" xr:uid="{00000000-0005-0000-0000-0000FC0D0000}"/>
    <cellStyle name="20% - uthevingsfarge 2 10" xfId="4280" xr:uid="{00000000-0005-0000-0000-0000FD0D0000}"/>
    <cellStyle name="20% - uthevingsfarge 2 2" xfId="106" xr:uid="{00000000-0005-0000-0000-0000FE0D0000}"/>
    <cellStyle name="20% - uthevingsfarge 2 2 2" xfId="4281" xr:uid="{00000000-0005-0000-0000-0000FF0D0000}"/>
    <cellStyle name="20% - uthevingsfarge 2 2 2 2" xfId="4282" xr:uid="{00000000-0005-0000-0000-0000000E0000}"/>
    <cellStyle name="20% - uthevingsfarge 2 2 2 2 2" xfId="5374" xr:uid="{00000000-0005-0000-0000-0000010E0000}"/>
    <cellStyle name="20% - uthevingsfarge 2 2 2 2 2 2" xfId="5375" xr:uid="{00000000-0005-0000-0000-0000020E0000}"/>
    <cellStyle name="20% - uthevingsfarge 2 2 2 2 2 2 2" xfId="5376" xr:uid="{00000000-0005-0000-0000-0000030E0000}"/>
    <cellStyle name="20% - uthevingsfarge 2 2 2 2 2 2_3. Chng in credit spreads" xfId="5377" xr:uid="{00000000-0005-0000-0000-0000040E0000}"/>
    <cellStyle name="20% - uthevingsfarge 2 2 2 2 2 3" xfId="5378" xr:uid="{00000000-0005-0000-0000-0000050E0000}"/>
    <cellStyle name="20% - uthevingsfarge 2 2 2 2 2_3. Chng in credit spreads" xfId="5379" xr:uid="{00000000-0005-0000-0000-0000060E0000}"/>
    <cellStyle name="20% - uthevingsfarge 2 2 2 2 3" xfId="5380" xr:uid="{00000000-0005-0000-0000-0000070E0000}"/>
    <cellStyle name="20% - uthevingsfarge 2 2 2 2 3 2" xfId="5381" xr:uid="{00000000-0005-0000-0000-0000080E0000}"/>
    <cellStyle name="20% - uthevingsfarge 2 2 2 2 3 2 2" xfId="5382" xr:uid="{00000000-0005-0000-0000-0000090E0000}"/>
    <cellStyle name="20% - uthevingsfarge 2 2 2 2 3 2_3. Chng in credit spreads" xfId="5383" xr:uid="{00000000-0005-0000-0000-00000A0E0000}"/>
    <cellStyle name="20% - uthevingsfarge 2 2 2 2 3 3" xfId="5384" xr:uid="{00000000-0005-0000-0000-00000B0E0000}"/>
    <cellStyle name="20% - uthevingsfarge 2 2 2 2 3_3. Chng in credit spreads" xfId="5385" xr:uid="{00000000-0005-0000-0000-00000C0E0000}"/>
    <cellStyle name="20% - uthevingsfarge 2 2 2 2 4" xfId="5386" xr:uid="{00000000-0005-0000-0000-00000D0E0000}"/>
    <cellStyle name="20% - uthevingsfarge 2 2 2 2 4 2" xfId="5387" xr:uid="{00000000-0005-0000-0000-00000E0E0000}"/>
    <cellStyle name="20% - uthevingsfarge 2 2 2 2 4_3. Chng in credit spreads" xfId="5388" xr:uid="{00000000-0005-0000-0000-00000F0E0000}"/>
    <cellStyle name="20% - uthevingsfarge 2 2 2 2 5" xfId="5389" xr:uid="{00000000-0005-0000-0000-0000100E0000}"/>
    <cellStyle name="20% - uthevingsfarge 2 2 2 2 5 2" xfId="5390" xr:uid="{00000000-0005-0000-0000-0000110E0000}"/>
    <cellStyle name="20% - uthevingsfarge 2 2 2 2 5_3. Chng in credit spreads" xfId="5391" xr:uid="{00000000-0005-0000-0000-0000120E0000}"/>
    <cellStyle name="20% - uthevingsfarge 2 2 2 2 6" xfId="5392" xr:uid="{00000000-0005-0000-0000-0000130E0000}"/>
    <cellStyle name="20% - uthevingsfarge 2 2 2 2_3. Chng in credit spreads" xfId="5393" xr:uid="{00000000-0005-0000-0000-0000140E0000}"/>
    <cellStyle name="20% - uthevingsfarge 2 2 2 3" xfId="5394" xr:uid="{00000000-0005-0000-0000-0000150E0000}"/>
    <cellStyle name="20% - uthevingsfarge 2 2 2 3 2" xfId="5395" xr:uid="{00000000-0005-0000-0000-0000160E0000}"/>
    <cellStyle name="20% - uthevingsfarge 2 2 2 3 2 2" xfId="5396" xr:uid="{00000000-0005-0000-0000-0000170E0000}"/>
    <cellStyle name="20% - uthevingsfarge 2 2 2 3 2_3. Chng in credit spreads" xfId="5397" xr:uid="{00000000-0005-0000-0000-0000180E0000}"/>
    <cellStyle name="20% - uthevingsfarge 2 2 2 3 3" xfId="5398" xr:uid="{00000000-0005-0000-0000-0000190E0000}"/>
    <cellStyle name="20% - uthevingsfarge 2 2 2 3_3. Chng in credit spreads" xfId="5399" xr:uid="{00000000-0005-0000-0000-00001A0E0000}"/>
    <cellStyle name="20% - uthevingsfarge 2 2 2 4" xfId="5400" xr:uid="{00000000-0005-0000-0000-00001B0E0000}"/>
    <cellStyle name="20% - uthevingsfarge 2 2 2 4 2" xfId="5401" xr:uid="{00000000-0005-0000-0000-00001C0E0000}"/>
    <cellStyle name="20% - uthevingsfarge 2 2 2 4 2 2" xfId="5402" xr:uid="{00000000-0005-0000-0000-00001D0E0000}"/>
    <cellStyle name="20% - uthevingsfarge 2 2 2 4 2_3. Chng in credit spreads" xfId="5403" xr:uid="{00000000-0005-0000-0000-00001E0E0000}"/>
    <cellStyle name="20% - uthevingsfarge 2 2 2 4 3" xfId="5404" xr:uid="{00000000-0005-0000-0000-00001F0E0000}"/>
    <cellStyle name="20% - uthevingsfarge 2 2 2 4_3. Chng in credit spreads" xfId="5405" xr:uid="{00000000-0005-0000-0000-0000200E0000}"/>
    <cellStyle name="20% - uthevingsfarge 2 2 2 5" xfId="5406" xr:uid="{00000000-0005-0000-0000-0000210E0000}"/>
    <cellStyle name="20% - uthevingsfarge 2 2 2 5 2" xfId="5407" xr:uid="{00000000-0005-0000-0000-0000220E0000}"/>
    <cellStyle name="20% - uthevingsfarge 2 2 2 5 2 2" xfId="5408" xr:uid="{00000000-0005-0000-0000-0000230E0000}"/>
    <cellStyle name="20% - uthevingsfarge 2 2 2 5 2_3. Chng in credit spreads" xfId="5409" xr:uid="{00000000-0005-0000-0000-0000240E0000}"/>
    <cellStyle name="20% - uthevingsfarge 2 2 2 5 3" xfId="5410" xr:uid="{00000000-0005-0000-0000-0000250E0000}"/>
    <cellStyle name="20% - uthevingsfarge 2 2 2 5_3. Chng in credit spreads" xfId="5411" xr:uid="{00000000-0005-0000-0000-0000260E0000}"/>
    <cellStyle name="20% - uthevingsfarge 2 2 2 6" xfId="5412" xr:uid="{00000000-0005-0000-0000-0000270E0000}"/>
    <cellStyle name="20% - uthevingsfarge 2 2 2 6 2" xfId="5413" xr:uid="{00000000-0005-0000-0000-0000280E0000}"/>
    <cellStyle name="20% - uthevingsfarge 2 2 2 6_3. Chng in credit spreads" xfId="5414" xr:uid="{00000000-0005-0000-0000-0000290E0000}"/>
    <cellStyle name="20% - uthevingsfarge 2 2 2 7" xfId="5415" xr:uid="{00000000-0005-0000-0000-00002A0E0000}"/>
    <cellStyle name="20% - uthevingsfarge 2 2 2_3. Chng in credit spreads" xfId="5416" xr:uid="{00000000-0005-0000-0000-00002B0E0000}"/>
    <cellStyle name="20% - uthevingsfarge 2 2 3" xfId="4283" xr:uid="{00000000-0005-0000-0000-00002C0E0000}"/>
    <cellStyle name="20% - uthevingsfarge 2 2 3 2" xfId="4284" xr:uid="{00000000-0005-0000-0000-00002D0E0000}"/>
    <cellStyle name="20% - uthevingsfarge 2 2 3 2 2" xfId="5417" xr:uid="{00000000-0005-0000-0000-00002E0E0000}"/>
    <cellStyle name="20% - uthevingsfarge 2 2 3 2 2 2" xfId="5418" xr:uid="{00000000-0005-0000-0000-00002F0E0000}"/>
    <cellStyle name="20% - uthevingsfarge 2 2 3 2 2_3. Chng in credit spreads" xfId="5419" xr:uid="{00000000-0005-0000-0000-0000300E0000}"/>
    <cellStyle name="20% - uthevingsfarge 2 2 3 2 3" xfId="5420" xr:uid="{00000000-0005-0000-0000-0000310E0000}"/>
    <cellStyle name="20% - uthevingsfarge 2 2 3 2 3 2" xfId="5421" xr:uid="{00000000-0005-0000-0000-0000320E0000}"/>
    <cellStyle name="20% - uthevingsfarge 2 2 3 2 3_3. Chng in credit spreads" xfId="5422" xr:uid="{00000000-0005-0000-0000-0000330E0000}"/>
    <cellStyle name="20% - uthevingsfarge 2 2 3 2 4" xfId="5423" xr:uid="{00000000-0005-0000-0000-0000340E0000}"/>
    <cellStyle name="20% - uthevingsfarge 2 2 3 2 4 2" xfId="5424" xr:uid="{00000000-0005-0000-0000-0000350E0000}"/>
    <cellStyle name="20% - uthevingsfarge 2 2 3 2 4_3. Chng in credit spreads" xfId="5425" xr:uid="{00000000-0005-0000-0000-0000360E0000}"/>
    <cellStyle name="20% - uthevingsfarge 2 2 3 2 5" xfId="5426" xr:uid="{00000000-0005-0000-0000-0000370E0000}"/>
    <cellStyle name="20% - uthevingsfarge 2 2 3 2_3. Chng in credit spreads" xfId="5427" xr:uid="{00000000-0005-0000-0000-0000380E0000}"/>
    <cellStyle name="20% - uthevingsfarge 2 2 3 3" xfId="5428" xr:uid="{00000000-0005-0000-0000-0000390E0000}"/>
    <cellStyle name="20% - uthevingsfarge 2 2 3 3 2" xfId="5429" xr:uid="{00000000-0005-0000-0000-00003A0E0000}"/>
    <cellStyle name="20% - uthevingsfarge 2 2 3 3 2 2" xfId="5430" xr:uid="{00000000-0005-0000-0000-00003B0E0000}"/>
    <cellStyle name="20% - uthevingsfarge 2 2 3 3 2_3. Chng in credit spreads" xfId="5431" xr:uid="{00000000-0005-0000-0000-00003C0E0000}"/>
    <cellStyle name="20% - uthevingsfarge 2 2 3 3 3" xfId="5432" xr:uid="{00000000-0005-0000-0000-00003D0E0000}"/>
    <cellStyle name="20% - uthevingsfarge 2 2 3 3_3. Chng in credit spreads" xfId="5433" xr:uid="{00000000-0005-0000-0000-00003E0E0000}"/>
    <cellStyle name="20% - uthevingsfarge 2 2 3 4" xfId="5434" xr:uid="{00000000-0005-0000-0000-00003F0E0000}"/>
    <cellStyle name="20% - uthevingsfarge 2 2 3 4 2" xfId="5435" xr:uid="{00000000-0005-0000-0000-0000400E0000}"/>
    <cellStyle name="20% - uthevingsfarge 2 2 3 4_3. Chng in credit spreads" xfId="5436" xr:uid="{00000000-0005-0000-0000-0000410E0000}"/>
    <cellStyle name="20% - uthevingsfarge 2 2 3 5" xfId="5437" xr:uid="{00000000-0005-0000-0000-0000420E0000}"/>
    <cellStyle name="20% - uthevingsfarge 2 2 3 5 2" xfId="5438" xr:uid="{00000000-0005-0000-0000-0000430E0000}"/>
    <cellStyle name="20% - uthevingsfarge 2 2 3 5_3. Chng in credit spreads" xfId="5439" xr:uid="{00000000-0005-0000-0000-0000440E0000}"/>
    <cellStyle name="20% - uthevingsfarge 2 2 3 6" xfId="5440" xr:uid="{00000000-0005-0000-0000-0000450E0000}"/>
    <cellStyle name="20% - uthevingsfarge 2 2 3 6 2" xfId="5441" xr:uid="{00000000-0005-0000-0000-0000460E0000}"/>
    <cellStyle name="20% - uthevingsfarge 2 2 3 6_3. Chng in credit spreads" xfId="5442" xr:uid="{00000000-0005-0000-0000-0000470E0000}"/>
    <cellStyle name="20% - uthevingsfarge 2 2 3 7" xfId="5443" xr:uid="{00000000-0005-0000-0000-0000480E0000}"/>
    <cellStyle name="20% - uthevingsfarge 2 2 3_3. Chng in credit spreads" xfId="5444" xr:uid="{00000000-0005-0000-0000-0000490E0000}"/>
    <cellStyle name="20% - uthevingsfarge 2 2 4" xfId="4285" xr:uid="{00000000-0005-0000-0000-00004A0E0000}"/>
    <cellStyle name="20% - uthevingsfarge 2 2 4 2" xfId="5445" xr:uid="{00000000-0005-0000-0000-00004B0E0000}"/>
    <cellStyle name="20% - uthevingsfarge 2 2 4 2 2" xfId="5446" xr:uid="{00000000-0005-0000-0000-00004C0E0000}"/>
    <cellStyle name="20% - uthevingsfarge 2 2 4 2_3. Chng in credit spreads" xfId="5447" xr:uid="{00000000-0005-0000-0000-00004D0E0000}"/>
    <cellStyle name="20% - uthevingsfarge 2 2 4 3" xfId="5448" xr:uid="{00000000-0005-0000-0000-00004E0E0000}"/>
    <cellStyle name="20% - uthevingsfarge 2 2 4 3 2" xfId="5449" xr:uid="{00000000-0005-0000-0000-00004F0E0000}"/>
    <cellStyle name="20% - uthevingsfarge 2 2 4 3_3. Chng in credit spreads" xfId="5450" xr:uid="{00000000-0005-0000-0000-0000500E0000}"/>
    <cellStyle name="20% - uthevingsfarge 2 2 4 4" xfId="5451" xr:uid="{00000000-0005-0000-0000-0000510E0000}"/>
    <cellStyle name="20% - uthevingsfarge 2 2 4 4 2" xfId="5452" xr:uid="{00000000-0005-0000-0000-0000520E0000}"/>
    <cellStyle name="20% - uthevingsfarge 2 2 4 4_3. Chng in credit spreads" xfId="5453" xr:uid="{00000000-0005-0000-0000-0000530E0000}"/>
    <cellStyle name="20% - uthevingsfarge 2 2 4 5" xfId="5454" xr:uid="{00000000-0005-0000-0000-0000540E0000}"/>
    <cellStyle name="20% - uthevingsfarge 2 2 4_3. Chng in credit spreads" xfId="5455" xr:uid="{00000000-0005-0000-0000-0000550E0000}"/>
    <cellStyle name="20% - uthevingsfarge 2 2 5" xfId="5456" xr:uid="{00000000-0005-0000-0000-0000560E0000}"/>
    <cellStyle name="20% - uthevingsfarge 2 2 5 2" xfId="5457" xr:uid="{00000000-0005-0000-0000-0000570E0000}"/>
    <cellStyle name="20% - uthevingsfarge 2 2 5 2 2" xfId="5458" xr:uid="{00000000-0005-0000-0000-0000580E0000}"/>
    <cellStyle name="20% - uthevingsfarge 2 2 5 2_3. Chng in credit spreads" xfId="5459" xr:uid="{00000000-0005-0000-0000-0000590E0000}"/>
    <cellStyle name="20% - uthevingsfarge 2 2 5 3" xfId="5460" xr:uid="{00000000-0005-0000-0000-00005A0E0000}"/>
    <cellStyle name="20% - uthevingsfarge 2 2 5_3. Chng in credit spreads" xfId="5461" xr:uid="{00000000-0005-0000-0000-00005B0E0000}"/>
    <cellStyle name="20% - uthevingsfarge 2 2 6" xfId="5462" xr:uid="{00000000-0005-0000-0000-00005C0E0000}"/>
    <cellStyle name="20% - uthevingsfarge 2 2 6 2" xfId="5463" xr:uid="{00000000-0005-0000-0000-00005D0E0000}"/>
    <cellStyle name="20% - uthevingsfarge 2 2 6 2 2" xfId="5464" xr:uid="{00000000-0005-0000-0000-00005E0E0000}"/>
    <cellStyle name="20% - uthevingsfarge 2 2 6 2_3. Chng in credit spreads" xfId="5465" xr:uid="{00000000-0005-0000-0000-00005F0E0000}"/>
    <cellStyle name="20% - uthevingsfarge 2 2 6 3" xfId="5466" xr:uid="{00000000-0005-0000-0000-0000600E0000}"/>
    <cellStyle name="20% - uthevingsfarge 2 2 6_3. Chng in credit spreads" xfId="5467" xr:uid="{00000000-0005-0000-0000-0000610E0000}"/>
    <cellStyle name="20% - uthevingsfarge 2 2 7" xfId="5468" xr:uid="{00000000-0005-0000-0000-0000620E0000}"/>
    <cellStyle name="20% - uthevingsfarge 2 2 7 2" xfId="5469" xr:uid="{00000000-0005-0000-0000-0000630E0000}"/>
    <cellStyle name="20% - uthevingsfarge 2 2 7_3. Chng in credit spreads" xfId="5470" xr:uid="{00000000-0005-0000-0000-0000640E0000}"/>
    <cellStyle name="20% - uthevingsfarge 2 2 8" xfId="5471" xr:uid="{00000000-0005-0000-0000-0000650E0000}"/>
    <cellStyle name="20% - uthevingsfarge 2 2 8 2" xfId="5472" xr:uid="{00000000-0005-0000-0000-0000660E0000}"/>
    <cellStyle name="20% - uthevingsfarge 2 2 8_3. Chng in credit spreads" xfId="5473" xr:uid="{00000000-0005-0000-0000-0000670E0000}"/>
    <cellStyle name="20% - uthevingsfarge 2 2_Adj_Operating_expenses" xfId="4286" xr:uid="{00000000-0005-0000-0000-0000680E0000}"/>
    <cellStyle name="20% - uthevingsfarge 2 3" xfId="4287" xr:uid="{00000000-0005-0000-0000-0000690E0000}"/>
    <cellStyle name="20% - uthevingsfarge 2 3 2" xfId="4288" xr:uid="{00000000-0005-0000-0000-00006A0E0000}"/>
    <cellStyle name="20% - uthevingsfarge 2 3 2 2" xfId="4289" xr:uid="{00000000-0005-0000-0000-00006B0E0000}"/>
    <cellStyle name="20% - uthevingsfarge 2 3 2 2 2" xfId="5474" xr:uid="{00000000-0005-0000-0000-00006C0E0000}"/>
    <cellStyle name="20% - uthevingsfarge 2 3 2 2 2 2" xfId="5475" xr:uid="{00000000-0005-0000-0000-00006D0E0000}"/>
    <cellStyle name="20% - uthevingsfarge 2 3 2 2 2_3. Chng in credit spreads" xfId="5476" xr:uid="{00000000-0005-0000-0000-00006E0E0000}"/>
    <cellStyle name="20% - uthevingsfarge 2 3 2 2 3" xfId="5477" xr:uid="{00000000-0005-0000-0000-00006F0E0000}"/>
    <cellStyle name="20% - uthevingsfarge 2 3 2 2 3 2" xfId="5478" xr:uid="{00000000-0005-0000-0000-0000700E0000}"/>
    <cellStyle name="20% - uthevingsfarge 2 3 2 2 3_3. Chng in credit spreads" xfId="5479" xr:uid="{00000000-0005-0000-0000-0000710E0000}"/>
    <cellStyle name="20% - uthevingsfarge 2 3 2 2 4" xfId="5480" xr:uid="{00000000-0005-0000-0000-0000720E0000}"/>
    <cellStyle name="20% - uthevingsfarge 2 3 2 2_3. Chng in credit spreads" xfId="5481" xr:uid="{00000000-0005-0000-0000-0000730E0000}"/>
    <cellStyle name="20% - uthevingsfarge 2 3 2 3" xfId="5482" xr:uid="{00000000-0005-0000-0000-0000740E0000}"/>
    <cellStyle name="20% - uthevingsfarge 2 3 2 3 2" xfId="5483" xr:uid="{00000000-0005-0000-0000-0000750E0000}"/>
    <cellStyle name="20% - uthevingsfarge 2 3 2 3_3. Chng in credit spreads" xfId="5484" xr:uid="{00000000-0005-0000-0000-0000760E0000}"/>
    <cellStyle name="20% - uthevingsfarge 2 3 2 4" xfId="5485" xr:uid="{00000000-0005-0000-0000-0000770E0000}"/>
    <cellStyle name="20% - uthevingsfarge 2 3 2 4 2" xfId="5486" xr:uid="{00000000-0005-0000-0000-0000780E0000}"/>
    <cellStyle name="20% - uthevingsfarge 2 3 2 4_3. Chng in credit spreads" xfId="5487" xr:uid="{00000000-0005-0000-0000-0000790E0000}"/>
    <cellStyle name="20% - uthevingsfarge 2 3 2 5" xfId="5488" xr:uid="{00000000-0005-0000-0000-00007A0E0000}"/>
    <cellStyle name="20% - uthevingsfarge 2 3 2_3. Chng in credit spreads" xfId="5489" xr:uid="{00000000-0005-0000-0000-00007B0E0000}"/>
    <cellStyle name="20% - uthevingsfarge 2 3 3" xfId="4290" xr:uid="{00000000-0005-0000-0000-00007C0E0000}"/>
    <cellStyle name="20% - uthevingsfarge 2 3 3 2" xfId="4291" xr:uid="{00000000-0005-0000-0000-00007D0E0000}"/>
    <cellStyle name="20% - uthevingsfarge 2 3 3 2 2" xfId="5490" xr:uid="{00000000-0005-0000-0000-00007E0E0000}"/>
    <cellStyle name="20% - uthevingsfarge 2 3 3 2 2 2" xfId="5491" xr:uid="{00000000-0005-0000-0000-00007F0E0000}"/>
    <cellStyle name="20% - uthevingsfarge 2 3 3 2 2_3. Chng in credit spreads" xfId="5492" xr:uid="{00000000-0005-0000-0000-0000800E0000}"/>
    <cellStyle name="20% - uthevingsfarge 2 3 3 2 3" xfId="5493" xr:uid="{00000000-0005-0000-0000-0000810E0000}"/>
    <cellStyle name="20% - uthevingsfarge 2 3 3 2 3 2" xfId="5494" xr:uid="{00000000-0005-0000-0000-0000820E0000}"/>
    <cellStyle name="20% - uthevingsfarge 2 3 3 2 3_3. Chng in credit spreads" xfId="5495" xr:uid="{00000000-0005-0000-0000-0000830E0000}"/>
    <cellStyle name="20% - uthevingsfarge 2 3 3 2 4" xfId="5496" xr:uid="{00000000-0005-0000-0000-0000840E0000}"/>
    <cellStyle name="20% - uthevingsfarge 2 3 3 2_3. Chng in credit spreads" xfId="5497" xr:uid="{00000000-0005-0000-0000-0000850E0000}"/>
    <cellStyle name="20% - uthevingsfarge 2 3 3 3" xfId="5498" xr:uid="{00000000-0005-0000-0000-0000860E0000}"/>
    <cellStyle name="20% - uthevingsfarge 2 3 3 3 2" xfId="5499" xr:uid="{00000000-0005-0000-0000-0000870E0000}"/>
    <cellStyle name="20% - uthevingsfarge 2 3 3 3_3. Chng in credit spreads" xfId="5500" xr:uid="{00000000-0005-0000-0000-0000880E0000}"/>
    <cellStyle name="20% - uthevingsfarge 2 3 3 4" xfId="5501" xr:uid="{00000000-0005-0000-0000-0000890E0000}"/>
    <cellStyle name="20% - uthevingsfarge 2 3 3 4 2" xfId="5502" xr:uid="{00000000-0005-0000-0000-00008A0E0000}"/>
    <cellStyle name="20% - uthevingsfarge 2 3 3 4_3. Chng in credit spreads" xfId="5503" xr:uid="{00000000-0005-0000-0000-00008B0E0000}"/>
    <cellStyle name="20% - uthevingsfarge 2 3 3 5" xfId="5504" xr:uid="{00000000-0005-0000-0000-00008C0E0000}"/>
    <cellStyle name="20% - uthevingsfarge 2 3 3_3. Chng in credit spreads" xfId="5505" xr:uid="{00000000-0005-0000-0000-00008D0E0000}"/>
    <cellStyle name="20% - uthevingsfarge 2 3 4" xfId="4292" xr:uid="{00000000-0005-0000-0000-00008E0E0000}"/>
    <cellStyle name="20% - uthevingsfarge 2 3 4 2" xfId="5506" xr:uid="{00000000-0005-0000-0000-00008F0E0000}"/>
    <cellStyle name="20% - uthevingsfarge 2 3 4 2 2" xfId="5507" xr:uid="{00000000-0005-0000-0000-0000900E0000}"/>
    <cellStyle name="20% - uthevingsfarge 2 3 4 2_3. Chng in credit spreads" xfId="5508" xr:uid="{00000000-0005-0000-0000-0000910E0000}"/>
    <cellStyle name="20% - uthevingsfarge 2 3 4 3" xfId="5509" xr:uid="{00000000-0005-0000-0000-0000920E0000}"/>
    <cellStyle name="20% - uthevingsfarge 2 3 4 3 2" xfId="5510" xr:uid="{00000000-0005-0000-0000-0000930E0000}"/>
    <cellStyle name="20% - uthevingsfarge 2 3 4 3_3. Chng in credit spreads" xfId="5511" xr:uid="{00000000-0005-0000-0000-0000940E0000}"/>
    <cellStyle name="20% - uthevingsfarge 2 3 4 4" xfId="5512" xr:uid="{00000000-0005-0000-0000-0000950E0000}"/>
    <cellStyle name="20% - uthevingsfarge 2 3 4_3. Chng in credit spreads" xfId="5513" xr:uid="{00000000-0005-0000-0000-0000960E0000}"/>
    <cellStyle name="20% - uthevingsfarge 2 3 5" xfId="5514" xr:uid="{00000000-0005-0000-0000-0000970E0000}"/>
    <cellStyle name="20% - uthevingsfarge 2 3 5 2" xfId="5515" xr:uid="{00000000-0005-0000-0000-0000980E0000}"/>
    <cellStyle name="20% - uthevingsfarge 2 3 5_3. Chng in credit spreads" xfId="5516" xr:uid="{00000000-0005-0000-0000-0000990E0000}"/>
    <cellStyle name="20% - uthevingsfarge 2 3 6" xfId="5517" xr:uid="{00000000-0005-0000-0000-00009A0E0000}"/>
    <cellStyle name="20% - uthevingsfarge 2 3 6 2" xfId="5518" xr:uid="{00000000-0005-0000-0000-00009B0E0000}"/>
    <cellStyle name="20% - uthevingsfarge 2 3 6_3. Chng in credit spreads" xfId="5519" xr:uid="{00000000-0005-0000-0000-00009C0E0000}"/>
    <cellStyle name="20% - uthevingsfarge 2 3 7" xfId="5520" xr:uid="{00000000-0005-0000-0000-00009D0E0000}"/>
    <cellStyle name="20% - uthevingsfarge 2 3 7 2" xfId="5521" xr:uid="{00000000-0005-0000-0000-00009E0E0000}"/>
    <cellStyle name="20% - uthevingsfarge 2 3 7_3. Chng in credit spreads" xfId="5522" xr:uid="{00000000-0005-0000-0000-00009F0E0000}"/>
    <cellStyle name="20% - uthevingsfarge 2 3_Finansresultat etter cut-off_31.08.11" xfId="4293" xr:uid="{00000000-0005-0000-0000-0000A00E0000}"/>
    <cellStyle name="20% - uthevingsfarge 2 4" xfId="4294" xr:uid="{00000000-0005-0000-0000-0000A10E0000}"/>
    <cellStyle name="20% - uthevingsfarge 2 4 2" xfId="4295" xr:uid="{00000000-0005-0000-0000-0000A20E0000}"/>
    <cellStyle name="20% - uthevingsfarge 2 4 2 2" xfId="5523" xr:uid="{00000000-0005-0000-0000-0000A30E0000}"/>
    <cellStyle name="20% - uthevingsfarge 2 4 2 2 2" xfId="5524" xr:uid="{00000000-0005-0000-0000-0000A40E0000}"/>
    <cellStyle name="20% - uthevingsfarge 2 4 2 2_3. Chng in credit spreads" xfId="5525" xr:uid="{00000000-0005-0000-0000-0000A50E0000}"/>
    <cellStyle name="20% - uthevingsfarge 2 4 2 3" xfId="5526" xr:uid="{00000000-0005-0000-0000-0000A60E0000}"/>
    <cellStyle name="20% - uthevingsfarge 2 4 2 3 2" xfId="5527" xr:uid="{00000000-0005-0000-0000-0000A70E0000}"/>
    <cellStyle name="20% - uthevingsfarge 2 4 2 3_3. Chng in credit spreads" xfId="5528" xr:uid="{00000000-0005-0000-0000-0000A80E0000}"/>
    <cellStyle name="20% - uthevingsfarge 2 4 2 4" xfId="5529" xr:uid="{00000000-0005-0000-0000-0000A90E0000}"/>
    <cellStyle name="20% - uthevingsfarge 2 4 2_3. Chng in credit spreads" xfId="5530" xr:uid="{00000000-0005-0000-0000-0000AA0E0000}"/>
    <cellStyle name="20% - uthevingsfarge 2 4 3" xfId="5531" xr:uid="{00000000-0005-0000-0000-0000AB0E0000}"/>
    <cellStyle name="20% - uthevingsfarge 2 4 3 2" xfId="5532" xr:uid="{00000000-0005-0000-0000-0000AC0E0000}"/>
    <cellStyle name="20% - uthevingsfarge 2 4 3_3. Chng in credit spreads" xfId="5533" xr:uid="{00000000-0005-0000-0000-0000AD0E0000}"/>
    <cellStyle name="20% - uthevingsfarge 2 4 4" xfId="5534" xr:uid="{00000000-0005-0000-0000-0000AE0E0000}"/>
    <cellStyle name="20% - uthevingsfarge 2 4 4 2" xfId="5535" xr:uid="{00000000-0005-0000-0000-0000AF0E0000}"/>
    <cellStyle name="20% - uthevingsfarge 2 4 4_3. Chng in credit spreads" xfId="5536" xr:uid="{00000000-0005-0000-0000-0000B00E0000}"/>
    <cellStyle name="20% - uthevingsfarge 2 4 5" xfId="5537" xr:uid="{00000000-0005-0000-0000-0000B10E0000}"/>
    <cellStyle name="20% - uthevingsfarge 2 4_3. Chng in credit spreads" xfId="5538" xr:uid="{00000000-0005-0000-0000-0000B20E0000}"/>
    <cellStyle name="20% - uthevingsfarge 2 5" xfId="4296" xr:uid="{00000000-0005-0000-0000-0000B30E0000}"/>
    <cellStyle name="20% - uthevingsfarge 2 5 2" xfId="4297" xr:uid="{00000000-0005-0000-0000-0000B40E0000}"/>
    <cellStyle name="20% - uthevingsfarge 2 5 2 2" xfId="5539" xr:uid="{00000000-0005-0000-0000-0000B50E0000}"/>
    <cellStyle name="20% - uthevingsfarge 2 5 2 2 2" xfId="5540" xr:uid="{00000000-0005-0000-0000-0000B60E0000}"/>
    <cellStyle name="20% - uthevingsfarge 2 5 2 2_3. Chng in credit spreads" xfId="5541" xr:uid="{00000000-0005-0000-0000-0000B70E0000}"/>
    <cellStyle name="20% - uthevingsfarge 2 5 2 3" xfId="5542" xr:uid="{00000000-0005-0000-0000-0000B80E0000}"/>
    <cellStyle name="20% - uthevingsfarge 2 5 2 3 2" xfId="5543" xr:uid="{00000000-0005-0000-0000-0000B90E0000}"/>
    <cellStyle name="20% - uthevingsfarge 2 5 2 3_3. Chng in credit spreads" xfId="5544" xr:uid="{00000000-0005-0000-0000-0000BA0E0000}"/>
    <cellStyle name="20% - uthevingsfarge 2 5 2 4" xfId="5545" xr:uid="{00000000-0005-0000-0000-0000BB0E0000}"/>
    <cellStyle name="20% - uthevingsfarge 2 5 2_3. Chng in credit spreads" xfId="5546" xr:uid="{00000000-0005-0000-0000-0000BC0E0000}"/>
    <cellStyle name="20% - uthevingsfarge 2 5 3" xfId="5547" xr:uid="{00000000-0005-0000-0000-0000BD0E0000}"/>
    <cellStyle name="20% - uthevingsfarge 2 5 3 2" xfId="5548" xr:uid="{00000000-0005-0000-0000-0000BE0E0000}"/>
    <cellStyle name="20% - uthevingsfarge 2 5 3_3. Chng in credit spreads" xfId="5549" xr:uid="{00000000-0005-0000-0000-0000BF0E0000}"/>
    <cellStyle name="20% - uthevingsfarge 2 5 4" xfId="5550" xr:uid="{00000000-0005-0000-0000-0000C00E0000}"/>
    <cellStyle name="20% - uthevingsfarge 2 5 4 2" xfId="5551" xr:uid="{00000000-0005-0000-0000-0000C10E0000}"/>
    <cellStyle name="20% - uthevingsfarge 2 5 4_3. Chng in credit spreads" xfId="5552" xr:uid="{00000000-0005-0000-0000-0000C20E0000}"/>
    <cellStyle name="20% - uthevingsfarge 2 5 5" xfId="5553" xr:uid="{00000000-0005-0000-0000-0000C30E0000}"/>
    <cellStyle name="20% - uthevingsfarge 2 5_3. Chng in credit spreads" xfId="5554" xr:uid="{00000000-0005-0000-0000-0000C40E0000}"/>
    <cellStyle name="20% - uthevingsfarge 2 6" xfId="4298" xr:uid="{00000000-0005-0000-0000-0000C50E0000}"/>
    <cellStyle name="20% - uthevingsfarge 2 6 2" xfId="5555" xr:uid="{00000000-0005-0000-0000-0000C60E0000}"/>
    <cellStyle name="20% - uthevingsfarge 2 6 2 2" xfId="5556" xr:uid="{00000000-0005-0000-0000-0000C70E0000}"/>
    <cellStyle name="20% - uthevingsfarge 2 6 2_3. Chng in credit spreads" xfId="5557" xr:uid="{00000000-0005-0000-0000-0000C80E0000}"/>
    <cellStyle name="20% - uthevingsfarge 2 6 3" xfId="5558" xr:uid="{00000000-0005-0000-0000-0000C90E0000}"/>
    <cellStyle name="20% - uthevingsfarge 2 6 3 2" xfId="5559" xr:uid="{00000000-0005-0000-0000-0000CA0E0000}"/>
    <cellStyle name="20% - uthevingsfarge 2 6 3_3. Chng in credit spreads" xfId="5560" xr:uid="{00000000-0005-0000-0000-0000CB0E0000}"/>
    <cellStyle name="20% - uthevingsfarge 2 6 4" xfId="5561" xr:uid="{00000000-0005-0000-0000-0000CC0E0000}"/>
    <cellStyle name="20% - uthevingsfarge 2 6_3. Chng in credit spreads" xfId="5562" xr:uid="{00000000-0005-0000-0000-0000CD0E0000}"/>
    <cellStyle name="20% - uthevingsfarge 2 7" xfId="4299" xr:uid="{00000000-0005-0000-0000-0000CE0E0000}"/>
    <cellStyle name="20% - uthevingsfarge 2 7 2" xfId="5563" xr:uid="{00000000-0005-0000-0000-0000CF0E0000}"/>
    <cellStyle name="20% - uthevingsfarge 2 7_3. Chng in credit spreads" xfId="5564" xr:uid="{00000000-0005-0000-0000-0000D00E0000}"/>
    <cellStyle name="20% - uthevingsfarge 2 8" xfId="4300" xr:uid="{00000000-0005-0000-0000-0000D10E0000}"/>
    <cellStyle name="20% - uthevingsfarge 2 8 2" xfId="5565" xr:uid="{00000000-0005-0000-0000-0000D20E0000}"/>
    <cellStyle name="20% - uthevingsfarge 2 8_3. Chng in credit spreads" xfId="5566" xr:uid="{00000000-0005-0000-0000-0000D30E0000}"/>
    <cellStyle name="20% - uthevingsfarge 2 9" xfId="4301" xr:uid="{00000000-0005-0000-0000-0000D40E0000}"/>
    <cellStyle name="20% - uthevingsfarge 2_7. Other MTM adjustments" xfId="5567" xr:uid="{00000000-0005-0000-0000-0000D50E0000}"/>
    <cellStyle name="20% - uthevingsfarge 3" xfId="5568" xr:uid="{00000000-0005-0000-0000-0000D60E0000}"/>
    <cellStyle name="20% - uthevingsfarge 3 10" xfId="4302" xr:uid="{00000000-0005-0000-0000-0000D70E0000}"/>
    <cellStyle name="20% - uthevingsfarge 3 2" xfId="107" xr:uid="{00000000-0005-0000-0000-0000D80E0000}"/>
    <cellStyle name="20% - uthevingsfarge 3 2 2" xfId="4303" xr:uid="{00000000-0005-0000-0000-0000D90E0000}"/>
    <cellStyle name="20% - uthevingsfarge 3 2 2 2" xfId="4304" xr:uid="{00000000-0005-0000-0000-0000DA0E0000}"/>
    <cellStyle name="20% - uthevingsfarge 3 2 2 2 2" xfId="5569" xr:uid="{00000000-0005-0000-0000-0000DB0E0000}"/>
    <cellStyle name="20% - uthevingsfarge 3 2 2 2 2 2" xfId="5570" xr:uid="{00000000-0005-0000-0000-0000DC0E0000}"/>
    <cellStyle name="20% - uthevingsfarge 3 2 2 2 2 2 2" xfId="5571" xr:uid="{00000000-0005-0000-0000-0000DD0E0000}"/>
    <cellStyle name="20% - uthevingsfarge 3 2 2 2 2 2_3. Chng in credit spreads" xfId="5572" xr:uid="{00000000-0005-0000-0000-0000DE0E0000}"/>
    <cellStyle name="20% - uthevingsfarge 3 2 2 2 2 3" xfId="5573" xr:uid="{00000000-0005-0000-0000-0000DF0E0000}"/>
    <cellStyle name="20% - uthevingsfarge 3 2 2 2 2_3. Chng in credit spreads" xfId="5574" xr:uid="{00000000-0005-0000-0000-0000E00E0000}"/>
    <cellStyle name="20% - uthevingsfarge 3 2 2 2 3" xfId="5575" xr:uid="{00000000-0005-0000-0000-0000E10E0000}"/>
    <cellStyle name="20% - uthevingsfarge 3 2 2 2 3 2" xfId="5576" xr:uid="{00000000-0005-0000-0000-0000E20E0000}"/>
    <cellStyle name="20% - uthevingsfarge 3 2 2 2 3 2 2" xfId="5577" xr:uid="{00000000-0005-0000-0000-0000E30E0000}"/>
    <cellStyle name="20% - uthevingsfarge 3 2 2 2 3 2_3. Chng in credit spreads" xfId="5578" xr:uid="{00000000-0005-0000-0000-0000E40E0000}"/>
    <cellStyle name="20% - uthevingsfarge 3 2 2 2 3 3" xfId="5579" xr:uid="{00000000-0005-0000-0000-0000E50E0000}"/>
    <cellStyle name="20% - uthevingsfarge 3 2 2 2 3_3. Chng in credit spreads" xfId="5580" xr:uid="{00000000-0005-0000-0000-0000E60E0000}"/>
    <cellStyle name="20% - uthevingsfarge 3 2 2 2 4" xfId="5581" xr:uid="{00000000-0005-0000-0000-0000E70E0000}"/>
    <cellStyle name="20% - uthevingsfarge 3 2 2 2 4 2" xfId="5582" xr:uid="{00000000-0005-0000-0000-0000E80E0000}"/>
    <cellStyle name="20% - uthevingsfarge 3 2 2 2 4_3. Chng in credit spreads" xfId="5583" xr:uid="{00000000-0005-0000-0000-0000E90E0000}"/>
    <cellStyle name="20% - uthevingsfarge 3 2 2 2 5" xfId="5584" xr:uid="{00000000-0005-0000-0000-0000EA0E0000}"/>
    <cellStyle name="20% - uthevingsfarge 3 2 2 2 5 2" xfId="5585" xr:uid="{00000000-0005-0000-0000-0000EB0E0000}"/>
    <cellStyle name="20% - uthevingsfarge 3 2 2 2 5_3. Chng in credit spreads" xfId="5586" xr:uid="{00000000-0005-0000-0000-0000EC0E0000}"/>
    <cellStyle name="20% - uthevingsfarge 3 2 2 2 6" xfId="5587" xr:uid="{00000000-0005-0000-0000-0000ED0E0000}"/>
    <cellStyle name="20% - uthevingsfarge 3 2 2 2_3. Chng in credit spreads" xfId="5588" xr:uid="{00000000-0005-0000-0000-0000EE0E0000}"/>
    <cellStyle name="20% - uthevingsfarge 3 2 2 3" xfId="5589" xr:uid="{00000000-0005-0000-0000-0000EF0E0000}"/>
    <cellStyle name="20% - uthevingsfarge 3 2 2 3 2" xfId="5590" xr:uid="{00000000-0005-0000-0000-0000F00E0000}"/>
    <cellStyle name="20% - uthevingsfarge 3 2 2 3 2 2" xfId="5591" xr:uid="{00000000-0005-0000-0000-0000F10E0000}"/>
    <cellStyle name="20% - uthevingsfarge 3 2 2 3 2_3. Chng in credit spreads" xfId="5592" xr:uid="{00000000-0005-0000-0000-0000F20E0000}"/>
    <cellStyle name="20% - uthevingsfarge 3 2 2 3 3" xfId="5593" xr:uid="{00000000-0005-0000-0000-0000F30E0000}"/>
    <cellStyle name="20% - uthevingsfarge 3 2 2 3_3. Chng in credit spreads" xfId="5594" xr:uid="{00000000-0005-0000-0000-0000F40E0000}"/>
    <cellStyle name="20% - uthevingsfarge 3 2 2 4" xfId="5595" xr:uid="{00000000-0005-0000-0000-0000F50E0000}"/>
    <cellStyle name="20% - uthevingsfarge 3 2 2 4 2" xfId="5596" xr:uid="{00000000-0005-0000-0000-0000F60E0000}"/>
    <cellStyle name="20% - uthevingsfarge 3 2 2 4 2 2" xfId="5597" xr:uid="{00000000-0005-0000-0000-0000F70E0000}"/>
    <cellStyle name="20% - uthevingsfarge 3 2 2 4 2_3. Chng in credit spreads" xfId="5598" xr:uid="{00000000-0005-0000-0000-0000F80E0000}"/>
    <cellStyle name="20% - uthevingsfarge 3 2 2 4 3" xfId="5599" xr:uid="{00000000-0005-0000-0000-0000F90E0000}"/>
    <cellStyle name="20% - uthevingsfarge 3 2 2 4_3. Chng in credit spreads" xfId="5600" xr:uid="{00000000-0005-0000-0000-0000FA0E0000}"/>
    <cellStyle name="20% - uthevingsfarge 3 2 2 5" xfId="5601" xr:uid="{00000000-0005-0000-0000-0000FB0E0000}"/>
    <cellStyle name="20% - uthevingsfarge 3 2 2 5 2" xfId="5602" xr:uid="{00000000-0005-0000-0000-0000FC0E0000}"/>
    <cellStyle name="20% - uthevingsfarge 3 2 2 5 2 2" xfId="5603" xr:uid="{00000000-0005-0000-0000-0000FD0E0000}"/>
    <cellStyle name="20% - uthevingsfarge 3 2 2 5 2_3. Chng in credit spreads" xfId="5604" xr:uid="{00000000-0005-0000-0000-0000FE0E0000}"/>
    <cellStyle name="20% - uthevingsfarge 3 2 2 5 3" xfId="5605" xr:uid="{00000000-0005-0000-0000-0000FF0E0000}"/>
    <cellStyle name="20% - uthevingsfarge 3 2 2 5_3. Chng in credit spreads" xfId="5606" xr:uid="{00000000-0005-0000-0000-0000000F0000}"/>
    <cellStyle name="20% - uthevingsfarge 3 2 2 6" xfId="5607" xr:uid="{00000000-0005-0000-0000-0000010F0000}"/>
    <cellStyle name="20% - uthevingsfarge 3 2 2 6 2" xfId="5608" xr:uid="{00000000-0005-0000-0000-0000020F0000}"/>
    <cellStyle name="20% - uthevingsfarge 3 2 2 6_3. Chng in credit spreads" xfId="5609" xr:uid="{00000000-0005-0000-0000-0000030F0000}"/>
    <cellStyle name="20% - uthevingsfarge 3 2 2 7" xfId="5610" xr:uid="{00000000-0005-0000-0000-0000040F0000}"/>
    <cellStyle name="20% - uthevingsfarge 3 2 2_3. Chng in credit spreads" xfId="5611" xr:uid="{00000000-0005-0000-0000-0000050F0000}"/>
    <cellStyle name="20% - uthevingsfarge 3 2 3" xfId="4305" xr:uid="{00000000-0005-0000-0000-0000060F0000}"/>
    <cellStyle name="20% - uthevingsfarge 3 2 3 2" xfId="4306" xr:uid="{00000000-0005-0000-0000-0000070F0000}"/>
    <cellStyle name="20% - uthevingsfarge 3 2 3 2 2" xfId="5612" xr:uid="{00000000-0005-0000-0000-0000080F0000}"/>
    <cellStyle name="20% - uthevingsfarge 3 2 3 2 2 2" xfId="5613" xr:uid="{00000000-0005-0000-0000-0000090F0000}"/>
    <cellStyle name="20% - uthevingsfarge 3 2 3 2 2_3. Chng in credit spreads" xfId="5614" xr:uid="{00000000-0005-0000-0000-00000A0F0000}"/>
    <cellStyle name="20% - uthevingsfarge 3 2 3 2 3" xfId="5615" xr:uid="{00000000-0005-0000-0000-00000B0F0000}"/>
    <cellStyle name="20% - uthevingsfarge 3 2 3 2 3 2" xfId="5616" xr:uid="{00000000-0005-0000-0000-00000C0F0000}"/>
    <cellStyle name="20% - uthevingsfarge 3 2 3 2 3_3. Chng in credit spreads" xfId="5617" xr:uid="{00000000-0005-0000-0000-00000D0F0000}"/>
    <cellStyle name="20% - uthevingsfarge 3 2 3 2 4" xfId="5618" xr:uid="{00000000-0005-0000-0000-00000E0F0000}"/>
    <cellStyle name="20% - uthevingsfarge 3 2 3 2 4 2" xfId="5619" xr:uid="{00000000-0005-0000-0000-00000F0F0000}"/>
    <cellStyle name="20% - uthevingsfarge 3 2 3 2 4_3. Chng in credit spreads" xfId="5620" xr:uid="{00000000-0005-0000-0000-0000100F0000}"/>
    <cellStyle name="20% - uthevingsfarge 3 2 3 2 5" xfId="5621" xr:uid="{00000000-0005-0000-0000-0000110F0000}"/>
    <cellStyle name="20% - uthevingsfarge 3 2 3 2_3. Chng in credit spreads" xfId="5622" xr:uid="{00000000-0005-0000-0000-0000120F0000}"/>
    <cellStyle name="20% - uthevingsfarge 3 2 3 3" xfId="5623" xr:uid="{00000000-0005-0000-0000-0000130F0000}"/>
    <cellStyle name="20% - uthevingsfarge 3 2 3 3 2" xfId="5624" xr:uid="{00000000-0005-0000-0000-0000140F0000}"/>
    <cellStyle name="20% - uthevingsfarge 3 2 3 3 2 2" xfId="5625" xr:uid="{00000000-0005-0000-0000-0000150F0000}"/>
    <cellStyle name="20% - uthevingsfarge 3 2 3 3 2_3. Chng in credit spreads" xfId="5626" xr:uid="{00000000-0005-0000-0000-0000160F0000}"/>
    <cellStyle name="20% - uthevingsfarge 3 2 3 3 3" xfId="5627" xr:uid="{00000000-0005-0000-0000-0000170F0000}"/>
    <cellStyle name="20% - uthevingsfarge 3 2 3 3_3. Chng in credit spreads" xfId="5628" xr:uid="{00000000-0005-0000-0000-0000180F0000}"/>
    <cellStyle name="20% - uthevingsfarge 3 2 3 4" xfId="5629" xr:uid="{00000000-0005-0000-0000-0000190F0000}"/>
    <cellStyle name="20% - uthevingsfarge 3 2 3 4 2" xfId="5630" xr:uid="{00000000-0005-0000-0000-00001A0F0000}"/>
    <cellStyle name="20% - uthevingsfarge 3 2 3 4_3. Chng in credit spreads" xfId="5631" xr:uid="{00000000-0005-0000-0000-00001B0F0000}"/>
    <cellStyle name="20% - uthevingsfarge 3 2 3 5" xfId="5632" xr:uid="{00000000-0005-0000-0000-00001C0F0000}"/>
    <cellStyle name="20% - uthevingsfarge 3 2 3 5 2" xfId="5633" xr:uid="{00000000-0005-0000-0000-00001D0F0000}"/>
    <cellStyle name="20% - uthevingsfarge 3 2 3 5_3. Chng in credit spreads" xfId="5634" xr:uid="{00000000-0005-0000-0000-00001E0F0000}"/>
    <cellStyle name="20% - uthevingsfarge 3 2 3 6" xfId="5635" xr:uid="{00000000-0005-0000-0000-00001F0F0000}"/>
    <cellStyle name="20% - uthevingsfarge 3 2 3 6 2" xfId="5636" xr:uid="{00000000-0005-0000-0000-0000200F0000}"/>
    <cellStyle name="20% - uthevingsfarge 3 2 3 6_3. Chng in credit spreads" xfId="5637" xr:uid="{00000000-0005-0000-0000-0000210F0000}"/>
    <cellStyle name="20% - uthevingsfarge 3 2 3 7" xfId="5638" xr:uid="{00000000-0005-0000-0000-0000220F0000}"/>
    <cellStyle name="20% - uthevingsfarge 3 2 3_3. Chng in credit spreads" xfId="5639" xr:uid="{00000000-0005-0000-0000-0000230F0000}"/>
    <cellStyle name="20% - uthevingsfarge 3 2 4" xfId="4307" xr:uid="{00000000-0005-0000-0000-0000240F0000}"/>
    <cellStyle name="20% - uthevingsfarge 3 2 4 2" xfId="5640" xr:uid="{00000000-0005-0000-0000-0000250F0000}"/>
    <cellStyle name="20% - uthevingsfarge 3 2 4 2 2" xfId="5641" xr:uid="{00000000-0005-0000-0000-0000260F0000}"/>
    <cellStyle name="20% - uthevingsfarge 3 2 4 2_3. Chng in credit spreads" xfId="5642" xr:uid="{00000000-0005-0000-0000-0000270F0000}"/>
    <cellStyle name="20% - uthevingsfarge 3 2 4 3" xfId="5643" xr:uid="{00000000-0005-0000-0000-0000280F0000}"/>
    <cellStyle name="20% - uthevingsfarge 3 2 4 3 2" xfId="5644" xr:uid="{00000000-0005-0000-0000-0000290F0000}"/>
    <cellStyle name="20% - uthevingsfarge 3 2 4 3_3. Chng in credit spreads" xfId="5645" xr:uid="{00000000-0005-0000-0000-00002A0F0000}"/>
    <cellStyle name="20% - uthevingsfarge 3 2 4 4" xfId="5646" xr:uid="{00000000-0005-0000-0000-00002B0F0000}"/>
    <cellStyle name="20% - uthevingsfarge 3 2 4 4 2" xfId="5647" xr:uid="{00000000-0005-0000-0000-00002C0F0000}"/>
    <cellStyle name="20% - uthevingsfarge 3 2 4 4_3. Chng in credit spreads" xfId="5648" xr:uid="{00000000-0005-0000-0000-00002D0F0000}"/>
    <cellStyle name="20% - uthevingsfarge 3 2 4 5" xfId="5649" xr:uid="{00000000-0005-0000-0000-00002E0F0000}"/>
    <cellStyle name="20% - uthevingsfarge 3 2 4_3. Chng in credit spreads" xfId="5650" xr:uid="{00000000-0005-0000-0000-00002F0F0000}"/>
    <cellStyle name="20% - uthevingsfarge 3 2 5" xfId="5651" xr:uid="{00000000-0005-0000-0000-0000300F0000}"/>
    <cellStyle name="20% - uthevingsfarge 3 2 5 2" xfId="5652" xr:uid="{00000000-0005-0000-0000-0000310F0000}"/>
    <cellStyle name="20% - uthevingsfarge 3 2 5 2 2" xfId="5653" xr:uid="{00000000-0005-0000-0000-0000320F0000}"/>
    <cellStyle name="20% - uthevingsfarge 3 2 5 2_3. Chng in credit spreads" xfId="5654" xr:uid="{00000000-0005-0000-0000-0000330F0000}"/>
    <cellStyle name="20% - uthevingsfarge 3 2 5 3" xfId="5655" xr:uid="{00000000-0005-0000-0000-0000340F0000}"/>
    <cellStyle name="20% - uthevingsfarge 3 2 5_3. Chng in credit spreads" xfId="5656" xr:uid="{00000000-0005-0000-0000-0000350F0000}"/>
    <cellStyle name="20% - uthevingsfarge 3 2 6" xfId="5657" xr:uid="{00000000-0005-0000-0000-0000360F0000}"/>
    <cellStyle name="20% - uthevingsfarge 3 2 6 2" xfId="5658" xr:uid="{00000000-0005-0000-0000-0000370F0000}"/>
    <cellStyle name="20% - uthevingsfarge 3 2 6 2 2" xfId="5659" xr:uid="{00000000-0005-0000-0000-0000380F0000}"/>
    <cellStyle name="20% - uthevingsfarge 3 2 6 2_3. Chng in credit spreads" xfId="5660" xr:uid="{00000000-0005-0000-0000-0000390F0000}"/>
    <cellStyle name="20% - uthevingsfarge 3 2 6 3" xfId="5661" xr:uid="{00000000-0005-0000-0000-00003A0F0000}"/>
    <cellStyle name="20% - uthevingsfarge 3 2 6_3. Chng in credit spreads" xfId="5662" xr:uid="{00000000-0005-0000-0000-00003B0F0000}"/>
    <cellStyle name="20% - uthevingsfarge 3 2 7" xfId="5663" xr:uid="{00000000-0005-0000-0000-00003C0F0000}"/>
    <cellStyle name="20% - uthevingsfarge 3 2 7 2" xfId="5664" xr:uid="{00000000-0005-0000-0000-00003D0F0000}"/>
    <cellStyle name="20% - uthevingsfarge 3 2 7_3. Chng in credit spreads" xfId="5665" xr:uid="{00000000-0005-0000-0000-00003E0F0000}"/>
    <cellStyle name="20% - uthevingsfarge 3 2 8" xfId="5666" xr:uid="{00000000-0005-0000-0000-00003F0F0000}"/>
    <cellStyle name="20% - uthevingsfarge 3 2 8 2" xfId="5667" xr:uid="{00000000-0005-0000-0000-0000400F0000}"/>
    <cellStyle name="20% - uthevingsfarge 3 2 8_3. Chng in credit spreads" xfId="5668" xr:uid="{00000000-0005-0000-0000-0000410F0000}"/>
    <cellStyle name="20% - uthevingsfarge 3 2_Adj_Operating_expenses" xfId="4308" xr:uid="{00000000-0005-0000-0000-0000420F0000}"/>
    <cellStyle name="20% - uthevingsfarge 3 3" xfId="4309" xr:uid="{00000000-0005-0000-0000-0000430F0000}"/>
    <cellStyle name="20% - uthevingsfarge 3 3 2" xfId="4310" xr:uid="{00000000-0005-0000-0000-0000440F0000}"/>
    <cellStyle name="20% - uthevingsfarge 3 3 2 2" xfId="4311" xr:uid="{00000000-0005-0000-0000-0000450F0000}"/>
    <cellStyle name="20% - uthevingsfarge 3 3 2 2 2" xfId="5669" xr:uid="{00000000-0005-0000-0000-0000460F0000}"/>
    <cellStyle name="20% - uthevingsfarge 3 3 2 2 2 2" xfId="5670" xr:uid="{00000000-0005-0000-0000-0000470F0000}"/>
    <cellStyle name="20% - uthevingsfarge 3 3 2 2 2_3. Chng in credit spreads" xfId="5671" xr:uid="{00000000-0005-0000-0000-0000480F0000}"/>
    <cellStyle name="20% - uthevingsfarge 3 3 2 2 3" xfId="5672" xr:uid="{00000000-0005-0000-0000-0000490F0000}"/>
    <cellStyle name="20% - uthevingsfarge 3 3 2 2 3 2" xfId="5673" xr:uid="{00000000-0005-0000-0000-00004A0F0000}"/>
    <cellStyle name="20% - uthevingsfarge 3 3 2 2 3_3. Chng in credit spreads" xfId="5674" xr:uid="{00000000-0005-0000-0000-00004B0F0000}"/>
    <cellStyle name="20% - uthevingsfarge 3 3 2 2 4" xfId="5675" xr:uid="{00000000-0005-0000-0000-00004C0F0000}"/>
    <cellStyle name="20% - uthevingsfarge 3 3 2 2_3. Chng in credit spreads" xfId="5676" xr:uid="{00000000-0005-0000-0000-00004D0F0000}"/>
    <cellStyle name="20% - uthevingsfarge 3 3 2 3" xfId="5677" xr:uid="{00000000-0005-0000-0000-00004E0F0000}"/>
    <cellStyle name="20% - uthevingsfarge 3 3 2 3 2" xfId="5678" xr:uid="{00000000-0005-0000-0000-00004F0F0000}"/>
    <cellStyle name="20% - uthevingsfarge 3 3 2 3_3. Chng in credit spreads" xfId="5679" xr:uid="{00000000-0005-0000-0000-0000500F0000}"/>
    <cellStyle name="20% - uthevingsfarge 3 3 2 4" xfId="5680" xr:uid="{00000000-0005-0000-0000-0000510F0000}"/>
    <cellStyle name="20% - uthevingsfarge 3 3 2 4 2" xfId="5681" xr:uid="{00000000-0005-0000-0000-0000520F0000}"/>
    <cellStyle name="20% - uthevingsfarge 3 3 2 4_3. Chng in credit spreads" xfId="5682" xr:uid="{00000000-0005-0000-0000-0000530F0000}"/>
    <cellStyle name="20% - uthevingsfarge 3 3 2 5" xfId="5683" xr:uid="{00000000-0005-0000-0000-0000540F0000}"/>
    <cellStyle name="20% - uthevingsfarge 3 3 2_3. Chng in credit spreads" xfId="5684" xr:uid="{00000000-0005-0000-0000-0000550F0000}"/>
    <cellStyle name="20% - uthevingsfarge 3 3 3" xfId="4312" xr:uid="{00000000-0005-0000-0000-0000560F0000}"/>
    <cellStyle name="20% - uthevingsfarge 3 3 3 2" xfId="4313" xr:uid="{00000000-0005-0000-0000-0000570F0000}"/>
    <cellStyle name="20% - uthevingsfarge 3 3 3 2 2" xfId="5685" xr:uid="{00000000-0005-0000-0000-0000580F0000}"/>
    <cellStyle name="20% - uthevingsfarge 3 3 3 2 2 2" xfId="5686" xr:uid="{00000000-0005-0000-0000-0000590F0000}"/>
    <cellStyle name="20% - uthevingsfarge 3 3 3 2 2_3. Chng in credit spreads" xfId="5687" xr:uid="{00000000-0005-0000-0000-00005A0F0000}"/>
    <cellStyle name="20% - uthevingsfarge 3 3 3 2 3" xfId="5688" xr:uid="{00000000-0005-0000-0000-00005B0F0000}"/>
    <cellStyle name="20% - uthevingsfarge 3 3 3 2 3 2" xfId="5689" xr:uid="{00000000-0005-0000-0000-00005C0F0000}"/>
    <cellStyle name="20% - uthevingsfarge 3 3 3 2 3_3. Chng in credit spreads" xfId="5690" xr:uid="{00000000-0005-0000-0000-00005D0F0000}"/>
    <cellStyle name="20% - uthevingsfarge 3 3 3 2 4" xfId="5691" xr:uid="{00000000-0005-0000-0000-00005E0F0000}"/>
    <cellStyle name="20% - uthevingsfarge 3 3 3 2_3. Chng in credit spreads" xfId="5692" xr:uid="{00000000-0005-0000-0000-00005F0F0000}"/>
    <cellStyle name="20% - uthevingsfarge 3 3 3 3" xfId="5693" xr:uid="{00000000-0005-0000-0000-0000600F0000}"/>
    <cellStyle name="20% - uthevingsfarge 3 3 3 3 2" xfId="5694" xr:uid="{00000000-0005-0000-0000-0000610F0000}"/>
    <cellStyle name="20% - uthevingsfarge 3 3 3 3_3. Chng in credit spreads" xfId="5695" xr:uid="{00000000-0005-0000-0000-0000620F0000}"/>
    <cellStyle name="20% - uthevingsfarge 3 3 3 4" xfId="5696" xr:uid="{00000000-0005-0000-0000-0000630F0000}"/>
    <cellStyle name="20% - uthevingsfarge 3 3 3 4 2" xfId="5697" xr:uid="{00000000-0005-0000-0000-0000640F0000}"/>
    <cellStyle name="20% - uthevingsfarge 3 3 3 4_3. Chng in credit spreads" xfId="5698" xr:uid="{00000000-0005-0000-0000-0000650F0000}"/>
    <cellStyle name="20% - uthevingsfarge 3 3 3 5" xfId="5699" xr:uid="{00000000-0005-0000-0000-0000660F0000}"/>
    <cellStyle name="20% - uthevingsfarge 3 3 3_3. Chng in credit spreads" xfId="5700" xr:uid="{00000000-0005-0000-0000-0000670F0000}"/>
    <cellStyle name="20% - uthevingsfarge 3 3 4" xfId="4314" xr:uid="{00000000-0005-0000-0000-0000680F0000}"/>
    <cellStyle name="20% - uthevingsfarge 3 3 4 2" xfId="5701" xr:uid="{00000000-0005-0000-0000-0000690F0000}"/>
    <cellStyle name="20% - uthevingsfarge 3 3 4 2 2" xfId="5702" xr:uid="{00000000-0005-0000-0000-00006A0F0000}"/>
    <cellStyle name="20% - uthevingsfarge 3 3 4 2_3. Chng in credit spreads" xfId="5703" xr:uid="{00000000-0005-0000-0000-00006B0F0000}"/>
    <cellStyle name="20% - uthevingsfarge 3 3 4 3" xfId="5704" xr:uid="{00000000-0005-0000-0000-00006C0F0000}"/>
    <cellStyle name="20% - uthevingsfarge 3 3 4 3 2" xfId="5705" xr:uid="{00000000-0005-0000-0000-00006D0F0000}"/>
    <cellStyle name="20% - uthevingsfarge 3 3 4 3_3. Chng in credit spreads" xfId="5706" xr:uid="{00000000-0005-0000-0000-00006E0F0000}"/>
    <cellStyle name="20% - uthevingsfarge 3 3 4 4" xfId="5707" xr:uid="{00000000-0005-0000-0000-00006F0F0000}"/>
    <cellStyle name="20% - uthevingsfarge 3 3 4_3. Chng in credit spreads" xfId="5708" xr:uid="{00000000-0005-0000-0000-0000700F0000}"/>
    <cellStyle name="20% - uthevingsfarge 3 3 5" xfId="5709" xr:uid="{00000000-0005-0000-0000-0000710F0000}"/>
    <cellStyle name="20% - uthevingsfarge 3 3 5 2" xfId="5710" xr:uid="{00000000-0005-0000-0000-0000720F0000}"/>
    <cellStyle name="20% - uthevingsfarge 3 3 5_3. Chng in credit spreads" xfId="5711" xr:uid="{00000000-0005-0000-0000-0000730F0000}"/>
    <cellStyle name="20% - uthevingsfarge 3 3 6" xfId="5712" xr:uid="{00000000-0005-0000-0000-0000740F0000}"/>
    <cellStyle name="20% - uthevingsfarge 3 3 6 2" xfId="5713" xr:uid="{00000000-0005-0000-0000-0000750F0000}"/>
    <cellStyle name="20% - uthevingsfarge 3 3 6_3. Chng in credit spreads" xfId="5714" xr:uid="{00000000-0005-0000-0000-0000760F0000}"/>
    <cellStyle name="20% - uthevingsfarge 3 3 7" xfId="5715" xr:uid="{00000000-0005-0000-0000-0000770F0000}"/>
    <cellStyle name="20% - uthevingsfarge 3 3 7 2" xfId="5716" xr:uid="{00000000-0005-0000-0000-0000780F0000}"/>
    <cellStyle name="20% - uthevingsfarge 3 3 7_3. Chng in credit spreads" xfId="5717" xr:uid="{00000000-0005-0000-0000-0000790F0000}"/>
    <cellStyle name="20% - uthevingsfarge 3 3_Finansresultat etter cut-off_31.08.11" xfId="4315" xr:uid="{00000000-0005-0000-0000-00007A0F0000}"/>
    <cellStyle name="20% - uthevingsfarge 3 4" xfId="4316" xr:uid="{00000000-0005-0000-0000-00007B0F0000}"/>
    <cellStyle name="20% - uthevingsfarge 3 4 2" xfId="4317" xr:uid="{00000000-0005-0000-0000-00007C0F0000}"/>
    <cellStyle name="20% - uthevingsfarge 3 4 2 2" xfId="5718" xr:uid="{00000000-0005-0000-0000-00007D0F0000}"/>
    <cellStyle name="20% - uthevingsfarge 3 4 2 2 2" xfId="5719" xr:uid="{00000000-0005-0000-0000-00007E0F0000}"/>
    <cellStyle name="20% - uthevingsfarge 3 4 2 2_3. Chng in credit spreads" xfId="5720" xr:uid="{00000000-0005-0000-0000-00007F0F0000}"/>
    <cellStyle name="20% - uthevingsfarge 3 4 2 3" xfId="5721" xr:uid="{00000000-0005-0000-0000-0000800F0000}"/>
    <cellStyle name="20% - uthevingsfarge 3 4 2 3 2" xfId="5722" xr:uid="{00000000-0005-0000-0000-0000810F0000}"/>
    <cellStyle name="20% - uthevingsfarge 3 4 2 3_3. Chng in credit spreads" xfId="5723" xr:uid="{00000000-0005-0000-0000-0000820F0000}"/>
    <cellStyle name="20% - uthevingsfarge 3 4 2 4" xfId="5724" xr:uid="{00000000-0005-0000-0000-0000830F0000}"/>
    <cellStyle name="20% - uthevingsfarge 3 4 2_3. Chng in credit spreads" xfId="5725" xr:uid="{00000000-0005-0000-0000-0000840F0000}"/>
    <cellStyle name="20% - uthevingsfarge 3 4 3" xfId="5726" xr:uid="{00000000-0005-0000-0000-0000850F0000}"/>
    <cellStyle name="20% - uthevingsfarge 3 4 3 2" xfId="5727" xr:uid="{00000000-0005-0000-0000-0000860F0000}"/>
    <cellStyle name="20% - uthevingsfarge 3 4 3_3. Chng in credit spreads" xfId="5728" xr:uid="{00000000-0005-0000-0000-0000870F0000}"/>
    <cellStyle name="20% - uthevingsfarge 3 4 4" xfId="5729" xr:uid="{00000000-0005-0000-0000-0000880F0000}"/>
    <cellStyle name="20% - uthevingsfarge 3 4 4 2" xfId="5730" xr:uid="{00000000-0005-0000-0000-0000890F0000}"/>
    <cellStyle name="20% - uthevingsfarge 3 4 4_3. Chng in credit spreads" xfId="5731" xr:uid="{00000000-0005-0000-0000-00008A0F0000}"/>
    <cellStyle name="20% - uthevingsfarge 3 4 5" xfId="5732" xr:uid="{00000000-0005-0000-0000-00008B0F0000}"/>
    <cellStyle name="20% - uthevingsfarge 3 4_3. Chng in credit spreads" xfId="5733" xr:uid="{00000000-0005-0000-0000-00008C0F0000}"/>
    <cellStyle name="20% - uthevingsfarge 3 5" xfId="4318" xr:uid="{00000000-0005-0000-0000-00008D0F0000}"/>
    <cellStyle name="20% - uthevingsfarge 3 5 2" xfId="4319" xr:uid="{00000000-0005-0000-0000-00008E0F0000}"/>
    <cellStyle name="20% - uthevingsfarge 3 5 2 2" xfId="5734" xr:uid="{00000000-0005-0000-0000-00008F0F0000}"/>
    <cellStyle name="20% - uthevingsfarge 3 5 2 2 2" xfId="5735" xr:uid="{00000000-0005-0000-0000-0000900F0000}"/>
    <cellStyle name="20% - uthevingsfarge 3 5 2 2_3. Chng in credit spreads" xfId="5736" xr:uid="{00000000-0005-0000-0000-0000910F0000}"/>
    <cellStyle name="20% - uthevingsfarge 3 5 2 3" xfId="5737" xr:uid="{00000000-0005-0000-0000-0000920F0000}"/>
    <cellStyle name="20% - uthevingsfarge 3 5 2 3 2" xfId="5738" xr:uid="{00000000-0005-0000-0000-0000930F0000}"/>
    <cellStyle name="20% - uthevingsfarge 3 5 2 3_3. Chng in credit spreads" xfId="5739" xr:uid="{00000000-0005-0000-0000-0000940F0000}"/>
    <cellStyle name="20% - uthevingsfarge 3 5 2 4" xfId="5740" xr:uid="{00000000-0005-0000-0000-0000950F0000}"/>
    <cellStyle name="20% - uthevingsfarge 3 5 2_3. Chng in credit spreads" xfId="5741" xr:uid="{00000000-0005-0000-0000-0000960F0000}"/>
    <cellStyle name="20% - uthevingsfarge 3 5 3" xfId="5742" xr:uid="{00000000-0005-0000-0000-0000970F0000}"/>
    <cellStyle name="20% - uthevingsfarge 3 5 3 2" xfId="5743" xr:uid="{00000000-0005-0000-0000-0000980F0000}"/>
    <cellStyle name="20% - uthevingsfarge 3 5 3_3. Chng in credit spreads" xfId="5744" xr:uid="{00000000-0005-0000-0000-0000990F0000}"/>
    <cellStyle name="20% - uthevingsfarge 3 5 4" xfId="5745" xr:uid="{00000000-0005-0000-0000-00009A0F0000}"/>
    <cellStyle name="20% - uthevingsfarge 3 5 4 2" xfId="5746" xr:uid="{00000000-0005-0000-0000-00009B0F0000}"/>
    <cellStyle name="20% - uthevingsfarge 3 5 4_3. Chng in credit spreads" xfId="5747" xr:uid="{00000000-0005-0000-0000-00009C0F0000}"/>
    <cellStyle name="20% - uthevingsfarge 3 5 5" xfId="5748" xr:uid="{00000000-0005-0000-0000-00009D0F0000}"/>
    <cellStyle name="20% - uthevingsfarge 3 5_3. Chng in credit spreads" xfId="5749" xr:uid="{00000000-0005-0000-0000-00009E0F0000}"/>
    <cellStyle name="20% - uthevingsfarge 3 6" xfId="4320" xr:uid="{00000000-0005-0000-0000-00009F0F0000}"/>
    <cellStyle name="20% - uthevingsfarge 3 6 2" xfId="5750" xr:uid="{00000000-0005-0000-0000-0000A00F0000}"/>
    <cellStyle name="20% - uthevingsfarge 3 6 2 2" xfId="5751" xr:uid="{00000000-0005-0000-0000-0000A10F0000}"/>
    <cellStyle name="20% - uthevingsfarge 3 6 2_3. Chng in credit spreads" xfId="5752" xr:uid="{00000000-0005-0000-0000-0000A20F0000}"/>
    <cellStyle name="20% - uthevingsfarge 3 6 3" xfId="5753" xr:uid="{00000000-0005-0000-0000-0000A30F0000}"/>
    <cellStyle name="20% - uthevingsfarge 3 6 3 2" xfId="5754" xr:uid="{00000000-0005-0000-0000-0000A40F0000}"/>
    <cellStyle name="20% - uthevingsfarge 3 6 3_3. Chng in credit spreads" xfId="5755" xr:uid="{00000000-0005-0000-0000-0000A50F0000}"/>
    <cellStyle name="20% - uthevingsfarge 3 6 4" xfId="5756" xr:uid="{00000000-0005-0000-0000-0000A60F0000}"/>
    <cellStyle name="20% - uthevingsfarge 3 6_3. Chng in credit spreads" xfId="5757" xr:uid="{00000000-0005-0000-0000-0000A70F0000}"/>
    <cellStyle name="20% - uthevingsfarge 3 7" xfId="4321" xr:uid="{00000000-0005-0000-0000-0000A80F0000}"/>
    <cellStyle name="20% - uthevingsfarge 3 7 2" xfId="5758" xr:uid="{00000000-0005-0000-0000-0000A90F0000}"/>
    <cellStyle name="20% - uthevingsfarge 3 7_3. Chng in credit spreads" xfId="5759" xr:uid="{00000000-0005-0000-0000-0000AA0F0000}"/>
    <cellStyle name="20% - uthevingsfarge 3 8" xfId="4322" xr:uid="{00000000-0005-0000-0000-0000AB0F0000}"/>
    <cellStyle name="20% - uthevingsfarge 3 8 2" xfId="5760" xr:uid="{00000000-0005-0000-0000-0000AC0F0000}"/>
    <cellStyle name="20% - uthevingsfarge 3 8_3. Chng in credit spreads" xfId="5761" xr:uid="{00000000-0005-0000-0000-0000AD0F0000}"/>
    <cellStyle name="20% - uthevingsfarge 3 9" xfId="4323" xr:uid="{00000000-0005-0000-0000-0000AE0F0000}"/>
    <cellStyle name="20% - uthevingsfarge 3_7. Other MTM adjustments" xfId="5762" xr:uid="{00000000-0005-0000-0000-0000AF0F0000}"/>
    <cellStyle name="20% - uthevingsfarge 4" xfId="5763" xr:uid="{00000000-0005-0000-0000-0000B00F0000}"/>
    <cellStyle name="20% - uthevingsfarge 4 10" xfId="4324" xr:uid="{00000000-0005-0000-0000-0000B10F0000}"/>
    <cellStyle name="20% - uthevingsfarge 4 2" xfId="108" xr:uid="{00000000-0005-0000-0000-0000B20F0000}"/>
    <cellStyle name="20% - uthevingsfarge 4 2 2" xfId="4325" xr:uid="{00000000-0005-0000-0000-0000B30F0000}"/>
    <cellStyle name="20% - uthevingsfarge 4 2 2 2" xfId="4326" xr:uid="{00000000-0005-0000-0000-0000B40F0000}"/>
    <cellStyle name="20% - uthevingsfarge 4 2 2 2 2" xfId="5764" xr:uid="{00000000-0005-0000-0000-0000B50F0000}"/>
    <cellStyle name="20% - uthevingsfarge 4 2 2 2 2 2" xfId="5765" xr:uid="{00000000-0005-0000-0000-0000B60F0000}"/>
    <cellStyle name="20% - uthevingsfarge 4 2 2 2 2 2 2" xfId="5766" xr:uid="{00000000-0005-0000-0000-0000B70F0000}"/>
    <cellStyle name="20% - uthevingsfarge 4 2 2 2 2 2_3. Chng in credit spreads" xfId="5767" xr:uid="{00000000-0005-0000-0000-0000B80F0000}"/>
    <cellStyle name="20% - uthevingsfarge 4 2 2 2 2 3" xfId="5768" xr:uid="{00000000-0005-0000-0000-0000B90F0000}"/>
    <cellStyle name="20% - uthevingsfarge 4 2 2 2 2_3. Chng in credit spreads" xfId="5769" xr:uid="{00000000-0005-0000-0000-0000BA0F0000}"/>
    <cellStyle name="20% - uthevingsfarge 4 2 2 2 3" xfId="5770" xr:uid="{00000000-0005-0000-0000-0000BB0F0000}"/>
    <cellStyle name="20% - uthevingsfarge 4 2 2 2 3 2" xfId="5771" xr:uid="{00000000-0005-0000-0000-0000BC0F0000}"/>
    <cellStyle name="20% - uthevingsfarge 4 2 2 2 3 2 2" xfId="5772" xr:uid="{00000000-0005-0000-0000-0000BD0F0000}"/>
    <cellStyle name="20% - uthevingsfarge 4 2 2 2 3 2_3. Chng in credit spreads" xfId="5773" xr:uid="{00000000-0005-0000-0000-0000BE0F0000}"/>
    <cellStyle name="20% - uthevingsfarge 4 2 2 2 3 3" xfId="5774" xr:uid="{00000000-0005-0000-0000-0000BF0F0000}"/>
    <cellStyle name="20% - uthevingsfarge 4 2 2 2 3_3. Chng in credit spreads" xfId="5775" xr:uid="{00000000-0005-0000-0000-0000C00F0000}"/>
    <cellStyle name="20% - uthevingsfarge 4 2 2 2 4" xfId="5776" xr:uid="{00000000-0005-0000-0000-0000C10F0000}"/>
    <cellStyle name="20% - uthevingsfarge 4 2 2 2 4 2" xfId="5777" xr:uid="{00000000-0005-0000-0000-0000C20F0000}"/>
    <cellStyle name="20% - uthevingsfarge 4 2 2 2 4_3. Chng in credit spreads" xfId="5778" xr:uid="{00000000-0005-0000-0000-0000C30F0000}"/>
    <cellStyle name="20% - uthevingsfarge 4 2 2 2 5" xfId="5779" xr:uid="{00000000-0005-0000-0000-0000C40F0000}"/>
    <cellStyle name="20% - uthevingsfarge 4 2 2 2 5 2" xfId="5780" xr:uid="{00000000-0005-0000-0000-0000C50F0000}"/>
    <cellStyle name="20% - uthevingsfarge 4 2 2 2 5_3. Chng in credit spreads" xfId="5781" xr:uid="{00000000-0005-0000-0000-0000C60F0000}"/>
    <cellStyle name="20% - uthevingsfarge 4 2 2 2 6" xfId="5782" xr:uid="{00000000-0005-0000-0000-0000C70F0000}"/>
    <cellStyle name="20% - uthevingsfarge 4 2 2 2_3. Chng in credit spreads" xfId="5783" xr:uid="{00000000-0005-0000-0000-0000C80F0000}"/>
    <cellStyle name="20% - uthevingsfarge 4 2 2 3" xfId="5784" xr:uid="{00000000-0005-0000-0000-0000C90F0000}"/>
    <cellStyle name="20% - uthevingsfarge 4 2 2 3 2" xfId="5785" xr:uid="{00000000-0005-0000-0000-0000CA0F0000}"/>
    <cellStyle name="20% - uthevingsfarge 4 2 2 3 2 2" xfId="5786" xr:uid="{00000000-0005-0000-0000-0000CB0F0000}"/>
    <cellStyle name="20% - uthevingsfarge 4 2 2 3 2_3. Chng in credit spreads" xfId="5787" xr:uid="{00000000-0005-0000-0000-0000CC0F0000}"/>
    <cellStyle name="20% - uthevingsfarge 4 2 2 3 3" xfId="5788" xr:uid="{00000000-0005-0000-0000-0000CD0F0000}"/>
    <cellStyle name="20% - uthevingsfarge 4 2 2 3_3. Chng in credit spreads" xfId="5789" xr:uid="{00000000-0005-0000-0000-0000CE0F0000}"/>
    <cellStyle name="20% - uthevingsfarge 4 2 2 4" xfId="5790" xr:uid="{00000000-0005-0000-0000-0000CF0F0000}"/>
    <cellStyle name="20% - uthevingsfarge 4 2 2 4 2" xfId="5791" xr:uid="{00000000-0005-0000-0000-0000D00F0000}"/>
    <cellStyle name="20% - uthevingsfarge 4 2 2 4 2 2" xfId="5792" xr:uid="{00000000-0005-0000-0000-0000D10F0000}"/>
    <cellStyle name="20% - uthevingsfarge 4 2 2 4 2_3. Chng in credit spreads" xfId="5793" xr:uid="{00000000-0005-0000-0000-0000D20F0000}"/>
    <cellStyle name="20% - uthevingsfarge 4 2 2 4 3" xfId="5794" xr:uid="{00000000-0005-0000-0000-0000D30F0000}"/>
    <cellStyle name="20% - uthevingsfarge 4 2 2 4_3. Chng in credit spreads" xfId="5795" xr:uid="{00000000-0005-0000-0000-0000D40F0000}"/>
    <cellStyle name="20% - uthevingsfarge 4 2 2 5" xfId="5796" xr:uid="{00000000-0005-0000-0000-0000D50F0000}"/>
    <cellStyle name="20% - uthevingsfarge 4 2 2 5 2" xfId="5797" xr:uid="{00000000-0005-0000-0000-0000D60F0000}"/>
    <cellStyle name="20% - uthevingsfarge 4 2 2 5 2 2" xfId="5798" xr:uid="{00000000-0005-0000-0000-0000D70F0000}"/>
    <cellStyle name="20% - uthevingsfarge 4 2 2 5 2_3. Chng in credit spreads" xfId="5799" xr:uid="{00000000-0005-0000-0000-0000D80F0000}"/>
    <cellStyle name="20% - uthevingsfarge 4 2 2 5 3" xfId="5800" xr:uid="{00000000-0005-0000-0000-0000D90F0000}"/>
    <cellStyle name="20% - uthevingsfarge 4 2 2 5_3. Chng in credit spreads" xfId="5801" xr:uid="{00000000-0005-0000-0000-0000DA0F0000}"/>
    <cellStyle name="20% - uthevingsfarge 4 2 2 6" xfId="5802" xr:uid="{00000000-0005-0000-0000-0000DB0F0000}"/>
    <cellStyle name="20% - uthevingsfarge 4 2 2 6 2" xfId="5803" xr:uid="{00000000-0005-0000-0000-0000DC0F0000}"/>
    <cellStyle name="20% - uthevingsfarge 4 2 2 6_3. Chng in credit spreads" xfId="5804" xr:uid="{00000000-0005-0000-0000-0000DD0F0000}"/>
    <cellStyle name="20% - uthevingsfarge 4 2 2 7" xfId="5805" xr:uid="{00000000-0005-0000-0000-0000DE0F0000}"/>
    <cellStyle name="20% - uthevingsfarge 4 2 2_3. Chng in credit spreads" xfId="5806" xr:uid="{00000000-0005-0000-0000-0000DF0F0000}"/>
    <cellStyle name="20% - uthevingsfarge 4 2 3" xfId="4327" xr:uid="{00000000-0005-0000-0000-0000E00F0000}"/>
    <cellStyle name="20% - uthevingsfarge 4 2 3 2" xfId="4328" xr:uid="{00000000-0005-0000-0000-0000E10F0000}"/>
    <cellStyle name="20% - uthevingsfarge 4 2 3 2 2" xfId="5807" xr:uid="{00000000-0005-0000-0000-0000E20F0000}"/>
    <cellStyle name="20% - uthevingsfarge 4 2 3 2 2 2" xfId="5808" xr:uid="{00000000-0005-0000-0000-0000E30F0000}"/>
    <cellStyle name="20% - uthevingsfarge 4 2 3 2 2_3. Chng in credit spreads" xfId="5809" xr:uid="{00000000-0005-0000-0000-0000E40F0000}"/>
    <cellStyle name="20% - uthevingsfarge 4 2 3 2 3" xfId="5810" xr:uid="{00000000-0005-0000-0000-0000E50F0000}"/>
    <cellStyle name="20% - uthevingsfarge 4 2 3 2 3 2" xfId="5811" xr:uid="{00000000-0005-0000-0000-0000E60F0000}"/>
    <cellStyle name="20% - uthevingsfarge 4 2 3 2 3_3. Chng in credit spreads" xfId="5812" xr:uid="{00000000-0005-0000-0000-0000E70F0000}"/>
    <cellStyle name="20% - uthevingsfarge 4 2 3 2 4" xfId="5813" xr:uid="{00000000-0005-0000-0000-0000E80F0000}"/>
    <cellStyle name="20% - uthevingsfarge 4 2 3 2 4 2" xfId="5814" xr:uid="{00000000-0005-0000-0000-0000E90F0000}"/>
    <cellStyle name="20% - uthevingsfarge 4 2 3 2 4_3. Chng in credit spreads" xfId="5815" xr:uid="{00000000-0005-0000-0000-0000EA0F0000}"/>
    <cellStyle name="20% - uthevingsfarge 4 2 3 2 5" xfId="5816" xr:uid="{00000000-0005-0000-0000-0000EB0F0000}"/>
    <cellStyle name="20% - uthevingsfarge 4 2 3 2_3. Chng in credit spreads" xfId="5817" xr:uid="{00000000-0005-0000-0000-0000EC0F0000}"/>
    <cellStyle name="20% - uthevingsfarge 4 2 3 3" xfId="5818" xr:uid="{00000000-0005-0000-0000-0000ED0F0000}"/>
    <cellStyle name="20% - uthevingsfarge 4 2 3 3 2" xfId="5819" xr:uid="{00000000-0005-0000-0000-0000EE0F0000}"/>
    <cellStyle name="20% - uthevingsfarge 4 2 3 3 2 2" xfId="5820" xr:uid="{00000000-0005-0000-0000-0000EF0F0000}"/>
    <cellStyle name="20% - uthevingsfarge 4 2 3 3 2_3. Chng in credit spreads" xfId="5821" xr:uid="{00000000-0005-0000-0000-0000F00F0000}"/>
    <cellStyle name="20% - uthevingsfarge 4 2 3 3 3" xfId="5822" xr:uid="{00000000-0005-0000-0000-0000F10F0000}"/>
    <cellStyle name="20% - uthevingsfarge 4 2 3 3_3. Chng in credit spreads" xfId="5823" xr:uid="{00000000-0005-0000-0000-0000F20F0000}"/>
    <cellStyle name="20% - uthevingsfarge 4 2 3 4" xfId="5824" xr:uid="{00000000-0005-0000-0000-0000F30F0000}"/>
    <cellStyle name="20% - uthevingsfarge 4 2 3 4 2" xfId="5825" xr:uid="{00000000-0005-0000-0000-0000F40F0000}"/>
    <cellStyle name="20% - uthevingsfarge 4 2 3 4_3. Chng in credit spreads" xfId="5826" xr:uid="{00000000-0005-0000-0000-0000F50F0000}"/>
    <cellStyle name="20% - uthevingsfarge 4 2 3 5" xfId="5827" xr:uid="{00000000-0005-0000-0000-0000F60F0000}"/>
    <cellStyle name="20% - uthevingsfarge 4 2 3 5 2" xfId="5828" xr:uid="{00000000-0005-0000-0000-0000F70F0000}"/>
    <cellStyle name="20% - uthevingsfarge 4 2 3 5_3. Chng in credit spreads" xfId="5829" xr:uid="{00000000-0005-0000-0000-0000F80F0000}"/>
    <cellStyle name="20% - uthevingsfarge 4 2 3 6" xfId="5830" xr:uid="{00000000-0005-0000-0000-0000F90F0000}"/>
    <cellStyle name="20% - uthevingsfarge 4 2 3 6 2" xfId="5831" xr:uid="{00000000-0005-0000-0000-0000FA0F0000}"/>
    <cellStyle name="20% - uthevingsfarge 4 2 3 6_3. Chng in credit spreads" xfId="5832" xr:uid="{00000000-0005-0000-0000-0000FB0F0000}"/>
    <cellStyle name="20% - uthevingsfarge 4 2 3 7" xfId="5833" xr:uid="{00000000-0005-0000-0000-0000FC0F0000}"/>
    <cellStyle name="20% - uthevingsfarge 4 2 3_3. Chng in credit spreads" xfId="5834" xr:uid="{00000000-0005-0000-0000-0000FD0F0000}"/>
    <cellStyle name="20% - uthevingsfarge 4 2 4" xfId="4329" xr:uid="{00000000-0005-0000-0000-0000FE0F0000}"/>
    <cellStyle name="20% - uthevingsfarge 4 2 4 2" xfId="5835" xr:uid="{00000000-0005-0000-0000-0000FF0F0000}"/>
    <cellStyle name="20% - uthevingsfarge 4 2 4 2 2" xfId="5836" xr:uid="{00000000-0005-0000-0000-000000100000}"/>
    <cellStyle name="20% - uthevingsfarge 4 2 4 2_3. Chng in credit spreads" xfId="5837" xr:uid="{00000000-0005-0000-0000-000001100000}"/>
    <cellStyle name="20% - uthevingsfarge 4 2 4 3" xfId="5838" xr:uid="{00000000-0005-0000-0000-000002100000}"/>
    <cellStyle name="20% - uthevingsfarge 4 2 4 3 2" xfId="5839" xr:uid="{00000000-0005-0000-0000-000003100000}"/>
    <cellStyle name="20% - uthevingsfarge 4 2 4 3_3. Chng in credit spreads" xfId="5840" xr:uid="{00000000-0005-0000-0000-000004100000}"/>
    <cellStyle name="20% - uthevingsfarge 4 2 4 4" xfId="5841" xr:uid="{00000000-0005-0000-0000-000005100000}"/>
    <cellStyle name="20% - uthevingsfarge 4 2 4 4 2" xfId="5842" xr:uid="{00000000-0005-0000-0000-000006100000}"/>
    <cellStyle name="20% - uthevingsfarge 4 2 4 4_3. Chng in credit spreads" xfId="5843" xr:uid="{00000000-0005-0000-0000-000007100000}"/>
    <cellStyle name="20% - uthevingsfarge 4 2 4 5" xfId="5844" xr:uid="{00000000-0005-0000-0000-000008100000}"/>
    <cellStyle name="20% - uthevingsfarge 4 2 4_3. Chng in credit spreads" xfId="5845" xr:uid="{00000000-0005-0000-0000-000009100000}"/>
    <cellStyle name="20% - uthevingsfarge 4 2 5" xfId="5846" xr:uid="{00000000-0005-0000-0000-00000A100000}"/>
    <cellStyle name="20% - uthevingsfarge 4 2 5 2" xfId="5847" xr:uid="{00000000-0005-0000-0000-00000B100000}"/>
    <cellStyle name="20% - uthevingsfarge 4 2 5 2 2" xfId="5848" xr:uid="{00000000-0005-0000-0000-00000C100000}"/>
    <cellStyle name="20% - uthevingsfarge 4 2 5 2_3. Chng in credit spreads" xfId="5849" xr:uid="{00000000-0005-0000-0000-00000D100000}"/>
    <cellStyle name="20% - uthevingsfarge 4 2 5 3" xfId="5850" xr:uid="{00000000-0005-0000-0000-00000E100000}"/>
    <cellStyle name="20% - uthevingsfarge 4 2 5_3. Chng in credit spreads" xfId="5851" xr:uid="{00000000-0005-0000-0000-00000F100000}"/>
    <cellStyle name="20% - uthevingsfarge 4 2 6" xfId="5852" xr:uid="{00000000-0005-0000-0000-000010100000}"/>
    <cellStyle name="20% - uthevingsfarge 4 2 6 2" xfId="5853" xr:uid="{00000000-0005-0000-0000-000011100000}"/>
    <cellStyle name="20% - uthevingsfarge 4 2 6 2 2" xfId="5854" xr:uid="{00000000-0005-0000-0000-000012100000}"/>
    <cellStyle name="20% - uthevingsfarge 4 2 6 2_3. Chng in credit spreads" xfId="5855" xr:uid="{00000000-0005-0000-0000-000013100000}"/>
    <cellStyle name="20% - uthevingsfarge 4 2 6 3" xfId="5856" xr:uid="{00000000-0005-0000-0000-000014100000}"/>
    <cellStyle name="20% - uthevingsfarge 4 2 6_3. Chng in credit spreads" xfId="5857" xr:uid="{00000000-0005-0000-0000-000015100000}"/>
    <cellStyle name="20% - uthevingsfarge 4 2 7" xfId="5858" xr:uid="{00000000-0005-0000-0000-000016100000}"/>
    <cellStyle name="20% - uthevingsfarge 4 2 7 2" xfId="5859" xr:uid="{00000000-0005-0000-0000-000017100000}"/>
    <cellStyle name="20% - uthevingsfarge 4 2 7_3. Chng in credit spreads" xfId="5860" xr:uid="{00000000-0005-0000-0000-000018100000}"/>
    <cellStyle name="20% - uthevingsfarge 4 2 8" xfId="5861" xr:uid="{00000000-0005-0000-0000-000019100000}"/>
    <cellStyle name="20% - uthevingsfarge 4 2 8 2" xfId="5862" xr:uid="{00000000-0005-0000-0000-00001A100000}"/>
    <cellStyle name="20% - uthevingsfarge 4 2 8_3. Chng in credit spreads" xfId="5863" xr:uid="{00000000-0005-0000-0000-00001B100000}"/>
    <cellStyle name="20% - uthevingsfarge 4 2_Adj_Operating_expenses" xfId="4330" xr:uid="{00000000-0005-0000-0000-00001C100000}"/>
    <cellStyle name="20% - uthevingsfarge 4 3" xfId="4331" xr:uid="{00000000-0005-0000-0000-00001D100000}"/>
    <cellStyle name="20% - uthevingsfarge 4 3 2" xfId="4332" xr:uid="{00000000-0005-0000-0000-00001E100000}"/>
    <cellStyle name="20% - uthevingsfarge 4 3 2 2" xfId="4333" xr:uid="{00000000-0005-0000-0000-00001F100000}"/>
    <cellStyle name="20% - uthevingsfarge 4 3 2 2 2" xfId="5864" xr:uid="{00000000-0005-0000-0000-000020100000}"/>
    <cellStyle name="20% - uthevingsfarge 4 3 2 2 2 2" xfId="5865" xr:uid="{00000000-0005-0000-0000-000021100000}"/>
    <cellStyle name="20% - uthevingsfarge 4 3 2 2 2_3. Chng in credit spreads" xfId="5866" xr:uid="{00000000-0005-0000-0000-000022100000}"/>
    <cellStyle name="20% - uthevingsfarge 4 3 2 2 3" xfId="5867" xr:uid="{00000000-0005-0000-0000-000023100000}"/>
    <cellStyle name="20% - uthevingsfarge 4 3 2 2 3 2" xfId="5868" xr:uid="{00000000-0005-0000-0000-000024100000}"/>
    <cellStyle name="20% - uthevingsfarge 4 3 2 2 3_3. Chng in credit spreads" xfId="5869" xr:uid="{00000000-0005-0000-0000-000025100000}"/>
    <cellStyle name="20% - uthevingsfarge 4 3 2 2 4" xfId="5870" xr:uid="{00000000-0005-0000-0000-000026100000}"/>
    <cellStyle name="20% - uthevingsfarge 4 3 2 2_3. Chng in credit spreads" xfId="5871" xr:uid="{00000000-0005-0000-0000-000027100000}"/>
    <cellStyle name="20% - uthevingsfarge 4 3 2 3" xfId="5872" xr:uid="{00000000-0005-0000-0000-000028100000}"/>
    <cellStyle name="20% - uthevingsfarge 4 3 2 3 2" xfId="5873" xr:uid="{00000000-0005-0000-0000-000029100000}"/>
    <cellStyle name="20% - uthevingsfarge 4 3 2 3_3. Chng in credit spreads" xfId="5874" xr:uid="{00000000-0005-0000-0000-00002A100000}"/>
    <cellStyle name="20% - uthevingsfarge 4 3 2 4" xfId="5875" xr:uid="{00000000-0005-0000-0000-00002B100000}"/>
    <cellStyle name="20% - uthevingsfarge 4 3 2 4 2" xfId="5876" xr:uid="{00000000-0005-0000-0000-00002C100000}"/>
    <cellStyle name="20% - uthevingsfarge 4 3 2 4_3. Chng in credit spreads" xfId="5877" xr:uid="{00000000-0005-0000-0000-00002D100000}"/>
    <cellStyle name="20% - uthevingsfarge 4 3 2 5" xfId="5878" xr:uid="{00000000-0005-0000-0000-00002E100000}"/>
    <cellStyle name="20% - uthevingsfarge 4 3 2_3. Chng in credit spreads" xfId="5879" xr:uid="{00000000-0005-0000-0000-00002F100000}"/>
    <cellStyle name="20% - uthevingsfarge 4 3 3" xfId="4334" xr:uid="{00000000-0005-0000-0000-000030100000}"/>
    <cellStyle name="20% - uthevingsfarge 4 3 3 2" xfId="4335" xr:uid="{00000000-0005-0000-0000-000031100000}"/>
    <cellStyle name="20% - uthevingsfarge 4 3 3 2 2" xfId="5880" xr:uid="{00000000-0005-0000-0000-000032100000}"/>
    <cellStyle name="20% - uthevingsfarge 4 3 3 2 2 2" xfId="5881" xr:uid="{00000000-0005-0000-0000-000033100000}"/>
    <cellStyle name="20% - uthevingsfarge 4 3 3 2 2_3. Chng in credit spreads" xfId="5882" xr:uid="{00000000-0005-0000-0000-000034100000}"/>
    <cellStyle name="20% - uthevingsfarge 4 3 3 2 3" xfId="5883" xr:uid="{00000000-0005-0000-0000-000035100000}"/>
    <cellStyle name="20% - uthevingsfarge 4 3 3 2 3 2" xfId="5884" xr:uid="{00000000-0005-0000-0000-000036100000}"/>
    <cellStyle name="20% - uthevingsfarge 4 3 3 2 3_3. Chng in credit spreads" xfId="5885" xr:uid="{00000000-0005-0000-0000-000037100000}"/>
    <cellStyle name="20% - uthevingsfarge 4 3 3 2 4" xfId="5886" xr:uid="{00000000-0005-0000-0000-000038100000}"/>
    <cellStyle name="20% - uthevingsfarge 4 3 3 2_3. Chng in credit spreads" xfId="5887" xr:uid="{00000000-0005-0000-0000-000039100000}"/>
    <cellStyle name="20% - uthevingsfarge 4 3 3 3" xfId="5888" xr:uid="{00000000-0005-0000-0000-00003A100000}"/>
    <cellStyle name="20% - uthevingsfarge 4 3 3 3 2" xfId="5889" xr:uid="{00000000-0005-0000-0000-00003B100000}"/>
    <cellStyle name="20% - uthevingsfarge 4 3 3 3_3. Chng in credit spreads" xfId="5890" xr:uid="{00000000-0005-0000-0000-00003C100000}"/>
    <cellStyle name="20% - uthevingsfarge 4 3 3 4" xfId="5891" xr:uid="{00000000-0005-0000-0000-00003D100000}"/>
    <cellStyle name="20% - uthevingsfarge 4 3 3 4 2" xfId="5892" xr:uid="{00000000-0005-0000-0000-00003E100000}"/>
    <cellStyle name="20% - uthevingsfarge 4 3 3 4_3. Chng in credit spreads" xfId="5893" xr:uid="{00000000-0005-0000-0000-00003F100000}"/>
    <cellStyle name="20% - uthevingsfarge 4 3 3 5" xfId="5894" xr:uid="{00000000-0005-0000-0000-000040100000}"/>
    <cellStyle name="20% - uthevingsfarge 4 3 3_3. Chng in credit spreads" xfId="5895" xr:uid="{00000000-0005-0000-0000-000041100000}"/>
    <cellStyle name="20% - uthevingsfarge 4 3 4" xfId="4336" xr:uid="{00000000-0005-0000-0000-000042100000}"/>
    <cellStyle name="20% - uthevingsfarge 4 3 4 2" xfId="5896" xr:uid="{00000000-0005-0000-0000-000043100000}"/>
    <cellStyle name="20% - uthevingsfarge 4 3 4 2 2" xfId="5897" xr:uid="{00000000-0005-0000-0000-000044100000}"/>
    <cellStyle name="20% - uthevingsfarge 4 3 4 2_3. Chng in credit spreads" xfId="5898" xr:uid="{00000000-0005-0000-0000-000045100000}"/>
    <cellStyle name="20% - uthevingsfarge 4 3 4 3" xfId="5899" xr:uid="{00000000-0005-0000-0000-000046100000}"/>
    <cellStyle name="20% - uthevingsfarge 4 3 4 3 2" xfId="5900" xr:uid="{00000000-0005-0000-0000-000047100000}"/>
    <cellStyle name="20% - uthevingsfarge 4 3 4 3_3. Chng in credit spreads" xfId="5901" xr:uid="{00000000-0005-0000-0000-000048100000}"/>
    <cellStyle name="20% - uthevingsfarge 4 3 4 4" xfId="5902" xr:uid="{00000000-0005-0000-0000-000049100000}"/>
    <cellStyle name="20% - uthevingsfarge 4 3 4_3. Chng in credit spreads" xfId="5903" xr:uid="{00000000-0005-0000-0000-00004A100000}"/>
    <cellStyle name="20% - uthevingsfarge 4 3 5" xfId="5904" xr:uid="{00000000-0005-0000-0000-00004B100000}"/>
    <cellStyle name="20% - uthevingsfarge 4 3 5 2" xfId="5905" xr:uid="{00000000-0005-0000-0000-00004C100000}"/>
    <cellStyle name="20% - uthevingsfarge 4 3 5_3. Chng in credit spreads" xfId="5906" xr:uid="{00000000-0005-0000-0000-00004D100000}"/>
    <cellStyle name="20% - uthevingsfarge 4 3 6" xfId="5907" xr:uid="{00000000-0005-0000-0000-00004E100000}"/>
    <cellStyle name="20% - uthevingsfarge 4 3 6 2" xfId="5908" xr:uid="{00000000-0005-0000-0000-00004F100000}"/>
    <cellStyle name="20% - uthevingsfarge 4 3 6_3. Chng in credit spreads" xfId="5909" xr:uid="{00000000-0005-0000-0000-000050100000}"/>
    <cellStyle name="20% - uthevingsfarge 4 3 7" xfId="5910" xr:uid="{00000000-0005-0000-0000-000051100000}"/>
    <cellStyle name="20% - uthevingsfarge 4 3 7 2" xfId="5911" xr:uid="{00000000-0005-0000-0000-000052100000}"/>
    <cellStyle name="20% - uthevingsfarge 4 3 7_3. Chng in credit spreads" xfId="5912" xr:uid="{00000000-0005-0000-0000-000053100000}"/>
    <cellStyle name="20% - uthevingsfarge 4 3_Finansresultat etter cut-off_31.08.11" xfId="4337" xr:uid="{00000000-0005-0000-0000-000054100000}"/>
    <cellStyle name="20% - uthevingsfarge 4 4" xfId="4338" xr:uid="{00000000-0005-0000-0000-000055100000}"/>
    <cellStyle name="20% - uthevingsfarge 4 4 2" xfId="4339" xr:uid="{00000000-0005-0000-0000-000056100000}"/>
    <cellStyle name="20% - uthevingsfarge 4 4 2 2" xfId="5913" xr:uid="{00000000-0005-0000-0000-000057100000}"/>
    <cellStyle name="20% - uthevingsfarge 4 4 2 2 2" xfId="5914" xr:uid="{00000000-0005-0000-0000-000058100000}"/>
    <cellStyle name="20% - uthevingsfarge 4 4 2 2_3. Chng in credit spreads" xfId="5915" xr:uid="{00000000-0005-0000-0000-000059100000}"/>
    <cellStyle name="20% - uthevingsfarge 4 4 2 3" xfId="5916" xr:uid="{00000000-0005-0000-0000-00005A100000}"/>
    <cellStyle name="20% - uthevingsfarge 4 4 2 3 2" xfId="5917" xr:uid="{00000000-0005-0000-0000-00005B100000}"/>
    <cellStyle name="20% - uthevingsfarge 4 4 2 3_3. Chng in credit spreads" xfId="5918" xr:uid="{00000000-0005-0000-0000-00005C100000}"/>
    <cellStyle name="20% - uthevingsfarge 4 4 2 4" xfId="5919" xr:uid="{00000000-0005-0000-0000-00005D100000}"/>
    <cellStyle name="20% - uthevingsfarge 4 4 2_3. Chng in credit spreads" xfId="5920" xr:uid="{00000000-0005-0000-0000-00005E100000}"/>
    <cellStyle name="20% - uthevingsfarge 4 4 3" xfId="5921" xr:uid="{00000000-0005-0000-0000-00005F100000}"/>
    <cellStyle name="20% - uthevingsfarge 4 4 3 2" xfId="5922" xr:uid="{00000000-0005-0000-0000-000060100000}"/>
    <cellStyle name="20% - uthevingsfarge 4 4 3_3. Chng in credit spreads" xfId="5923" xr:uid="{00000000-0005-0000-0000-000061100000}"/>
    <cellStyle name="20% - uthevingsfarge 4 4 4" xfId="5924" xr:uid="{00000000-0005-0000-0000-000062100000}"/>
    <cellStyle name="20% - uthevingsfarge 4 4 4 2" xfId="5925" xr:uid="{00000000-0005-0000-0000-000063100000}"/>
    <cellStyle name="20% - uthevingsfarge 4 4 4_3. Chng in credit spreads" xfId="5926" xr:uid="{00000000-0005-0000-0000-000064100000}"/>
    <cellStyle name="20% - uthevingsfarge 4 4 5" xfId="5927" xr:uid="{00000000-0005-0000-0000-000065100000}"/>
    <cellStyle name="20% - uthevingsfarge 4 4_3. Chng in credit spreads" xfId="5928" xr:uid="{00000000-0005-0000-0000-000066100000}"/>
    <cellStyle name="20% - uthevingsfarge 4 5" xfId="4340" xr:uid="{00000000-0005-0000-0000-000067100000}"/>
    <cellStyle name="20% - uthevingsfarge 4 5 2" xfId="4341" xr:uid="{00000000-0005-0000-0000-000068100000}"/>
    <cellStyle name="20% - uthevingsfarge 4 5 2 2" xfId="5929" xr:uid="{00000000-0005-0000-0000-000069100000}"/>
    <cellStyle name="20% - uthevingsfarge 4 5 2 2 2" xfId="5930" xr:uid="{00000000-0005-0000-0000-00006A100000}"/>
    <cellStyle name="20% - uthevingsfarge 4 5 2 2_3. Chng in credit spreads" xfId="5931" xr:uid="{00000000-0005-0000-0000-00006B100000}"/>
    <cellStyle name="20% - uthevingsfarge 4 5 2 3" xfId="5932" xr:uid="{00000000-0005-0000-0000-00006C100000}"/>
    <cellStyle name="20% - uthevingsfarge 4 5 2 3 2" xfId="5933" xr:uid="{00000000-0005-0000-0000-00006D100000}"/>
    <cellStyle name="20% - uthevingsfarge 4 5 2 3_3. Chng in credit spreads" xfId="5934" xr:uid="{00000000-0005-0000-0000-00006E100000}"/>
    <cellStyle name="20% - uthevingsfarge 4 5 2 4" xfId="5935" xr:uid="{00000000-0005-0000-0000-00006F100000}"/>
    <cellStyle name="20% - uthevingsfarge 4 5 2_3. Chng in credit spreads" xfId="5936" xr:uid="{00000000-0005-0000-0000-000070100000}"/>
    <cellStyle name="20% - uthevingsfarge 4 5 3" xfId="5937" xr:uid="{00000000-0005-0000-0000-000071100000}"/>
    <cellStyle name="20% - uthevingsfarge 4 5 3 2" xfId="5938" xr:uid="{00000000-0005-0000-0000-000072100000}"/>
    <cellStyle name="20% - uthevingsfarge 4 5 3_3. Chng in credit spreads" xfId="5939" xr:uid="{00000000-0005-0000-0000-000073100000}"/>
    <cellStyle name="20% - uthevingsfarge 4 5 4" xfId="5940" xr:uid="{00000000-0005-0000-0000-000074100000}"/>
    <cellStyle name="20% - uthevingsfarge 4 5 4 2" xfId="5941" xr:uid="{00000000-0005-0000-0000-000075100000}"/>
    <cellStyle name="20% - uthevingsfarge 4 5 4_3. Chng in credit spreads" xfId="5942" xr:uid="{00000000-0005-0000-0000-000076100000}"/>
    <cellStyle name="20% - uthevingsfarge 4 5 5" xfId="5943" xr:uid="{00000000-0005-0000-0000-000077100000}"/>
    <cellStyle name="20% - uthevingsfarge 4 5_3. Chng in credit spreads" xfId="5944" xr:uid="{00000000-0005-0000-0000-000078100000}"/>
    <cellStyle name="20% - uthevingsfarge 4 6" xfId="4342" xr:uid="{00000000-0005-0000-0000-000079100000}"/>
    <cellStyle name="20% - uthevingsfarge 4 6 2" xfId="5945" xr:uid="{00000000-0005-0000-0000-00007A100000}"/>
    <cellStyle name="20% - uthevingsfarge 4 6 2 2" xfId="5946" xr:uid="{00000000-0005-0000-0000-00007B100000}"/>
    <cellStyle name="20% - uthevingsfarge 4 6 2_3. Chng in credit spreads" xfId="5947" xr:uid="{00000000-0005-0000-0000-00007C100000}"/>
    <cellStyle name="20% - uthevingsfarge 4 6 3" xfId="5948" xr:uid="{00000000-0005-0000-0000-00007D100000}"/>
    <cellStyle name="20% - uthevingsfarge 4 6 3 2" xfId="5949" xr:uid="{00000000-0005-0000-0000-00007E100000}"/>
    <cellStyle name="20% - uthevingsfarge 4 6 3_3. Chng in credit spreads" xfId="5950" xr:uid="{00000000-0005-0000-0000-00007F100000}"/>
    <cellStyle name="20% - uthevingsfarge 4 6 4" xfId="5951" xr:uid="{00000000-0005-0000-0000-000080100000}"/>
    <cellStyle name="20% - uthevingsfarge 4 6_3. Chng in credit spreads" xfId="5952" xr:uid="{00000000-0005-0000-0000-000081100000}"/>
    <cellStyle name="20% - uthevingsfarge 4 7" xfId="4343" xr:uid="{00000000-0005-0000-0000-000082100000}"/>
    <cellStyle name="20% - uthevingsfarge 4 7 2" xfId="5953" xr:uid="{00000000-0005-0000-0000-000083100000}"/>
    <cellStyle name="20% - uthevingsfarge 4 7_3. Chng in credit spreads" xfId="5954" xr:uid="{00000000-0005-0000-0000-000084100000}"/>
    <cellStyle name="20% - uthevingsfarge 4 8" xfId="4344" xr:uid="{00000000-0005-0000-0000-000085100000}"/>
    <cellStyle name="20% - uthevingsfarge 4 8 2" xfId="5955" xr:uid="{00000000-0005-0000-0000-000086100000}"/>
    <cellStyle name="20% - uthevingsfarge 4 8_3. Chng in credit spreads" xfId="5956" xr:uid="{00000000-0005-0000-0000-000087100000}"/>
    <cellStyle name="20% - uthevingsfarge 4 9" xfId="4345" xr:uid="{00000000-0005-0000-0000-000088100000}"/>
    <cellStyle name="20% - uthevingsfarge 4_7. Other MTM adjustments" xfId="5957" xr:uid="{00000000-0005-0000-0000-000089100000}"/>
    <cellStyle name="20% - uthevingsfarge 5" xfId="5958" xr:uid="{00000000-0005-0000-0000-00008A100000}"/>
    <cellStyle name="20% - uthevingsfarge 5 10" xfId="4346" xr:uid="{00000000-0005-0000-0000-00008B100000}"/>
    <cellStyle name="20% - uthevingsfarge 5 2" xfId="109" xr:uid="{00000000-0005-0000-0000-00008C100000}"/>
    <cellStyle name="20% - uthevingsfarge 5 2 2" xfId="4347" xr:uid="{00000000-0005-0000-0000-00008D100000}"/>
    <cellStyle name="20% - uthevingsfarge 5 2 2 2" xfId="4348" xr:uid="{00000000-0005-0000-0000-00008E100000}"/>
    <cellStyle name="20% - uthevingsfarge 5 2 2 2 2" xfId="5959" xr:uid="{00000000-0005-0000-0000-00008F100000}"/>
    <cellStyle name="20% - uthevingsfarge 5 2 2 2 2 2" xfId="5960" xr:uid="{00000000-0005-0000-0000-000090100000}"/>
    <cellStyle name="20% - uthevingsfarge 5 2 2 2 2 2 2" xfId="5961" xr:uid="{00000000-0005-0000-0000-000091100000}"/>
    <cellStyle name="20% - uthevingsfarge 5 2 2 2 2 2_3. Chng in credit spreads" xfId="5962" xr:uid="{00000000-0005-0000-0000-000092100000}"/>
    <cellStyle name="20% - uthevingsfarge 5 2 2 2 2 3" xfId="5963" xr:uid="{00000000-0005-0000-0000-000093100000}"/>
    <cellStyle name="20% - uthevingsfarge 5 2 2 2 2_3. Chng in credit spreads" xfId="5964" xr:uid="{00000000-0005-0000-0000-000094100000}"/>
    <cellStyle name="20% - uthevingsfarge 5 2 2 2 3" xfId="5965" xr:uid="{00000000-0005-0000-0000-000095100000}"/>
    <cellStyle name="20% - uthevingsfarge 5 2 2 2 3 2" xfId="5966" xr:uid="{00000000-0005-0000-0000-000096100000}"/>
    <cellStyle name="20% - uthevingsfarge 5 2 2 2 3 2 2" xfId="5967" xr:uid="{00000000-0005-0000-0000-000097100000}"/>
    <cellStyle name="20% - uthevingsfarge 5 2 2 2 3 2_3. Chng in credit spreads" xfId="5968" xr:uid="{00000000-0005-0000-0000-000098100000}"/>
    <cellStyle name="20% - uthevingsfarge 5 2 2 2 3 3" xfId="5969" xr:uid="{00000000-0005-0000-0000-000099100000}"/>
    <cellStyle name="20% - uthevingsfarge 5 2 2 2 3_3. Chng in credit spreads" xfId="5970" xr:uid="{00000000-0005-0000-0000-00009A100000}"/>
    <cellStyle name="20% - uthevingsfarge 5 2 2 2 4" xfId="5971" xr:uid="{00000000-0005-0000-0000-00009B100000}"/>
    <cellStyle name="20% - uthevingsfarge 5 2 2 2 4 2" xfId="5972" xr:uid="{00000000-0005-0000-0000-00009C100000}"/>
    <cellStyle name="20% - uthevingsfarge 5 2 2 2 4_3. Chng in credit spreads" xfId="5973" xr:uid="{00000000-0005-0000-0000-00009D100000}"/>
    <cellStyle name="20% - uthevingsfarge 5 2 2 2 5" xfId="5974" xr:uid="{00000000-0005-0000-0000-00009E100000}"/>
    <cellStyle name="20% - uthevingsfarge 5 2 2 2 5 2" xfId="5975" xr:uid="{00000000-0005-0000-0000-00009F100000}"/>
    <cellStyle name="20% - uthevingsfarge 5 2 2 2 5_3. Chng in credit spreads" xfId="5976" xr:uid="{00000000-0005-0000-0000-0000A0100000}"/>
    <cellStyle name="20% - uthevingsfarge 5 2 2 2 6" xfId="5977" xr:uid="{00000000-0005-0000-0000-0000A1100000}"/>
    <cellStyle name="20% - uthevingsfarge 5 2 2 2_3. Chng in credit spreads" xfId="5978" xr:uid="{00000000-0005-0000-0000-0000A2100000}"/>
    <cellStyle name="20% - uthevingsfarge 5 2 2 3" xfId="5979" xr:uid="{00000000-0005-0000-0000-0000A3100000}"/>
    <cellStyle name="20% - uthevingsfarge 5 2 2 3 2" xfId="5980" xr:uid="{00000000-0005-0000-0000-0000A4100000}"/>
    <cellStyle name="20% - uthevingsfarge 5 2 2 3 2 2" xfId="5981" xr:uid="{00000000-0005-0000-0000-0000A5100000}"/>
    <cellStyle name="20% - uthevingsfarge 5 2 2 3 2_3. Chng in credit spreads" xfId="5982" xr:uid="{00000000-0005-0000-0000-0000A6100000}"/>
    <cellStyle name="20% - uthevingsfarge 5 2 2 3 3" xfId="5983" xr:uid="{00000000-0005-0000-0000-0000A7100000}"/>
    <cellStyle name="20% - uthevingsfarge 5 2 2 3_3. Chng in credit spreads" xfId="5984" xr:uid="{00000000-0005-0000-0000-0000A8100000}"/>
    <cellStyle name="20% - uthevingsfarge 5 2 2 4" xfId="5985" xr:uid="{00000000-0005-0000-0000-0000A9100000}"/>
    <cellStyle name="20% - uthevingsfarge 5 2 2 4 2" xfId="5986" xr:uid="{00000000-0005-0000-0000-0000AA100000}"/>
    <cellStyle name="20% - uthevingsfarge 5 2 2 4 2 2" xfId="5987" xr:uid="{00000000-0005-0000-0000-0000AB100000}"/>
    <cellStyle name="20% - uthevingsfarge 5 2 2 4 2_3. Chng in credit spreads" xfId="5988" xr:uid="{00000000-0005-0000-0000-0000AC100000}"/>
    <cellStyle name="20% - uthevingsfarge 5 2 2 4 3" xfId="5989" xr:uid="{00000000-0005-0000-0000-0000AD100000}"/>
    <cellStyle name="20% - uthevingsfarge 5 2 2 4_3. Chng in credit spreads" xfId="5990" xr:uid="{00000000-0005-0000-0000-0000AE100000}"/>
    <cellStyle name="20% - uthevingsfarge 5 2 2 5" xfId="5991" xr:uid="{00000000-0005-0000-0000-0000AF100000}"/>
    <cellStyle name="20% - uthevingsfarge 5 2 2 5 2" xfId="5992" xr:uid="{00000000-0005-0000-0000-0000B0100000}"/>
    <cellStyle name="20% - uthevingsfarge 5 2 2 5 2 2" xfId="5993" xr:uid="{00000000-0005-0000-0000-0000B1100000}"/>
    <cellStyle name="20% - uthevingsfarge 5 2 2 5 2_3. Chng in credit spreads" xfId="5994" xr:uid="{00000000-0005-0000-0000-0000B2100000}"/>
    <cellStyle name="20% - uthevingsfarge 5 2 2 5 3" xfId="5995" xr:uid="{00000000-0005-0000-0000-0000B3100000}"/>
    <cellStyle name="20% - uthevingsfarge 5 2 2 5_3. Chng in credit spreads" xfId="5996" xr:uid="{00000000-0005-0000-0000-0000B4100000}"/>
    <cellStyle name="20% - uthevingsfarge 5 2 2 6" xfId="5997" xr:uid="{00000000-0005-0000-0000-0000B5100000}"/>
    <cellStyle name="20% - uthevingsfarge 5 2 2 6 2" xfId="5998" xr:uid="{00000000-0005-0000-0000-0000B6100000}"/>
    <cellStyle name="20% - uthevingsfarge 5 2 2 6_3. Chng in credit spreads" xfId="5999" xr:uid="{00000000-0005-0000-0000-0000B7100000}"/>
    <cellStyle name="20% - uthevingsfarge 5 2 2 7" xfId="6000" xr:uid="{00000000-0005-0000-0000-0000B8100000}"/>
    <cellStyle name="20% - uthevingsfarge 5 2 2_3. Chng in credit spreads" xfId="6001" xr:uid="{00000000-0005-0000-0000-0000B9100000}"/>
    <cellStyle name="20% - uthevingsfarge 5 2 3" xfId="4349" xr:uid="{00000000-0005-0000-0000-0000BA100000}"/>
    <cellStyle name="20% - uthevingsfarge 5 2 3 2" xfId="4350" xr:uid="{00000000-0005-0000-0000-0000BB100000}"/>
    <cellStyle name="20% - uthevingsfarge 5 2 3 2 2" xfId="6002" xr:uid="{00000000-0005-0000-0000-0000BC100000}"/>
    <cellStyle name="20% - uthevingsfarge 5 2 3 2 2 2" xfId="6003" xr:uid="{00000000-0005-0000-0000-0000BD100000}"/>
    <cellStyle name="20% - uthevingsfarge 5 2 3 2 2_3. Chng in credit spreads" xfId="6004" xr:uid="{00000000-0005-0000-0000-0000BE100000}"/>
    <cellStyle name="20% - uthevingsfarge 5 2 3 2 3" xfId="6005" xr:uid="{00000000-0005-0000-0000-0000BF100000}"/>
    <cellStyle name="20% - uthevingsfarge 5 2 3 2 3 2" xfId="6006" xr:uid="{00000000-0005-0000-0000-0000C0100000}"/>
    <cellStyle name="20% - uthevingsfarge 5 2 3 2 3_3. Chng in credit spreads" xfId="6007" xr:uid="{00000000-0005-0000-0000-0000C1100000}"/>
    <cellStyle name="20% - uthevingsfarge 5 2 3 2 4" xfId="6008" xr:uid="{00000000-0005-0000-0000-0000C2100000}"/>
    <cellStyle name="20% - uthevingsfarge 5 2 3 2 4 2" xfId="6009" xr:uid="{00000000-0005-0000-0000-0000C3100000}"/>
    <cellStyle name="20% - uthevingsfarge 5 2 3 2 4_3. Chng in credit spreads" xfId="6010" xr:uid="{00000000-0005-0000-0000-0000C4100000}"/>
    <cellStyle name="20% - uthevingsfarge 5 2 3 2 5" xfId="6011" xr:uid="{00000000-0005-0000-0000-0000C5100000}"/>
    <cellStyle name="20% - uthevingsfarge 5 2 3 2_3. Chng in credit spreads" xfId="6012" xr:uid="{00000000-0005-0000-0000-0000C6100000}"/>
    <cellStyle name="20% - uthevingsfarge 5 2 3 3" xfId="6013" xr:uid="{00000000-0005-0000-0000-0000C7100000}"/>
    <cellStyle name="20% - uthevingsfarge 5 2 3 3 2" xfId="6014" xr:uid="{00000000-0005-0000-0000-0000C8100000}"/>
    <cellStyle name="20% - uthevingsfarge 5 2 3 3 2 2" xfId="6015" xr:uid="{00000000-0005-0000-0000-0000C9100000}"/>
    <cellStyle name="20% - uthevingsfarge 5 2 3 3 2_3. Chng in credit spreads" xfId="6016" xr:uid="{00000000-0005-0000-0000-0000CA100000}"/>
    <cellStyle name="20% - uthevingsfarge 5 2 3 3 3" xfId="6017" xr:uid="{00000000-0005-0000-0000-0000CB100000}"/>
    <cellStyle name="20% - uthevingsfarge 5 2 3 3_3. Chng in credit spreads" xfId="6018" xr:uid="{00000000-0005-0000-0000-0000CC100000}"/>
    <cellStyle name="20% - uthevingsfarge 5 2 3 4" xfId="6019" xr:uid="{00000000-0005-0000-0000-0000CD100000}"/>
    <cellStyle name="20% - uthevingsfarge 5 2 3 4 2" xfId="6020" xr:uid="{00000000-0005-0000-0000-0000CE100000}"/>
    <cellStyle name="20% - uthevingsfarge 5 2 3 4_3. Chng in credit spreads" xfId="6021" xr:uid="{00000000-0005-0000-0000-0000CF100000}"/>
    <cellStyle name="20% - uthevingsfarge 5 2 3 5" xfId="6022" xr:uid="{00000000-0005-0000-0000-0000D0100000}"/>
    <cellStyle name="20% - uthevingsfarge 5 2 3 5 2" xfId="6023" xr:uid="{00000000-0005-0000-0000-0000D1100000}"/>
    <cellStyle name="20% - uthevingsfarge 5 2 3 5_3. Chng in credit spreads" xfId="6024" xr:uid="{00000000-0005-0000-0000-0000D2100000}"/>
    <cellStyle name="20% - uthevingsfarge 5 2 3 6" xfId="6025" xr:uid="{00000000-0005-0000-0000-0000D3100000}"/>
    <cellStyle name="20% - uthevingsfarge 5 2 3 6 2" xfId="6026" xr:uid="{00000000-0005-0000-0000-0000D4100000}"/>
    <cellStyle name="20% - uthevingsfarge 5 2 3 6_3. Chng in credit spreads" xfId="6027" xr:uid="{00000000-0005-0000-0000-0000D5100000}"/>
    <cellStyle name="20% - uthevingsfarge 5 2 3 7" xfId="6028" xr:uid="{00000000-0005-0000-0000-0000D6100000}"/>
    <cellStyle name="20% - uthevingsfarge 5 2 3_3. Chng in credit spreads" xfId="6029" xr:uid="{00000000-0005-0000-0000-0000D7100000}"/>
    <cellStyle name="20% - uthevingsfarge 5 2 4" xfId="4351" xr:uid="{00000000-0005-0000-0000-0000D8100000}"/>
    <cellStyle name="20% - uthevingsfarge 5 2 4 2" xfId="6030" xr:uid="{00000000-0005-0000-0000-0000D9100000}"/>
    <cellStyle name="20% - uthevingsfarge 5 2 4 2 2" xfId="6031" xr:uid="{00000000-0005-0000-0000-0000DA100000}"/>
    <cellStyle name="20% - uthevingsfarge 5 2 4 2_3. Chng in credit spreads" xfId="6032" xr:uid="{00000000-0005-0000-0000-0000DB100000}"/>
    <cellStyle name="20% - uthevingsfarge 5 2 4 3" xfId="6033" xr:uid="{00000000-0005-0000-0000-0000DC100000}"/>
    <cellStyle name="20% - uthevingsfarge 5 2 4 3 2" xfId="6034" xr:uid="{00000000-0005-0000-0000-0000DD100000}"/>
    <cellStyle name="20% - uthevingsfarge 5 2 4 3_3. Chng in credit spreads" xfId="6035" xr:uid="{00000000-0005-0000-0000-0000DE100000}"/>
    <cellStyle name="20% - uthevingsfarge 5 2 4 4" xfId="6036" xr:uid="{00000000-0005-0000-0000-0000DF100000}"/>
    <cellStyle name="20% - uthevingsfarge 5 2 4 4 2" xfId="6037" xr:uid="{00000000-0005-0000-0000-0000E0100000}"/>
    <cellStyle name="20% - uthevingsfarge 5 2 4 4_3. Chng in credit spreads" xfId="6038" xr:uid="{00000000-0005-0000-0000-0000E1100000}"/>
    <cellStyle name="20% - uthevingsfarge 5 2 4 5" xfId="6039" xr:uid="{00000000-0005-0000-0000-0000E2100000}"/>
    <cellStyle name="20% - uthevingsfarge 5 2 4_3. Chng in credit spreads" xfId="6040" xr:uid="{00000000-0005-0000-0000-0000E3100000}"/>
    <cellStyle name="20% - uthevingsfarge 5 2 5" xfId="6041" xr:uid="{00000000-0005-0000-0000-0000E4100000}"/>
    <cellStyle name="20% - uthevingsfarge 5 2 5 2" xfId="6042" xr:uid="{00000000-0005-0000-0000-0000E5100000}"/>
    <cellStyle name="20% - uthevingsfarge 5 2 5 2 2" xfId="6043" xr:uid="{00000000-0005-0000-0000-0000E6100000}"/>
    <cellStyle name="20% - uthevingsfarge 5 2 5 2_3. Chng in credit spreads" xfId="6044" xr:uid="{00000000-0005-0000-0000-0000E7100000}"/>
    <cellStyle name="20% - uthevingsfarge 5 2 5 3" xfId="6045" xr:uid="{00000000-0005-0000-0000-0000E8100000}"/>
    <cellStyle name="20% - uthevingsfarge 5 2 5_3. Chng in credit spreads" xfId="6046" xr:uid="{00000000-0005-0000-0000-0000E9100000}"/>
    <cellStyle name="20% - uthevingsfarge 5 2 6" xfId="6047" xr:uid="{00000000-0005-0000-0000-0000EA100000}"/>
    <cellStyle name="20% - uthevingsfarge 5 2 6 2" xfId="6048" xr:uid="{00000000-0005-0000-0000-0000EB100000}"/>
    <cellStyle name="20% - uthevingsfarge 5 2 6 2 2" xfId="6049" xr:uid="{00000000-0005-0000-0000-0000EC100000}"/>
    <cellStyle name="20% - uthevingsfarge 5 2 6 2_3. Chng in credit spreads" xfId="6050" xr:uid="{00000000-0005-0000-0000-0000ED100000}"/>
    <cellStyle name="20% - uthevingsfarge 5 2 6 3" xfId="6051" xr:uid="{00000000-0005-0000-0000-0000EE100000}"/>
    <cellStyle name="20% - uthevingsfarge 5 2 6_3. Chng in credit spreads" xfId="6052" xr:uid="{00000000-0005-0000-0000-0000EF100000}"/>
    <cellStyle name="20% - uthevingsfarge 5 2 7" xfId="6053" xr:uid="{00000000-0005-0000-0000-0000F0100000}"/>
    <cellStyle name="20% - uthevingsfarge 5 2 7 2" xfId="6054" xr:uid="{00000000-0005-0000-0000-0000F1100000}"/>
    <cellStyle name="20% - uthevingsfarge 5 2 7_3. Chng in credit spreads" xfId="6055" xr:uid="{00000000-0005-0000-0000-0000F2100000}"/>
    <cellStyle name="20% - uthevingsfarge 5 2 8" xfId="6056" xr:uid="{00000000-0005-0000-0000-0000F3100000}"/>
    <cellStyle name="20% - uthevingsfarge 5 2 8 2" xfId="6057" xr:uid="{00000000-0005-0000-0000-0000F4100000}"/>
    <cellStyle name="20% - uthevingsfarge 5 2 8_3. Chng in credit spreads" xfId="6058" xr:uid="{00000000-0005-0000-0000-0000F5100000}"/>
    <cellStyle name="20% - uthevingsfarge 5 2_Adj_Operating_expenses" xfId="4352" xr:uid="{00000000-0005-0000-0000-0000F6100000}"/>
    <cellStyle name="20% - uthevingsfarge 5 3" xfId="4353" xr:uid="{00000000-0005-0000-0000-0000F7100000}"/>
    <cellStyle name="20% - uthevingsfarge 5 3 2" xfId="4354" xr:uid="{00000000-0005-0000-0000-0000F8100000}"/>
    <cellStyle name="20% - uthevingsfarge 5 3 2 2" xfId="4355" xr:uid="{00000000-0005-0000-0000-0000F9100000}"/>
    <cellStyle name="20% - uthevingsfarge 5 3 2 2 2" xfId="6059" xr:uid="{00000000-0005-0000-0000-0000FA100000}"/>
    <cellStyle name="20% - uthevingsfarge 5 3 2 2 2 2" xfId="6060" xr:uid="{00000000-0005-0000-0000-0000FB100000}"/>
    <cellStyle name="20% - uthevingsfarge 5 3 2 2 2_3. Chng in credit spreads" xfId="6061" xr:uid="{00000000-0005-0000-0000-0000FC100000}"/>
    <cellStyle name="20% - uthevingsfarge 5 3 2 2 3" xfId="6062" xr:uid="{00000000-0005-0000-0000-0000FD100000}"/>
    <cellStyle name="20% - uthevingsfarge 5 3 2 2 3 2" xfId="6063" xr:uid="{00000000-0005-0000-0000-0000FE100000}"/>
    <cellStyle name="20% - uthevingsfarge 5 3 2 2 3_3. Chng in credit spreads" xfId="6064" xr:uid="{00000000-0005-0000-0000-0000FF100000}"/>
    <cellStyle name="20% - uthevingsfarge 5 3 2 2 4" xfId="6065" xr:uid="{00000000-0005-0000-0000-000000110000}"/>
    <cellStyle name="20% - uthevingsfarge 5 3 2 2_3. Chng in credit spreads" xfId="6066" xr:uid="{00000000-0005-0000-0000-000001110000}"/>
    <cellStyle name="20% - uthevingsfarge 5 3 2 3" xfId="6067" xr:uid="{00000000-0005-0000-0000-000002110000}"/>
    <cellStyle name="20% - uthevingsfarge 5 3 2 3 2" xfId="6068" xr:uid="{00000000-0005-0000-0000-000003110000}"/>
    <cellStyle name="20% - uthevingsfarge 5 3 2 3_3. Chng in credit spreads" xfId="6069" xr:uid="{00000000-0005-0000-0000-000004110000}"/>
    <cellStyle name="20% - uthevingsfarge 5 3 2 4" xfId="6070" xr:uid="{00000000-0005-0000-0000-000005110000}"/>
    <cellStyle name="20% - uthevingsfarge 5 3 2 4 2" xfId="6071" xr:uid="{00000000-0005-0000-0000-000006110000}"/>
    <cellStyle name="20% - uthevingsfarge 5 3 2 4_3. Chng in credit spreads" xfId="6072" xr:uid="{00000000-0005-0000-0000-000007110000}"/>
    <cellStyle name="20% - uthevingsfarge 5 3 2 5" xfId="6073" xr:uid="{00000000-0005-0000-0000-000008110000}"/>
    <cellStyle name="20% - uthevingsfarge 5 3 2_3. Chng in credit spreads" xfId="6074" xr:uid="{00000000-0005-0000-0000-000009110000}"/>
    <cellStyle name="20% - uthevingsfarge 5 3 3" xfId="4356" xr:uid="{00000000-0005-0000-0000-00000A110000}"/>
    <cellStyle name="20% - uthevingsfarge 5 3 3 2" xfId="4357" xr:uid="{00000000-0005-0000-0000-00000B110000}"/>
    <cellStyle name="20% - uthevingsfarge 5 3 3 2 2" xfId="6075" xr:uid="{00000000-0005-0000-0000-00000C110000}"/>
    <cellStyle name="20% - uthevingsfarge 5 3 3 2 2 2" xfId="6076" xr:uid="{00000000-0005-0000-0000-00000D110000}"/>
    <cellStyle name="20% - uthevingsfarge 5 3 3 2 2_3. Chng in credit spreads" xfId="6077" xr:uid="{00000000-0005-0000-0000-00000E110000}"/>
    <cellStyle name="20% - uthevingsfarge 5 3 3 2 3" xfId="6078" xr:uid="{00000000-0005-0000-0000-00000F110000}"/>
    <cellStyle name="20% - uthevingsfarge 5 3 3 2 3 2" xfId="6079" xr:uid="{00000000-0005-0000-0000-000010110000}"/>
    <cellStyle name="20% - uthevingsfarge 5 3 3 2 3_3. Chng in credit spreads" xfId="6080" xr:uid="{00000000-0005-0000-0000-000011110000}"/>
    <cellStyle name="20% - uthevingsfarge 5 3 3 2 4" xfId="6081" xr:uid="{00000000-0005-0000-0000-000012110000}"/>
    <cellStyle name="20% - uthevingsfarge 5 3 3 2_3. Chng in credit spreads" xfId="6082" xr:uid="{00000000-0005-0000-0000-000013110000}"/>
    <cellStyle name="20% - uthevingsfarge 5 3 3 3" xfId="6083" xr:uid="{00000000-0005-0000-0000-000014110000}"/>
    <cellStyle name="20% - uthevingsfarge 5 3 3 3 2" xfId="6084" xr:uid="{00000000-0005-0000-0000-000015110000}"/>
    <cellStyle name="20% - uthevingsfarge 5 3 3 3_3. Chng in credit spreads" xfId="6085" xr:uid="{00000000-0005-0000-0000-000016110000}"/>
    <cellStyle name="20% - uthevingsfarge 5 3 3 4" xfId="6086" xr:uid="{00000000-0005-0000-0000-000017110000}"/>
    <cellStyle name="20% - uthevingsfarge 5 3 3 4 2" xfId="6087" xr:uid="{00000000-0005-0000-0000-000018110000}"/>
    <cellStyle name="20% - uthevingsfarge 5 3 3 4_3. Chng in credit spreads" xfId="6088" xr:uid="{00000000-0005-0000-0000-000019110000}"/>
    <cellStyle name="20% - uthevingsfarge 5 3 3 5" xfId="6089" xr:uid="{00000000-0005-0000-0000-00001A110000}"/>
    <cellStyle name="20% - uthevingsfarge 5 3 3_3. Chng in credit spreads" xfId="6090" xr:uid="{00000000-0005-0000-0000-00001B110000}"/>
    <cellStyle name="20% - uthevingsfarge 5 3 4" xfId="4358" xr:uid="{00000000-0005-0000-0000-00001C110000}"/>
    <cellStyle name="20% - uthevingsfarge 5 3 4 2" xfId="6091" xr:uid="{00000000-0005-0000-0000-00001D110000}"/>
    <cellStyle name="20% - uthevingsfarge 5 3 4 2 2" xfId="6092" xr:uid="{00000000-0005-0000-0000-00001E110000}"/>
    <cellStyle name="20% - uthevingsfarge 5 3 4 2_3. Chng in credit spreads" xfId="6093" xr:uid="{00000000-0005-0000-0000-00001F110000}"/>
    <cellStyle name="20% - uthevingsfarge 5 3 4 3" xfId="6094" xr:uid="{00000000-0005-0000-0000-000020110000}"/>
    <cellStyle name="20% - uthevingsfarge 5 3 4 3 2" xfId="6095" xr:uid="{00000000-0005-0000-0000-000021110000}"/>
    <cellStyle name="20% - uthevingsfarge 5 3 4 3_3. Chng in credit spreads" xfId="6096" xr:uid="{00000000-0005-0000-0000-000022110000}"/>
    <cellStyle name="20% - uthevingsfarge 5 3 4 4" xfId="6097" xr:uid="{00000000-0005-0000-0000-000023110000}"/>
    <cellStyle name="20% - uthevingsfarge 5 3 4_3. Chng in credit spreads" xfId="6098" xr:uid="{00000000-0005-0000-0000-000024110000}"/>
    <cellStyle name="20% - uthevingsfarge 5 3 5" xfId="6099" xr:uid="{00000000-0005-0000-0000-000025110000}"/>
    <cellStyle name="20% - uthevingsfarge 5 3 5 2" xfId="6100" xr:uid="{00000000-0005-0000-0000-000026110000}"/>
    <cellStyle name="20% - uthevingsfarge 5 3 5_3. Chng in credit spreads" xfId="6101" xr:uid="{00000000-0005-0000-0000-000027110000}"/>
    <cellStyle name="20% - uthevingsfarge 5 3 6" xfId="6102" xr:uid="{00000000-0005-0000-0000-000028110000}"/>
    <cellStyle name="20% - uthevingsfarge 5 3 6 2" xfId="6103" xr:uid="{00000000-0005-0000-0000-000029110000}"/>
    <cellStyle name="20% - uthevingsfarge 5 3 6_3. Chng in credit spreads" xfId="6104" xr:uid="{00000000-0005-0000-0000-00002A110000}"/>
    <cellStyle name="20% - uthevingsfarge 5 3 7" xfId="6105" xr:uid="{00000000-0005-0000-0000-00002B110000}"/>
    <cellStyle name="20% - uthevingsfarge 5 3 7 2" xfId="6106" xr:uid="{00000000-0005-0000-0000-00002C110000}"/>
    <cellStyle name="20% - uthevingsfarge 5 3 7_3. Chng in credit spreads" xfId="6107" xr:uid="{00000000-0005-0000-0000-00002D110000}"/>
    <cellStyle name="20% - uthevingsfarge 5 3_Finansresultat etter cut-off_31.08.11" xfId="4359" xr:uid="{00000000-0005-0000-0000-00002E110000}"/>
    <cellStyle name="20% - uthevingsfarge 5 4" xfId="4360" xr:uid="{00000000-0005-0000-0000-00002F110000}"/>
    <cellStyle name="20% - uthevingsfarge 5 4 2" xfId="4361" xr:uid="{00000000-0005-0000-0000-000030110000}"/>
    <cellStyle name="20% - uthevingsfarge 5 4 2 2" xfId="6108" xr:uid="{00000000-0005-0000-0000-000031110000}"/>
    <cellStyle name="20% - uthevingsfarge 5 4 2 2 2" xfId="6109" xr:uid="{00000000-0005-0000-0000-000032110000}"/>
    <cellStyle name="20% - uthevingsfarge 5 4 2 2_3. Chng in credit spreads" xfId="6110" xr:uid="{00000000-0005-0000-0000-000033110000}"/>
    <cellStyle name="20% - uthevingsfarge 5 4 2 3" xfId="6111" xr:uid="{00000000-0005-0000-0000-000034110000}"/>
    <cellStyle name="20% - uthevingsfarge 5 4 2 3 2" xfId="6112" xr:uid="{00000000-0005-0000-0000-000035110000}"/>
    <cellStyle name="20% - uthevingsfarge 5 4 2 3_3. Chng in credit spreads" xfId="6113" xr:uid="{00000000-0005-0000-0000-000036110000}"/>
    <cellStyle name="20% - uthevingsfarge 5 4 2 4" xfId="6114" xr:uid="{00000000-0005-0000-0000-000037110000}"/>
    <cellStyle name="20% - uthevingsfarge 5 4 2_3. Chng in credit spreads" xfId="6115" xr:uid="{00000000-0005-0000-0000-000038110000}"/>
    <cellStyle name="20% - uthevingsfarge 5 4 3" xfId="6116" xr:uid="{00000000-0005-0000-0000-000039110000}"/>
    <cellStyle name="20% - uthevingsfarge 5 4 3 2" xfId="6117" xr:uid="{00000000-0005-0000-0000-00003A110000}"/>
    <cellStyle name="20% - uthevingsfarge 5 4 3_3. Chng in credit spreads" xfId="6118" xr:uid="{00000000-0005-0000-0000-00003B110000}"/>
    <cellStyle name="20% - uthevingsfarge 5 4 4" xfId="6119" xr:uid="{00000000-0005-0000-0000-00003C110000}"/>
    <cellStyle name="20% - uthevingsfarge 5 4 4 2" xfId="6120" xr:uid="{00000000-0005-0000-0000-00003D110000}"/>
    <cellStyle name="20% - uthevingsfarge 5 4 4_3. Chng in credit spreads" xfId="6121" xr:uid="{00000000-0005-0000-0000-00003E110000}"/>
    <cellStyle name="20% - uthevingsfarge 5 4 5" xfId="6122" xr:uid="{00000000-0005-0000-0000-00003F110000}"/>
    <cellStyle name="20% - uthevingsfarge 5 4_3. Chng in credit spreads" xfId="6123" xr:uid="{00000000-0005-0000-0000-000040110000}"/>
    <cellStyle name="20% - uthevingsfarge 5 5" xfId="4362" xr:uid="{00000000-0005-0000-0000-000041110000}"/>
    <cellStyle name="20% - uthevingsfarge 5 5 2" xfId="4363" xr:uid="{00000000-0005-0000-0000-000042110000}"/>
    <cellStyle name="20% - uthevingsfarge 5 5 2 2" xfId="6124" xr:uid="{00000000-0005-0000-0000-000043110000}"/>
    <cellStyle name="20% - uthevingsfarge 5 5 2 2 2" xfId="6125" xr:uid="{00000000-0005-0000-0000-000044110000}"/>
    <cellStyle name="20% - uthevingsfarge 5 5 2 2_3. Chng in credit spreads" xfId="6126" xr:uid="{00000000-0005-0000-0000-000045110000}"/>
    <cellStyle name="20% - uthevingsfarge 5 5 2 3" xfId="6127" xr:uid="{00000000-0005-0000-0000-000046110000}"/>
    <cellStyle name="20% - uthevingsfarge 5 5 2 3 2" xfId="6128" xr:uid="{00000000-0005-0000-0000-000047110000}"/>
    <cellStyle name="20% - uthevingsfarge 5 5 2 3_3. Chng in credit spreads" xfId="6129" xr:uid="{00000000-0005-0000-0000-000048110000}"/>
    <cellStyle name="20% - uthevingsfarge 5 5 2 4" xfId="6130" xr:uid="{00000000-0005-0000-0000-000049110000}"/>
    <cellStyle name="20% - uthevingsfarge 5 5 2_3. Chng in credit spreads" xfId="6131" xr:uid="{00000000-0005-0000-0000-00004A110000}"/>
    <cellStyle name="20% - uthevingsfarge 5 5 3" xfId="6132" xr:uid="{00000000-0005-0000-0000-00004B110000}"/>
    <cellStyle name="20% - uthevingsfarge 5 5 3 2" xfId="6133" xr:uid="{00000000-0005-0000-0000-00004C110000}"/>
    <cellStyle name="20% - uthevingsfarge 5 5 3_3. Chng in credit spreads" xfId="6134" xr:uid="{00000000-0005-0000-0000-00004D110000}"/>
    <cellStyle name="20% - uthevingsfarge 5 5 4" xfId="6135" xr:uid="{00000000-0005-0000-0000-00004E110000}"/>
    <cellStyle name="20% - uthevingsfarge 5 5 4 2" xfId="6136" xr:uid="{00000000-0005-0000-0000-00004F110000}"/>
    <cellStyle name="20% - uthevingsfarge 5 5 4_3. Chng in credit spreads" xfId="6137" xr:uid="{00000000-0005-0000-0000-000050110000}"/>
    <cellStyle name="20% - uthevingsfarge 5 5 5" xfId="6138" xr:uid="{00000000-0005-0000-0000-000051110000}"/>
    <cellStyle name="20% - uthevingsfarge 5 5_3. Chng in credit spreads" xfId="6139" xr:uid="{00000000-0005-0000-0000-000052110000}"/>
    <cellStyle name="20% - uthevingsfarge 5 6" xfId="4364" xr:uid="{00000000-0005-0000-0000-000053110000}"/>
    <cellStyle name="20% - uthevingsfarge 5 6 2" xfId="6140" xr:uid="{00000000-0005-0000-0000-000054110000}"/>
    <cellStyle name="20% - uthevingsfarge 5 6 2 2" xfId="6141" xr:uid="{00000000-0005-0000-0000-000055110000}"/>
    <cellStyle name="20% - uthevingsfarge 5 6 2_3. Chng in credit spreads" xfId="6142" xr:uid="{00000000-0005-0000-0000-000056110000}"/>
    <cellStyle name="20% - uthevingsfarge 5 6 3" xfId="6143" xr:uid="{00000000-0005-0000-0000-000057110000}"/>
    <cellStyle name="20% - uthevingsfarge 5 6 3 2" xfId="6144" xr:uid="{00000000-0005-0000-0000-000058110000}"/>
    <cellStyle name="20% - uthevingsfarge 5 6 3_3. Chng in credit spreads" xfId="6145" xr:uid="{00000000-0005-0000-0000-000059110000}"/>
    <cellStyle name="20% - uthevingsfarge 5 6 4" xfId="6146" xr:uid="{00000000-0005-0000-0000-00005A110000}"/>
    <cellStyle name="20% - uthevingsfarge 5 6_3. Chng in credit spreads" xfId="6147" xr:uid="{00000000-0005-0000-0000-00005B110000}"/>
    <cellStyle name="20% - uthevingsfarge 5 7" xfId="4365" xr:uid="{00000000-0005-0000-0000-00005C110000}"/>
    <cellStyle name="20% - uthevingsfarge 5 7 2" xfId="6148" xr:uid="{00000000-0005-0000-0000-00005D110000}"/>
    <cellStyle name="20% - uthevingsfarge 5 7_3. Chng in credit spreads" xfId="6149" xr:uid="{00000000-0005-0000-0000-00005E110000}"/>
    <cellStyle name="20% - uthevingsfarge 5 8" xfId="4366" xr:uid="{00000000-0005-0000-0000-00005F110000}"/>
    <cellStyle name="20% - uthevingsfarge 5 8 2" xfId="6150" xr:uid="{00000000-0005-0000-0000-000060110000}"/>
    <cellStyle name="20% - uthevingsfarge 5 8_3. Chng in credit spreads" xfId="6151" xr:uid="{00000000-0005-0000-0000-000061110000}"/>
    <cellStyle name="20% - uthevingsfarge 5 9" xfId="4367" xr:uid="{00000000-0005-0000-0000-000062110000}"/>
    <cellStyle name="20% - uthevingsfarge 5_7. Other MTM adjustments" xfId="6152" xr:uid="{00000000-0005-0000-0000-000063110000}"/>
    <cellStyle name="20% - uthevingsfarge 6" xfId="6153" xr:uid="{00000000-0005-0000-0000-000064110000}"/>
    <cellStyle name="20% - uthevingsfarge 6 10" xfId="4368" xr:uid="{00000000-0005-0000-0000-000065110000}"/>
    <cellStyle name="20% - uthevingsfarge 6 2" xfId="110" xr:uid="{00000000-0005-0000-0000-000066110000}"/>
    <cellStyle name="20% - uthevingsfarge 6 2 2" xfId="4369" xr:uid="{00000000-0005-0000-0000-000067110000}"/>
    <cellStyle name="20% - uthevingsfarge 6 2 2 2" xfId="4370" xr:uid="{00000000-0005-0000-0000-000068110000}"/>
    <cellStyle name="20% - uthevingsfarge 6 2 2 2 2" xfId="6154" xr:uid="{00000000-0005-0000-0000-000069110000}"/>
    <cellStyle name="20% - uthevingsfarge 6 2 2 2 2 2" xfId="6155" xr:uid="{00000000-0005-0000-0000-00006A110000}"/>
    <cellStyle name="20% - uthevingsfarge 6 2 2 2 2 2 2" xfId="6156" xr:uid="{00000000-0005-0000-0000-00006B110000}"/>
    <cellStyle name="20% - uthevingsfarge 6 2 2 2 2 2_3. Chng in credit spreads" xfId="6157" xr:uid="{00000000-0005-0000-0000-00006C110000}"/>
    <cellStyle name="20% - uthevingsfarge 6 2 2 2 2 3" xfId="6158" xr:uid="{00000000-0005-0000-0000-00006D110000}"/>
    <cellStyle name="20% - uthevingsfarge 6 2 2 2 2_3. Chng in credit spreads" xfId="6159" xr:uid="{00000000-0005-0000-0000-00006E110000}"/>
    <cellStyle name="20% - uthevingsfarge 6 2 2 2 3" xfId="6160" xr:uid="{00000000-0005-0000-0000-00006F110000}"/>
    <cellStyle name="20% - uthevingsfarge 6 2 2 2 3 2" xfId="6161" xr:uid="{00000000-0005-0000-0000-000070110000}"/>
    <cellStyle name="20% - uthevingsfarge 6 2 2 2 3 2 2" xfId="6162" xr:uid="{00000000-0005-0000-0000-000071110000}"/>
    <cellStyle name="20% - uthevingsfarge 6 2 2 2 3 2_3. Chng in credit spreads" xfId="6163" xr:uid="{00000000-0005-0000-0000-000072110000}"/>
    <cellStyle name="20% - uthevingsfarge 6 2 2 2 3 3" xfId="6164" xr:uid="{00000000-0005-0000-0000-000073110000}"/>
    <cellStyle name="20% - uthevingsfarge 6 2 2 2 3_3. Chng in credit spreads" xfId="6165" xr:uid="{00000000-0005-0000-0000-000074110000}"/>
    <cellStyle name="20% - uthevingsfarge 6 2 2 2 4" xfId="6166" xr:uid="{00000000-0005-0000-0000-000075110000}"/>
    <cellStyle name="20% - uthevingsfarge 6 2 2 2 4 2" xfId="6167" xr:uid="{00000000-0005-0000-0000-000076110000}"/>
    <cellStyle name="20% - uthevingsfarge 6 2 2 2 4_3. Chng in credit spreads" xfId="6168" xr:uid="{00000000-0005-0000-0000-000077110000}"/>
    <cellStyle name="20% - uthevingsfarge 6 2 2 2 5" xfId="6169" xr:uid="{00000000-0005-0000-0000-000078110000}"/>
    <cellStyle name="20% - uthevingsfarge 6 2 2 2 5 2" xfId="6170" xr:uid="{00000000-0005-0000-0000-000079110000}"/>
    <cellStyle name="20% - uthevingsfarge 6 2 2 2 5_3. Chng in credit spreads" xfId="6171" xr:uid="{00000000-0005-0000-0000-00007A110000}"/>
    <cellStyle name="20% - uthevingsfarge 6 2 2 2 6" xfId="6172" xr:uid="{00000000-0005-0000-0000-00007B110000}"/>
    <cellStyle name="20% - uthevingsfarge 6 2 2 2_3. Chng in credit spreads" xfId="6173" xr:uid="{00000000-0005-0000-0000-00007C110000}"/>
    <cellStyle name="20% - uthevingsfarge 6 2 2 3" xfId="6174" xr:uid="{00000000-0005-0000-0000-00007D110000}"/>
    <cellStyle name="20% - uthevingsfarge 6 2 2 3 2" xfId="6175" xr:uid="{00000000-0005-0000-0000-00007E110000}"/>
    <cellStyle name="20% - uthevingsfarge 6 2 2 3 2 2" xfId="6176" xr:uid="{00000000-0005-0000-0000-00007F110000}"/>
    <cellStyle name="20% - uthevingsfarge 6 2 2 3 2_3. Chng in credit spreads" xfId="6177" xr:uid="{00000000-0005-0000-0000-000080110000}"/>
    <cellStyle name="20% - uthevingsfarge 6 2 2 3 3" xfId="6178" xr:uid="{00000000-0005-0000-0000-000081110000}"/>
    <cellStyle name="20% - uthevingsfarge 6 2 2 3_3. Chng in credit spreads" xfId="6179" xr:uid="{00000000-0005-0000-0000-000082110000}"/>
    <cellStyle name="20% - uthevingsfarge 6 2 2 4" xfId="6180" xr:uid="{00000000-0005-0000-0000-000083110000}"/>
    <cellStyle name="20% - uthevingsfarge 6 2 2 4 2" xfId="6181" xr:uid="{00000000-0005-0000-0000-000084110000}"/>
    <cellStyle name="20% - uthevingsfarge 6 2 2 4 2 2" xfId="6182" xr:uid="{00000000-0005-0000-0000-000085110000}"/>
    <cellStyle name="20% - uthevingsfarge 6 2 2 4 2_3. Chng in credit spreads" xfId="6183" xr:uid="{00000000-0005-0000-0000-000086110000}"/>
    <cellStyle name="20% - uthevingsfarge 6 2 2 4 3" xfId="6184" xr:uid="{00000000-0005-0000-0000-000087110000}"/>
    <cellStyle name="20% - uthevingsfarge 6 2 2 4_3. Chng in credit spreads" xfId="6185" xr:uid="{00000000-0005-0000-0000-000088110000}"/>
    <cellStyle name="20% - uthevingsfarge 6 2 2 5" xfId="6186" xr:uid="{00000000-0005-0000-0000-000089110000}"/>
    <cellStyle name="20% - uthevingsfarge 6 2 2 5 2" xfId="6187" xr:uid="{00000000-0005-0000-0000-00008A110000}"/>
    <cellStyle name="20% - uthevingsfarge 6 2 2 5 2 2" xfId="6188" xr:uid="{00000000-0005-0000-0000-00008B110000}"/>
    <cellStyle name="20% - uthevingsfarge 6 2 2 5 2_3. Chng in credit spreads" xfId="6189" xr:uid="{00000000-0005-0000-0000-00008C110000}"/>
    <cellStyle name="20% - uthevingsfarge 6 2 2 5 3" xfId="6190" xr:uid="{00000000-0005-0000-0000-00008D110000}"/>
    <cellStyle name="20% - uthevingsfarge 6 2 2 5_3. Chng in credit spreads" xfId="6191" xr:uid="{00000000-0005-0000-0000-00008E110000}"/>
    <cellStyle name="20% - uthevingsfarge 6 2 2 6" xfId="6192" xr:uid="{00000000-0005-0000-0000-00008F110000}"/>
    <cellStyle name="20% - uthevingsfarge 6 2 2 6 2" xfId="6193" xr:uid="{00000000-0005-0000-0000-000090110000}"/>
    <cellStyle name="20% - uthevingsfarge 6 2 2 6_3. Chng in credit spreads" xfId="6194" xr:uid="{00000000-0005-0000-0000-000091110000}"/>
    <cellStyle name="20% - uthevingsfarge 6 2 2 7" xfId="6195" xr:uid="{00000000-0005-0000-0000-000092110000}"/>
    <cellStyle name="20% - uthevingsfarge 6 2 2_3. Chng in credit spreads" xfId="6196" xr:uid="{00000000-0005-0000-0000-000093110000}"/>
    <cellStyle name="20% - uthevingsfarge 6 2 3" xfId="4371" xr:uid="{00000000-0005-0000-0000-000094110000}"/>
    <cellStyle name="20% - uthevingsfarge 6 2 3 2" xfId="4372" xr:uid="{00000000-0005-0000-0000-000095110000}"/>
    <cellStyle name="20% - uthevingsfarge 6 2 3 2 2" xfId="6197" xr:uid="{00000000-0005-0000-0000-000096110000}"/>
    <cellStyle name="20% - uthevingsfarge 6 2 3 2 2 2" xfId="6198" xr:uid="{00000000-0005-0000-0000-000097110000}"/>
    <cellStyle name="20% - uthevingsfarge 6 2 3 2 2_3. Chng in credit spreads" xfId="6199" xr:uid="{00000000-0005-0000-0000-000098110000}"/>
    <cellStyle name="20% - uthevingsfarge 6 2 3 2 3" xfId="6200" xr:uid="{00000000-0005-0000-0000-000099110000}"/>
    <cellStyle name="20% - uthevingsfarge 6 2 3 2 3 2" xfId="6201" xr:uid="{00000000-0005-0000-0000-00009A110000}"/>
    <cellStyle name="20% - uthevingsfarge 6 2 3 2 3_3. Chng in credit spreads" xfId="6202" xr:uid="{00000000-0005-0000-0000-00009B110000}"/>
    <cellStyle name="20% - uthevingsfarge 6 2 3 2 4" xfId="6203" xr:uid="{00000000-0005-0000-0000-00009C110000}"/>
    <cellStyle name="20% - uthevingsfarge 6 2 3 2 4 2" xfId="6204" xr:uid="{00000000-0005-0000-0000-00009D110000}"/>
    <cellStyle name="20% - uthevingsfarge 6 2 3 2 4_3. Chng in credit spreads" xfId="6205" xr:uid="{00000000-0005-0000-0000-00009E110000}"/>
    <cellStyle name="20% - uthevingsfarge 6 2 3 2 5" xfId="6206" xr:uid="{00000000-0005-0000-0000-00009F110000}"/>
    <cellStyle name="20% - uthevingsfarge 6 2 3 2_3. Chng in credit spreads" xfId="6207" xr:uid="{00000000-0005-0000-0000-0000A0110000}"/>
    <cellStyle name="20% - uthevingsfarge 6 2 3 3" xfId="6208" xr:uid="{00000000-0005-0000-0000-0000A1110000}"/>
    <cellStyle name="20% - uthevingsfarge 6 2 3 3 2" xfId="6209" xr:uid="{00000000-0005-0000-0000-0000A2110000}"/>
    <cellStyle name="20% - uthevingsfarge 6 2 3 3 2 2" xfId="6210" xr:uid="{00000000-0005-0000-0000-0000A3110000}"/>
    <cellStyle name="20% - uthevingsfarge 6 2 3 3 2_3. Chng in credit spreads" xfId="6211" xr:uid="{00000000-0005-0000-0000-0000A4110000}"/>
    <cellStyle name="20% - uthevingsfarge 6 2 3 3 3" xfId="6212" xr:uid="{00000000-0005-0000-0000-0000A5110000}"/>
    <cellStyle name="20% - uthevingsfarge 6 2 3 3_3. Chng in credit spreads" xfId="6213" xr:uid="{00000000-0005-0000-0000-0000A6110000}"/>
    <cellStyle name="20% - uthevingsfarge 6 2 3 4" xfId="6214" xr:uid="{00000000-0005-0000-0000-0000A7110000}"/>
    <cellStyle name="20% - uthevingsfarge 6 2 3 4 2" xfId="6215" xr:uid="{00000000-0005-0000-0000-0000A8110000}"/>
    <cellStyle name="20% - uthevingsfarge 6 2 3 4_3. Chng in credit spreads" xfId="6216" xr:uid="{00000000-0005-0000-0000-0000A9110000}"/>
    <cellStyle name="20% - uthevingsfarge 6 2 3 5" xfId="6217" xr:uid="{00000000-0005-0000-0000-0000AA110000}"/>
    <cellStyle name="20% - uthevingsfarge 6 2 3 5 2" xfId="6218" xr:uid="{00000000-0005-0000-0000-0000AB110000}"/>
    <cellStyle name="20% - uthevingsfarge 6 2 3 5_3. Chng in credit spreads" xfId="6219" xr:uid="{00000000-0005-0000-0000-0000AC110000}"/>
    <cellStyle name="20% - uthevingsfarge 6 2 3 6" xfId="6220" xr:uid="{00000000-0005-0000-0000-0000AD110000}"/>
    <cellStyle name="20% - uthevingsfarge 6 2 3 6 2" xfId="6221" xr:uid="{00000000-0005-0000-0000-0000AE110000}"/>
    <cellStyle name="20% - uthevingsfarge 6 2 3 6_3. Chng in credit spreads" xfId="6222" xr:uid="{00000000-0005-0000-0000-0000AF110000}"/>
    <cellStyle name="20% - uthevingsfarge 6 2 3 7" xfId="6223" xr:uid="{00000000-0005-0000-0000-0000B0110000}"/>
    <cellStyle name="20% - uthevingsfarge 6 2 3_3. Chng in credit spreads" xfId="6224" xr:uid="{00000000-0005-0000-0000-0000B1110000}"/>
    <cellStyle name="20% - uthevingsfarge 6 2 4" xfId="4373" xr:uid="{00000000-0005-0000-0000-0000B2110000}"/>
    <cellStyle name="20% - uthevingsfarge 6 2 4 2" xfId="6225" xr:uid="{00000000-0005-0000-0000-0000B3110000}"/>
    <cellStyle name="20% - uthevingsfarge 6 2 4 2 2" xfId="6226" xr:uid="{00000000-0005-0000-0000-0000B4110000}"/>
    <cellStyle name="20% - uthevingsfarge 6 2 4 2_3. Chng in credit spreads" xfId="6227" xr:uid="{00000000-0005-0000-0000-0000B5110000}"/>
    <cellStyle name="20% - uthevingsfarge 6 2 4 3" xfId="6228" xr:uid="{00000000-0005-0000-0000-0000B6110000}"/>
    <cellStyle name="20% - uthevingsfarge 6 2 4 3 2" xfId="6229" xr:uid="{00000000-0005-0000-0000-0000B7110000}"/>
    <cellStyle name="20% - uthevingsfarge 6 2 4 3_3. Chng in credit spreads" xfId="6230" xr:uid="{00000000-0005-0000-0000-0000B8110000}"/>
    <cellStyle name="20% - uthevingsfarge 6 2 4 4" xfId="6231" xr:uid="{00000000-0005-0000-0000-0000B9110000}"/>
    <cellStyle name="20% - uthevingsfarge 6 2 4 4 2" xfId="6232" xr:uid="{00000000-0005-0000-0000-0000BA110000}"/>
    <cellStyle name="20% - uthevingsfarge 6 2 4 4_3. Chng in credit spreads" xfId="6233" xr:uid="{00000000-0005-0000-0000-0000BB110000}"/>
    <cellStyle name="20% - uthevingsfarge 6 2 4 5" xfId="6234" xr:uid="{00000000-0005-0000-0000-0000BC110000}"/>
    <cellStyle name="20% - uthevingsfarge 6 2 4_3. Chng in credit spreads" xfId="6235" xr:uid="{00000000-0005-0000-0000-0000BD110000}"/>
    <cellStyle name="20% - uthevingsfarge 6 2 5" xfId="6236" xr:uid="{00000000-0005-0000-0000-0000BE110000}"/>
    <cellStyle name="20% - uthevingsfarge 6 2 5 2" xfId="6237" xr:uid="{00000000-0005-0000-0000-0000BF110000}"/>
    <cellStyle name="20% - uthevingsfarge 6 2 5 2 2" xfId="6238" xr:uid="{00000000-0005-0000-0000-0000C0110000}"/>
    <cellStyle name="20% - uthevingsfarge 6 2 5 2_3. Chng in credit spreads" xfId="6239" xr:uid="{00000000-0005-0000-0000-0000C1110000}"/>
    <cellStyle name="20% - uthevingsfarge 6 2 5 3" xfId="6240" xr:uid="{00000000-0005-0000-0000-0000C2110000}"/>
    <cellStyle name="20% - uthevingsfarge 6 2 5_3. Chng in credit spreads" xfId="6241" xr:uid="{00000000-0005-0000-0000-0000C3110000}"/>
    <cellStyle name="20% - uthevingsfarge 6 2 6" xfId="6242" xr:uid="{00000000-0005-0000-0000-0000C4110000}"/>
    <cellStyle name="20% - uthevingsfarge 6 2 6 2" xfId="6243" xr:uid="{00000000-0005-0000-0000-0000C5110000}"/>
    <cellStyle name="20% - uthevingsfarge 6 2 6 2 2" xfId="6244" xr:uid="{00000000-0005-0000-0000-0000C6110000}"/>
    <cellStyle name="20% - uthevingsfarge 6 2 6 2_3. Chng in credit spreads" xfId="6245" xr:uid="{00000000-0005-0000-0000-0000C7110000}"/>
    <cellStyle name="20% - uthevingsfarge 6 2 6 3" xfId="6246" xr:uid="{00000000-0005-0000-0000-0000C8110000}"/>
    <cellStyle name="20% - uthevingsfarge 6 2 6_3. Chng in credit spreads" xfId="6247" xr:uid="{00000000-0005-0000-0000-0000C9110000}"/>
    <cellStyle name="20% - uthevingsfarge 6 2 7" xfId="6248" xr:uid="{00000000-0005-0000-0000-0000CA110000}"/>
    <cellStyle name="20% - uthevingsfarge 6 2 7 2" xfId="6249" xr:uid="{00000000-0005-0000-0000-0000CB110000}"/>
    <cellStyle name="20% - uthevingsfarge 6 2 7_3. Chng in credit spreads" xfId="6250" xr:uid="{00000000-0005-0000-0000-0000CC110000}"/>
    <cellStyle name="20% - uthevingsfarge 6 2 8" xfId="6251" xr:uid="{00000000-0005-0000-0000-0000CD110000}"/>
    <cellStyle name="20% - uthevingsfarge 6 2 8 2" xfId="6252" xr:uid="{00000000-0005-0000-0000-0000CE110000}"/>
    <cellStyle name="20% - uthevingsfarge 6 2 8_3. Chng in credit spreads" xfId="6253" xr:uid="{00000000-0005-0000-0000-0000CF110000}"/>
    <cellStyle name="20% - uthevingsfarge 6 2_Adj_Operating_expenses" xfId="4374" xr:uid="{00000000-0005-0000-0000-0000D0110000}"/>
    <cellStyle name="20% - uthevingsfarge 6 3" xfId="4375" xr:uid="{00000000-0005-0000-0000-0000D1110000}"/>
    <cellStyle name="20% - uthevingsfarge 6 3 2" xfId="4376" xr:uid="{00000000-0005-0000-0000-0000D2110000}"/>
    <cellStyle name="20% - uthevingsfarge 6 3 2 2" xfId="4377" xr:uid="{00000000-0005-0000-0000-0000D3110000}"/>
    <cellStyle name="20% - uthevingsfarge 6 3 2 2 2" xfId="6254" xr:uid="{00000000-0005-0000-0000-0000D4110000}"/>
    <cellStyle name="20% - uthevingsfarge 6 3 2 2 2 2" xfId="6255" xr:uid="{00000000-0005-0000-0000-0000D5110000}"/>
    <cellStyle name="20% - uthevingsfarge 6 3 2 2 2_3. Chng in credit spreads" xfId="6256" xr:uid="{00000000-0005-0000-0000-0000D6110000}"/>
    <cellStyle name="20% - uthevingsfarge 6 3 2 2 3" xfId="6257" xr:uid="{00000000-0005-0000-0000-0000D7110000}"/>
    <cellStyle name="20% - uthevingsfarge 6 3 2 2 3 2" xfId="6258" xr:uid="{00000000-0005-0000-0000-0000D8110000}"/>
    <cellStyle name="20% - uthevingsfarge 6 3 2 2 3_3. Chng in credit spreads" xfId="6259" xr:uid="{00000000-0005-0000-0000-0000D9110000}"/>
    <cellStyle name="20% - uthevingsfarge 6 3 2 2 4" xfId="6260" xr:uid="{00000000-0005-0000-0000-0000DA110000}"/>
    <cellStyle name="20% - uthevingsfarge 6 3 2 2_3. Chng in credit spreads" xfId="6261" xr:uid="{00000000-0005-0000-0000-0000DB110000}"/>
    <cellStyle name="20% - uthevingsfarge 6 3 2 3" xfId="6262" xr:uid="{00000000-0005-0000-0000-0000DC110000}"/>
    <cellStyle name="20% - uthevingsfarge 6 3 2 3 2" xfId="6263" xr:uid="{00000000-0005-0000-0000-0000DD110000}"/>
    <cellStyle name="20% - uthevingsfarge 6 3 2 3_3. Chng in credit spreads" xfId="6264" xr:uid="{00000000-0005-0000-0000-0000DE110000}"/>
    <cellStyle name="20% - uthevingsfarge 6 3 2 4" xfId="6265" xr:uid="{00000000-0005-0000-0000-0000DF110000}"/>
    <cellStyle name="20% - uthevingsfarge 6 3 2 4 2" xfId="6266" xr:uid="{00000000-0005-0000-0000-0000E0110000}"/>
    <cellStyle name="20% - uthevingsfarge 6 3 2 4_3. Chng in credit spreads" xfId="6267" xr:uid="{00000000-0005-0000-0000-0000E1110000}"/>
    <cellStyle name="20% - uthevingsfarge 6 3 2 5" xfId="6268" xr:uid="{00000000-0005-0000-0000-0000E2110000}"/>
    <cellStyle name="20% - uthevingsfarge 6 3 2_3. Chng in credit spreads" xfId="6269" xr:uid="{00000000-0005-0000-0000-0000E3110000}"/>
    <cellStyle name="20% - uthevingsfarge 6 3 3" xfId="4378" xr:uid="{00000000-0005-0000-0000-0000E4110000}"/>
    <cellStyle name="20% - uthevingsfarge 6 3 3 2" xfId="4379" xr:uid="{00000000-0005-0000-0000-0000E5110000}"/>
    <cellStyle name="20% - uthevingsfarge 6 3 3 2 2" xfId="6270" xr:uid="{00000000-0005-0000-0000-0000E6110000}"/>
    <cellStyle name="20% - uthevingsfarge 6 3 3 2 2 2" xfId="6271" xr:uid="{00000000-0005-0000-0000-0000E7110000}"/>
    <cellStyle name="20% - uthevingsfarge 6 3 3 2 2_3. Chng in credit spreads" xfId="6272" xr:uid="{00000000-0005-0000-0000-0000E8110000}"/>
    <cellStyle name="20% - uthevingsfarge 6 3 3 2 3" xfId="6273" xr:uid="{00000000-0005-0000-0000-0000E9110000}"/>
    <cellStyle name="20% - uthevingsfarge 6 3 3 2 3 2" xfId="6274" xr:uid="{00000000-0005-0000-0000-0000EA110000}"/>
    <cellStyle name="20% - uthevingsfarge 6 3 3 2 3_3. Chng in credit spreads" xfId="6275" xr:uid="{00000000-0005-0000-0000-0000EB110000}"/>
    <cellStyle name="20% - uthevingsfarge 6 3 3 2 4" xfId="6276" xr:uid="{00000000-0005-0000-0000-0000EC110000}"/>
    <cellStyle name="20% - uthevingsfarge 6 3 3 2_3. Chng in credit spreads" xfId="6277" xr:uid="{00000000-0005-0000-0000-0000ED110000}"/>
    <cellStyle name="20% - uthevingsfarge 6 3 3 3" xfId="6278" xr:uid="{00000000-0005-0000-0000-0000EE110000}"/>
    <cellStyle name="20% - uthevingsfarge 6 3 3 3 2" xfId="6279" xr:uid="{00000000-0005-0000-0000-0000EF110000}"/>
    <cellStyle name="20% - uthevingsfarge 6 3 3 3_3. Chng in credit spreads" xfId="6280" xr:uid="{00000000-0005-0000-0000-0000F0110000}"/>
    <cellStyle name="20% - uthevingsfarge 6 3 3 4" xfId="6281" xr:uid="{00000000-0005-0000-0000-0000F1110000}"/>
    <cellStyle name="20% - uthevingsfarge 6 3 3 4 2" xfId="6282" xr:uid="{00000000-0005-0000-0000-0000F2110000}"/>
    <cellStyle name="20% - uthevingsfarge 6 3 3 4_3. Chng in credit spreads" xfId="6283" xr:uid="{00000000-0005-0000-0000-0000F3110000}"/>
    <cellStyle name="20% - uthevingsfarge 6 3 3 5" xfId="6284" xr:uid="{00000000-0005-0000-0000-0000F4110000}"/>
    <cellStyle name="20% - uthevingsfarge 6 3 3_3. Chng in credit spreads" xfId="6285" xr:uid="{00000000-0005-0000-0000-0000F5110000}"/>
    <cellStyle name="20% - uthevingsfarge 6 3 4" xfId="4380" xr:uid="{00000000-0005-0000-0000-0000F6110000}"/>
    <cellStyle name="20% - uthevingsfarge 6 3 4 2" xfId="6286" xr:uid="{00000000-0005-0000-0000-0000F7110000}"/>
    <cellStyle name="20% - uthevingsfarge 6 3 4 2 2" xfId="6287" xr:uid="{00000000-0005-0000-0000-0000F8110000}"/>
    <cellStyle name="20% - uthevingsfarge 6 3 4 2_3. Chng in credit spreads" xfId="6288" xr:uid="{00000000-0005-0000-0000-0000F9110000}"/>
    <cellStyle name="20% - uthevingsfarge 6 3 4 3" xfId="6289" xr:uid="{00000000-0005-0000-0000-0000FA110000}"/>
    <cellStyle name="20% - uthevingsfarge 6 3 4 3 2" xfId="6290" xr:uid="{00000000-0005-0000-0000-0000FB110000}"/>
    <cellStyle name="20% - uthevingsfarge 6 3 4 3_3. Chng in credit spreads" xfId="6291" xr:uid="{00000000-0005-0000-0000-0000FC110000}"/>
    <cellStyle name="20% - uthevingsfarge 6 3 4 4" xfId="6292" xr:uid="{00000000-0005-0000-0000-0000FD110000}"/>
    <cellStyle name="20% - uthevingsfarge 6 3 4_3. Chng in credit spreads" xfId="6293" xr:uid="{00000000-0005-0000-0000-0000FE110000}"/>
    <cellStyle name="20% - uthevingsfarge 6 3 5" xfId="6294" xr:uid="{00000000-0005-0000-0000-0000FF110000}"/>
    <cellStyle name="20% - uthevingsfarge 6 3 5 2" xfId="6295" xr:uid="{00000000-0005-0000-0000-000000120000}"/>
    <cellStyle name="20% - uthevingsfarge 6 3 5_3. Chng in credit spreads" xfId="6296" xr:uid="{00000000-0005-0000-0000-000001120000}"/>
    <cellStyle name="20% - uthevingsfarge 6 3 6" xfId="6297" xr:uid="{00000000-0005-0000-0000-000002120000}"/>
    <cellStyle name="20% - uthevingsfarge 6 3 6 2" xfId="6298" xr:uid="{00000000-0005-0000-0000-000003120000}"/>
    <cellStyle name="20% - uthevingsfarge 6 3 6_3. Chng in credit spreads" xfId="6299" xr:uid="{00000000-0005-0000-0000-000004120000}"/>
    <cellStyle name="20% - uthevingsfarge 6 3 7" xfId="6300" xr:uid="{00000000-0005-0000-0000-000005120000}"/>
    <cellStyle name="20% - uthevingsfarge 6 3 7 2" xfId="6301" xr:uid="{00000000-0005-0000-0000-000006120000}"/>
    <cellStyle name="20% - uthevingsfarge 6 3 7_3. Chng in credit spreads" xfId="6302" xr:uid="{00000000-0005-0000-0000-000007120000}"/>
    <cellStyle name="20% - uthevingsfarge 6 3_Finansresultat etter cut-off_31.08.11" xfId="4381" xr:uid="{00000000-0005-0000-0000-000008120000}"/>
    <cellStyle name="20% - uthevingsfarge 6 4" xfId="4382" xr:uid="{00000000-0005-0000-0000-000009120000}"/>
    <cellStyle name="20% - uthevingsfarge 6 4 2" xfId="4383" xr:uid="{00000000-0005-0000-0000-00000A120000}"/>
    <cellStyle name="20% - uthevingsfarge 6 4 2 2" xfId="6303" xr:uid="{00000000-0005-0000-0000-00000B120000}"/>
    <cellStyle name="20% - uthevingsfarge 6 4 2 2 2" xfId="6304" xr:uid="{00000000-0005-0000-0000-00000C120000}"/>
    <cellStyle name="20% - uthevingsfarge 6 4 2 2_3. Chng in credit spreads" xfId="6305" xr:uid="{00000000-0005-0000-0000-00000D120000}"/>
    <cellStyle name="20% - uthevingsfarge 6 4 2 3" xfId="6306" xr:uid="{00000000-0005-0000-0000-00000E120000}"/>
    <cellStyle name="20% - uthevingsfarge 6 4 2 3 2" xfId="6307" xr:uid="{00000000-0005-0000-0000-00000F120000}"/>
    <cellStyle name="20% - uthevingsfarge 6 4 2 3_3. Chng in credit spreads" xfId="6308" xr:uid="{00000000-0005-0000-0000-000010120000}"/>
    <cellStyle name="20% - uthevingsfarge 6 4 2 4" xfId="6309" xr:uid="{00000000-0005-0000-0000-000011120000}"/>
    <cellStyle name="20% - uthevingsfarge 6 4 2_3. Chng in credit spreads" xfId="6310" xr:uid="{00000000-0005-0000-0000-000012120000}"/>
    <cellStyle name="20% - uthevingsfarge 6 4 3" xfId="6311" xr:uid="{00000000-0005-0000-0000-000013120000}"/>
    <cellStyle name="20% - uthevingsfarge 6 4 3 2" xfId="6312" xr:uid="{00000000-0005-0000-0000-000014120000}"/>
    <cellStyle name="20% - uthevingsfarge 6 4 3_3. Chng in credit spreads" xfId="6313" xr:uid="{00000000-0005-0000-0000-000015120000}"/>
    <cellStyle name="20% - uthevingsfarge 6 4 4" xfId="6314" xr:uid="{00000000-0005-0000-0000-000016120000}"/>
    <cellStyle name="20% - uthevingsfarge 6 4 4 2" xfId="6315" xr:uid="{00000000-0005-0000-0000-000017120000}"/>
    <cellStyle name="20% - uthevingsfarge 6 4 4_3. Chng in credit spreads" xfId="6316" xr:uid="{00000000-0005-0000-0000-000018120000}"/>
    <cellStyle name="20% - uthevingsfarge 6 4 5" xfId="6317" xr:uid="{00000000-0005-0000-0000-000019120000}"/>
    <cellStyle name="20% - uthevingsfarge 6 4_3. Chng in credit spreads" xfId="6318" xr:uid="{00000000-0005-0000-0000-00001A120000}"/>
    <cellStyle name="20% - uthevingsfarge 6 5" xfId="4384" xr:uid="{00000000-0005-0000-0000-00001B120000}"/>
    <cellStyle name="20% - uthevingsfarge 6 5 2" xfId="4385" xr:uid="{00000000-0005-0000-0000-00001C120000}"/>
    <cellStyle name="20% - uthevingsfarge 6 5 2 2" xfId="6319" xr:uid="{00000000-0005-0000-0000-00001D120000}"/>
    <cellStyle name="20% - uthevingsfarge 6 5 2 2 2" xfId="6320" xr:uid="{00000000-0005-0000-0000-00001E120000}"/>
    <cellStyle name="20% - uthevingsfarge 6 5 2 2_3. Chng in credit spreads" xfId="6321" xr:uid="{00000000-0005-0000-0000-00001F120000}"/>
    <cellStyle name="20% - uthevingsfarge 6 5 2 3" xfId="6322" xr:uid="{00000000-0005-0000-0000-000020120000}"/>
    <cellStyle name="20% - uthevingsfarge 6 5 2 3 2" xfId="6323" xr:uid="{00000000-0005-0000-0000-000021120000}"/>
    <cellStyle name="20% - uthevingsfarge 6 5 2 3_3. Chng in credit spreads" xfId="6324" xr:uid="{00000000-0005-0000-0000-000022120000}"/>
    <cellStyle name="20% - uthevingsfarge 6 5 2 4" xfId="6325" xr:uid="{00000000-0005-0000-0000-000023120000}"/>
    <cellStyle name="20% - uthevingsfarge 6 5 2_3. Chng in credit spreads" xfId="6326" xr:uid="{00000000-0005-0000-0000-000024120000}"/>
    <cellStyle name="20% - uthevingsfarge 6 5 3" xfId="6327" xr:uid="{00000000-0005-0000-0000-000025120000}"/>
    <cellStyle name="20% - uthevingsfarge 6 5 3 2" xfId="6328" xr:uid="{00000000-0005-0000-0000-000026120000}"/>
    <cellStyle name="20% - uthevingsfarge 6 5 3_3. Chng in credit spreads" xfId="6329" xr:uid="{00000000-0005-0000-0000-000027120000}"/>
    <cellStyle name="20% - uthevingsfarge 6 5 4" xfId="6330" xr:uid="{00000000-0005-0000-0000-000028120000}"/>
    <cellStyle name="20% - uthevingsfarge 6 5 4 2" xfId="6331" xr:uid="{00000000-0005-0000-0000-000029120000}"/>
    <cellStyle name="20% - uthevingsfarge 6 5 4_3. Chng in credit spreads" xfId="6332" xr:uid="{00000000-0005-0000-0000-00002A120000}"/>
    <cellStyle name="20% - uthevingsfarge 6 5 5" xfId="6333" xr:uid="{00000000-0005-0000-0000-00002B120000}"/>
    <cellStyle name="20% - uthevingsfarge 6 5_3. Chng in credit spreads" xfId="6334" xr:uid="{00000000-0005-0000-0000-00002C120000}"/>
    <cellStyle name="20% - uthevingsfarge 6 6" xfId="4386" xr:uid="{00000000-0005-0000-0000-00002D120000}"/>
    <cellStyle name="20% - uthevingsfarge 6 6 2" xfId="6335" xr:uid="{00000000-0005-0000-0000-00002E120000}"/>
    <cellStyle name="20% - uthevingsfarge 6 6 2 2" xfId="6336" xr:uid="{00000000-0005-0000-0000-00002F120000}"/>
    <cellStyle name="20% - uthevingsfarge 6 6 2_3. Chng in credit spreads" xfId="6337" xr:uid="{00000000-0005-0000-0000-000030120000}"/>
    <cellStyle name="20% - uthevingsfarge 6 6 3" xfId="6338" xr:uid="{00000000-0005-0000-0000-000031120000}"/>
    <cellStyle name="20% - uthevingsfarge 6 6 3 2" xfId="6339" xr:uid="{00000000-0005-0000-0000-000032120000}"/>
    <cellStyle name="20% - uthevingsfarge 6 6 3_3. Chng in credit spreads" xfId="6340" xr:uid="{00000000-0005-0000-0000-000033120000}"/>
    <cellStyle name="20% - uthevingsfarge 6 6 4" xfId="6341" xr:uid="{00000000-0005-0000-0000-000034120000}"/>
    <cellStyle name="20% - uthevingsfarge 6 6_3. Chng in credit spreads" xfId="6342" xr:uid="{00000000-0005-0000-0000-000035120000}"/>
    <cellStyle name="20% - uthevingsfarge 6 7" xfId="4387" xr:uid="{00000000-0005-0000-0000-000036120000}"/>
    <cellStyle name="20% - uthevingsfarge 6 7 2" xfId="6343" xr:uid="{00000000-0005-0000-0000-000037120000}"/>
    <cellStyle name="20% - uthevingsfarge 6 7_3. Chng in credit spreads" xfId="6344" xr:uid="{00000000-0005-0000-0000-000038120000}"/>
    <cellStyle name="20% - uthevingsfarge 6 8" xfId="4388" xr:uid="{00000000-0005-0000-0000-000039120000}"/>
    <cellStyle name="20% - uthevingsfarge 6 8 2" xfId="6345" xr:uid="{00000000-0005-0000-0000-00003A120000}"/>
    <cellStyle name="20% - uthevingsfarge 6 8_3. Chng in credit spreads" xfId="6346" xr:uid="{00000000-0005-0000-0000-00003B120000}"/>
    <cellStyle name="20% - uthevingsfarge 6 9" xfId="4389" xr:uid="{00000000-0005-0000-0000-00003C120000}"/>
    <cellStyle name="20% - uthevingsfarge 6_7. Other MTM adjustments" xfId="6347" xr:uid="{00000000-0005-0000-0000-00003D120000}"/>
    <cellStyle name="20% - Акцент1" xfId="1134" xr:uid="{00000000-0005-0000-0000-00003E120000}"/>
    <cellStyle name="20% - Акцент2" xfId="1135" xr:uid="{00000000-0005-0000-0000-00003F120000}"/>
    <cellStyle name="20% - Акцент3" xfId="1136" xr:uid="{00000000-0005-0000-0000-000040120000}"/>
    <cellStyle name="20% - Акцент4" xfId="1137" xr:uid="{00000000-0005-0000-0000-000041120000}"/>
    <cellStyle name="20% - Акцент5" xfId="1138" xr:uid="{00000000-0005-0000-0000-000042120000}"/>
    <cellStyle name="20% - Акцент6" xfId="1139" xr:uid="{00000000-0005-0000-0000-000043120000}"/>
    <cellStyle name="3 antraštė" xfId="111" xr:uid="{00000000-0005-0000-0000-000044120000}"/>
    <cellStyle name="4 antraštė" xfId="112" xr:uid="{00000000-0005-0000-0000-000045120000}"/>
    <cellStyle name="40% - Accent1" xfId="113" xr:uid="{00000000-0005-0000-0000-000046120000}"/>
    <cellStyle name="40% - Accent1 2" xfId="1140" xr:uid="{00000000-0005-0000-0000-000047120000}"/>
    <cellStyle name="40% - Accent1 2 2" xfId="4391" xr:uid="{00000000-0005-0000-0000-000048120000}"/>
    <cellStyle name="40% - Accent1 2 3" xfId="4392" xr:uid="{00000000-0005-0000-0000-000049120000}"/>
    <cellStyle name="40% - Accent1 2 3 2" xfId="4393" xr:uid="{00000000-0005-0000-0000-00004A120000}"/>
    <cellStyle name="40% - Accent1 2 3 3" xfId="4394" xr:uid="{00000000-0005-0000-0000-00004B120000}"/>
    <cellStyle name="40% - Accent1 2 3 4" xfId="4395" xr:uid="{00000000-0005-0000-0000-00004C120000}"/>
    <cellStyle name="40% - Accent1 2 3 5" xfId="4396" xr:uid="{00000000-0005-0000-0000-00004D120000}"/>
    <cellStyle name="40% - Accent1 2 4" xfId="4397" xr:uid="{00000000-0005-0000-0000-00004E120000}"/>
    <cellStyle name="40% - Accent1 2_Expenses (1)" xfId="4390" xr:uid="{00000000-0005-0000-0000-00004F120000}"/>
    <cellStyle name="40% - Accent1 3" xfId="4398" xr:uid="{00000000-0005-0000-0000-000050120000}"/>
    <cellStyle name="40% - Accent1_7. Other MTM adjustments" xfId="6348" xr:uid="{00000000-0005-0000-0000-000051120000}"/>
    <cellStyle name="40% - Accent2" xfId="114" xr:uid="{00000000-0005-0000-0000-000052120000}"/>
    <cellStyle name="40% - Accent2 2" xfId="4400" xr:uid="{00000000-0005-0000-0000-000053120000}"/>
    <cellStyle name="40% - Accent2 2 2" xfId="4401" xr:uid="{00000000-0005-0000-0000-000054120000}"/>
    <cellStyle name="40% - Accent2 2_Results &amp; key fig." xfId="6349" xr:uid="{00000000-0005-0000-0000-000055120000}"/>
    <cellStyle name="40% - Accent2 3" xfId="4402" xr:uid="{00000000-0005-0000-0000-000056120000}"/>
    <cellStyle name="40% - Accent2_Expenses (1)" xfId="4399" xr:uid="{00000000-0005-0000-0000-000057120000}"/>
    <cellStyle name="40% - Accent3" xfId="115" xr:uid="{00000000-0005-0000-0000-000058120000}"/>
    <cellStyle name="40% - Accent3 2" xfId="1141" xr:uid="{00000000-0005-0000-0000-000059120000}"/>
    <cellStyle name="40% - Accent3 2 2" xfId="4404" xr:uid="{00000000-0005-0000-0000-00005A120000}"/>
    <cellStyle name="40% - Accent3 2 3" xfId="4405" xr:uid="{00000000-0005-0000-0000-00005B120000}"/>
    <cellStyle name="40% - Accent3 2 3 2" xfId="4406" xr:uid="{00000000-0005-0000-0000-00005C120000}"/>
    <cellStyle name="40% - Accent3 2 3 3" xfId="4407" xr:uid="{00000000-0005-0000-0000-00005D120000}"/>
    <cellStyle name="40% - Accent3 2 3 4" xfId="4408" xr:uid="{00000000-0005-0000-0000-00005E120000}"/>
    <cellStyle name="40% - Accent3 2 3 5" xfId="4409" xr:uid="{00000000-0005-0000-0000-00005F120000}"/>
    <cellStyle name="40% - Accent3 2 4" xfId="4410" xr:uid="{00000000-0005-0000-0000-000060120000}"/>
    <cellStyle name="40% - Accent3 2_Expenses (1)" xfId="4403" xr:uid="{00000000-0005-0000-0000-000061120000}"/>
    <cellStyle name="40% - Accent3 3" xfId="4411" xr:uid="{00000000-0005-0000-0000-000062120000}"/>
    <cellStyle name="40% - Accent3_7. Other MTM adjustments" xfId="6350" xr:uid="{00000000-0005-0000-0000-000063120000}"/>
    <cellStyle name="40% - Accent4" xfId="116" xr:uid="{00000000-0005-0000-0000-000064120000}"/>
    <cellStyle name="40% - Accent4 2" xfId="1142" xr:uid="{00000000-0005-0000-0000-000065120000}"/>
    <cellStyle name="40% - Accent4 2 2" xfId="4413" xr:uid="{00000000-0005-0000-0000-000066120000}"/>
    <cellStyle name="40% - Accent4 2 3" xfId="4414" xr:uid="{00000000-0005-0000-0000-000067120000}"/>
    <cellStyle name="40% - Accent4 2 3 2" xfId="4415" xr:uid="{00000000-0005-0000-0000-000068120000}"/>
    <cellStyle name="40% - Accent4 2 3 3" xfId="4416" xr:uid="{00000000-0005-0000-0000-000069120000}"/>
    <cellStyle name="40% - Accent4 2 3 4" xfId="4417" xr:uid="{00000000-0005-0000-0000-00006A120000}"/>
    <cellStyle name="40% - Accent4 2 3 5" xfId="4418" xr:uid="{00000000-0005-0000-0000-00006B120000}"/>
    <cellStyle name="40% - Accent4 2 4" xfId="4419" xr:uid="{00000000-0005-0000-0000-00006C120000}"/>
    <cellStyle name="40% - Accent4 2_Expenses (1)" xfId="4412" xr:uid="{00000000-0005-0000-0000-00006D120000}"/>
    <cellStyle name="40% - Accent4 3" xfId="4420" xr:uid="{00000000-0005-0000-0000-00006E120000}"/>
    <cellStyle name="40% - Accent4_7. Other MTM adjustments" xfId="6351" xr:uid="{00000000-0005-0000-0000-00006F120000}"/>
    <cellStyle name="40% - Accent5" xfId="117" xr:uid="{00000000-0005-0000-0000-000070120000}"/>
    <cellStyle name="40% - Accent5 2" xfId="1143" xr:uid="{00000000-0005-0000-0000-000071120000}"/>
    <cellStyle name="40% - Accent5 2 2" xfId="4422" xr:uid="{00000000-0005-0000-0000-000072120000}"/>
    <cellStyle name="40% - Accent5 2_Expenses (1)" xfId="4421" xr:uid="{00000000-0005-0000-0000-000073120000}"/>
    <cellStyle name="40% - Accent5 3" xfId="4423" xr:uid="{00000000-0005-0000-0000-000074120000}"/>
    <cellStyle name="40% - Accent5_7. Other MTM adjustments" xfId="6352" xr:uid="{00000000-0005-0000-0000-000075120000}"/>
    <cellStyle name="40% - Accent6" xfId="118" xr:uid="{00000000-0005-0000-0000-000076120000}"/>
    <cellStyle name="40% - Accent6 2" xfId="1144" xr:uid="{00000000-0005-0000-0000-000077120000}"/>
    <cellStyle name="40% - Accent6 2 2" xfId="4425" xr:uid="{00000000-0005-0000-0000-000078120000}"/>
    <cellStyle name="40% - Accent6 2 3" xfId="4426" xr:uid="{00000000-0005-0000-0000-000079120000}"/>
    <cellStyle name="40% - Accent6 2 3 2" xfId="4427" xr:uid="{00000000-0005-0000-0000-00007A120000}"/>
    <cellStyle name="40% - Accent6 2 3 3" xfId="4428" xr:uid="{00000000-0005-0000-0000-00007B120000}"/>
    <cellStyle name="40% - Accent6 2 3 4" xfId="4429" xr:uid="{00000000-0005-0000-0000-00007C120000}"/>
    <cellStyle name="40% - Accent6 2 3 5" xfId="4430" xr:uid="{00000000-0005-0000-0000-00007D120000}"/>
    <cellStyle name="40% - Accent6 2 4" xfId="4431" xr:uid="{00000000-0005-0000-0000-00007E120000}"/>
    <cellStyle name="40% - Accent6 2_Expenses (1)" xfId="4424" xr:uid="{00000000-0005-0000-0000-00007F120000}"/>
    <cellStyle name="40% - Accent6 3" xfId="4432" xr:uid="{00000000-0005-0000-0000-000080120000}"/>
    <cellStyle name="40% - Accent6_7. Other MTM adjustments" xfId="6353" xr:uid="{00000000-0005-0000-0000-000081120000}"/>
    <cellStyle name="40% - akcent 1" xfId="1145" xr:uid="{00000000-0005-0000-0000-000082120000}"/>
    <cellStyle name="40% - akcent 2" xfId="1146" xr:uid="{00000000-0005-0000-0000-000083120000}"/>
    <cellStyle name="40% - akcent 3" xfId="1147" xr:uid="{00000000-0005-0000-0000-000084120000}"/>
    <cellStyle name="40% - akcent 4" xfId="1148" xr:uid="{00000000-0005-0000-0000-000085120000}"/>
    <cellStyle name="40% - akcent 5" xfId="1149" xr:uid="{00000000-0005-0000-0000-000086120000}"/>
    <cellStyle name="40% - akcent 6" xfId="1150" xr:uid="{00000000-0005-0000-0000-000087120000}"/>
    <cellStyle name="40% – paryškinimas 1" xfId="119" xr:uid="{00000000-0005-0000-0000-000088120000}"/>
    <cellStyle name="40% – paryškinimas 2" xfId="120" xr:uid="{00000000-0005-0000-0000-000089120000}"/>
    <cellStyle name="40% – paryškinimas 3" xfId="121" xr:uid="{00000000-0005-0000-0000-00008A120000}"/>
    <cellStyle name="40% – paryškinimas 4" xfId="122" xr:uid="{00000000-0005-0000-0000-00008B120000}"/>
    <cellStyle name="40% – paryškinimas 5" xfId="123" xr:uid="{00000000-0005-0000-0000-00008C120000}"/>
    <cellStyle name="40% – paryškinimas 6" xfId="124" xr:uid="{00000000-0005-0000-0000-00008D120000}"/>
    <cellStyle name="40% - uthevingsfarge 1" xfId="6354" xr:uid="{00000000-0005-0000-0000-00008E120000}"/>
    <cellStyle name="40% - uthevingsfarge 1 10" xfId="4433" xr:uid="{00000000-0005-0000-0000-00008F120000}"/>
    <cellStyle name="40% - uthevingsfarge 1 2" xfId="125" xr:uid="{00000000-0005-0000-0000-000090120000}"/>
    <cellStyle name="40% - uthevingsfarge 1 2 2" xfId="4434" xr:uid="{00000000-0005-0000-0000-000091120000}"/>
    <cellStyle name="40% - uthevingsfarge 1 2 2 2" xfId="4435" xr:uid="{00000000-0005-0000-0000-000092120000}"/>
    <cellStyle name="40% - uthevingsfarge 1 2 2 2 2" xfId="6355" xr:uid="{00000000-0005-0000-0000-000093120000}"/>
    <cellStyle name="40% - uthevingsfarge 1 2 2 2 2 2" xfId="6356" xr:uid="{00000000-0005-0000-0000-000094120000}"/>
    <cellStyle name="40% - uthevingsfarge 1 2 2 2 2 2 2" xfId="6357" xr:uid="{00000000-0005-0000-0000-000095120000}"/>
    <cellStyle name="40% - uthevingsfarge 1 2 2 2 2 2_3. Chng in credit spreads" xfId="6358" xr:uid="{00000000-0005-0000-0000-000096120000}"/>
    <cellStyle name="40% - uthevingsfarge 1 2 2 2 2 3" xfId="6359" xr:uid="{00000000-0005-0000-0000-000097120000}"/>
    <cellStyle name="40% - uthevingsfarge 1 2 2 2 2_3. Chng in credit spreads" xfId="6360" xr:uid="{00000000-0005-0000-0000-000098120000}"/>
    <cellStyle name="40% - uthevingsfarge 1 2 2 2 3" xfId="6361" xr:uid="{00000000-0005-0000-0000-000099120000}"/>
    <cellStyle name="40% - uthevingsfarge 1 2 2 2 3 2" xfId="6362" xr:uid="{00000000-0005-0000-0000-00009A120000}"/>
    <cellStyle name="40% - uthevingsfarge 1 2 2 2 3 2 2" xfId="6363" xr:uid="{00000000-0005-0000-0000-00009B120000}"/>
    <cellStyle name="40% - uthevingsfarge 1 2 2 2 3 2_3. Chng in credit spreads" xfId="6364" xr:uid="{00000000-0005-0000-0000-00009C120000}"/>
    <cellStyle name="40% - uthevingsfarge 1 2 2 2 3 3" xfId="6365" xr:uid="{00000000-0005-0000-0000-00009D120000}"/>
    <cellStyle name="40% - uthevingsfarge 1 2 2 2 3_3. Chng in credit spreads" xfId="6366" xr:uid="{00000000-0005-0000-0000-00009E120000}"/>
    <cellStyle name="40% - uthevingsfarge 1 2 2 2 4" xfId="6367" xr:uid="{00000000-0005-0000-0000-00009F120000}"/>
    <cellStyle name="40% - uthevingsfarge 1 2 2 2 4 2" xfId="6368" xr:uid="{00000000-0005-0000-0000-0000A0120000}"/>
    <cellStyle name="40% - uthevingsfarge 1 2 2 2 4_3. Chng in credit spreads" xfId="6369" xr:uid="{00000000-0005-0000-0000-0000A1120000}"/>
    <cellStyle name="40% - uthevingsfarge 1 2 2 2 5" xfId="6370" xr:uid="{00000000-0005-0000-0000-0000A2120000}"/>
    <cellStyle name="40% - uthevingsfarge 1 2 2 2 5 2" xfId="6371" xr:uid="{00000000-0005-0000-0000-0000A3120000}"/>
    <cellStyle name="40% - uthevingsfarge 1 2 2 2 5_3. Chng in credit spreads" xfId="6372" xr:uid="{00000000-0005-0000-0000-0000A4120000}"/>
    <cellStyle name="40% - uthevingsfarge 1 2 2 2 6" xfId="6373" xr:uid="{00000000-0005-0000-0000-0000A5120000}"/>
    <cellStyle name="40% - uthevingsfarge 1 2 2 2_3. Chng in credit spreads" xfId="6374" xr:uid="{00000000-0005-0000-0000-0000A6120000}"/>
    <cellStyle name="40% - uthevingsfarge 1 2 2 3" xfId="6375" xr:uid="{00000000-0005-0000-0000-0000A7120000}"/>
    <cellStyle name="40% - uthevingsfarge 1 2 2 3 2" xfId="6376" xr:uid="{00000000-0005-0000-0000-0000A8120000}"/>
    <cellStyle name="40% - uthevingsfarge 1 2 2 3 2 2" xfId="6377" xr:uid="{00000000-0005-0000-0000-0000A9120000}"/>
    <cellStyle name="40% - uthevingsfarge 1 2 2 3 2_3. Chng in credit spreads" xfId="6378" xr:uid="{00000000-0005-0000-0000-0000AA120000}"/>
    <cellStyle name="40% - uthevingsfarge 1 2 2 3 3" xfId="6379" xr:uid="{00000000-0005-0000-0000-0000AB120000}"/>
    <cellStyle name="40% - uthevingsfarge 1 2 2 3_3. Chng in credit spreads" xfId="6380" xr:uid="{00000000-0005-0000-0000-0000AC120000}"/>
    <cellStyle name="40% - uthevingsfarge 1 2 2 4" xfId="6381" xr:uid="{00000000-0005-0000-0000-0000AD120000}"/>
    <cellStyle name="40% - uthevingsfarge 1 2 2 4 2" xfId="6382" xr:uid="{00000000-0005-0000-0000-0000AE120000}"/>
    <cellStyle name="40% - uthevingsfarge 1 2 2 4 2 2" xfId="6383" xr:uid="{00000000-0005-0000-0000-0000AF120000}"/>
    <cellStyle name="40% - uthevingsfarge 1 2 2 4 2_3. Chng in credit spreads" xfId="6384" xr:uid="{00000000-0005-0000-0000-0000B0120000}"/>
    <cellStyle name="40% - uthevingsfarge 1 2 2 4 3" xfId="6385" xr:uid="{00000000-0005-0000-0000-0000B1120000}"/>
    <cellStyle name="40% - uthevingsfarge 1 2 2 4_3. Chng in credit spreads" xfId="6386" xr:uid="{00000000-0005-0000-0000-0000B2120000}"/>
    <cellStyle name="40% - uthevingsfarge 1 2 2 5" xfId="6387" xr:uid="{00000000-0005-0000-0000-0000B3120000}"/>
    <cellStyle name="40% - uthevingsfarge 1 2 2 5 2" xfId="6388" xr:uid="{00000000-0005-0000-0000-0000B4120000}"/>
    <cellStyle name="40% - uthevingsfarge 1 2 2 5 2 2" xfId="6389" xr:uid="{00000000-0005-0000-0000-0000B5120000}"/>
    <cellStyle name="40% - uthevingsfarge 1 2 2 5 2_3. Chng in credit spreads" xfId="6390" xr:uid="{00000000-0005-0000-0000-0000B6120000}"/>
    <cellStyle name="40% - uthevingsfarge 1 2 2 5 3" xfId="6391" xr:uid="{00000000-0005-0000-0000-0000B7120000}"/>
    <cellStyle name="40% - uthevingsfarge 1 2 2 5_3. Chng in credit spreads" xfId="6392" xr:uid="{00000000-0005-0000-0000-0000B8120000}"/>
    <cellStyle name="40% - uthevingsfarge 1 2 2 6" xfId="6393" xr:uid="{00000000-0005-0000-0000-0000B9120000}"/>
    <cellStyle name="40% - uthevingsfarge 1 2 2 6 2" xfId="6394" xr:uid="{00000000-0005-0000-0000-0000BA120000}"/>
    <cellStyle name="40% - uthevingsfarge 1 2 2 6_3. Chng in credit spreads" xfId="6395" xr:uid="{00000000-0005-0000-0000-0000BB120000}"/>
    <cellStyle name="40% - uthevingsfarge 1 2 2 7" xfId="6396" xr:uid="{00000000-0005-0000-0000-0000BC120000}"/>
    <cellStyle name="40% - uthevingsfarge 1 2 2_3. Chng in credit spreads" xfId="6397" xr:uid="{00000000-0005-0000-0000-0000BD120000}"/>
    <cellStyle name="40% - uthevingsfarge 1 2 3" xfId="4436" xr:uid="{00000000-0005-0000-0000-0000BE120000}"/>
    <cellStyle name="40% - uthevingsfarge 1 2 3 2" xfId="4437" xr:uid="{00000000-0005-0000-0000-0000BF120000}"/>
    <cellStyle name="40% - uthevingsfarge 1 2 3 2 2" xfId="6398" xr:uid="{00000000-0005-0000-0000-0000C0120000}"/>
    <cellStyle name="40% - uthevingsfarge 1 2 3 2 2 2" xfId="6399" xr:uid="{00000000-0005-0000-0000-0000C1120000}"/>
    <cellStyle name="40% - uthevingsfarge 1 2 3 2 2_3. Chng in credit spreads" xfId="6400" xr:uid="{00000000-0005-0000-0000-0000C2120000}"/>
    <cellStyle name="40% - uthevingsfarge 1 2 3 2 3" xfId="6401" xr:uid="{00000000-0005-0000-0000-0000C3120000}"/>
    <cellStyle name="40% - uthevingsfarge 1 2 3 2 3 2" xfId="6402" xr:uid="{00000000-0005-0000-0000-0000C4120000}"/>
    <cellStyle name="40% - uthevingsfarge 1 2 3 2 3_3. Chng in credit spreads" xfId="6403" xr:uid="{00000000-0005-0000-0000-0000C5120000}"/>
    <cellStyle name="40% - uthevingsfarge 1 2 3 2 4" xfId="6404" xr:uid="{00000000-0005-0000-0000-0000C6120000}"/>
    <cellStyle name="40% - uthevingsfarge 1 2 3 2 4 2" xfId="6405" xr:uid="{00000000-0005-0000-0000-0000C7120000}"/>
    <cellStyle name="40% - uthevingsfarge 1 2 3 2 4_3. Chng in credit spreads" xfId="6406" xr:uid="{00000000-0005-0000-0000-0000C8120000}"/>
    <cellStyle name="40% - uthevingsfarge 1 2 3 2 5" xfId="6407" xr:uid="{00000000-0005-0000-0000-0000C9120000}"/>
    <cellStyle name="40% - uthevingsfarge 1 2 3 2_3. Chng in credit spreads" xfId="6408" xr:uid="{00000000-0005-0000-0000-0000CA120000}"/>
    <cellStyle name="40% - uthevingsfarge 1 2 3 3" xfId="6409" xr:uid="{00000000-0005-0000-0000-0000CB120000}"/>
    <cellStyle name="40% - uthevingsfarge 1 2 3 3 2" xfId="6410" xr:uid="{00000000-0005-0000-0000-0000CC120000}"/>
    <cellStyle name="40% - uthevingsfarge 1 2 3 3 2 2" xfId="6411" xr:uid="{00000000-0005-0000-0000-0000CD120000}"/>
    <cellStyle name="40% - uthevingsfarge 1 2 3 3 2_3. Chng in credit spreads" xfId="6412" xr:uid="{00000000-0005-0000-0000-0000CE120000}"/>
    <cellStyle name="40% - uthevingsfarge 1 2 3 3 3" xfId="6413" xr:uid="{00000000-0005-0000-0000-0000CF120000}"/>
    <cellStyle name="40% - uthevingsfarge 1 2 3 3_3. Chng in credit spreads" xfId="6414" xr:uid="{00000000-0005-0000-0000-0000D0120000}"/>
    <cellStyle name="40% - uthevingsfarge 1 2 3 4" xfId="6415" xr:uid="{00000000-0005-0000-0000-0000D1120000}"/>
    <cellStyle name="40% - uthevingsfarge 1 2 3 4 2" xfId="6416" xr:uid="{00000000-0005-0000-0000-0000D2120000}"/>
    <cellStyle name="40% - uthevingsfarge 1 2 3 4_3. Chng in credit spreads" xfId="6417" xr:uid="{00000000-0005-0000-0000-0000D3120000}"/>
    <cellStyle name="40% - uthevingsfarge 1 2 3 5" xfId="6418" xr:uid="{00000000-0005-0000-0000-0000D4120000}"/>
    <cellStyle name="40% - uthevingsfarge 1 2 3 5 2" xfId="6419" xr:uid="{00000000-0005-0000-0000-0000D5120000}"/>
    <cellStyle name="40% - uthevingsfarge 1 2 3 5_3. Chng in credit spreads" xfId="6420" xr:uid="{00000000-0005-0000-0000-0000D6120000}"/>
    <cellStyle name="40% - uthevingsfarge 1 2 3 6" xfId="6421" xr:uid="{00000000-0005-0000-0000-0000D7120000}"/>
    <cellStyle name="40% - uthevingsfarge 1 2 3 6 2" xfId="6422" xr:uid="{00000000-0005-0000-0000-0000D8120000}"/>
    <cellStyle name="40% - uthevingsfarge 1 2 3 6_3. Chng in credit spreads" xfId="6423" xr:uid="{00000000-0005-0000-0000-0000D9120000}"/>
    <cellStyle name="40% - uthevingsfarge 1 2 3 7" xfId="6424" xr:uid="{00000000-0005-0000-0000-0000DA120000}"/>
    <cellStyle name="40% - uthevingsfarge 1 2 3_3. Chng in credit spreads" xfId="6425" xr:uid="{00000000-0005-0000-0000-0000DB120000}"/>
    <cellStyle name="40% - uthevingsfarge 1 2 4" xfId="4438" xr:uid="{00000000-0005-0000-0000-0000DC120000}"/>
    <cellStyle name="40% - uthevingsfarge 1 2 4 2" xfId="6426" xr:uid="{00000000-0005-0000-0000-0000DD120000}"/>
    <cellStyle name="40% - uthevingsfarge 1 2 4 2 2" xfId="6427" xr:uid="{00000000-0005-0000-0000-0000DE120000}"/>
    <cellStyle name="40% - uthevingsfarge 1 2 4 2_3. Chng in credit spreads" xfId="6428" xr:uid="{00000000-0005-0000-0000-0000DF120000}"/>
    <cellStyle name="40% - uthevingsfarge 1 2 4 3" xfId="6429" xr:uid="{00000000-0005-0000-0000-0000E0120000}"/>
    <cellStyle name="40% - uthevingsfarge 1 2 4 3 2" xfId="6430" xr:uid="{00000000-0005-0000-0000-0000E1120000}"/>
    <cellStyle name="40% - uthevingsfarge 1 2 4 3_3. Chng in credit spreads" xfId="6431" xr:uid="{00000000-0005-0000-0000-0000E2120000}"/>
    <cellStyle name="40% - uthevingsfarge 1 2 4 4" xfId="6432" xr:uid="{00000000-0005-0000-0000-0000E3120000}"/>
    <cellStyle name="40% - uthevingsfarge 1 2 4 4 2" xfId="6433" xr:uid="{00000000-0005-0000-0000-0000E4120000}"/>
    <cellStyle name="40% - uthevingsfarge 1 2 4 4_3. Chng in credit spreads" xfId="6434" xr:uid="{00000000-0005-0000-0000-0000E5120000}"/>
    <cellStyle name="40% - uthevingsfarge 1 2 4 5" xfId="6435" xr:uid="{00000000-0005-0000-0000-0000E6120000}"/>
    <cellStyle name="40% - uthevingsfarge 1 2 4_3. Chng in credit spreads" xfId="6436" xr:uid="{00000000-0005-0000-0000-0000E7120000}"/>
    <cellStyle name="40% - uthevingsfarge 1 2 5" xfId="6437" xr:uid="{00000000-0005-0000-0000-0000E8120000}"/>
    <cellStyle name="40% - uthevingsfarge 1 2 5 2" xfId="6438" xr:uid="{00000000-0005-0000-0000-0000E9120000}"/>
    <cellStyle name="40% - uthevingsfarge 1 2 5 2 2" xfId="6439" xr:uid="{00000000-0005-0000-0000-0000EA120000}"/>
    <cellStyle name="40% - uthevingsfarge 1 2 5 2_3. Chng in credit spreads" xfId="6440" xr:uid="{00000000-0005-0000-0000-0000EB120000}"/>
    <cellStyle name="40% - uthevingsfarge 1 2 5 3" xfId="6441" xr:uid="{00000000-0005-0000-0000-0000EC120000}"/>
    <cellStyle name="40% - uthevingsfarge 1 2 5_3. Chng in credit spreads" xfId="6442" xr:uid="{00000000-0005-0000-0000-0000ED120000}"/>
    <cellStyle name="40% - uthevingsfarge 1 2 6" xfId="6443" xr:uid="{00000000-0005-0000-0000-0000EE120000}"/>
    <cellStyle name="40% - uthevingsfarge 1 2 6 2" xfId="6444" xr:uid="{00000000-0005-0000-0000-0000EF120000}"/>
    <cellStyle name="40% - uthevingsfarge 1 2 6 2 2" xfId="6445" xr:uid="{00000000-0005-0000-0000-0000F0120000}"/>
    <cellStyle name="40% - uthevingsfarge 1 2 6 2_3. Chng in credit spreads" xfId="6446" xr:uid="{00000000-0005-0000-0000-0000F1120000}"/>
    <cellStyle name="40% - uthevingsfarge 1 2 6 3" xfId="6447" xr:uid="{00000000-0005-0000-0000-0000F2120000}"/>
    <cellStyle name="40% - uthevingsfarge 1 2 6_3. Chng in credit spreads" xfId="6448" xr:uid="{00000000-0005-0000-0000-0000F3120000}"/>
    <cellStyle name="40% - uthevingsfarge 1 2 7" xfId="6449" xr:uid="{00000000-0005-0000-0000-0000F4120000}"/>
    <cellStyle name="40% - uthevingsfarge 1 2 7 2" xfId="6450" xr:uid="{00000000-0005-0000-0000-0000F5120000}"/>
    <cellStyle name="40% - uthevingsfarge 1 2 7_3. Chng in credit spreads" xfId="6451" xr:uid="{00000000-0005-0000-0000-0000F6120000}"/>
    <cellStyle name="40% - uthevingsfarge 1 2 8" xfId="6452" xr:uid="{00000000-0005-0000-0000-0000F7120000}"/>
    <cellStyle name="40% - uthevingsfarge 1 2 8 2" xfId="6453" xr:uid="{00000000-0005-0000-0000-0000F8120000}"/>
    <cellStyle name="40% - uthevingsfarge 1 2 8_3. Chng in credit spreads" xfId="6454" xr:uid="{00000000-0005-0000-0000-0000F9120000}"/>
    <cellStyle name="40% - uthevingsfarge 1 2_Adj_Operating_expenses" xfId="4439" xr:uid="{00000000-0005-0000-0000-0000FA120000}"/>
    <cellStyle name="40% - uthevingsfarge 1 3" xfId="4440" xr:uid="{00000000-0005-0000-0000-0000FB120000}"/>
    <cellStyle name="40% - uthevingsfarge 1 3 2" xfId="4441" xr:uid="{00000000-0005-0000-0000-0000FC120000}"/>
    <cellStyle name="40% - uthevingsfarge 1 3 2 2" xfId="4442" xr:uid="{00000000-0005-0000-0000-0000FD120000}"/>
    <cellStyle name="40% - uthevingsfarge 1 3 2 2 2" xfId="6455" xr:uid="{00000000-0005-0000-0000-0000FE120000}"/>
    <cellStyle name="40% - uthevingsfarge 1 3 2 2 2 2" xfId="6456" xr:uid="{00000000-0005-0000-0000-0000FF120000}"/>
    <cellStyle name="40% - uthevingsfarge 1 3 2 2 2_3. Chng in credit spreads" xfId="6457" xr:uid="{00000000-0005-0000-0000-000000130000}"/>
    <cellStyle name="40% - uthevingsfarge 1 3 2 2 3" xfId="6458" xr:uid="{00000000-0005-0000-0000-000001130000}"/>
    <cellStyle name="40% - uthevingsfarge 1 3 2 2 3 2" xfId="6459" xr:uid="{00000000-0005-0000-0000-000002130000}"/>
    <cellStyle name="40% - uthevingsfarge 1 3 2 2 3_3. Chng in credit spreads" xfId="6460" xr:uid="{00000000-0005-0000-0000-000003130000}"/>
    <cellStyle name="40% - uthevingsfarge 1 3 2 2 4" xfId="6461" xr:uid="{00000000-0005-0000-0000-000004130000}"/>
    <cellStyle name="40% - uthevingsfarge 1 3 2 2_3. Chng in credit spreads" xfId="6462" xr:uid="{00000000-0005-0000-0000-000005130000}"/>
    <cellStyle name="40% - uthevingsfarge 1 3 2 3" xfId="6463" xr:uid="{00000000-0005-0000-0000-000006130000}"/>
    <cellStyle name="40% - uthevingsfarge 1 3 2 3 2" xfId="6464" xr:uid="{00000000-0005-0000-0000-000007130000}"/>
    <cellStyle name="40% - uthevingsfarge 1 3 2 3_3. Chng in credit spreads" xfId="6465" xr:uid="{00000000-0005-0000-0000-000008130000}"/>
    <cellStyle name="40% - uthevingsfarge 1 3 2 4" xfId="6466" xr:uid="{00000000-0005-0000-0000-000009130000}"/>
    <cellStyle name="40% - uthevingsfarge 1 3 2 4 2" xfId="6467" xr:uid="{00000000-0005-0000-0000-00000A130000}"/>
    <cellStyle name="40% - uthevingsfarge 1 3 2 4_3. Chng in credit spreads" xfId="6468" xr:uid="{00000000-0005-0000-0000-00000B130000}"/>
    <cellStyle name="40% - uthevingsfarge 1 3 2 5" xfId="6469" xr:uid="{00000000-0005-0000-0000-00000C130000}"/>
    <cellStyle name="40% - uthevingsfarge 1 3 2_3. Chng in credit spreads" xfId="6470" xr:uid="{00000000-0005-0000-0000-00000D130000}"/>
    <cellStyle name="40% - uthevingsfarge 1 3 3" xfId="4443" xr:uid="{00000000-0005-0000-0000-00000E130000}"/>
    <cellStyle name="40% - uthevingsfarge 1 3 3 2" xfId="4444" xr:uid="{00000000-0005-0000-0000-00000F130000}"/>
    <cellStyle name="40% - uthevingsfarge 1 3 3 2 2" xfId="6471" xr:uid="{00000000-0005-0000-0000-000010130000}"/>
    <cellStyle name="40% - uthevingsfarge 1 3 3 2 2 2" xfId="6472" xr:uid="{00000000-0005-0000-0000-000011130000}"/>
    <cellStyle name="40% - uthevingsfarge 1 3 3 2 2_3. Chng in credit spreads" xfId="6473" xr:uid="{00000000-0005-0000-0000-000012130000}"/>
    <cellStyle name="40% - uthevingsfarge 1 3 3 2 3" xfId="6474" xr:uid="{00000000-0005-0000-0000-000013130000}"/>
    <cellStyle name="40% - uthevingsfarge 1 3 3 2 3 2" xfId="6475" xr:uid="{00000000-0005-0000-0000-000014130000}"/>
    <cellStyle name="40% - uthevingsfarge 1 3 3 2 3_3. Chng in credit spreads" xfId="6476" xr:uid="{00000000-0005-0000-0000-000015130000}"/>
    <cellStyle name="40% - uthevingsfarge 1 3 3 2 4" xfId="6477" xr:uid="{00000000-0005-0000-0000-000016130000}"/>
    <cellStyle name="40% - uthevingsfarge 1 3 3 2_3. Chng in credit spreads" xfId="6478" xr:uid="{00000000-0005-0000-0000-000017130000}"/>
    <cellStyle name="40% - uthevingsfarge 1 3 3 3" xfId="6479" xr:uid="{00000000-0005-0000-0000-000018130000}"/>
    <cellStyle name="40% - uthevingsfarge 1 3 3 3 2" xfId="6480" xr:uid="{00000000-0005-0000-0000-000019130000}"/>
    <cellStyle name="40% - uthevingsfarge 1 3 3 3_3. Chng in credit spreads" xfId="6481" xr:uid="{00000000-0005-0000-0000-00001A130000}"/>
    <cellStyle name="40% - uthevingsfarge 1 3 3 4" xfId="6482" xr:uid="{00000000-0005-0000-0000-00001B130000}"/>
    <cellStyle name="40% - uthevingsfarge 1 3 3 4 2" xfId="6483" xr:uid="{00000000-0005-0000-0000-00001C130000}"/>
    <cellStyle name="40% - uthevingsfarge 1 3 3 4_3. Chng in credit spreads" xfId="6484" xr:uid="{00000000-0005-0000-0000-00001D130000}"/>
    <cellStyle name="40% - uthevingsfarge 1 3 3 5" xfId="6485" xr:uid="{00000000-0005-0000-0000-00001E130000}"/>
    <cellStyle name="40% - uthevingsfarge 1 3 3_3. Chng in credit spreads" xfId="6486" xr:uid="{00000000-0005-0000-0000-00001F130000}"/>
    <cellStyle name="40% - uthevingsfarge 1 3 4" xfId="4445" xr:uid="{00000000-0005-0000-0000-000020130000}"/>
    <cellStyle name="40% - uthevingsfarge 1 3 4 2" xfId="6487" xr:uid="{00000000-0005-0000-0000-000021130000}"/>
    <cellStyle name="40% - uthevingsfarge 1 3 4 2 2" xfId="6488" xr:uid="{00000000-0005-0000-0000-000022130000}"/>
    <cellStyle name="40% - uthevingsfarge 1 3 4 2_3. Chng in credit spreads" xfId="6489" xr:uid="{00000000-0005-0000-0000-000023130000}"/>
    <cellStyle name="40% - uthevingsfarge 1 3 4 3" xfId="6490" xr:uid="{00000000-0005-0000-0000-000024130000}"/>
    <cellStyle name="40% - uthevingsfarge 1 3 4 3 2" xfId="6491" xr:uid="{00000000-0005-0000-0000-000025130000}"/>
    <cellStyle name="40% - uthevingsfarge 1 3 4 3_3. Chng in credit spreads" xfId="6492" xr:uid="{00000000-0005-0000-0000-000026130000}"/>
    <cellStyle name="40% - uthevingsfarge 1 3 4 4" xfId="6493" xr:uid="{00000000-0005-0000-0000-000027130000}"/>
    <cellStyle name="40% - uthevingsfarge 1 3 4_3. Chng in credit spreads" xfId="6494" xr:uid="{00000000-0005-0000-0000-000028130000}"/>
    <cellStyle name="40% - uthevingsfarge 1 3 5" xfId="6495" xr:uid="{00000000-0005-0000-0000-000029130000}"/>
    <cellStyle name="40% - uthevingsfarge 1 3 5 2" xfId="6496" xr:uid="{00000000-0005-0000-0000-00002A130000}"/>
    <cellStyle name="40% - uthevingsfarge 1 3 5_3. Chng in credit spreads" xfId="6497" xr:uid="{00000000-0005-0000-0000-00002B130000}"/>
    <cellStyle name="40% - uthevingsfarge 1 3 6" xfId="6498" xr:uid="{00000000-0005-0000-0000-00002C130000}"/>
    <cellStyle name="40% - uthevingsfarge 1 3 6 2" xfId="6499" xr:uid="{00000000-0005-0000-0000-00002D130000}"/>
    <cellStyle name="40% - uthevingsfarge 1 3 6_3. Chng in credit spreads" xfId="6500" xr:uid="{00000000-0005-0000-0000-00002E130000}"/>
    <cellStyle name="40% - uthevingsfarge 1 3 7" xfId="6501" xr:uid="{00000000-0005-0000-0000-00002F130000}"/>
    <cellStyle name="40% - uthevingsfarge 1 3 7 2" xfId="6502" xr:uid="{00000000-0005-0000-0000-000030130000}"/>
    <cellStyle name="40% - uthevingsfarge 1 3 7_3. Chng in credit spreads" xfId="6503" xr:uid="{00000000-0005-0000-0000-000031130000}"/>
    <cellStyle name="40% - uthevingsfarge 1 3_Finansresultat etter cut-off_31.08.11" xfId="4446" xr:uid="{00000000-0005-0000-0000-000032130000}"/>
    <cellStyle name="40% - uthevingsfarge 1 4" xfId="4447" xr:uid="{00000000-0005-0000-0000-000033130000}"/>
    <cellStyle name="40% - uthevingsfarge 1 4 2" xfId="4448" xr:uid="{00000000-0005-0000-0000-000034130000}"/>
    <cellStyle name="40% - uthevingsfarge 1 4 2 2" xfId="6504" xr:uid="{00000000-0005-0000-0000-000035130000}"/>
    <cellStyle name="40% - uthevingsfarge 1 4 2 2 2" xfId="6505" xr:uid="{00000000-0005-0000-0000-000036130000}"/>
    <cellStyle name="40% - uthevingsfarge 1 4 2 2_3. Chng in credit spreads" xfId="6506" xr:uid="{00000000-0005-0000-0000-000037130000}"/>
    <cellStyle name="40% - uthevingsfarge 1 4 2 3" xfId="6507" xr:uid="{00000000-0005-0000-0000-000038130000}"/>
    <cellStyle name="40% - uthevingsfarge 1 4 2 3 2" xfId="6508" xr:uid="{00000000-0005-0000-0000-000039130000}"/>
    <cellStyle name="40% - uthevingsfarge 1 4 2 3_3. Chng in credit spreads" xfId="6509" xr:uid="{00000000-0005-0000-0000-00003A130000}"/>
    <cellStyle name="40% - uthevingsfarge 1 4 2 4" xfId="6510" xr:uid="{00000000-0005-0000-0000-00003B130000}"/>
    <cellStyle name="40% - uthevingsfarge 1 4 2_3. Chng in credit spreads" xfId="6511" xr:uid="{00000000-0005-0000-0000-00003C130000}"/>
    <cellStyle name="40% - uthevingsfarge 1 4 3" xfId="6512" xr:uid="{00000000-0005-0000-0000-00003D130000}"/>
    <cellStyle name="40% - uthevingsfarge 1 4 3 2" xfId="6513" xr:uid="{00000000-0005-0000-0000-00003E130000}"/>
    <cellStyle name="40% - uthevingsfarge 1 4 3_3. Chng in credit spreads" xfId="6514" xr:uid="{00000000-0005-0000-0000-00003F130000}"/>
    <cellStyle name="40% - uthevingsfarge 1 4 4" xfId="6515" xr:uid="{00000000-0005-0000-0000-000040130000}"/>
    <cellStyle name="40% - uthevingsfarge 1 4 4 2" xfId="6516" xr:uid="{00000000-0005-0000-0000-000041130000}"/>
    <cellStyle name="40% - uthevingsfarge 1 4 4_3. Chng in credit spreads" xfId="6517" xr:uid="{00000000-0005-0000-0000-000042130000}"/>
    <cellStyle name="40% - uthevingsfarge 1 4 5" xfId="6518" xr:uid="{00000000-0005-0000-0000-000043130000}"/>
    <cellStyle name="40% - uthevingsfarge 1 4_3. Chng in credit spreads" xfId="6519" xr:uid="{00000000-0005-0000-0000-000044130000}"/>
    <cellStyle name="40% - uthevingsfarge 1 5" xfId="4449" xr:uid="{00000000-0005-0000-0000-000045130000}"/>
    <cellStyle name="40% - uthevingsfarge 1 5 2" xfId="4450" xr:uid="{00000000-0005-0000-0000-000046130000}"/>
    <cellStyle name="40% - uthevingsfarge 1 5 2 2" xfId="6520" xr:uid="{00000000-0005-0000-0000-000047130000}"/>
    <cellStyle name="40% - uthevingsfarge 1 5 2 2 2" xfId="6521" xr:uid="{00000000-0005-0000-0000-000048130000}"/>
    <cellStyle name="40% - uthevingsfarge 1 5 2 2_3. Chng in credit spreads" xfId="6522" xr:uid="{00000000-0005-0000-0000-000049130000}"/>
    <cellStyle name="40% - uthevingsfarge 1 5 2 3" xfId="6523" xr:uid="{00000000-0005-0000-0000-00004A130000}"/>
    <cellStyle name="40% - uthevingsfarge 1 5 2 3 2" xfId="6524" xr:uid="{00000000-0005-0000-0000-00004B130000}"/>
    <cellStyle name="40% - uthevingsfarge 1 5 2 3_3. Chng in credit spreads" xfId="6525" xr:uid="{00000000-0005-0000-0000-00004C130000}"/>
    <cellStyle name="40% - uthevingsfarge 1 5 2 4" xfId="6526" xr:uid="{00000000-0005-0000-0000-00004D130000}"/>
    <cellStyle name="40% - uthevingsfarge 1 5 2_3. Chng in credit spreads" xfId="6527" xr:uid="{00000000-0005-0000-0000-00004E130000}"/>
    <cellStyle name="40% - uthevingsfarge 1 5 3" xfId="6528" xr:uid="{00000000-0005-0000-0000-00004F130000}"/>
    <cellStyle name="40% - uthevingsfarge 1 5 3 2" xfId="6529" xr:uid="{00000000-0005-0000-0000-000050130000}"/>
    <cellStyle name="40% - uthevingsfarge 1 5 3_3. Chng in credit spreads" xfId="6530" xr:uid="{00000000-0005-0000-0000-000051130000}"/>
    <cellStyle name="40% - uthevingsfarge 1 5 4" xfId="6531" xr:uid="{00000000-0005-0000-0000-000052130000}"/>
    <cellStyle name="40% - uthevingsfarge 1 5 4 2" xfId="6532" xr:uid="{00000000-0005-0000-0000-000053130000}"/>
    <cellStyle name="40% - uthevingsfarge 1 5 4_3. Chng in credit spreads" xfId="6533" xr:uid="{00000000-0005-0000-0000-000054130000}"/>
    <cellStyle name="40% - uthevingsfarge 1 5 5" xfId="6534" xr:uid="{00000000-0005-0000-0000-000055130000}"/>
    <cellStyle name="40% - uthevingsfarge 1 5_3. Chng in credit spreads" xfId="6535" xr:uid="{00000000-0005-0000-0000-000056130000}"/>
    <cellStyle name="40% - uthevingsfarge 1 6" xfId="4451" xr:uid="{00000000-0005-0000-0000-000057130000}"/>
    <cellStyle name="40% - uthevingsfarge 1 6 2" xfId="6536" xr:uid="{00000000-0005-0000-0000-000058130000}"/>
    <cellStyle name="40% - uthevingsfarge 1 6 2 2" xfId="6537" xr:uid="{00000000-0005-0000-0000-000059130000}"/>
    <cellStyle name="40% - uthevingsfarge 1 6 2_3. Chng in credit spreads" xfId="6538" xr:uid="{00000000-0005-0000-0000-00005A130000}"/>
    <cellStyle name="40% - uthevingsfarge 1 6 3" xfId="6539" xr:uid="{00000000-0005-0000-0000-00005B130000}"/>
    <cellStyle name="40% - uthevingsfarge 1 6 3 2" xfId="6540" xr:uid="{00000000-0005-0000-0000-00005C130000}"/>
    <cellStyle name="40% - uthevingsfarge 1 6 3_3. Chng in credit spreads" xfId="6541" xr:uid="{00000000-0005-0000-0000-00005D130000}"/>
    <cellStyle name="40% - uthevingsfarge 1 6 4" xfId="6542" xr:uid="{00000000-0005-0000-0000-00005E130000}"/>
    <cellStyle name="40% - uthevingsfarge 1 6_3. Chng in credit spreads" xfId="6543" xr:uid="{00000000-0005-0000-0000-00005F130000}"/>
    <cellStyle name="40% - uthevingsfarge 1 7" xfId="4452" xr:uid="{00000000-0005-0000-0000-000060130000}"/>
    <cellStyle name="40% - uthevingsfarge 1 7 2" xfId="6544" xr:uid="{00000000-0005-0000-0000-000061130000}"/>
    <cellStyle name="40% - uthevingsfarge 1 7_3. Chng in credit spreads" xfId="6545" xr:uid="{00000000-0005-0000-0000-000062130000}"/>
    <cellStyle name="40% - uthevingsfarge 1 8" xfId="4453" xr:uid="{00000000-0005-0000-0000-000063130000}"/>
    <cellStyle name="40% - uthevingsfarge 1 8 2" xfId="6546" xr:uid="{00000000-0005-0000-0000-000064130000}"/>
    <cellStyle name="40% - uthevingsfarge 1 8_3. Chng in credit spreads" xfId="6547" xr:uid="{00000000-0005-0000-0000-000065130000}"/>
    <cellStyle name="40% - uthevingsfarge 1 9" xfId="4454" xr:uid="{00000000-0005-0000-0000-000066130000}"/>
    <cellStyle name="40% - uthevingsfarge 1_7. Other MTM adjustments" xfId="6548" xr:uid="{00000000-0005-0000-0000-000067130000}"/>
    <cellStyle name="40% - uthevingsfarge 2" xfId="6549" xr:uid="{00000000-0005-0000-0000-000068130000}"/>
    <cellStyle name="40% - uthevingsfarge 2 10" xfId="4455" xr:uid="{00000000-0005-0000-0000-000069130000}"/>
    <cellStyle name="40% - uthevingsfarge 2 2" xfId="126" xr:uid="{00000000-0005-0000-0000-00006A130000}"/>
    <cellStyle name="40% - uthevingsfarge 2 2 2" xfId="4456" xr:uid="{00000000-0005-0000-0000-00006B130000}"/>
    <cellStyle name="40% - uthevingsfarge 2 2 2 2" xfId="4457" xr:uid="{00000000-0005-0000-0000-00006C130000}"/>
    <cellStyle name="40% - uthevingsfarge 2 2 2 2 2" xfId="6550" xr:uid="{00000000-0005-0000-0000-00006D130000}"/>
    <cellStyle name="40% - uthevingsfarge 2 2 2 2 2 2" xfId="6551" xr:uid="{00000000-0005-0000-0000-00006E130000}"/>
    <cellStyle name="40% - uthevingsfarge 2 2 2 2 2 2 2" xfId="6552" xr:uid="{00000000-0005-0000-0000-00006F130000}"/>
    <cellStyle name="40% - uthevingsfarge 2 2 2 2 2 2_3. Chng in credit spreads" xfId="6553" xr:uid="{00000000-0005-0000-0000-000070130000}"/>
    <cellStyle name="40% - uthevingsfarge 2 2 2 2 2 3" xfId="6554" xr:uid="{00000000-0005-0000-0000-000071130000}"/>
    <cellStyle name="40% - uthevingsfarge 2 2 2 2 2_3. Chng in credit spreads" xfId="6555" xr:uid="{00000000-0005-0000-0000-000072130000}"/>
    <cellStyle name="40% - uthevingsfarge 2 2 2 2 3" xfId="6556" xr:uid="{00000000-0005-0000-0000-000073130000}"/>
    <cellStyle name="40% - uthevingsfarge 2 2 2 2 3 2" xfId="6557" xr:uid="{00000000-0005-0000-0000-000074130000}"/>
    <cellStyle name="40% - uthevingsfarge 2 2 2 2 3 2 2" xfId="6558" xr:uid="{00000000-0005-0000-0000-000075130000}"/>
    <cellStyle name="40% - uthevingsfarge 2 2 2 2 3 2_3. Chng in credit spreads" xfId="6559" xr:uid="{00000000-0005-0000-0000-000076130000}"/>
    <cellStyle name="40% - uthevingsfarge 2 2 2 2 3 3" xfId="6560" xr:uid="{00000000-0005-0000-0000-000077130000}"/>
    <cellStyle name="40% - uthevingsfarge 2 2 2 2 3_3. Chng in credit spreads" xfId="6561" xr:uid="{00000000-0005-0000-0000-000078130000}"/>
    <cellStyle name="40% - uthevingsfarge 2 2 2 2 4" xfId="6562" xr:uid="{00000000-0005-0000-0000-000079130000}"/>
    <cellStyle name="40% - uthevingsfarge 2 2 2 2 4 2" xfId="6563" xr:uid="{00000000-0005-0000-0000-00007A130000}"/>
    <cellStyle name="40% - uthevingsfarge 2 2 2 2 4_3. Chng in credit spreads" xfId="6564" xr:uid="{00000000-0005-0000-0000-00007B130000}"/>
    <cellStyle name="40% - uthevingsfarge 2 2 2 2 5" xfId="6565" xr:uid="{00000000-0005-0000-0000-00007C130000}"/>
    <cellStyle name="40% - uthevingsfarge 2 2 2 2 5 2" xfId="6566" xr:uid="{00000000-0005-0000-0000-00007D130000}"/>
    <cellStyle name="40% - uthevingsfarge 2 2 2 2 5_3. Chng in credit spreads" xfId="6567" xr:uid="{00000000-0005-0000-0000-00007E130000}"/>
    <cellStyle name="40% - uthevingsfarge 2 2 2 2 6" xfId="6568" xr:uid="{00000000-0005-0000-0000-00007F130000}"/>
    <cellStyle name="40% - uthevingsfarge 2 2 2 2_3. Chng in credit spreads" xfId="6569" xr:uid="{00000000-0005-0000-0000-000080130000}"/>
    <cellStyle name="40% - uthevingsfarge 2 2 2 3" xfId="6570" xr:uid="{00000000-0005-0000-0000-000081130000}"/>
    <cellStyle name="40% - uthevingsfarge 2 2 2 3 2" xfId="6571" xr:uid="{00000000-0005-0000-0000-000082130000}"/>
    <cellStyle name="40% - uthevingsfarge 2 2 2 3 2 2" xfId="6572" xr:uid="{00000000-0005-0000-0000-000083130000}"/>
    <cellStyle name="40% - uthevingsfarge 2 2 2 3 2_3. Chng in credit spreads" xfId="6573" xr:uid="{00000000-0005-0000-0000-000084130000}"/>
    <cellStyle name="40% - uthevingsfarge 2 2 2 3 3" xfId="6574" xr:uid="{00000000-0005-0000-0000-000085130000}"/>
    <cellStyle name="40% - uthevingsfarge 2 2 2 3_3. Chng in credit spreads" xfId="6575" xr:uid="{00000000-0005-0000-0000-000086130000}"/>
    <cellStyle name="40% - uthevingsfarge 2 2 2 4" xfId="6576" xr:uid="{00000000-0005-0000-0000-000087130000}"/>
    <cellStyle name="40% - uthevingsfarge 2 2 2 4 2" xfId="6577" xr:uid="{00000000-0005-0000-0000-000088130000}"/>
    <cellStyle name="40% - uthevingsfarge 2 2 2 4 2 2" xfId="6578" xr:uid="{00000000-0005-0000-0000-000089130000}"/>
    <cellStyle name="40% - uthevingsfarge 2 2 2 4 2_3. Chng in credit spreads" xfId="6579" xr:uid="{00000000-0005-0000-0000-00008A130000}"/>
    <cellStyle name="40% - uthevingsfarge 2 2 2 4 3" xfId="6580" xr:uid="{00000000-0005-0000-0000-00008B130000}"/>
    <cellStyle name="40% - uthevingsfarge 2 2 2 4_3. Chng in credit spreads" xfId="6581" xr:uid="{00000000-0005-0000-0000-00008C130000}"/>
    <cellStyle name="40% - uthevingsfarge 2 2 2 5" xfId="6582" xr:uid="{00000000-0005-0000-0000-00008D130000}"/>
    <cellStyle name="40% - uthevingsfarge 2 2 2 5 2" xfId="6583" xr:uid="{00000000-0005-0000-0000-00008E130000}"/>
    <cellStyle name="40% - uthevingsfarge 2 2 2 5 2 2" xfId="6584" xr:uid="{00000000-0005-0000-0000-00008F130000}"/>
    <cellStyle name="40% - uthevingsfarge 2 2 2 5 2_3. Chng in credit spreads" xfId="6585" xr:uid="{00000000-0005-0000-0000-000090130000}"/>
    <cellStyle name="40% - uthevingsfarge 2 2 2 5 3" xfId="6586" xr:uid="{00000000-0005-0000-0000-000091130000}"/>
    <cellStyle name="40% - uthevingsfarge 2 2 2 5_3. Chng in credit spreads" xfId="6587" xr:uid="{00000000-0005-0000-0000-000092130000}"/>
    <cellStyle name="40% - uthevingsfarge 2 2 2 6" xfId="6588" xr:uid="{00000000-0005-0000-0000-000093130000}"/>
    <cellStyle name="40% - uthevingsfarge 2 2 2 6 2" xfId="6589" xr:uid="{00000000-0005-0000-0000-000094130000}"/>
    <cellStyle name="40% - uthevingsfarge 2 2 2 6_3. Chng in credit spreads" xfId="6590" xr:uid="{00000000-0005-0000-0000-000095130000}"/>
    <cellStyle name="40% - uthevingsfarge 2 2 2 7" xfId="6591" xr:uid="{00000000-0005-0000-0000-000096130000}"/>
    <cellStyle name="40% - uthevingsfarge 2 2 2_3. Chng in credit spreads" xfId="6592" xr:uid="{00000000-0005-0000-0000-000097130000}"/>
    <cellStyle name="40% - uthevingsfarge 2 2 3" xfId="4458" xr:uid="{00000000-0005-0000-0000-000098130000}"/>
    <cellStyle name="40% - uthevingsfarge 2 2 3 2" xfId="4459" xr:uid="{00000000-0005-0000-0000-000099130000}"/>
    <cellStyle name="40% - uthevingsfarge 2 2 3 2 2" xfId="6593" xr:uid="{00000000-0005-0000-0000-00009A130000}"/>
    <cellStyle name="40% - uthevingsfarge 2 2 3 2 2 2" xfId="6594" xr:uid="{00000000-0005-0000-0000-00009B130000}"/>
    <cellStyle name="40% - uthevingsfarge 2 2 3 2 2_3. Chng in credit spreads" xfId="6595" xr:uid="{00000000-0005-0000-0000-00009C130000}"/>
    <cellStyle name="40% - uthevingsfarge 2 2 3 2 3" xfId="6596" xr:uid="{00000000-0005-0000-0000-00009D130000}"/>
    <cellStyle name="40% - uthevingsfarge 2 2 3 2 3 2" xfId="6597" xr:uid="{00000000-0005-0000-0000-00009E130000}"/>
    <cellStyle name="40% - uthevingsfarge 2 2 3 2 3_3. Chng in credit spreads" xfId="6598" xr:uid="{00000000-0005-0000-0000-00009F130000}"/>
    <cellStyle name="40% - uthevingsfarge 2 2 3 2 4" xfId="6599" xr:uid="{00000000-0005-0000-0000-0000A0130000}"/>
    <cellStyle name="40% - uthevingsfarge 2 2 3 2 4 2" xfId="6600" xr:uid="{00000000-0005-0000-0000-0000A1130000}"/>
    <cellStyle name="40% - uthevingsfarge 2 2 3 2 4_3. Chng in credit spreads" xfId="6601" xr:uid="{00000000-0005-0000-0000-0000A2130000}"/>
    <cellStyle name="40% - uthevingsfarge 2 2 3 2 5" xfId="6602" xr:uid="{00000000-0005-0000-0000-0000A3130000}"/>
    <cellStyle name="40% - uthevingsfarge 2 2 3 2_3. Chng in credit spreads" xfId="6603" xr:uid="{00000000-0005-0000-0000-0000A4130000}"/>
    <cellStyle name="40% - uthevingsfarge 2 2 3 3" xfId="6604" xr:uid="{00000000-0005-0000-0000-0000A5130000}"/>
    <cellStyle name="40% - uthevingsfarge 2 2 3 3 2" xfId="6605" xr:uid="{00000000-0005-0000-0000-0000A6130000}"/>
    <cellStyle name="40% - uthevingsfarge 2 2 3 3 2 2" xfId="6606" xr:uid="{00000000-0005-0000-0000-0000A7130000}"/>
    <cellStyle name="40% - uthevingsfarge 2 2 3 3 2_3. Chng in credit spreads" xfId="6607" xr:uid="{00000000-0005-0000-0000-0000A8130000}"/>
    <cellStyle name="40% - uthevingsfarge 2 2 3 3 3" xfId="6608" xr:uid="{00000000-0005-0000-0000-0000A9130000}"/>
    <cellStyle name="40% - uthevingsfarge 2 2 3 3_3. Chng in credit spreads" xfId="6609" xr:uid="{00000000-0005-0000-0000-0000AA130000}"/>
    <cellStyle name="40% - uthevingsfarge 2 2 3 4" xfId="6610" xr:uid="{00000000-0005-0000-0000-0000AB130000}"/>
    <cellStyle name="40% - uthevingsfarge 2 2 3 4 2" xfId="6611" xr:uid="{00000000-0005-0000-0000-0000AC130000}"/>
    <cellStyle name="40% - uthevingsfarge 2 2 3 4_3. Chng in credit spreads" xfId="6612" xr:uid="{00000000-0005-0000-0000-0000AD130000}"/>
    <cellStyle name="40% - uthevingsfarge 2 2 3 5" xfId="6613" xr:uid="{00000000-0005-0000-0000-0000AE130000}"/>
    <cellStyle name="40% - uthevingsfarge 2 2 3 5 2" xfId="6614" xr:uid="{00000000-0005-0000-0000-0000AF130000}"/>
    <cellStyle name="40% - uthevingsfarge 2 2 3 5_3. Chng in credit spreads" xfId="6615" xr:uid="{00000000-0005-0000-0000-0000B0130000}"/>
    <cellStyle name="40% - uthevingsfarge 2 2 3 6" xfId="6616" xr:uid="{00000000-0005-0000-0000-0000B1130000}"/>
    <cellStyle name="40% - uthevingsfarge 2 2 3 6 2" xfId="6617" xr:uid="{00000000-0005-0000-0000-0000B2130000}"/>
    <cellStyle name="40% - uthevingsfarge 2 2 3 6_3. Chng in credit spreads" xfId="6618" xr:uid="{00000000-0005-0000-0000-0000B3130000}"/>
    <cellStyle name="40% - uthevingsfarge 2 2 3 7" xfId="6619" xr:uid="{00000000-0005-0000-0000-0000B4130000}"/>
    <cellStyle name="40% - uthevingsfarge 2 2 3_3. Chng in credit spreads" xfId="6620" xr:uid="{00000000-0005-0000-0000-0000B5130000}"/>
    <cellStyle name="40% - uthevingsfarge 2 2 4" xfId="4460" xr:uid="{00000000-0005-0000-0000-0000B6130000}"/>
    <cellStyle name="40% - uthevingsfarge 2 2 4 2" xfId="6621" xr:uid="{00000000-0005-0000-0000-0000B7130000}"/>
    <cellStyle name="40% - uthevingsfarge 2 2 4 2 2" xfId="6622" xr:uid="{00000000-0005-0000-0000-0000B8130000}"/>
    <cellStyle name="40% - uthevingsfarge 2 2 4 2_3. Chng in credit spreads" xfId="6623" xr:uid="{00000000-0005-0000-0000-0000B9130000}"/>
    <cellStyle name="40% - uthevingsfarge 2 2 4 3" xfId="6624" xr:uid="{00000000-0005-0000-0000-0000BA130000}"/>
    <cellStyle name="40% - uthevingsfarge 2 2 4 3 2" xfId="6625" xr:uid="{00000000-0005-0000-0000-0000BB130000}"/>
    <cellStyle name="40% - uthevingsfarge 2 2 4 3_3. Chng in credit spreads" xfId="6626" xr:uid="{00000000-0005-0000-0000-0000BC130000}"/>
    <cellStyle name="40% - uthevingsfarge 2 2 4 4" xfId="6627" xr:uid="{00000000-0005-0000-0000-0000BD130000}"/>
    <cellStyle name="40% - uthevingsfarge 2 2 4 4 2" xfId="6628" xr:uid="{00000000-0005-0000-0000-0000BE130000}"/>
    <cellStyle name="40% - uthevingsfarge 2 2 4 4_3. Chng in credit spreads" xfId="6629" xr:uid="{00000000-0005-0000-0000-0000BF130000}"/>
    <cellStyle name="40% - uthevingsfarge 2 2 4 5" xfId="6630" xr:uid="{00000000-0005-0000-0000-0000C0130000}"/>
    <cellStyle name="40% - uthevingsfarge 2 2 4_3. Chng in credit spreads" xfId="6631" xr:uid="{00000000-0005-0000-0000-0000C1130000}"/>
    <cellStyle name="40% - uthevingsfarge 2 2 5" xfId="6632" xr:uid="{00000000-0005-0000-0000-0000C2130000}"/>
    <cellStyle name="40% - uthevingsfarge 2 2 5 2" xfId="6633" xr:uid="{00000000-0005-0000-0000-0000C3130000}"/>
    <cellStyle name="40% - uthevingsfarge 2 2 5 2 2" xfId="6634" xr:uid="{00000000-0005-0000-0000-0000C4130000}"/>
    <cellStyle name="40% - uthevingsfarge 2 2 5 2_3. Chng in credit spreads" xfId="6635" xr:uid="{00000000-0005-0000-0000-0000C5130000}"/>
    <cellStyle name="40% - uthevingsfarge 2 2 5 3" xfId="6636" xr:uid="{00000000-0005-0000-0000-0000C6130000}"/>
    <cellStyle name="40% - uthevingsfarge 2 2 5_3. Chng in credit spreads" xfId="6637" xr:uid="{00000000-0005-0000-0000-0000C7130000}"/>
    <cellStyle name="40% - uthevingsfarge 2 2 6" xfId="6638" xr:uid="{00000000-0005-0000-0000-0000C8130000}"/>
    <cellStyle name="40% - uthevingsfarge 2 2 6 2" xfId="6639" xr:uid="{00000000-0005-0000-0000-0000C9130000}"/>
    <cellStyle name="40% - uthevingsfarge 2 2 6 2 2" xfId="6640" xr:uid="{00000000-0005-0000-0000-0000CA130000}"/>
    <cellStyle name="40% - uthevingsfarge 2 2 6 2_3. Chng in credit spreads" xfId="6641" xr:uid="{00000000-0005-0000-0000-0000CB130000}"/>
    <cellStyle name="40% - uthevingsfarge 2 2 6 3" xfId="6642" xr:uid="{00000000-0005-0000-0000-0000CC130000}"/>
    <cellStyle name="40% - uthevingsfarge 2 2 6_3. Chng in credit spreads" xfId="6643" xr:uid="{00000000-0005-0000-0000-0000CD130000}"/>
    <cellStyle name="40% - uthevingsfarge 2 2 7" xfId="6644" xr:uid="{00000000-0005-0000-0000-0000CE130000}"/>
    <cellStyle name="40% - uthevingsfarge 2 2 7 2" xfId="6645" xr:uid="{00000000-0005-0000-0000-0000CF130000}"/>
    <cellStyle name="40% - uthevingsfarge 2 2 7_3. Chng in credit spreads" xfId="6646" xr:uid="{00000000-0005-0000-0000-0000D0130000}"/>
    <cellStyle name="40% - uthevingsfarge 2 2 8" xfId="6647" xr:uid="{00000000-0005-0000-0000-0000D1130000}"/>
    <cellStyle name="40% - uthevingsfarge 2 2 8 2" xfId="6648" xr:uid="{00000000-0005-0000-0000-0000D2130000}"/>
    <cellStyle name="40% - uthevingsfarge 2 2 8_3. Chng in credit spreads" xfId="6649" xr:uid="{00000000-0005-0000-0000-0000D3130000}"/>
    <cellStyle name="40% - uthevingsfarge 2 2_Adj_Operating_expenses" xfId="4461" xr:uid="{00000000-0005-0000-0000-0000D4130000}"/>
    <cellStyle name="40% - uthevingsfarge 2 3" xfId="4462" xr:uid="{00000000-0005-0000-0000-0000D5130000}"/>
    <cellStyle name="40% - uthevingsfarge 2 3 2" xfId="4463" xr:uid="{00000000-0005-0000-0000-0000D6130000}"/>
    <cellStyle name="40% - uthevingsfarge 2 3 2 2" xfId="4464" xr:uid="{00000000-0005-0000-0000-0000D7130000}"/>
    <cellStyle name="40% - uthevingsfarge 2 3 2 2 2" xfId="6650" xr:uid="{00000000-0005-0000-0000-0000D8130000}"/>
    <cellStyle name="40% - uthevingsfarge 2 3 2 2 2 2" xfId="6651" xr:uid="{00000000-0005-0000-0000-0000D9130000}"/>
    <cellStyle name="40% - uthevingsfarge 2 3 2 2 2_3. Chng in credit spreads" xfId="6652" xr:uid="{00000000-0005-0000-0000-0000DA130000}"/>
    <cellStyle name="40% - uthevingsfarge 2 3 2 2 3" xfId="6653" xr:uid="{00000000-0005-0000-0000-0000DB130000}"/>
    <cellStyle name="40% - uthevingsfarge 2 3 2 2 3 2" xfId="6654" xr:uid="{00000000-0005-0000-0000-0000DC130000}"/>
    <cellStyle name="40% - uthevingsfarge 2 3 2 2 3_3. Chng in credit spreads" xfId="6655" xr:uid="{00000000-0005-0000-0000-0000DD130000}"/>
    <cellStyle name="40% - uthevingsfarge 2 3 2 2 4" xfId="6656" xr:uid="{00000000-0005-0000-0000-0000DE130000}"/>
    <cellStyle name="40% - uthevingsfarge 2 3 2 2_3. Chng in credit spreads" xfId="6657" xr:uid="{00000000-0005-0000-0000-0000DF130000}"/>
    <cellStyle name="40% - uthevingsfarge 2 3 2 3" xfId="6658" xr:uid="{00000000-0005-0000-0000-0000E0130000}"/>
    <cellStyle name="40% - uthevingsfarge 2 3 2 3 2" xfId="6659" xr:uid="{00000000-0005-0000-0000-0000E1130000}"/>
    <cellStyle name="40% - uthevingsfarge 2 3 2 3_3. Chng in credit spreads" xfId="6660" xr:uid="{00000000-0005-0000-0000-0000E2130000}"/>
    <cellStyle name="40% - uthevingsfarge 2 3 2 4" xfId="6661" xr:uid="{00000000-0005-0000-0000-0000E3130000}"/>
    <cellStyle name="40% - uthevingsfarge 2 3 2 4 2" xfId="6662" xr:uid="{00000000-0005-0000-0000-0000E4130000}"/>
    <cellStyle name="40% - uthevingsfarge 2 3 2 4_3. Chng in credit spreads" xfId="6663" xr:uid="{00000000-0005-0000-0000-0000E5130000}"/>
    <cellStyle name="40% - uthevingsfarge 2 3 2 5" xfId="6664" xr:uid="{00000000-0005-0000-0000-0000E6130000}"/>
    <cellStyle name="40% - uthevingsfarge 2 3 2_3. Chng in credit spreads" xfId="6665" xr:uid="{00000000-0005-0000-0000-0000E7130000}"/>
    <cellStyle name="40% - uthevingsfarge 2 3 3" xfId="4465" xr:uid="{00000000-0005-0000-0000-0000E8130000}"/>
    <cellStyle name="40% - uthevingsfarge 2 3 3 2" xfId="4466" xr:uid="{00000000-0005-0000-0000-0000E9130000}"/>
    <cellStyle name="40% - uthevingsfarge 2 3 3 2 2" xfId="6666" xr:uid="{00000000-0005-0000-0000-0000EA130000}"/>
    <cellStyle name="40% - uthevingsfarge 2 3 3 2 2 2" xfId="6667" xr:uid="{00000000-0005-0000-0000-0000EB130000}"/>
    <cellStyle name="40% - uthevingsfarge 2 3 3 2 2_3. Chng in credit spreads" xfId="6668" xr:uid="{00000000-0005-0000-0000-0000EC130000}"/>
    <cellStyle name="40% - uthevingsfarge 2 3 3 2 3" xfId="6669" xr:uid="{00000000-0005-0000-0000-0000ED130000}"/>
    <cellStyle name="40% - uthevingsfarge 2 3 3 2 3 2" xfId="6670" xr:uid="{00000000-0005-0000-0000-0000EE130000}"/>
    <cellStyle name="40% - uthevingsfarge 2 3 3 2 3_3. Chng in credit spreads" xfId="6671" xr:uid="{00000000-0005-0000-0000-0000EF130000}"/>
    <cellStyle name="40% - uthevingsfarge 2 3 3 2 4" xfId="6672" xr:uid="{00000000-0005-0000-0000-0000F0130000}"/>
    <cellStyle name="40% - uthevingsfarge 2 3 3 2_3. Chng in credit spreads" xfId="6673" xr:uid="{00000000-0005-0000-0000-0000F1130000}"/>
    <cellStyle name="40% - uthevingsfarge 2 3 3 3" xfId="6674" xr:uid="{00000000-0005-0000-0000-0000F2130000}"/>
    <cellStyle name="40% - uthevingsfarge 2 3 3 3 2" xfId="6675" xr:uid="{00000000-0005-0000-0000-0000F3130000}"/>
    <cellStyle name="40% - uthevingsfarge 2 3 3 3_3. Chng in credit spreads" xfId="6676" xr:uid="{00000000-0005-0000-0000-0000F4130000}"/>
    <cellStyle name="40% - uthevingsfarge 2 3 3 4" xfId="6677" xr:uid="{00000000-0005-0000-0000-0000F5130000}"/>
    <cellStyle name="40% - uthevingsfarge 2 3 3 4 2" xfId="6678" xr:uid="{00000000-0005-0000-0000-0000F6130000}"/>
    <cellStyle name="40% - uthevingsfarge 2 3 3 4_3. Chng in credit spreads" xfId="6679" xr:uid="{00000000-0005-0000-0000-0000F7130000}"/>
    <cellStyle name="40% - uthevingsfarge 2 3 3 5" xfId="6680" xr:uid="{00000000-0005-0000-0000-0000F8130000}"/>
    <cellStyle name="40% - uthevingsfarge 2 3 3_3. Chng in credit spreads" xfId="6681" xr:uid="{00000000-0005-0000-0000-0000F9130000}"/>
    <cellStyle name="40% - uthevingsfarge 2 3 4" xfId="4467" xr:uid="{00000000-0005-0000-0000-0000FA130000}"/>
    <cellStyle name="40% - uthevingsfarge 2 3 4 2" xfId="6682" xr:uid="{00000000-0005-0000-0000-0000FB130000}"/>
    <cellStyle name="40% - uthevingsfarge 2 3 4 2 2" xfId="6683" xr:uid="{00000000-0005-0000-0000-0000FC130000}"/>
    <cellStyle name="40% - uthevingsfarge 2 3 4 2_3. Chng in credit spreads" xfId="6684" xr:uid="{00000000-0005-0000-0000-0000FD130000}"/>
    <cellStyle name="40% - uthevingsfarge 2 3 4 3" xfId="6685" xr:uid="{00000000-0005-0000-0000-0000FE130000}"/>
    <cellStyle name="40% - uthevingsfarge 2 3 4 3 2" xfId="6686" xr:uid="{00000000-0005-0000-0000-0000FF130000}"/>
    <cellStyle name="40% - uthevingsfarge 2 3 4 3_3. Chng in credit spreads" xfId="6687" xr:uid="{00000000-0005-0000-0000-000000140000}"/>
    <cellStyle name="40% - uthevingsfarge 2 3 4 4" xfId="6688" xr:uid="{00000000-0005-0000-0000-000001140000}"/>
    <cellStyle name="40% - uthevingsfarge 2 3 4_3. Chng in credit spreads" xfId="6689" xr:uid="{00000000-0005-0000-0000-000002140000}"/>
    <cellStyle name="40% - uthevingsfarge 2 3 5" xfId="6690" xr:uid="{00000000-0005-0000-0000-000003140000}"/>
    <cellStyle name="40% - uthevingsfarge 2 3 5 2" xfId="6691" xr:uid="{00000000-0005-0000-0000-000004140000}"/>
    <cellStyle name="40% - uthevingsfarge 2 3 5_3. Chng in credit spreads" xfId="6692" xr:uid="{00000000-0005-0000-0000-000005140000}"/>
    <cellStyle name="40% - uthevingsfarge 2 3 6" xfId="6693" xr:uid="{00000000-0005-0000-0000-000006140000}"/>
    <cellStyle name="40% - uthevingsfarge 2 3 6 2" xfId="6694" xr:uid="{00000000-0005-0000-0000-000007140000}"/>
    <cellStyle name="40% - uthevingsfarge 2 3 6_3. Chng in credit spreads" xfId="6695" xr:uid="{00000000-0005-0000-0000-000008140000}"/>
    <cellStyle name="40% - uthevingsfarge 2 3 7" xfId="6696" xr:uid="{00000000-0005-0000-0000-000009140000}"/>
    <cellStyle name="40% - uthevingsfarge 2 3 7 2" xfId="6697" xr:uid="{00000000-0005-0000-0000-00000A140000}"/>
    <cellStyle name="40% - uthevingsfarge 2 3 7_3. Chng in credit spreads" xfId="6698" xr:uid="{00000000-0005-0000-0000-00000B140000}"/>
    <cellStyle name="40% - uthevingsfarge 2 3_Finansresultat etter cut-off_31.08.11" xfId="4468" xr:uid="{00000000-0005-0000-0000-00000C140000}"/>
    <cellStyle name="40% - uthevingsfarge 2 4" xfId="4469" xr:uid="{00000000-0005-0000-0000-00000D140000}"/>
    <cellStyle name="40% - uthevingsfarge 2 4 2" xfId="4470" xr:uid="{00000000-0005-0000-0000-00000E140000}"/>
    <cellStyle name="40% - uthevingsfarge 2 4 2 2" xfId="6699" xr:uid="{00000000-0005-0000-0000-00000F140000}"/>
    <cellStyle name="40% - uthevingsfarge 2 4 2 2 2" xfId="6700" xr:uid="{00000000-0005-0000-0000-000010140000}"/>
    <cellStyle name="40% - uthevingsfarge 2 4 2 2_3. Chng in credit spreads" xfId="6701" xr:uid="{00000000-0005-0000-0000-000011140000}"/>
    <cellStyle name="40% - uthevingsfarge 2 4 2 3" xfId="6702" xr:uid="{00000000-0005-0000-0000-000012140000}"/>
    <cellStyle name="40% - uthevingsfarge 2 4 2 3 2" xfId="6703" xr:uid="{00000000-0005-0000-0000-000013140000}"/>
    <cellStyle name="40% - uthevingsfarge 2 4 2 3_3. Chng in credit spreads" xfId="6704" xr:uid="{00000000-0005-0000-0000-000014140000}"/>
    <cellStyle name="40% - uthevingsfarge 2 4 2 4" xfId="6705" xr:uid="{00000000-0005-0000-0000-000015140000}"/>
    <cellStyle name="40% - uthevingsfarge 2 4 2_3. Chng in credit spreads" xfId="6706" xr:uid="{00000000-0005-0000-0000-000016140000}"/>
    <cellStyle name="40% - uthevingsfarge 2 4 3" xfId="6707" xr:uid="{00000000-0005-0000-0000-000017140000}"/>
    <cellStyle name="40% - uthevingsfarge 2 4 3 2" xfId="6708" xr:uid="{00000000-0005-0000-0000-000018140000}"/>
    <cellStyle name="40% - uthevingsfarge 2 4 3_3. Chng in credit spreads" xfId="6709" xr:uid="{00000000-0005-0000-0000-000019140000}"/>
    <cellStyle name="40% - uthevingsfarge 2 4 4" xfId="6710" xr:uid="{00000000-0005-0000-0000-00001A140000}"/>
    <cellStyle name="40% - uthevingsfarge 2 4 4 2" xfId="6711" xr:uid="{00000000-0005-0000-0000-00001B140000}"/>
    <cellStyle name="40% - uthevingsfarge 2 4 4_3. Chng in credit spreads" xfId="6712" xr:uid="{00000000-0005-0000-0000-00001C140000}"/>
    <cellStyle name="40% - uthevingsfarge 2 4 5" xfId="6713" xr:uid="{00000000-0005-0000-0000-00001D140000}"/>
    <cellStyle name="40% - uthevingsfarge 2 4_3. Chng in credit spreads" xfId="6714" xr:uid="{00000000-0005-0000-0000-00001E140000}"/>
    <cellStyle name="40% - uthevingsfarge 2 5" xfId="4471" xr:uid="{00000000-0005-0000-0000-00001F140000}"/>
    <cellStyle name="40% - uthevingsfarge 2 5 2" xfId="4472" xr:uid="{00000000-0005-0000-0000-000020140000}"/>
    <cellStyle name="40% - uthevingsfarge 2 5 2 2" xfId="6715" xr:uid="{00000000-0005-0000-0000-000021140000}"/>
    <cellStyle name="40% - uthevingsfarge 2 5 2 2 2" xfId="6716" xr:uid="{00000000-0005-0000-0000-000022140000}"/>
    <cellStyle name="40% - uthevingsfarge 2 5 2 2_3. Chng in credit spreads" xfId="6717" xr:uid="{00000000-0005-0000-0000-000023140000}"/>
    <cellStyle name="40% - uthevingsfarge 2 5 2 3" xfId="6718" xr:uid="{00000000-0005-0000-0000-000024140000}"/>
    <cellStyle name="40% - uthevingsfarge 2 5 2 3 2" xfId="6719" xr:uid="{00000000-0005-0000-0000-000025140000}"/>
    <cellStyle name="40% - uthevingsfarge 2 5 2 3_3. Chng in credit spreads" xfId="6720" xr:uid="{00000000-0005-0000-0000-000026140000}"/>
    <cellStyle name="40% - uthevingsfarge 2 5 2 4" xfId="6721" xr:uid="{00000000-0005-0000-0000-000027140000}"/>
    <cellStyle name="40% - uthevingsfarge 2 5 2_3. Chng in credit spreads" xfId="6722" xr:uid="{00000000-0005-0000-0000-000028140000}"/>
    <cellStyle name="40% - uthevingsfarge 2 5 3" xfId="6723" xr:uid="{00000000-0005-0000-0000-000029140000}"/>
    <cellStyle name="40% - uthevingsfarge 2 5 3 2" xfId="6724" xr:uid="{00000000-0005-0000-0000-00002A140000}"/>
    <cellStyle name="40% - uthevingsfarge 2 5 3_3. Chng in credit spreads" xfId="6725" xr:uid="{00000000-0005-0000-0000-00002B140000}"/>
    <cellStyle name="40% - uthevingsfarge 2 5 4" xfId="6726" xr:uid="{00000000-0005-0000-0000-00002C140000}"/>
    <cellStyle name="40% - uthevingsfarge 2 5 4 2" xfId="6727" xr:uid="{00000000-0005-0000-0000-00002D140000}"/>
    <cellStyle name="40% - uthevingsfarge 2 5 4_3. Chng in credit spreads" xfId="6728" xr:uid="{00000000-0005-0000-0000-00002E140000}"/>
    <cellStyle name="40% - uthevingsfarge 2 5 5" xfId="6729" xr:uid="{00000000-0005-0000-0000-00002F140000}"/>
    <cellStyle name="40% - uthevingsfarge 2 5_3. Chng in credit spreads" xfId="6730" xr:uid="{00000000-0005-0000-0000-000030140000}"/>
    <cellStyle name="40% - uthevingsfarge 2 6" xfId="4473" xr:uid="{00000000-0005-0000-0000-000031140000}"/>
    <cellStyle name="40% - uthevingsfarge 2 6 2" xfId="6731" xr:uid="{00000000-0005-0000-0000-000032140000}"/>
    <cellStyle name="40% - uthevingsfarge 2 6 2 2" xfId="6732" xr:uid="{00000000-0005-0000-0000-000033140000}"/>
    <cellStyle name="40% - uthevingsfarge 2 6 2_3. Chng in credit spreads" xfId="6733" xr:uid="{00000000-0005-0000-0000-000034140000}"/>
    <cellStyle name="40% - uthevingsfarge 2 6 3" xfId="6734" xr:uid="{00000000-0005-0000-0000-000035140000}"/>
    <cellStyle name="40% - uthevingsfarge 2 6 3 2" xfId="6735" xr:uid="{00000000-0005-0000-0000-000036140000}"/>
    <cellStyle name="40% - uthevingsfarge 2 6 3_3. Chng in credit spreads" xfId="6736" xr:uid="{00000000-0005-0000-0000-000037140000}"/>
    <cellStyle name="40% - uthevingsfarge 2 6 4" xfId="6737" xr:uid="{00000000-0005-0000-0000-000038140000}"/>
    <cellStyle name="40% - uthevingsfarge 2 6_3. Chng in credit spreads" xfId="6738" xr:uid="{00000000-0005-0000-0000-000039140000}"/>
    <cellStyle name="40% - uthevingsfarge 2 7" xfId="4474" xr:uid="{00000000-0005-0000-0000-00003A140000}"/>
    <cellStyle name="40% - uthevingsfarge 2 7 2" xfId="6739" xr:uid="{00000000-0005-0000-0000-00003B140000}"/>
    <cellStyle name="40% - uthevingsfarge 2 7_3. Chng in credit spreads" xfId="6740" xr:uid="{00000000-0005-0000-0000-00003C140000}"/>
    <cellStyle name="40% - uthevingsfarge 2 8" xfId="4475" xr:uid="{00000000-0005-0000-0000-00003D140000}"/>
    <cellStyle name="40% - uthevingsfarge 2 8 2" xfId="6741" xr:uid="{00000000-0005-0000-0000-00003E140000}"/>
    <cellStyle name="40% - uthevingsfarge 2 8_3. Chng in credit spreads" xfId="6742" xr:uid="{00000000-0005-0000-0000-00003F140000}"/>
    <cellStyle name="40% - uthevingsfarge 2 9" xfId="4476" xr:uid="{00000000-0005-0000-0000-000040140000}"/>
    <cellStyle name="40% - uthevingsfarge 2_7. Other MTM adjustments" xfId="6743" xr:uid="{00000000-0005-0000-0000-000041140000}"/>
    <cellStyle name="40% - uthevingsfarge 3" xfId="6744" xr:uid="{00000000-0005-0000-0000-000042140000}"/>
    <cellStyle name="40% - uthevingsfarge 3 10" xfId="4477" xr:uid="{00000000-0005-0000-0000-000043140000}"/>
    <cellStyle name="40% - uthevingsfarge 3 2" xfId="127" xr:uid="{00000000-0005-0000-0000-000044140000}"/>
    <cellStyle name="40% - uthevingsfarge 3 2 2" xfId="4478" xr:uid="{00000000-0005-0000-0000-000045140000}"/>
    <cellStyle name="40% - uthevingsfarge 3 2 2 2" xfId="4479" xr:uid="{00000000-0005-0000-0000-000046140000}"/>
    <cellStyle name="40% - uthevingsfarge 3 2 2 2 2" xfId="6745" xr:uid="{00000000-0005-0000-0000-000047140000}"/>
    <cellStyle name="40% - uthevingsfarge 3 2 2 2 2 2" xfId="6746" xr:uid="{00000000-0005-0000-0000-000048140000}"/>
    <cellStyle name="40% - uthevingsfarge 3 2 2 2 2 2 2" xfId="6747" xr:uid="{00000000-0005-0000-0000-000049140000}"/>
    <cellStyle name="40% - uthevingsfarge 3 2 2 2 2 2_3. Chng in credit spreads" xfId="6748" xr:uid="{00000000-0005-0000-0000-00004A140000}"/>
    <cellStyle name="40% - uthevingsfarge 3 2 2 2 2 3" xfId="6749" xr:uid="{00000000-0005-0000-0000-00004B140000}"/>
    <cellStyle name="40% - uthevingsfarge 3 2 2 2 2_3. Chng in credit spreads" xfId="6750" xr:uid="{00000000-0005-0000-0000-00004C140000}"/>
    <cellStyle name="40% - uthevingsfarge 3 2 2 2 3" xfId="6751" xr:uid="{00000000-0005-0000-0000-00004D140000}"/>
    <cellStyle name="40% - uthevingsfarge 3 2 2 2 3 2" xfId="6752" xr:uid="{00000000-0005-0000-0000-00004E140000}"/>
    <cellStyle name="40% - uthevingsfarge 3 2 2 2 3 2 2" xfId="6753" xr:uid="{00000000-0005-0000-0000-00004F140000}"/>
    <cellStyle name="40% - uthevingsfarge 3 2 2 2 3 2_3. Chng in credit spreads" xfId="6754" xr:uid="{00000000-0005-0000-0000-000050140000}"/>
    <cellStyle name="40% - uthevingsfarge 3 2 2 2 3 3" xfId="6755" xr:uid="{00000000-0005-0000-0000-000051140000}"/>
    <cellStyle name="40% - uthevingsfarge 3 2 2 2 3_3. Chng in credit spreads" xfId="6756" xr:uid="{00000000-0005-0000-0000-000052140000}"/>
    <cellStyle name="40% - uthevingsfarge 3 2 2 2 4" xfId="6757" xr:uid="{00000000-0005-0000-0000-000053140000}"/>
    <cellStyle name="40% - uthevingsfarge 3 2 2 2 4 2" xfId="6758" xr:uid="{00000000-0005-0000-0000-000054140000}"/>
    <cellStyle name="40% - uthevingsfarge 3 2 2 2 4_3. Chng in credit spreads" xfId="6759" xr:uid="{00000000-0005-0000-0000-000055140000}"/>
    <cellStyle name="40% - uthevingsfarge 3 2 2 2 5" xfId="6760" xr:uid="{00000000-0005-0000-0000-000056140000}"/>
    <cellStyle name="40% - uthevingsfarge 3 2 2 2 5 2" xfId="6761" xr:uid="{00000000-0005-0000-0000-000057140000}"/>
    <cellStyle name="40% - uthevingsfarge 3 2 2 2 5_3. Chng in credit spreads" xfId="6762" xr:uid="{00000000-0005-0000-0000-000058140000}"/>
    <cellStyle name="40% - uthevingsfarge 3 2 2 2 6" xfId="6763" xr:uid="{00000000-0005-0000-0000-000059140000}"/>
    <cellStyle name="40% - uthevingsfarge 3 2 2 2_3. Chng in credit spreads" xfId="6764" xr:uid="{00000000-0005-0000-0000-00005A140000}"/>
    <cellStyle name="40% - uthevingsfarge 3 2 2 3" xfId="6765" xr:uid="{00000000-0005-0000-0000-00005B140000}"/>
    <cellStyle name="40% - uthevingsfarge 3 2 2 3 2" xfId="6766" xr:uid="{00000000-0005-0000-0000-00005C140000}"/>
    <cellStyle name="40% - uthevingsfarge 3 2 2 3 2 2" xfId="6767" xr:uid="{00000000-0005-0000-0000-00005D140000}"/>
    <cellStyle name="40% - uthevingsfarge 3 2 2 3 2_3. Chng in credit spreads" xfId="6768" xr:uid="{00000000-0005-0000-0000-00005E140000}"/>
    <cellStyle name="40% - uthevingsfarge 3 2 2 3 3" xfId="6769" xr:uid="{00000000-0005-0000-0000-00005F140000}"/>
    <cellStyle name="40% - uthevingsfarge 3 2 2 3_3. Chng in credit spreads" xfId="6770" xr:uid="{00000000-0005-0000-0000-000060140000}"/>
    <cellStyle name="40% - uthevingsfarge 3 2 2 4" xfId="6771" xr:uid="{00000000-0005-0000-0000-000061140000}"/>
    <cellStyle name="40% - uthevingsfarge 3 2 2 4 2" xfId="6772" xr:uid="{00000000-0005-0000-0000-000062140000}"/>
    <cellStyle name="40% - uthevingsfarge 3 2 2 4 2 2" xfId="6773" xr:uid="{00000000-0005-0000-0000-000063140000}"/>
    <cellStyle name="40% - uthevingsfarge 3 2 2 4 2_3. Chng in credit spreads" xfId="6774" xr:uid="{00000000-0005-0000-0000-000064140000}"/>
    <cellStyle name="40% - uthevingsfarge 3 2 2 4 3" xfId="6775" xr:uid="{00000000-0005-0000-0000-000065140000}"/>
    <cellStyle name="40% - uthevingsfarge 3 2 2 4_3. Chng in credit spreads" xfId="6776" xr:uid="{00000000-0005-0000-0000-000066140000}"/>
    <cellStyle name="40% - uthevingsfarge 3 2 2 5" xfId="6777" xr:uid="{00000000-0005-0000-0000-000067140000}"/>
    <cellStyle name="40% - uthevingsfarge 3 2 2 5 2" xfId="6778" xr:uid="{00000000-0005-0000-0000-000068140000}"/>
    <cellStyle name="40% - uthevingsfarge 3 2 2 5 2 2" xfId="6779" xr:uid="{00000000-0005-0000-0000-000069140000}"/>
    <cellStyle name="40% - uthevingsfarge 3 2 2 5 2_3. Chng in credit spreads" xfId="6780" xr:uid="{00000000-0005-0000-0000-00006A140000}"/>
    <cellStyle name="40% - uthevingsfarge 3 2 2 5 3" xfId="6781" xr:uid="{00000000-0005-0000-0000-00006B140000}"/>
    <cellStyle name="40% - uthevingsfarge 3 2 2 5_3. Chng in credit spreads" xfId="6782" xr:uid="{00000000-0005-0000-0000-00006C140000}"/>
    <cellStyle name="40% - uthevingsfarge 3 2 2 6" xfId="6783" xr:uid="{00000000-0005-0000-0000-00006D140000}"/>
    <cellStyle name="40% - uthevingsfarge 3 2 2 6 2" xfId="6784" xr:uid="{00000000-0005-0000-0000-00006E140000}"/>
    <cellStyle name="40% - uthevingsfarge 3 2 2 6_3. Chng in credit spreads" xfId="6785" xr:uid="{00000000-0005-0000-0000-00006F140000}"/>
    <cellStyle name="40% - uthevingsfarge 3 2 2 7" xfId="6786" xr:uid="{00000000-0005-0000-0000-000070140000}"/>
    <cellStyle name="40% - uthevingsfarge 3 2 2_3. Chng in credit spreads" xfId="6787" xr:uid="{00000000-0005-0000-0000-000071140000}"/>
    <cellStyle name="40% - uthevingsfarge 3 2 3" xfId="4480" xr:uid="{00000000-0005-0000-0000-000072140000}"/>
    <cellStyle name="40% - uthevingsfarge 3 2 3 2" xfId="4481" xr:uid="{00000000-0005-0000-0000-000073140000}"/>
    <cellStyle name="40% - uthevingsfarge 3 2 3 2 2" xfId="6788" xr:uid="{00000000-0005-0000-0000-000074140000}"/>
    <cellStyle name="40% - uthevingsfarge 3 2 3 2 2 2" xfId="6789" xr:uid="{00000000-0005-0000-0000-000075140000}"/>
    <cellStyle name="40% - uthevingsfarge 3 2 3 2 2_3. Chng in credit spreads" xfId="6790" xr:uid="{00000000-0005-0000-0000-000076140000}"/>
    <cellStyle name="40% - uthevingsfarge 3 2 3 2 3" xfId="6791" xr:uid="{00000000-0005-0000-0000-000077140000}"/>
    <cellStyle name="40% - uthevingsfarge 3 2 3 2 3 2" xfId="6792" xr:uid="{00000000-0005-0000-0000-000078140000}"/>
    <cellStyle name="40% - uthevingsfarge 3 2 3 2 3_3. Chng in credit spreads" xfId="6793" xr:uid="{00000000-0005-0000-0000-000079140000}"/>
    <cellStyle name="40% - uthevingsfarge 3 2 3 2 4" xfId="6794" xr:uid="{00000000-0005-0000-0000-00007A140000}"/>
    <cellStyle name="40% - uthevingsfarge 3 2 3 2 4 2" xfId="6795" xr:uid="{00000000-0005-0000-0000-00007B140000}"/>
    <cellStyle name="40% - uthevingsfarge 3 2 3 2 4_3. Chng in credit spreads" xfId="6796" xr:uid="{00000000-0005-0000-0000-00007C140000}"/>
    <cellStyle name="40% - uthevingsfarge 3 2 3 2 5" xfId="6797" xr:uid="{00000000-0005-0000-0000-00007D140000}"/>
    <cellStyle name="40% - uthevingsfarge 3 2 3 2_3. Chng in credit spreads" xfId="6798" xr:uid="{00000000-0005-0000-0000-00007E140000}"/>
    <cellStyle name="40% - uthevingsfarge 3 2 3 3" xfId="6799" xr:uid="{00000000-0005-0000-0000-00007F140000}"/>
    <cellStyle name="40% - uthevingsfarge 3 2 3 3 2" xfId="6800" xr:uid="{00000000-0005-0000-0000-000080140000}"/>
    <cellStyle name="40% - uthevingsfarge 3 2 3 3 2 2" xfId="6801" xr:uid="{00000000-0005-0000-0000-000081140000}"/>
    <cellStyle name="40% - uthevingsfarge 3 2 3 3 2_3. Chng in credit spreads" xfId="6802" xr:uid="{00000000-0005-0000-0000-000082140000}"/>
    <cellStyle name="40% - uthevingsfarge 3 2 3 3 3" xfId="6803" xr:uid="{00000000-0005-0000-0000-000083140000}"/>
    <cellStyle name="40% - uthevingsfarge 3 2 3 3_3. Chng in credit spreads" xfId="6804" xr:uid="{00000000-0005-0000-0000-000084140000}"/>
    <cellStyle name="40% - uthevingsfarge 3 2 3 4" xfId="6805" xr:uid="{00000000-0005-0000-0000-000085140000}"/>
    <cellStyle name="40% - uthevingsfarge 3 2 3 4 2" xfId="6806" xr:uid="{00000000-0005-0000-0000-000086140000}"/>
    <cellStyle name="40% - uthevingsfarge 3 2 3 4_3. Chng in credit spreads" xfId="6807" xr:uid="{00000000-0005-0000-0000-000087140000}"/>
    <cellStyle name="40% - uthevingsfarge 3 2 3 5" xfId="6808" xr:uid="{00000000-0005-0000-0000-000088140000}"/>
    <cellStyle name="40% - uthevingsfarge 3 2 3 5 2" xfId="6809" xr:uid="{00000000-0005-0000-0000-000089140000}"/>
    <cellStyle name="40% - uthevingsfarge 3 2 3 5_3. Chng in credit spreads" xfId="6810" xr:uid="{00000000-0005-0000-0000-00008A140000}"/>
    <cellStyle name="40% - uthevingsfarge 3 2 3 6" xfId="6811" xr:uid="{00000000-0005-0000-0000-00008B140000}"/>
    <cellStyle name="40% - uthevingsfarge 3 2 3 6 2" xfId="6812" xr:uid="{00000000-0005-0000-0000-00008C140000}"/>
    <cellStyle name="40% - uthevingsfarge 3 2 3 6_3. Chng in credit spreads" xfId="6813" xr:uid="{00000000-0005-0000-0000-00008D140000}"/>
    <cellStyle name="40% - uthevingsfarge 3 2 3 7" xfId="6814" xr:uid="{00000000-0005-0000-0000-00008E140000}"/>
    <cellStyle name="40% - uthevingsfarge 3 2 3_3. Chng in credit spreads" xfId="6815" xr:uid="{00000000-0005-0000-0000-00008F140000}"/>
    <cellStyle name="40% - uthevingsfarge 3 2 4" xfId="4482" xr:uid="{00000000-0005-0000-0000-000090140000}"/>
    <cellStyle name="40% - uthevingsfarge 3 2 4 2" xfId="6816" xr:uid="{00000000-0005-0000-0000-000091140000}"/>
    <cellStyle name="40% - uthevingsfarge 3 2 4 2 2" xfId="6817" xr:uid="{00000000-0005-0000-0000-000092140000}"/>
    <cellStyle name="40% - uthevingsfarge 3 2 4 2_3. Chng in credit spreads" xfId="6818" xr:uid="{00000000-0005-0000-0000-000093140000}"/>
    <cellStyle name="40% - uthevingsfarge 3 2 4 3" xfId="6819" xr:uid="{00000000-0005-0000-0000-000094140000}"/>
    <cellStyle name="40% - uthevingsfarge 3 2 4 3 2" xfId="6820" xr:uid="{00000000-0005-0000-0000-000095140000}"/>
    <cellStyle name="40% - uthevingsfarge 3 2 4 3_3. Chng in credit spreads" xfId="6821" xr:uid="{00000000-0005-0000-0000-000096140000}"/>
    <cellStyle name="40% - uthevingsfarge 3 2 4 4" xfId="6822" xr:uid="{00000000-0005-0000-0000-000097140000}"/>
    <cellStyle name="40% - uthevingsfarge 3 2 4 4 2" xfId="6823" xr:uid="{00000000-0005-0000-0000-000098140000}"/>
    <cellStyle name="40% - uthevingsfarge 3 2 4 4_3. Chng in credit spreads" xfId="6824" xr:uid="{00000000-0005-0000-0000-000099140000}"/>
    <cellStyle name="40% - uthevingsfarge 3 2 4 5" xfId="6825" xr:uid="{00000000-0005-0000-0000-00009A140000}"/>
    <cellStyle name="40% - uthevingsfarge 3 2 4_3. Chng in credit spreads" xfId="6826" xr:uid="{00000000-0005-0000-0000-00009B140000}"/>
    <cellStyle name="40% - uthevingsfarge 3 2 5" xfId="6827" xr:uid="{00000000-0005-0000-0000-00009C140000}"/>
    <cellStyle name="40% - uthevingsfarge 3 2 5 2" xfId="6828" xr:uid="{00000000-0005-0000-0000-00009D140000}"/>
    <cellStyle name="40% - uthevingsfarge 3 2 5 2 2" xfId="6829" xr:uid="{00000000-0005-0000-0000-00009E140000}"/>
    <cellStyle name="40% - uthevingsfarge 3 2 5 2_3. Chng in credit spreads" xfId="6830" xr:uid="{00000000-0005-0000-0000-00009F140000}"/>
    <cellStyle name="40% - uthevingsfarge 3 2 5 3" xfId="6831" xr:uid="{00000000-0005-0000-0000-0000A0140000}"/>
    <cellStyle name="40% - uthevingsfarge 3 2 5_3. Chng in credit spreads" xfId="6832" xr:uid="{00000000-0005-0000-0000-0000A1140000}"/>
    <cellStyle name="40% - uthevingsfarge 3 2 6" xfId="6833" xr:uid="{00000000-0005-0000-0000-0000A2140000}"/>
    <cellStyle name="40% - uthevingsfarge 3 2 6 2" xfId="6834" xr:uid="{00000000-0005-0000-0000-0000A3140000}"/>
    <cellStyle name="40% - uthevingsfarge 3 2 6 2 2" xfId="6835" xr:uid="{00000000-0005-0000-0000-0000A4140000}"/>
    <cellStyle name="40% - uthevingsfarge 3 2 6 2_3. Chng in credit spreads" xfId="6836" xr:uid="{00000000-0005-0000-0000-0000A5140000}"/>
    <cellStyle name="40% - uthevingsfarge 3 2 6 3" xfId="6837" xr:uid="{00000000-0005-0000-0000-0000A6140000}"/>
    <cellStyle name="40% - uthevingsfarge 3 2 6_3. Chng in credit spreads" xfId="6838" xr:uid="{00000000-0005-0000-0000-0000A7140000}"/>
    <cellStyle name="40% - uthevingsfarge 3 2 7" xfId="6839" xr:uid="{00000000-0005-0000-0000-0000A8140000}"/>
    <cellStyle name="40% - uthevingsfarge 3 2 7 2" xfId="6840" xr:uid="{00000000-0005-0000-0000-0000A9140000}"/>
    <cellStyle name="40% - uthevingsfarge 3 2 7_3. Chng in credit spreads" xfId="6841" xr:uid="{00000000-0005-0000-0000-0000AA140000}"/>
    <cellStyle name="40% - uthevingsfarge 3 2 8" xfId="6842" xr:uid="{00000000-0005-0000-0000-0000AB140000}"/>
    <cellStyle name="40% - uthevingsfarge 3 2 8 2" xfId="6843" xr:uid="{00000000-0005-0000-0000-0000AC140000}"/>
    <cellStyle name="40% - uthevingsfarge 3 2 8_3. Chng in credit spreads" xfId="6844" xr:uid="{00000000-0005-0000-0000-0000AD140000}"/>
    <cellStyle name="40% - uthevingsfarge 3 2_Adj_Operating_expenses" xfId="4483" xr:uid="{00000000-0005-0000-0000-0000AE140000}"/>
    <cellStyle name="40% - uthevingsfarge 3 3" xfId="4484" xr:uid="{00000000-0005-0000-0000-0000AF140000}"/>
    <cellStyle name="40% - uthevingsfarge 3 3 2" xfId="4485" xr:uid="{00000000-0005-0000-0000-0000B0140000}"/>
    <cellStyle name="40% - uthevingsfarge 3 3 2 2" xfId="4486" xr:uid="{00000000-0005-0000-0000-0000B1140000}"/>
    <cellStyle name="40% - uthevingsfarge 3 3 2 2 2" xfId="6845" xr:uid="{00000000-0005-0000-0000-0000B2140000}"/>
    <cellStyle name="40% - uthevingsfarge 3 3 2 2 2 2" xfId="6846" xr:uid="{00000000-0005-0000-0000-0000B3140000}"/>
    <cellStyle name="40% - uthevingsfarge 3 3 2 2 2_3. Chng in credit spreads" xfId="6847" xr:uid="{00000000-0005-0000-0000-0000B4140000}"/>
    <cellStyle name="40% - uthevingsfarge 3 3 2 2 3" xfId="6848" xr:uid="{00000000-0005-0000-0000-0000B5140000}"/>
    <cellStyle name="40% - uthevingsfarge 3 3 2 2 3 2" xfId="6849" xr:uid="{00000000-0005-0000-0000-0000B6140000}"/>
    <cellStyle name="40% - uthevingsfarge 3 3 2 2 3_3. Chng in credit spreads" xfId="6850" xr:uid="{00000000-0005-0000-0000-0000B7140000}"/>
    <cellStyle name="40% - uthevingsfarge 3 3 2 2 4" xfId="6851" xr:uid="{00000000-0005-0000-0000-0000B8140000}"/>
    <cellStyle name="40% - uthevingsfarge 3 3 2 2_3. Chng in credit spreads" xfId="6852" xr:uid="{00000000-0005-0000-0000-0000B9140000}"/>
    <cellStyle name="40% - uthevingsfarge 3 3 2 3" xfId="6853" xr:uid="{00000000-0005-0000-0000-0000BA140000}"/>
    <cellStyle name="40% - uthevingsfarge 3 3 2 3 2" xfId="6854" xr:uid="{00000000-0005-0000-0000-0000BB140000}"/>
    <cellStyle name="40% - uthevingsfarge 3 3 2 3_3. Chng in credit spreads" xfId="6855" xr:uid="{00000000-0005-0000-0000-0000BC140000}"/>
    <cellStyle name="40% - uthevingsfarge 3 3 2 4" xfId="6856" xr:uid="{00000000-0005-0000-0000-0000BD140000}"/>
    <cellStyle name="40% - uthevingsfarge 3 3 2 4 2" xfId="6857" xr:uid="{00000000-0005-0000-0000-0000BE140000}"/>
    <cellStyle name="40% - uthevingsfarge 3 3 2 4_3. Chng in credit spreads" xfId="6858" xr:uid="{00000000-0005-0000-0000-0000BF140000}"/>
    <cellStyle name="40% - uthevingsfarge 3 3 2 5" xfId="6859" xr:uid="{00000000-0005-0000-0000-0000C0140000}"/>
    <cellStyle name="40% - uthevingsfarge 3 3 2_3. Chng in credit spreads" xfId="6860" xr:uid="{00000000-0005-0000-0000-0000C1140000}"/>
    <cellStyle name="40% - uthevingsfarge 3 3 3" xfId="4487" xr:uid="{00000000-0005-0000-0000-0000C2140000}"/>
    <cellStyle name="40% - uthevingsfarge 3 3 3 2" xfId="4488" xr:uid="{00000000-0005-0000-0000-0000C3140000}"/>
    <cellStyle name="40% - uthevingsfarge 3 3 3 2 2" xfId="6861" xr:uid="{00000000-0005-0000-0000-0000C4140000}"/>
    <cellStyle name="40% - uthevingsfarge 3 3 3 2 2 2" xfId="6862" xr:uid="{00000000-0005-0000-0000-0000C5140000}"/>
    <cellStyle name="40% - uthevingsfarge 3 3 3 2 2_3. Chng in credit spreads" xfId="6863" xr:uid="{00000000-0005-0000-0000-0000C6140000}"/>
    <cellStyle name="40% - uthevingsfarge 3 3 3 2 3" xfId="6864" xr:uid="{00000000-0005-0000-0000-0000C7140000}"/>
    <cellStyle name="40% - uthevingsfarge 3 3 3 2 3 2" xfId="6865" xr:uid="{00000000-0005-0000-0000-0000C8140000}"/>
    <cellStyle name="40% - uthevingsfarge 3 3 3 2 3_3. Chng in credit spreads" xfId="6866" xr:uid="{00000000-0005-0000-0000-0000C9140000}"/>
    <cellStyle name="40% - uthevingsfarge 3 3 3 2 4" xfId="6867" xr:uid="{00000000-0005-0000-0000-0000CA140000}"/>
    <cellStyle name="40% - uthevingsfarge 3 3 3 2_3. Chng in credit spreads" xfId="6868" xr:uid="{00000000-0005-0000-0000-0000CB140000}"/>
    <cellStyle name="40% - uthevingsfarge 3 3 3 3" xfId="6869" xr:uid="{00000000-0005-0000-0000-0000CC140000}"/>
    <cellStyle name="40% - uthevingsfarge 3 3 3 3 2" xfId="6870" xr:uid="{00000000-0005-0000-0000-0000CD140000}"/>
    <cellStyle name="40% - uthevingsfarge 3 3 3 3_3. Chng in credit spreads" xfId="6871" xr:uid="{00000000-0005-0000-0000-0000CE140000}"/>
    <cellStyle name="40% - uthevingsfarge 3 3 3 4" xfId="6872" xr:uid="{00000000-0005-0000-0000-0000CF140000}"/>
    <cellStyle name="40% - uthevingsfarge 3 3 3 4 2" xfId="6873" xr:uid="{00000000-0005-0000-0000-0000D0140000}"/>
    <cellStyle name="40% - uthevingsfarge 3 3 3 4_3. Chng in credit spreads" xfId="6874" xr:uid="{00000000-0005-0000-0000-0000D1140000}"/>
    <cellStyle name="40% - uthevingsfarge 3 3 3 5" xfId="6875" xr:uid="{00000000-0005-0000-0000-0000D2140000}"/>
    <cellStyle name="40% - uthevingsfarge 3 3 3_3. Chng in credit spreads" xfId="6876" xr:uid="{00000000-0005-0000-0000-0000D3140000}"/>
    <cellStyle name="40% - uthevingsfarge 3 3 4" xfId="4489" xr:uid="{00000000-0005-0000-0000-0000D4140000}"/>
    <cellStyle name="40% - uthevingsfarge 3 3 4 2" xfId="6877" xr:uid="{00000000-0005-0000-0000-0000D5140000}"/>
    <cellStyle name="40% - uthevingsfarge 3 3 4 2 2" xfId="6878" xr:uid="{00000000-0005-0000-0000-0000D6140000}"/>
    <cellStyle name="40% - uthevingsfarge 3 3 4 2_3. Chng in credit spreads" xfId="6879" xr:uid="{00000000-0005-0000-0000-0000D7140000}"/>
    <cellStyle name="40% - uthevingsfarge 3 3 4 3" xfId="6880" xr:uid="{00000000-0005-0000-0000-0000D8140000}"/>
    <cellStyle name="40% - uthevingsfarge 3 3 4 3 2" xfId="6881" xr:uid="{00000000-0005-0000-0000-0000D9140000}"/>
    <cellStyle name="40% - uthevingsfarge 3 3 4 3_3. Chng in credit spreads" xfId="6882" xr:uid="{00000000-0005-0000-0000-0000DA140000}"/>
    <cellStyle name="40% - uthevingsfarge 3 3 4 4" xfId="6883" xr:uid="{00000000-0005-0000-0000-0000DB140000}"/>
    <cellStyle name="40% - uthevingsfarge 3 3 4_3. Chng in credit spreads" xfId="6884" xr:uid="{00000000-0005-0000-0000-0000DC140000}"/>
    <cellStyle name="40% - uthevingsfarge 3 3 5" xfId="6885" xr:uid="{00000000-0005-0000-0000-0000DD140000}"/>
    <cellStyle name="40% - uthevingsfarge 3 3 5 2" xfId="6886" xr:uid="{00000000-0005-0000-0000-0000DE140000}"/>
    <cellStyle name="40% - uthevingsfarge 3 3 5_3. Chng in credit spreads" xfId="6887" xr:uid="{00000000-0005-0000-0000-0000DF140000}"/>
    <cellStyle name="40% - uthevingsfarge 3 3 6" xfId="6888" xr:uid="{00000000-0005-0000-0000-0000E0140000}"/>
    <cellStyle name="40% - uthevingsfarge 3 3 6 2" xfId="6889" xr:uid="{00000000-0005-0000-0000-0000E1140000}"/>
    <cellStyle name="40% - uthevingsfarge 3 3 6_3. Chng in credit spreads" xfId="6890" xr:uid="{00000000-0005-0000-0000-0000E2140000}"/>
    <cellStyle name="40% - uthevingsfarge 3 3 7" xfId="6891" xr:uid="{00000000-0005-0000-0000-0000E3140000}"/>
    <cellStyle name="40% - uthevingsfarge 3 3 7 2" xfId="6892" xr:uid="{00000000-0005-0000-0000-0000E4140000}"/>
    <cellStyle name="40% - uthevingsfarge 3 3 7_3. Chng in credit spreads" xfId="6893" xr:uid="{00000000-0005-0000-0000-0000E5140000}"/>
    <cellStyle name="40% - uthevingsfarge 3 3_Finansresultat etter cut-off_31.08.11" xfId="4490" xr:uid="{00000000-0005-0000-0000-0000E6140000}"/>
    <cellStyle name="40% - uthevingsfarge 3 4" xfId="4491" xr:uid="{00000000-0005-0000-0000-0000E7140000}"/>
    <cellStyle name="40% - uthevingsfarge 3 4 2" xfId="4492" xr:uid="{00000000-0005-0000-0000-0000E8140000}"/>
    <cellStyle name="40% - uthevingsfarge 3 4 2 2" xfId="6894" xr:uid="{00000000-0005-0000-0000-0000E9140000}"/>
    <cellStyle name="40% - uthevingsfarge 3 4 2 2 2" xfId="6895" xr:uid="{00000000-0005-0000-0000-0000EA140000}"/>
    <cellStyle name="40% - uthevingsfarge 3 4 2 2_3. Chng in credit spreads" xfId="6896" xr:uid="{00000000-0005-0000-0000-0000EB140000}"/>
    <cellStyle name="40% - uthevingsfarge 3 4 2 3" xfId="6897" xr:uid="{00000000-0005-0000-0000-0000EC140000}"/>
    <cellStyle name="40% - uthevingsfarge 3 4 2 3 2" xfId="6898" xr:uid="{00000000-0005-0000-0000-0000ED140000}"/>
    <cellStyle name="40% - uthevingsfarge 3 4 2 3_3. Chng in credit spreads" xfId="6899" xr:uid="{00000000-0005-0000-0000-0000EE140000}"/>
    <cellStyle name="40% - uthevingsfarge 3 4 2 4" xfId="6900" xr:uid="{00000000-0005-0000-0000-0000EF140000}"/>
    <cellStyle name="40% - uthevingsfarge 3 4 2_3. Chng in credit spreads" xfId="6901" xr:uid="{00000000-0005-0000-0000-0000F0140000}"/>
    <cellStyle name="40% - uthevingsfarge 3 4 3" xfId="6902" xr:uid="{00000000-0005-0000-0000-0000F1140000}"/>
    <cellStyle name="40% - uthevingsfarge 3 4 3 2" xfId="6903" xr:uid="{00000000-0005-0000-0000-0000F2140000}"/>
    <cellStyle name="40% - uthevingsfarge 3 4 3_3. Chng in credit spreads" xfId="6904" xr:uid="{00000000-0005-0000-0000-0000F3140000}"/>
    <cellStyle name="40% - uthevingsfarge 3 4 4" xfId="6905" xr:uid="{00000000-0005-0000-0000-0000F4140000}"/>
    <cellStyle name="40% - uthevingsfarge 3 4 4 2" xfId="6906" xr:uid="{00000000-0005-0000-0000-0000F5140000}"/>
    <cellStyle name="40% - uthevingsfarge 3 4 4_3. Chng in credit spreads" xfId="6907" xr:uid="{00000000-0005-0000-0000-0000F6140000}"/>
    <cellStyle name="40% - uthevingsfarge 3 4 5" xfId="6908" xr:uid="{00000000-0005-0000-0000-0000F7140000}"/>
    <cellStyle name="40% - uthevingsfarge 3 4_3. Chng in credit spreads" xfId="6909" xr:uid="{00000000-0005-0000-0000-0000F8140000}"/>
    <cellStyle name="40% - uthevingsfarge 3 5" xfId="4493" xr:uid="{00000000-0005-0000-0000-0000F9140000}"/>
    <cellStyle name="40% - uthevingsfarge 3 5 2" xfId="4494" xr:uid="{00000000-0005-0000-0000-0000FA140000}"/>
    <cellStyle name="40% - uthevingsfarge 3 5 2 2" xfId="6910" xr:uid="{00000000-0005-0000-0000-0000FB140000}"/>
    <cellStyle name="40% - uthevingsfarge 3 5 2 2 2" xfId="6911" xr:uid="{00000000-0005-0000-0000-0000FC140000}"/>
    <cellStyle name="40% - uthevingsfarge 3 5 2 2_3. Chng in credit spreads" xfId="6912" xr:uid="{00000000-0005-0000-0000-0000FD140000}"/>
    <cellStyle name="40% - uthevingsfarge 3 5 2 3" xfId="6913" xr:uid="{00000000-0005-0000-0000-0000FE140000}"/>
    <cellStyle name="40% - uthevingsfarge 3 5 2 3 2" xfId="6914" xr:uid="{00000000-0005-0000-0000-0000FF140000}"/>
    <cellStyle name="40% - uthevingsfarge 3 5 2 3_3. Chng in credit spreads" xfId="6915" xr:uid="{00000000-0005-0000-0000-000000150000}"/>
    <cellStyle name="40% - uthevingsfarge 3 5 2 4" xfId="6916" xr:uid="{00000000-0005-0000-0000-000001150000}"/>
    <cellStyle name="40% - uthevingsfarge 3 5 2_3. Chng in credit spreads" xfId="6917" xr:uid="{00000000-0005-0000-0000-000002150000}"/>
    <cellStyle name="40% - uthevingsfarge 3 5 3" xfId="6918" xr:uid="{00000000-0005-0000-0000-000003150000}"/>
    <cellStyle name="40% - uthevingsfarge 3 5 3 2" xfId="6919" xr:uid="{00000000-0005-0000-0000-000004150000}"/>
    <cellStyle name="40% - uthevingsfarge 3 5 3_3. Chng in credit spreads" xfId="6920" xr:uid="{00000000-0005-0000-0000-000005150000}"/>
    <cellStyle name="40% - uthevingsfarge 3 5 4" xfId="6921" xr:uid="{00000000-0005-0000-0000-000006150000}"/>
    <cellStyle name="40% - uthevingsfarge 3 5 4 2" xfId="6922" xr:uid="{00000000-0005-0000-0000-000007150000}"/>
    <cellStyle name="40% - uthevingsfarge 3 5 4_3. Chng in credit spreads" xfId="6923" xr:uid="{00000000-0005-0000-0000-000008150000}"/>
    <cellStyle name="40% - uthevingsfarge 3 5 5" xfId="6924" xr:uid="{00000000-0005-0000-0000-000009150000}"/>
    <cellStyle name="40% - uthevingsfarge 3 5_3. Chng in credit spreads" xfId="6925" xr:uid="{00000000-0005-0000-0000-00000A150000}"/>
    <cellStyle name="40% - uthevingsfarge 3 6" xfId="4495" xr:uid="{00000000-0005-0000-0000-00000B150000}"/>
    <cellStyle name="40% - uthevingsfarge 3 6 2" xfId="6926" xr:uid="{00000000-0005-0000-0000-00000C150000}"/>
    <cellStyle name="40% - uthevingsfarge 3 6 2 2" xfId="6927" xr:uid="{00000000-0005-0000-0000-00000D150000}"/>
    <cellStyle name="40% - uthevingsfarge 3 6 2_3. Chng in credit spreads" xfId="6928" xr:uid="{00000000-0005-0000-0000-00000E150000}"/>
    <cellStyle name="40% - uthevingsfarge 3 6 3" xfId="6929" xr:uid="{00000000-0005-0000-0000-00000F150000}"/>
    <cellStyle name="40% - uthevingsfarge 3 6 3 2" xfId="6930" xr:uid="{00000000-0005-0000-0000-000010150000}"/>
    <cellStyle name="40% - uthevingsfarge 3 6 3_3. Chng in credit spreads" xfId="6931" xr:uid="{00000000-0005-0000-0000-000011150000}"/>
    <cellStyle name="40% - uthevingsfarge 3 6 4" xfId="6932" xr:uid="{00000000-0005-0000-0000-000012150000}"/>
    <cellStyle name="40% - uthevingsfarge 3 6_3. Chng in credit spreads" xfId="6933" xr:uid="{00000000-0005-0000-0000-000013150000}"/>
    <cellStyle name="40% - uthevingsfarge 3 7" xfId="4496" xr:uid="{00000000-0005-0000-0000-000014150000}"/>
    <cellStyle name="40% - uthevingsfarge 3 7 2" xfId="6934" xr:uid="{00000000-0005-0000-0000-000015150000}"/>
    <cellStyle name="40% - uthevingsfarge 3 7_3. Chng in credit spreads" xfId="6935" xr:uid="{00000000-0005-0000-0000-000016150000}"/>
    <cellStyle name="40% - uthevingsfarge 3 8" xfId="4497" xr:uid="{00000000-0005-0000-0000-000017150000}"/>
    <cellStyle name="40% - uthevingsfarge 3 8 2" xfId="6936" xr:uid="{00000000-0005-0000-0000-000018150000}"/>
    <cellStyle name="40% - uthevingsfarge 3 8_3. Chng in credit spreads" xfId="6937" xr:uid="{00000000-0005-0000-0000-000019150000}"/>
    <cellStyle name="40% - uthevingsfarge 3 9" xfId="4498" xr:uid="{00000000-0005-0000-0000-00001A150000}"/>
    <cellStyle name="40% - uthevingsfarge 3_7. Other MTM adjustments" xfId="6938" xr:uid="{00000000-0005-0000-0000-00001B150000}"/>
    <cellStyle name="40% - uthevingsfarge 4" xfId="6939" xr:uid="{00000000-0005-0000-0000-00001C150000}"/>
    <cellStyle name="40% - uthevingsfarge 4 10" xfId="4499" xr:uid="{00000000-0005-0000-0000-00001D150000}"/>
    <cellStyle name="40% - uthevingsfarge 4 2" xfId="128" xr:uid="{00000000-0005-0000-0000-00001E150000}"/>
    <cellStyle name="40% - uthevingsfarge 4 2 2" xfId="4500" xr:uid="{00000000-0005-0000-0000-00001F150000}"/>
    <cellStyle name="40% - uthevingsfarge 4 2 2 2" xfId="4501" xr:uid="{00000000-0005-0000-0000-000020150000}"/>
    <cellStyle name="40% - uthevingsfarge 4 2 2 2 2" xfId="6940" xr:uid="{00000000-0005-0000-0000-000021150000}"/>
    <cellStyle name="40% - uthevingsfarge 4 2 2 2 2 2" xfId="6941" xr:uid="{00000000-0005-0000-0000-000022150000}"/>
    <cellStyle name="40% - uthevingsfarge 4 2 2 2 2 2 2" xfId="6942" xr:uid="{00000000-0005-0000-0000-000023150000}"/>
    <cellStyle name="40% - uthevingsfarge 4 2 2 2 2 2_3. Chng in credit spreads" xfId="6943" xr:uid="{00000000-0005-0000-0000-000024150000}"/>
    <cellStyle name="40% - uthevingsfarge 4 2 2 2 2 3" xfId="6944" xr:uid="{00000000-0005-0000-0000-000025150000}"/>
    <cellStyle name="40% - uthevingsfarge 4 2 2 2 2_3. Chng in credit spreads" xfId="6945" xr:uid="{00000000-0005-0000-0000-000026150000}"/>
    <cellStyle name="40% - uthevingsfarge 4 2 2 2 3" xfId="6946" xr:uid="{00000000-0005-0000-0000-000027150000}"/>
    <cellStyle name="40% - uthevingsfarge 4 2 2 2 3 2" xfId="6947" xr:uid="{00000000-0005-0000-0000-000028150000}"/>
    <cellStyle name="40% - uthevingsfarge 4 2 2 2 3 2 2" xfId="6948" xr:uid="{00000000-0005-0000-0000-000029150000}"/>
    <cellStyle name="40% - uthevingsfarge 4 2 2 2 3 2_3. Chng in credit spreads" xfId="6949" xr:uid="{00000000-0005-0000-0000-00002A150000}"/>
    <cellStyle name="40% - uthevingsfarge 4 2 2 2 3 3" xfId="6950" xr:uid="{00000000-0005-0000-0000-00002B150000}"/>
    <cellStyle name="40% - uthevingsfarge 4 2 2 2 3_3. Chng in credit spreads" xfId="6951" xr:uid="{00000000-0005-0000-0000-00002C150000}"/>
    <cellStyle name="40% - uthevingsfarge 4 2 2 2 4" xfId="6952" xr:uid="{00000000-0005-0000-0000-00002D150000}"/>
    <cellStyle name="40% - uthevingsfarge 4 2 2 2 4 2" xfId="6953" xr:uid="{00000000-0005-0000-0000-00002E150000}"/>
    <cellStyle name="40% - uthevingsfarge 4 2 2 2 4_3. Chng in credit spreads" xfId="6954" xr:uid="{00000000-0005-0000-0000-00002F150000}"/>
    <cellStyle name="40% - uthevingsfarge 4 2 2 2 5" xfId="6955" xr:uid="{00000000-0005-0000-0000-000030150000}"/>
    <cellStyle name="40% - uthevingsfarge 4 2 2 2 5 2" xfId="6956" xr:uid="{00000000-0005-0000-0000-000031150000}"/>
    <cellStyle name="40% - uthevingsfarge 4 2 2 2 5_3. Chng in credit spreads" xfId="6957" xr:uid="{00000000-0005-0000-0000-000032150000}"/>
    <cellStyle name="40% - uthevingsfarge 4 2 2 2 6" xfId="6958" xr:uid="{00000000-0005-0000-0000-000033150000}"/>
    <cellStyle name="40% - uthevingsfarge 4 2 2 2_3. Chng in credit spreads" xfId="6959" xr:uid="{00000000-0005-0000-0000-000034150000}"/>
    <cellStyle name="40% - uthevingsfarge 4 2 2 3" xfId="6960" xr:uid="{00000000-0005-0000-0000-000035150000}"/>
    <cellStyle name="40% - uthevingsfarge 4 2 2 3 2" xfId="6961" xr:uid="{00000000-0005-0000-0000-000036150000}"/>
    <cellStyle name="40% - uthevingsfarge 4 2 2 3 2 2" xfId="6962" xr:uid="{00000000-0005-0000-0000-000037150000}"/>
    <cellStyle name="40% - uthevingsfarge 4 2 2 3 2_3. Chng in credit spreads" xfId="6963" xr:uid="{00000000-0005-0000-0000-000038150000}"/>
    <cellStyle name="40% - uthevingsfarge 4 2 2 3 3" xfId="6964" xr:uid="{00000000-0005-0000-0000-000039150000}"/>
    <cellStyle name="40% - uthevingsfarge 4 2 2 3_3. Chng in credit spreads" xfId="6965" xr:uid="{00000000-0005-0000-0000-00003A150000}"/>
    <cellStyle name="40% - uthevingsfarge 4 2 2 4" xfId="6966" xr:uid="{00000000-0005-0000-0000-00003B150000}"/>
    <cellStyle name="40% - uthevingsfarge 4 2 2 4 2" xfId="6967" xr:uid="{00000000-0005-0000-0000-00003C150000}"/>
    <cellStyle name="40% - uthevingsfarge 4 2 2 4 2 2" xfId="6968" xr:uid="{00000000-0005-0000-0000-00003D150000}"/>
    <cellStyle name="40% - uthevingsfarge 4 2 2 4 2_3. Chng in credit spreads" xfId="6969" xr:uid="{00000000-0005-0000-0000-00003E150000}"/>
    <cellStyle name="40% - uthevingsfarge 4 2 2 4 3" xfId="6970" xr:uid="{00000000-0005-0000-0000-00003F150000}"/>
    <cellStyle name="40% - uthevingsfarge 4 2 2 4_3. Chng in credit spreads" xfId="6971" xr:uid="{00000000-0005-0000-0000-000040150000}"/>
    <cellStyle name="40% - uthevingsfarge 4 2 2 5" xfId="6972" xr:uid="{00000000-0005-0000-0000-000041150000}"/>
    <cellStyle name="40% - uthevingsfarge 4 2 2 5 2" xfId="6973" xr:uid="{00000000-0005-0000-0000-000042150000}"/>
    <cellStyle name="40% - uthevingsfarge 4 2 2 5 2 2" xfId="6974" xr:uid="{00000000-0005-0000-0000-000043150000}"/>
    <cellStyle name="40% - uthevingsfarge 4 2 2 5 2_3. Chng in credit spreads" xfId="6975" xr:uid="{00000000-0005-0000-0000-000044150000}"/>
    <cellStyle name="40% - uthevingsfarge 4 2 2 5 3" xfId="6976" xr:uid="{00000000-0005-0000-0000-000045150000}"/>
    <cellStyle name="40% - uthevingsfarge 4 2 2 5_3. Chng in credit spreads" xfId="6977" xr:uid="{00000000-0005-0000-0000-000046150000}"/>
    <cellStyle name="40% - uthevingsfarge 4 2 2 6" xfId="6978" xr:uid="{00000000-0005-0000-0000-000047150000}"/>
    <cellStyle name="40% - uthevingsfarge 4 2 2 6 2" xfId="6979" xr:uid="{00000000-0005-0000-0000-000048150000}"/>
    <cellStyle name="40% - uthevingsfarge 4 2 2 6_3. Chng in credit spreads" xfId="6980" xr:uid="{00000000-0005-0000-0000-000049150000}"/>
    <cellStyle name="40% - uthevingsfarge 4 2 2 7" xfId="6981" xr:uid="{00000000-0005-0000-0000-00004A150000}"/>
    <cellStyle name="40% - uthevingsfarge 4 2 2_3. Chng in credit spreads" xfId="6982" xr:uid="{00000000-0005-0000-0000-00004B150000}"/>
    <cellStyle name="40% - uthevingsfarge 4 2 3" xfId="4502" xr:uid="{00000000-0005-0000-0000-00004C150000}"/>
    <cellStyle name="40% - uthevingsfarge 4 2 3 2" xfId="4503" xr:uid="{00000000-0005-0000-0000-00004D150000}"/>
    <cellStyle name="40% - uthevingsfarge 4 2 3 2 2" xfId="6983" xr:uid="{00000000-0005-0000-0000-00004E150000}"/>
    <cellStyle name="40% - uthevingsfarge 4 2 3 2 2 2" xfId="6984" xr:uid="{00000000-0005-0000-0000-00004F150000}"/>
    <cellStyle name="40% - uthevingsfarge 4 2 3 2 2_3. Chng in credit spreads" xfId="6985" xr:uid="{00000000-0005-0000-0000-000050150000}"/>
    <cellStyle name="40% - uthevingsfarge 4 2 3 2 3" xfId="6986" xr:uid="{00000000-0005-0000-0000-000051150000}"/>
    <cellStyle name="40% - uthevingsfarge 4 2 3 2 3 2" xfId="6987" xr:uid="{00000000-0005-0000-0000-000052150000}"/>
    <cellStyle name="40% - uthevingsfarge 4 2 3 2 3_3. Chng in credit spreads" xfId="6988" xr:uid="{00000000-0005-0000-0000-000053150000}"/>
    <cellStyle name="40% - uthevingsfarge 4 2 3 2 4" xfId="6989" xr:uid="{00000000-0005-0000-0000-000054150000}"/>
    <cellStyle name="40% - uthevingsfarge 4 2 3 2 4 2" xfId="6990" xr:uid="{00000000-0005-0000-0000-000055150000}"/>
    <cellStyle name="40% - uthevingsfarge 4 2 3 2 4_3. Chng in credit spreads" xfId="6991" xr:uid="{00000000-0005-0000-0000-000056150000}"/>
    <cellStyle name="40% - uthevingsfarge 4 2 3 2 5" xfId="6992" xr:uid="{00000000-0005-0000-0000-000057150000}"/>
    <cellStyle name="40% - uthevingsfarge 4 2 3 2_3. Chng in credit spreads" xfId="6993" xr:uid="{00000000-0005-0000-0000-000058150000}"/>
    <cellStyle name="40% - uthevingsfarge 4 2 3 3" xfId="6994" xr:uid="{00000000-0005-0000-0000-000059150000}"/>
    <cellStyle name="40% - uthevingsfarge 4 2 3 3 2" xfId="6995" xr:uid="{00000000-0005-0000-0000-00005A150000}"/>
    <cellStyle name="40% - uthevingsfarge 4 2 3 3 2 2" xfId="6996" xr:uid="{00000000-0005-0000-0000-00005B150000}"/>
    <cellStyle name="40% - uthevingsfarge 4 2 3 3 2_3. Chng in credit spreads" xfId="6997" xr:uid="{00000000-0005-0000-0000-00005C150000}"/>
    <cellStyle name="40% - uthevingsfarge 4 2 3 3 3" xfId="6998" xr:uid="{00000000-0005-0000-0000-00005D150000}"/>
    <cellStyle name="40% - uthevingsfarge 4 2 3 3_3. Chng in credit spreads" xfId="6999" xr:uid="{00000000-0005-0000-0000-00005E150000}"/>
    <cellStyle name="40% - uthevingsfarge 4 2 3 4" xfId="7000" xr:uid="{00000000-0005-0000-0000-00005F150000}"/>
    <cellStyle name="40% - uthevingsfarge 4 2 3 4 2" xfId="7001" xr:uid="{00000000-0005-0000-0000-000060150000}"/>
    <cellStyle name="40% - uthevingsfarge 4 2 3 4_3. Chng in credit spreads" xfId="7002" xr:uid="{00000000-0005-0000-0000-000061150000}"/>
    <cellStyle name="40% - uthevingsfarge 4 2 3 5" xfId="7003" xr:uid="{00000000-0005-0000-0000-000062150000}"/>
    <cellStyle name="40% - uthevingsfarge 4 2 3 5 2" xfId="7004" xr:uid="{00000000-0005-0000-0000-000063150000}"/>
    <cellStyle name="40% - uthevingsfarge 4 2 3 5_3. Chng in credit spreads" xfId="7005" xr:uid="{00000000-0005-0000-0000-000064150000}"/>
    <cellStyle name="40% - uthevingsfarge 4 2 3 6" xfId="7006" xr:uid="{00000000-0005-0000-0000-000065150000}"/>
    <cellStyle name="40% - uthevingsfarge 4 2 3 6 2" xfId="7007" xr:uid="{00000000-0005-0000-0000-000066150000}"/>
    <cellStyle name="40% - uthevingsfarge 4 2 3 6_3. Chng in credit spreads" xfId="7008" xr:uid="{00000000-0005-0000-0000-000067150000}"/>
    <cellStyle name="40% - uthevingsfarge 4 2 3 7" xfId="7009" xr:uid="{00000000-0005-0000-0000-000068150000}"/>
    <cellStyle name="40% - uthevingsfarge 4 2 3_3. Chng in credit spreads" xfId="7010" xr:uid="{00000000-0005-0000-0000-000069150000}"/>
    <cellStyle name="40% - uthevingsfarge 4 2 4" xfId="4504" xr:uid="{00000000-0005-0000-0000-00006A150000}"/>
    <cellStyle name="40% - uthevingsfarge 4 2 4 2" xfId="7011" xr:uid="{00000000-0005-0000-0000-00006B150000}"/>
    <cellStyle name="40% - uthevingsfarge 4 2 4 2 2" xfId="7012" xr:uid="{00000000-0005-0000-0000-00006C150000}"/>
    <cellStyle name="40% - uthevingsfarge 4 2 4 2_3. Chng in credit spreads" xfId="7013" xr:uid="{00000000-0005-0000-0000-00006D150000}"/>
    <cellStyle name="40% - uthevingsfarge 4 2 4 3" xfId="7014" xr:uid="{00000000-0005-0000-0000-00006E150000}"/>
    <cellStyle name="40% - uthevingsfarge 4 2 4 3 2" xfId="7015" xr:uid="{00000000-0005-0000-0000-00006F150000}"/>
    <cellStyle name="40% - uthevingsfarge 4 2 4 3_3. Chng in credit spreads" xfId="7016" xr:uid="{00000000-0005-0000-0000-000070150000}"/>
    <cellStyle name="40% - uthevingsfarge 4 2 4 4" xfId="7017" xr:uid="{00000000-0005-0000-0000-000071150000}"/>
    <cellStyle name="40% - uthevingsfarge 4 2 4 4 2" xfId="7018" xr:uid="{00000000-0005-0000-0000-000072150000}"/>
    <cellStyle name="40% - uthevingsfarge 4 2 4 4_3. Chng in credit spreads" xfId="7019" xr:uid="{00000000-0005-0000-0000-000073150000}"/>
    <cellStyle name="40% - uthevingsfarge 4 2 4 5" xfId="7020" xr:uid="{00000000-0005-0000-0000-000074150000}"/>
    <cellStyle name="40% - uthevingsfarge 4 2 4_3. Chng in credit spreads" xfId="7021" xr:uid="{00000000-0005-0000-0000-000075150000}"/>
    <cellStyle name="40% - uthevingsfarge 4 2 5" xfId="7022" xr:uid="{00000000-0005-0000-0000-000076150000}"/>
    <cellStyle name="40% - uthevingsfarge 4 2 5 2" xfId="7023" xr:uid="{00000000-0005-0000-0000-000077150000}"/>
    <cellStyle name="40% - uthevingsfarge 4 2 5 2 2" xfId="7024" xr:uid="{00000000-0005-0000-0000-000078150000}"/>
    <cellStyle name="40% - uthevingsfarge 4 2 5 2_3. Chng in credit spreads" xfId="7025" xr:uid="{00000000-0005-0000-0000-000079150000}"/>
    <cellStyle name="40% - uthevingsfarge 4 2 5 3" xfId="7026" xr:uid="{00000000-0005-0000-0000-00007A150000}"/>
    <cellStyle name="40% - uthevingsfarge 4 2 5_3. Chng in credit spreads" xfId="7027" xr:uid="{00000000-0005-0000-0000-00007B150000}"/>
    <cellStyle name="40% - uthevingsfarge 4 2 6" xfId="7028" xr:uid="{00000000-0005-0000-0000-00007C150000}"/>
    <cellStyle name="40% - uthevingsfarge 4 2 6 2" xfId="7029" xr:uid="{00000000-0005-0000-0000-00007D150000}"/>
    <cellStyle name="40% - uthevingsfarge 4 2 6 2 2" xfId="7030" xr:uid="{00000000-0005-0000-0000-00007E150000}"/>
    <cellStyle name="40% - uthevingsfarge 4 2 6 2_3. Chng in credit spreads" xfId="7031" xr:uid="{00000000-0005-0000-0000-00007F150000}"/>
    <cellStyle name="40% - uthevingsfarge 4 2 6 3" xfId="7032" xr:uid="{00000000-0005-0000-0000-000080150000}"/>
    <cellStyle name="40% - uthevingsfarge 4 2 6_3. Chng in credit spreads" xfId="7033" xr:uid="{00000000-0005-0000-0000-000081150000}"/>
    <cellStyle name="40% - uthevingsfarge 4 2 7" xfId="7034" xr:uid="{00000000-0005-0000-0000-000082150000}"/>
    <cellStyle name="40% - uthevingsfarge 4 2 7 2" xfId="7035" xr:uid="{00000000-0005-0000-0000-000083150000}"/>
    <cellStyle name="40% - uthevingsfarge 4 2 7_3. Chng in credit spreads" xfId="7036" xr:uid="{00000000-0005-0000-0000-000084150000}"/>
    <cellStyle name="40% - uthevingsfarge 4 2 8" xfId="7037" xr:uid="{00000000-0005-0000-0000-000085150000}"/>
    <cellStyle name="40% - uthevingsfarge 4 2 8 2" xfId="7038" xr:uid="{00000000-0005-0000-0000-000086150000}"/>
    <cellStyle name="40% - uthevingsfarge 4 2 8_3. Chng in credit spreads" xfId="7039" xr:uid="{00000000-0005-0000-0000-000087150000}"/>
    <cellStyle name="40% - uthevingsfarge 4 2_Adj_Operating_expenses" xfId="4505" xr:uid="{00000000-0005-0000-0000-000088150000}"/>
    <cellStyle name="40% - uthevingsfarge 4 3" xfId="4506" xr:uid="{00000000-0005-0000-0000-000089150000}"/>
    <cellStyle name="40% - uthevingsfarge 4 3 2" xfId="4507" xr:uid="{00000000-0005-0000-0000-00008A150000}"/>
    <cellStyle name="40% - uthevingsfarge 4 3 2 2" xfId="4508" xr:uid="{00000000-0005-0000-0000-00008B150000}"/>
    <cellStyle name="40% - uthevingsfarge 4 3 2 2 2" xfId="7040" xr:uid="{00000000-0005-0000-0000-00008C150000}"/>
    <cellStyle name="40% - uthevingsfarge 4 3 2 2 2 2" xfId="7041" xr:uid="{00000000-0005-0000-0000-00008D150000}"/>
    <cellStyle name="40% - uthevingsfarge 4 3 2 2 2_3. Chng in credit spreads" xfId="7042" xr:uid="{00000000-0005-0000-0000-00008E150000}"/>
    <cellStyle name="40% - uthevingsfarge 4 3 2 2 3" xfId="7043" xr:uid="{00000000-0005-0000-0000-00008F150000}"/>
    <cellStyle name="40% - uthevingsfarge 4 3 2 2 3 2" xfId="7044" xr:uid="{00000000-0005-0000-0000-000090150000}"/>
    <cellStyle name="40% - uthevingsfarge 4 3 2 2 3_3. Chng in credit spreads" xfId="7045" xr:uid="{00000000-0005-0000-0000-000091150000}"/>
    <cellStyle name="40% - uthevingsfarge 4 3 2 2 4" xfId="7046" xr:uid="{00000000-0005-0000-0000-000092150000}"/>
    <cellStyle name="40% - uthevingsfarge 4 3 2 2_3. Chng in credit spreads" xfId="7047" xr:uid="{00000000-0005-0000-0000-000093150000}"/>
    <cellStyle name="40% - uthevingsfarge 4 3 2 3" xfId="7048" xr:uid="{00000000-0005-0000-0000-000094150000}"/>
    <cellStyle name="40% - uthevingsfarge 4 3 2 3 2" xfId="7049" xr:uid="{00000000-0005-0000-0000-000095150000}"/>
    <cellStyle name="40% - uthevingsfarge 4 3 2 3_3. Chng in credit spreads" xfId="7050" xr:uid="{00000000-0005-0000-0000-000096150000}"/>
    <cellStyle name="40% - uthevingsfarge 4 3 2 4" xfId="7051" xr:uid="{00000000-0005-0000-0000-000097150000}"/>
    <cellStyle name="40% - uthevingsfarge 4 3 2 4 2" xfId="7052" xr:uid="{00000000-0005-0000-0000-000098150000}"/>
    <cellStyle name="40% - uthevingsfarge 4 3 2 4_3. Chng in credit spreads" xfId="7053" xr:uid="{00000000-0005-0000-0000-000099150000}"/>
    <cellStyle name="40% - uthevingsfarge 4 3 2 5" xfId="7054" xr:uid="{00000000-0005-0000-0000-00009A150000}"/>
    <cellStyle name="40% - uthevingsfarge 4 3 2_3. Chng in credit spreads" xfId="7055" xr:uid="{00000000-0005-0000-0000-00009B150000}"/>
    <cellStyle name="40% - uthevingsfarge 4 3 3" xfId="4509" xr:uid="{00000000-0005-0000-0000-00009C150000}"/>
    <cellStyle name="40% - uthevingsfarge 4 3 3 2" xfId="4510" xr:uid="{00000000-0005-0000-0000-00009D150000}"/>
    <cellStyle name="40% - uthevingsfarge 4 3 3 2 2" xfId="7056" xr:uid="{00000000-0005-0000-0000-00009E150000}"/>
    <cellStyle name="40% - uthevingsfarge 4 3 3 2 2 2" xfId="7057" xr:uid="{00000000-0005-0000-0000-00009F150000}"/>
    <cellStyle name="40% - uthevingsfarge 4 3 3 2 2_3. Chng in credit spreads" xfId="7058" xr:uid="{00000000-0005-0000-0000-0000A0150000}"/>
    <cellStyle name="40% - uthevingsfarge 4 3 3 2 3" xfId="7059" xr:uid="{00000000-0005-0000-0000-0000A1150000}"/>
    <cellStyle name="40% - uthevingsfarge 4 3 3 2 3 2" xfId="7060" xr:uid="{00000000-0005-0000-0000-0000A2150000}"/>
    <cellStyle name="40% - uthevingsfarge 4 3 3 2 3_3. Chng in credit spreads" xfId="7061" xr:uid="{00000000-0005-0000-0000-0000A3150000}"/>
    <cellStyle name="40% - uthevingsfarge 4 3 3 2 4" xfId="7062" xr:uid="{00000000-0005-0000-0000-0000A4150000}"/>
    <cellStyle name="40% - uthevingsfarge 4 3 3 2_3. Chng in credit spreads" xfId="7063" xr:uid="{00000000-0005-0000-0000-0000A5150000}"/>
    <cellStyle name="40% - uthevingsfarge 4 3 3 3" xfId="7064" xr:uid="{00000000-0005-0000-0000-0000A6150000}"/>
    <cellStyle name="40% - uthevingsfarge 4 3 3 3 2" xfId="7065" xr:uid="{00000000-0005-0000-0000-0000A7150000}"/>
    <cellStyle name="40% - uthevingsfarge 4 3 3 3_3. Chng in credit spreads" xfId="7066" xr:uid="{00000000-0005-0000-0000-0000A8150000}"/>
    <cellStyle name="40% - uthevingsfarge 4 3 3 4" xfId="7067" xr:uid="{00000000-0005-0000-0000-0000A9150000}"/>
    <cellStyle name="40% - uthevingsfarge 4 3 3 4 2" xfId="7068" xr:uid="{00000000-0005-0000-0000-0000AA150000}"/>
    <cellStyle name="40% - uthevingsfarge 4 3 3 4_3. Chng in credit spreads" xfId="7069" xr:uid="{00000000-0005-0000-0000-0000AB150000}"/>
    <cellStyle name="40% - uthevingsfarge 4 3 3 5" xfId="7070" xr:uid="{00000000-0005-0000-0000-0000AC150000}"/>
    <cellStyle name="40% - uthevingsfarge 4 3 3_3. Chng in credit spreads" xfId="7071" xr:uid="{00000000-0005-0000-0000-0000AD150000}"/>
    <cellStyle name="40% - uthevingsfarge 4 3 4" xfId="4511" xr:uid="{00000000-0005-0000-0000-0000AE150000}"/>
    <cellStyle name="40% - uthevingsfarge 4 3 4 2" xfId="7072" xr:uid="{00000000-0005-0000-0000-0000AF150000}"/>
    <cellStyle name="40% - uthevingsfarge 4 3 4 2 2" xfId="7073" xr:uid="{00000000-0005-0000-0000-0000B0150000}"/>
    <cellStyle name="40% - uthevingsfarge 4 3 4 2_3. Chng in credit spreads" xfId="7074" xr:uid="{00000000-0005-0000-0000-0000B1150000}"/>
    <cellStyle name="40% - uthevingsfarge 4 3 4 3" xfId="7075" xr:uid="{00000000-0005-0000-0000-0000B2150000}"/>
    <cellStyle name="40% - uthevingsfarge 4 3 4 3 2" xfId="7076" xr:uid="{00000000-0005-0000-0000-0000B3150000}"/>
    <cellStyle name="40% - uthevingsfarge 4 3 4 3_3. Chng in credit spreads" xfId="7077" xr:uid="{00000000-0005-0000-0000-0000B4150000}"/>
    <cellStyle name="40% - uthevingsfarge 4 3 4 4" xfId="7078" xr:uid="{00000000-0005-0000-0000-0000B5150000}"/>
    <cellStyle name="40% - uthevingsfarge 4 3 4_3. Chng in credit spreads" xfId="7079" xr:uid="{00000000-0005-0000-0000-0000B6150000}"/>
    <cellStyle name="40% - uthevingsfarge 4 3 5" xfId="7080" xr:uid="{00000000-0005-0000-0000-0000B7150000}"/>
    <cellStyle name="40% - uthevingsfarge 4 3 5 2" xfId="7081" xr:uid="{00000000-0005-0000-0000-0000B8150000}"/>
    <cellStyle name="40% - uthevingsfarge 4 3 5_3. Chng in credit spreads" xfId="7082" xr:uid="{00000000-0005-0000-0000-0000B9150000}"/>
    <cellStyle name="40% - uthevingsfarge 4 3 6" xfId="7083" xr:uid="{00000000-0005-0000-0000-0000BA150000}"/>
    <cellStyle name="40% - uthevingsfarge 4 3 6 2" xfId="7084" xr:uid="{00000000-0005-0000-0000-0000BB150000}"/>
    <cellStyle name="40% - uthevingsfarge 4 3 6_3. Chng in credit spreads" xfId="7085" xr:uid="{00000000-0005-0000-0000-0000BC150000}"/>
    <cellStyle name="40% - uthevingsfarge 4 3 7" xfId="7086" xr:uid="{00000000-0005-0000-0000-0000BD150000}"/>
    <cellStyle name="40% - uthevingsfarge 4 3 7 2" xfId="7087" xr:uid="{00000000-0005-0000-0000-0000BE150000}"/>
    <cellStyle name="40% - uthevingsfarge 4 3 7_3. Chng in credit spreads" xfId="7088" xr:uid="{00000000-0005-0000-0000-0000BF150000}"/>
    <cellStyle name="40% - uthevingsfarge 4 3_Finansresultat etter cut-off_31.08.11" xfId="4512" xr:uid="{00000000-0005-0000-0000-0000C0150000}"/>
    <cellStyle name="40% - uthevingsfarge 4 4" xfId="4513" xr:uid="{00000000-0005-0000-0000-0000C1150000}"/>
    <cellStyle name="40% - uthevingsfarge 4 4 2" xfId="4514" xr:uid="{00000000-0005-0000-0000-0000C2150000}"/>
    <cellStyle name="40% - uthevingsfarge 4 4 2 2" xfId="7089" xr:uid="{00000000-0005-0000-0000-0000C3150000}"/>
    <cellStyle name="40% - uthevingsfarge 4 4 2 2 2" xfId="7090" xr:uid="{00000000-0005-0000-0000-0000C4150000}"/>
    <cellStyle name="40% - uthevingsfarge 4 4 2 2_3. Chng in credit spreads" xfId="7091" xr:uid="{00000000-0005-0000-0000-0000C5150000}"/>
    <cellStyle name="40% - uthevingsfarge 4 4 2 3" xfId="7092" xr:uid="{00000000-0005-0000-0000-0000C6150000}"/>
    <cellStyle name="40% - uthevingsfarge 4 4 2 3 2" xfId="7093" xr:uid="{00000000-0005-0000-0000-0000C7150000}"/>
    <cellStyle name="40% - uthevingsfarge 4 4 2 3_3. Chng in credit spreads" xfId="7094" xr:uid="{00000000-0005-0000-0000-0000C8150000}"/>
    <cellStyle name="40% - uthevingsfarge 4 4 2 4" xfId="7095" xr:uid="{00000000-0005-0000-0000-0000C9150000}"/>
    <cellStyle name="40% - uthevingsfarge 4 4 2_3. Chng in credit spreads" xfId="7096" xr:uid="{00000000-0005-0000-0000-0000CA150000}"/>
    <cellStyle name="40% - uthevingsfarge 4 4 3" xfId="7097" xr:uid="{00000000-0005-0000-0000-0000CB150000}"/>
    <cellStyle name="40% - uthevingsfarge 4 4 3 2" xfId="7098" xr:uid="{00000000-0005-0000-0000-0000CC150000}"/>
    <cellStyle name="40% - uthevingsfarge 4 4 3_3. Chng in credit spreads" xfId="7099" xr:uid="{00000000-0005-0000-0000-0000CD150000}"/>
    <cellStyle name="40% - uthevingsfarge 4 4 4" xfId="7100" xr:uid="{00000000-0005-0000-0000-0000CE150000}"/>
    <cellStyle name="40% - uthevingsfarge 4 4 4 2" xfId="7101" xr:uid="{00000000-0005-0000-0000-0000CF150000}"/>
    <cellStyle name="40% - uthevingsfarge 4 4 4_3. Chng in credit spreads" xfId="7102" xr:uid="{00000000-0005-0000-0000-0000D0150000}"/>
    <cellStyle name="40% - uthevingsfarge 4 4 5" xfId="7103" xr:uid="{00000000-0005-0000-0000-0000D1150000}"/>
    <cellStyle name="40% - uthevingsfarge 4 4_3. Chng in credit spreads" xfId="7104" xr:uid="{00000000-0005-0000-0000-0000D2150000}"/>
    <cellStyle name="40% - uthevingsfarge 4 5" xfId="4515" xr:uid="{00000000-0005-0000-0000-0000D3150000}"/>
    <cellStyle name="40% - uthevingsfarge 4 5 2" xfId="4516" xr:uid="{00000000-0005-0000-0000-0000D4150000}"/>
    <cellStyle name="40% - uthevingsfarge 4 5 2 2" xfId="7105" xr:uid="{00000000-0005-0000-0000-0000D5150000}"/>
    <cellStyle name="40% - uthevingsfarge 4 5 2 2 2" xfId="7106" xr:uid="{00000000-0005-0000-0000-0000D6150000}"/>
    <cellStyle name="40% - uthevingsfarge 4 5 2 2_3. Chng in credit spreads" xfId="7107" xr:uid="{00000000-0005-0000-0000-0000D7150000}"/>
    <cellStyle name="40% - uthevingsfarge 4 5 2 3" xfId="7108" xr:uid="{00000000-0005-0000-0000-0000D8150000}"/>
    <cellStyle name="40% - uthevingsfarge 4 5 2 3 2" xfId="7109" xr:uid="{00000000-0005-0000-0000-0000D9150000}"/>
    <cellStyle name="40% - uthevingsfarge 4 5 2 3_3. Chng in credit spreads" xfId="7110" xr:uid="{00000000-0005-0000-0000-0000DA150000}"/>
    <cellStyle name="40% - uthevingsfarge 4 5 2 4" xfId="7111" xr:uid="{00000000-0005-0000-0000-0000DB150000}"/>
    <cellStyle name="40% - uthevingsfarge 4 5 2_3. Chng in credit spreads" xfId="7112" xr:uid="{00000000-0005-0000-0000-0000DC150000}"/>
    <cellStyle name="40% - uthevingsfarge 4 5 3" xfId="7113" xr:uid="{00000000-0005-0000-0000-0000DD150000}"/>
    <cellStyle name="40% - uthevingsfarge 4 5 3 2" xfId="7114" xr:uid="{00000000-0005-0000-0000-0000DE150000}"/>
    <cellStyle name="40% - uthevingsfarge 4 5 3_3. Chng in credit spreads" xfId="7115" xr:uid="{00000000-0005-0000-0000-0000DF150000}"/>
    <cellStyle name="40% - uthevingsfarge 4 5 4" xfId="7116" xr:uid="{00000000-0005-0000-0000-0000E0150000}"/>
    <cellStyle name="40% - uthevingsfarge 4 5 4 2" xfId="7117" xr:uid="{00000000-0005-0000-0000-0000E1150000}"/>
    <cellStyle name="40% - uthevingsfarge 4 5 4_3. Chng in credit spreads" xfId="7118" xr:uid="{00000000-0005-0000-0000-0000E2150000}"/>
    <cellStyle name="40% - uthevingsfarge 4 5 5" xfId="7119" xr:uid="{00000000-0005-0000-0000-0000E3150000}"/>
    <cellStyle name="40% - uthevingsfarge 4 5_3. Chng in credit spreads" xfId="7120" xr:uid="{00000000-0005-0000-0000-0000E4150000}"/>
    <cellStyle name="40% - uthevingsfarge 4 6" xfId="4517" xr:uid="{00000000-0005-0000-0000-0000E5150000}"/>
    <cellStyle name="40% - uthevingsfarge 4 6 2" xfId="7121" xr:uid="{00000000-0005-0000-0000-0000E6150000}"/>
    <cellStyle name="40% - uthevingsfarge 4 6 2 2" xfId="7122" xr:uid="{00000000-0005-0000-0000-0000E7150000}"/>
    <cellStyle name="40% - uthevingsfarge 4 6 2_3. Chng in credit spreads" xfId="7123" xr:uid="{00000000-0005-0000-0000-0000E8150000}"/>
    <cellStyle name="40% - uthevingsfarge 4 6 3" xfId="7124" xr:uid="{00000000-0005-0000-0000-0000E9150000}"/>
    <cellStyle name="40% - uthevingsfarge 4 6 3 2" xfId="7125" xr:uid="{00000000-0005-0000-0000-0000EA150000}"/>
    <cellStyle name="40% - uthevingsfarge 4 6 3_3. Chng in credit spreads" xfId="7126" xr:uid="{00000000-0005-0000-0000-0000EB150000}"/>
    <cellStyle name="40% - uthevingsfarge 4 6 4" xfId="7127" xr:uid="{00000000-0005-0000-0000-0000EC150000}"/>
    <cellStyle name="40% - uthevingsfarge 4 6_3. Chng in credit spreads" xfId="7128" xr:uid="{00000000-0005-0000-0000-0000ED150000}"/>
    <cellStyle name="40% - uthevingsfarge 4 7" xfId="4518" xr:uid="{00000000-0005-0000-0000-0000EE150000}"/>
    <cellStyle name="40% - uthevingsfarge 4 7 2" xfId="7129" xr:uid="{00000000-0005-0000-0000-0000EF150000}"/>
    <cellStyle name="40% - uthevingsfarge 4 7_3. Chng in credit spreads" xfId="7130" xr:uid="{00000000-0005-0000-0000-0000F0150000}"/>
    <cellStyle name="40% - uthevingsfarge 4 8" xfId="4519" xr:uid="{00000000-0005-0000-0000-0000F1150000}"/>
    <cellStyle name="40% - uthevingsfarge 4 8 2" xfId="7131" xr:uid="{00000000-0005-0000-0000-0000F2150000}"/>
    <cellStyle name="40% - uthevingsfarge 4 8_3. Chng in credit spreads" xfId="7132" xr:uid="{00000000-0005-0000-0000-0000F3150000}"/>
    <cellStyle name="40% - uthevingsfarge 4 9" xfId="4520" xr:uid="{00000000-0005-0000-0000-0000F4150000}"/>
    <cellStyle name="40% - uthevingsfarge 4_7. Other MTM adjustments" xfId="7133" xr:uid="{00000000-0005-0000-0000-0000F5150000}"/>
    <cellStyle name="40% - uthevingsfarge 5" xfId="7134" xr:uid="{00000000-0005-0000-0000-0000F6150000}"/>
    <cellStyle name="40% - uthevingsfarge 5 10" xfId="4521" xr:uid="{00000000-0005-0000-0000-0000F7150000}"/>
    <cellStyle name="40% - uthevingsfarge 5 2" xfId="129" xr:uid="{00000000-0005-0000-0000-0000F8150000}"/>
    <cellStyle name="40% - uthevingsfarge 5 2 2" xfId="4522" xr:uid="{00000000-0005-0000-0000-0000F9150000}"/>
    <cellStyle name="40% - uthevingsfarge 5 2 2 2" xfId="4523" xr:uid="{00000000-0005-0000-0000-0000FA150000}"/>
    <cellStyle name="40% - uthevingsfarge 5 2 2 2 2" xfId="7135" xr:uid="{00000000-0005-0000-0000-0000FB150000}"/>
    <cellStyle name="40% - uthevingsfarge 5 2 2 2 2 2" xfId="7136" xr:uid="{00000000-0005-0000-0000-0000FC150000}"/>
    <cellStyle name="40% - uthevingsfarge 5 2 2 2 2 2 2" xfId="7137" xr:uid="{00000000-0005-0000-0000-0000FD150000}"/>
    <cellStyle name="40% - uthevingsfarge 5 2 2 2 2 2_3. Chng in credit spreads" xfId="7138" xr:uid="{00000000-0005-0000-0000-0000FE150000}"/>
    <cellStyle name="40% - uthevingsfarge 5 2 2 2 2 3" xfId="7139" xr:uid="{00000000-0005-0000-0000-0000FF150000}"/>
    <cellStyle name="40% - uthevingsfarge 5 2 2 2 2_3. Chng in credit spreads" xfId="7140" xr:uid="{00000000-0005-0000-0000-000000160000}"/>
    <cellStyle name="40% - uthevingsfarge 5 2 2 2 3" xfId="7141" xr:uid="{00000000-0005-0000-0000-000001160000}"/>
    <cellStyle name="40% - uthevingsfarge 5 2 2 2 3 2" xfId="7142" xr:uid="{00000000-0005-0000-0000-000002160000}"/>
    <cellStyle name="40% - uthevingsfarge 5 2 2 2 3 2 2" xfId="7143" xr:uid="{00000000-0005-0000-0000-000003160000}"/>
    <cellStyle name="40% - uthevingsfarge 5 2 2 2 3 2_3. Chng in credit spreads" xfId="7144" xr:uid="{00000000-0005-0000-0000-000004160000}"/>
    <cellStyle name="40% - uthevingsfarge 5 2 2 2 3 3" xfId="7145" xr:uid="{00000000-0005-0000-0000-000005160000}"/>
    <cellStyle name="40% - uthevingsfarge 5 2 2 2 3_3. Chng in credit spreads" xfId="7146" xr:uid="{00000000-0005-0000-0000-000006160000}"/>
    <cellStyle name="40% - uthevingsfarge 5 2 2 2 4" xfId="7147" xr:uid="{00000000-0005-0000-0000-000007160000}"/>
    <cellStyle name="40% - uthevingsfarge 5 2 2 2 4 2" xfId="7148" xr:uid="{00000000-0005-0000-0000-000008160000}"/>
    <cellStyle name="40% - uthevingsfarge 5 2 2 2 4_3. Chng in credit spreads" xfId="7149" xr:uid="{00000000-0005-0000-0000-000009160000}"/>
    <cellStyle name="40% - uthevingsfarge 5 2 2 2 5" xfId="7150" xr:uid="{00000000-0005-0000-0000-00000A160000}"/>
    <cellStyle name="40% - uthevingsfarge 5 2 2 2 5 2" xfId="7151" xr:uid="{00000000-0005-0000-0000-00000B160000}"/>
    <cellStyle name="40% - uthevingsfarge 5 2 2 2 5_3. Chng in credit spreads" xfId="7152" xr:uid="{00000000-0005-0000-0000-00000C160000}"/>
    <cellStyle name="40% - uthevingsfarge 5 2 2 2 6" xfId="7153" xr:uid="{00000000-0005-0000-0000-00000D160000}"/>
    <cellStyle name="40% - uthevingsfarge 5 2 2 2_3. Chng in credit spreads" xfId="7154" xr:uid="{00000000-0005-0000-0000-00000E160000}"/>
    <cellStyle name="40% - uthevingsfarge 5 2 2 3" xfId="7155" xr:uid="{00000000-0005-0000-0000-00000F160000}"/>
    <cellStyle name="40% - uthevingsfarge 5 2 2 3 2" xfId="7156" xr:uid="{00000000-0005-0000-0000-000010160000}"/>
    <cellStyle name="40% - uthevingsfarge 5 2 2 3 2 2" xfId="7157" xr:uid="{00000000-0005-0000-0000-000011160000}"/>
    <cellStyle name="40% - uthevingsfarge 5 2 2 3 2_3. Chng in credit spreads" xfId="7158" xr:uid="{00000000-0005-0000-0000-000012160000}"/>
    <cellStyle name="40% - uthevingsfarge 5 2 2 3 3" xfId="7159" xr:uid="{00000000-0005-0000-0000-000013160000}"/>
    <cellStyle name="40% - uthevingsfarge 5 2 2 3_3. Chng in credit spreads" xfId="7160" xr:uid="{00000000-0005-0000-0000-000014160000}"/>
    <cellStyle name="40% - uthevingsfarge 5 2 2 4" xfId="7161" xr:uid="{00000000-0005-0000-0000-000015160000}"/>
    <cellStyle name="40% - uthevingsfarge 5 2 2 4 2" xfId="7162" xr:uid="{00000000-0005-0000-0000-000016160000}"/>
    <cellStyle name="40% - uthevingsfarge 5 2 2 4 2 2" xfId="7163" xr:uid="{00000000-0005-0000-0000-000017160000}"/>
    <cellStyle name="40% - uthevingsfarge 5 2 2 4 2_3. Chng in credit spreads" xfId="7164" xr:uid="{00000000-0005-0000-0000-000018160000}"/>
    <cellStyle name="40% - uthevingsfarge 5 2 2 4 3" xfId="7165" xr:uid="{00000000-0005-0000-0000-000019160000}"/>
    <cellStyle name="40% - uthevingsfarge 5 2 2 4_3. Chng in credit spreads" xfId="7166" xr:uid="{00000000-0005-0000-0000-00001A160000}"/>
    <cellStyle name="40% - uthevingsfarge 5 2 2 5" xfId="7167" xr:uid="{00000000-0005-0000-0000-00001B160000}"/>
    <cellStyle name="40% - uthevingsfarge 5 2 2 5 2" xfId="7168" xr:uid="{00000000-0005-0000-0000-00001C160000}"/>
    <cellStyle name="40% - uthevingsfarge 5 2 2 5 2 2" xfId="7169" xr:uid="{00000000-0005-0000-0000-00001D160000}"/>
    <cellStyle name="40% - uthevingsfarge 5 2 2 5 2_3. Chng in credit spreads" xfId="7170" xr:uid="{00000000-0005-0000-0000-00001E160000}"/>
    <cellStyle name="40% - uthevingsfarge 5 2 2 5 3" xfId="7171" xr:uid="{00000000-0005-0000-0000-00001F160000}"/>
    <cellStyle name="40% - uthevingsfarge 5 2 2 5_3. Chng in credit spreads" xfId="7172" xr:uid="{00000000-0005-0000-0000-000020160000}"/>
    <cellStyle name="40% - uthevingsfarge 5 2 2 6" xfId="7173" xr:uid="{00000000-0005-0000-0000-000021160000}"/>
    <cellStyle name="40% - uthevingsfarge 5 2 2 6 2" xfId="7174" xr:uid="{00000000-0005-0000-0000-000022160000}"/>
    <cellStyle name="40% - uthevingsfarge 5 2 2 6_3. Chng in credit spreads" xfId="7175" xr:uid="{00000000-0005-0000-0000-000023160000}"/>
    <cellStyle name="40% - uthevingsfarge 5 2 2 7" xfId="7176" xr:uid="{00000000-0005-0000-0000-000024160000}"/>
    <cellStyle name="40% - uthevingsfarge 5 2 2_3. Chng in credit spreads" xfId="7177" xr:uid="{00000000-0005-0000-0000-000025160000}"/>
    <cellStyle name="40% - uthevingsfarge 5 2 3" xfId="4524" xr:uid="{00000000-0005-0000-0000-000026160000}"/>
    <cellStyle name="40% - uthevingsfarge 5 2 3 2" xfId="4525" xr:uid="{00000000-0005-0000-0000-000027160000}"/>
    <cellStyle name="40% - uthevingsfarge 5 2 3 2 2" xfId="7178" xr:uid="{00000000-0005-0000-0000-000028160000}"/>
    <cellStyle name="40% - uthevingsfarge 5 2 3 2 2 2" xfId="7179" xr:uid="{00000000-0005-0000-0000-000029160000}"/>
    <cellStyle name="40% - uthevingsfarge 5 2 3 2 2_3. Chng in credit spreads" xfId="7180" xr:uid="{00000000-0005-0000-0000-00002A160000}"/>
    <cellStyle name="40% - uthevingsfarge 5 2 3 2 3" xfId="7181" xr:uid="{00000000-0005-0000-0000-00002B160000}"/>
    <cellStyle name="40% - uthevingsfarge 5 2 3 2 3 2" xfId="7182" xr:uid="{00000000-0005-0000-0000-00002C160000}"/>
    <cellStyle name="40% - uthevingsfarge 5 2 3 2 3_3. Chng in credit spreads" xfId="7183" xr:uid="{00000000-0005-0000-0000-00002D160000}"/>
    <cellStyle name="40% - uthevingsfarge 5 2 3 2 4" xfId="7184" xr:uid="{00000000-0005-0000-0000-00002E160000}"/>
    <cellStyle name="40% - uthevingsfarge 5 2 3 2 4 2" xfId="7185" xr:uid="{00000000-0005-0000-0000-00002F160000}"/>
    <cellStyle name="40% - uthevingsfarge 5 2 3 2 4_3. Chng in credit spreads" xfId="7186" xr:uid="{00000000-0005-0000-0000-000030160000}"/>
    <cellStyle name="40% - uthevingsfarge 5 2 3 2 5" xfId="7187" xr:uid="{00000000-0005-0000-0000-000031160000}"/>
    <cellStyle name="40% - uthevingsfarge 5 2 3 2_3. Chng in credit spreads" xfId="7188" xr:uid="{00000000-0005-0000-0000-000032160000}"/>
    <cellStyle name="40% - uthevingsfarge 5 2 3 3" xfId="7189" xr:uid="{00000000-0005-0000-0000-000033160000}"/>
    <cellStyle name="40% - uthevingsfarge 5 2 3 3 2" xfId="7190" xr:uid="{00000000-0005-0000-0000-000034160000}"/>
    <cellStyle name="40% - uthevingsfarge 5 2 3 3 2 2" xfId="7191" xr:uid="{00000000-0005-0000-0000-000035160000}"/>
    <cellStyle name="40% - uthevingsfarge 5 2 3 3 2_3. Chng in credit spreads" xfId="7192" xr:uid="{00000000-0005-0000-0000-000036160000}"/>
    <cellStyle name="40% - uthevingsfarge 5 2 3 3 3" xfId="7193" xr:uid="{00000000-0005-0000-0000-000037160000}"/>
    <cellStyle name="40% - uthevingsfarge 5 2 3 3_3. Chng in credit spreads" xfId="7194" xr:uid="{00000000-0005-0000-0000-000038160000}"/>
    <cellStyle name="40% - uthevingsfarge 5 2 3 4" xfId="7195" xr:uid="{00000000-0005-0000-0000-000039160000}"/>
    <cellStyle name="40% - uthevingsfarge 5 2 3 4 2" xfId="7196" xr:uid="{00000000-0005-0000-0000-00003A160000}"/>
    <cellStyle name="40% - uthevingsfarge 5 2 3 4_3. Chng in credit spreads" xfId="7197" xr:uid="{00000000-0005-0000-0000-00003B160000}"/>
    <cellStyle name="40% - uthevingsfarge 5 2 3 5" xfId="7198" xr:uid="{00000000-0005-0000-0000-00003C160000}"/>
    <cellStyle name="40% - uthevingsfarge 5 2 3 5 2" xfId="7199" xr:uid="{00000000-0005-0000-0000-00003D160000}"/>
    <cellStyle name="40% - uthevingsfarge 5 2 3 5_3. Chng in credit spreads" xfId="7200" xr:uid="{00000000-0005-0000-0000-00003E160000}"/>
    <cellStyle name="40% - uthevingsfarge 5 2 3 6" xfId="7201" xr:uid="{00000000-0005-0000-0000-00003F160000}"/>
    <cellStyle name="40% - uthevingsfarge 5 2 3 6 2" xfId="7202" xr:uid="{00000000-0005-0000-0000-000040160000}"/>
    <cellStyle name="40% - uthevingsfarge 5 2 3 6_3. Chng in credit spreads" xfId="7203" xr:uid="{00000000-0005-0000-0000-000041160000}"/>
    <cellStyle name="40% - uthevingsfarge 5 2 3 7" xfId="7204" xr:uid="{00000000-0005-0000-0000-000042160000}"/>
    <cellStyle name="40% - uthevingsfarge 5 2 3_3. Chng in credit spreads" xfId="7205" xr:uid="{00000000-0005-0000-0000-000043160000}"/>
    <cellStyle name="40% - uthevingsfarge 5 2 4" xfId="4526" xr:uid="{00000000-0005-0000-0000-000044160000}"/>
    <cellStyle name="40% - uthevingsfarge 5 2 4 2" xfId="7206" xr:uid="{00000000-0005-0000-0000-000045160000}"/>
    <cellStyle name="40% - uthevingsfarge 5 2 4 2 2" xfId="7207" xr:uid="{00000000-0005-0000-0000-000046160000}"/>
    <cellStyle name="40% - uthevingsfarge 5 2 4 2_3. Chng in credit spreads" xfId="7208" xr:uid="{00000000-0005-0000-0000-000047160000}"/>
    <cellStyle name="40% - uthevingsfarge 5 2 4 3" xfId="7209" xr:uid="{00000000-0005-0000-0000-000048160000}"/>
    <cellStyle name="40% - uthevingsfarge 5 2 4 3 2" xfId="7210" xr:uid="{00000000-0005-0000-0000-000049160000}"/>
    <cellStyle name="40% - uthevingsfarge 5 2 4 3_3. Chng in credit spreads" xfId="7211" xr:uid="{00000000-0005-0000-0000-00004A160000}"/>
    <cellStyle name="40% - uthevingsfarge 5 2 4 4" xfId="7212" xr:uid="{00000000-0005-0000-0000-00004B160000}"/>
    <cellStyle name="40% - uthevingsfarge 5 2 4 4 2" xfId="7213" xr:uid="{00000000-0005-0000-0000-00004C160000}"/>
    <cellStyle name="40% - uthevingsfarge 5 2 4 4_3. Chng in credit spreads" xfId="7214" xr:uid="{00000000-0005-0000-0000-00004D160000}"/>
    <cellStyle name="40% - uthevingsfarge 5 2 4 5" xfId="7215" xr:uid="{00000000-0005-0000-0000-00004E160000}"/>
    <cellStyle name="40% - uthevingsfarge 5 2 4_3. Chng in credit spreads" xfId="7216" xr:uid="{00000000-0005-0000-0000-00004F160000}"/>
    <cellStyle name="40% - uthevingsfarge 5 2 5" xfId="7217" xr:uid="{00000000-0005-0000-0000-000050160000}"/>
    <cellStyle name="40% - uthevingsfarge 5 2 5 2" xfId="7218" xr:uid="{00000000-0005-0000-0000-000051160000}"/>
    <cellStyle name="40% - uthevingsfarge 5 2 5 2 2" xfId="7219" xr:uid="{00000000-0005-0000-0000-000052160000}"/>
    <cellStyle name="40% - uthevingsfarge 5 2 5 2_3. Chng in credit spreads" xfId="7220" xr:uid="{00000000-0005-0000-0000-000053160000}"/>
    <cellStyle name="40% - uthevingsfarge 5 2 5 3" xfId="7221" xr:uid="{00000000-0005-0000-0000-000054160000}"/>
    <cellStyle name="40% - uthevingsfarge 5 2 5_3. Chng in credit spreads" xfId="7222" xr:uid="{00000000-0005-0000-0000-000055160000}"/>
    <cellStyle name="40% - uthevingsfarge 5 2 6" xfId="7223" xr:uid="{00000000-0005-0000-0000-000056160000}"/>
    <cellStyle name="40% - uthevingsfarge 5 2 6 2" xfId="7224" xr:uid="{00000000-0005-0000-0000-000057160000}"/>
    <cellStyle name="40% - uthevingsfarge 5 2 6 2 2" xfId="7225" xr:uid="{00000000-0005-0000-0000-000058160000}"/>
    <cellStyle name="40% - uthevingsfarge 5 2 6 2_3. Chng in credit spreads" xfId="7226" xr:uid="{00000000-0005-0000-0000-000059160000}"/>
    <cellStyle name="40% - uthevingsfarge 5 2 6 3" xfId="7227" xr:uid="{00000000-0005-0000-0000-00005A160000}"/>
    <cellStyle name="40% - uthevingsfarge 5 2 6_3. Chng in credit spreads" xfId="7228" xr:uid="{00000000-0005-0000-0000-00005B160000}"/>
    <cellStyle name="40% - uthevingsfarge 5 2 7" xfId="7229" xr:uid="{00000000-0005-0000-0000-00005C160000}"/>
    <cellStyle name="40% - uthevingsfarge 5 2 7 2" xfId="7230" xr:uid="{00000000-0005-0000-0000-00005D160000}"/>
    <cellStyle name="40% - uthevingsfarge 5 2 7_3. Chng in credit spreads" xfId="7231" xr:uid="{00000000-0005-0000-0000-00005E160000}"/>
    <cellStyle name="40% - uthevingsfarge 5 2 8" xfId="7232" xr:uid="{00000000-0005-0000-0000-00005F160000}"/>
    <cellStyle name="40% - uthevingsfarge 5 2 8 2" xfId="7233" xr:uid="{00000000-0005-0000-0000-000060160000}"/>
    <cellStyle name="40% - uthevingsfarge 5 2 8_3. Chng in credit spreads" xfId="7234" xr:uid="{00000000-0005-0000-0000-000061160000}"/>
    <cellStyle name="40% - uthevingsfarge 5 2_Adj_Operating_expenses" xfId="4527" xr:uid="{00000000-0005-0000-0000-000062160000}"/>
    <cellStyle name="40% - uthevingsfarge 5 3" xfId="4528" xr:uid="{00000000-0005-0000-0000-000063160000}"/>
    <cellStyle name="40% - uthevingsfarge 5 3 2" xfId="4529" xr:uid="{00000000-0005-0000-0000-000064160000}"/>
    <cellStyle name="40% - uthevingsfarge 5 3 2 2" xfId="4530" xr:uid="{00000000-0005-0000-0000-000065160000}"/>
    <cellStyle name="40% - uthevingsfarge 5 3 2 2 2" xfId="7235" xr:uid="{00000000-0005-0000-0000-000066160000}"/>
    <cellStyle name="40% - uthevingsfarge 5 3 2 2 2 2" xfId="7236" xr:uid="{00000000-0005-0000-0000-000067160000}"/>
    <cellStyle name="40% - uthevingsfarge 5 3 2 2 2_3. Chng in credit spreads" xfId="7237" xr:uid="{00000000-0005-0000-0000-000068160000}"/>
    <cellStyle name="40% - uthevingsfarge 5 3 2 2 3" xfId="7238" xr:uid="{00000000-0005-0000-0000-000069160000}"/>
    <cellStyle name="40% - uthevingsfarge 5 3 2 2 3 2" xfId="7239" xr:uid="{00000000-0005-0000-0000-00006A160000}"/>
    <cellStyle name="40% - uthevingsfarge 5 3 2 2 3_3. Chng in credit spreads" xfId="7240" xr:uid="{00000000-0005-0000-0000-00006B160000}"/>
    <cellStyle name="40% - uthevingsfarge 5 3 2 2 4" xfId="7241" xr:uid="{00000000-0005-0000-0000-00006C160000}"/>
    <cellStyle name="40% - uthevingsfarge 5 3 2 2_3. Chng in credit spreads" xfId="7242" xr:uid="{00000000-0005-0000-0000-00006D160000}"/>
    <cellStyle name="40% - uthevingsfarge 5 3 2 3" xfId="7243" xr:uid="{00000000-0005-0000-0000-00006E160000}"/>
    <cellStyle name="40% - uthevingsfarge 5 3 2 3 2" xfId="7244" xr:uid="{00000000-0005-0000-0000-00006F160000}"/>
    <cellStyle name="40% - uthevingsfarge 5 3 2 3_3. Chng in credit spreads" xfId="7245" xr:uid="{00000000-0005-0000-0000-000070160000}"/>
    <cellStyle name="40% - uthevingsfarge 5 3 2 4" xfId="7246" xr:uid="{00000000-0005-0000-0000-000071160000}"/>
    <cellStyle name="40% - uthevingsfarge 5 3 2 4 2" xfId="7247" xr:uid="{00000000-0005-0000-0000-000072160000}"/>
    <cellStyle name="40% - uthevingsfarge 5 3 2 4_3. Chng in credit spreads" xfId="7248" xr:uid="{00000000-0005-0000-0000-000073160000}"/>
    <cellStyle name="40% - uthevingsfarge 5 3 2 5" xfId="7249" xr:uid="{00000000-0005-0000-0000-000074160000}"/>
    <cellStyle name="40% - uthevingsfarge 5 3 2_3. Chng in credit spreads" xfId="7250" xr:uid="{00000000-0005-0000-0000-000075160000}"/>
    <cellStyle name="40% - uthevingsfarge 5 3 3" xfId="4531" xr:uid="{00000000-0005-0000-0000-000076160000}"/>
    <cellStyle name="40% - uthevingsfarge 5 3 3 2" xfId="4532" xr:uid="{00000000-0005-0000-0000-000077160000}"/>
    <cellStyle name="40% - uthevingsfarge 5 3 3 2 2" xfId="7251" xr:uid="{00000000-0005-0000-0000-000078160000}"/>
    <cellStyle name="40% - uthevingsfarge 5 3 3 2 2 2" xfId="7252" xr:uid="{00000000-0005-0000-0000-000079160000}"/>
    <cellStyle name="40% - uthevingsfarge 5 3 3 2 2_3. Chng in credit spreads" xfId="7253" xr:uid="{00000000-0005-0000-0000-00007A160000}"/>
    <cellStyle name="40% - uthevingsfarge 5 3 3 2 3" xfId="7254" xr:uid="{00000000-0005-0000-0000-00007B160000}"/>
    <cellStyle name="40% - uthevingsfarge 5 3 3 2 3 2" xfId="7255" xr:uid="{00000000-0005-0000-0000-00007C160000}"/>
    <cellStyle name="40% - uthevingsfarge 5 3 3 2 3_3. Chng in credit spreads" xfId="7256" xr:uid="{00000000-0005-0000-0000-00007D160000}"/>
    <cellStyle name="40% - uthevingsfarge 5 3 3 2 4" xfId="7257" xr:uid="{00000000-0005-0000-0000-00007E160000}"/>
    <cellStyle name="40% - uthevingsfarge 5 3 3 2_3. Chng in credit spreads" xfId="7258" xr:uid="{00000000-0005-0000-0000-00007F160000}"/>
    <cellStyle name="40% - uthevingsfarge 5 3 3 3" xfId="7259" xr:uid="{00000000-0005-0000-0000-000080160000}"/>
    <cellStyle name="40% - uthevingsfarge 5 3 3 3 2" xfId="7260" xr:uid="{00000000-0005-0000-0000-000081160000}"/>
    <cellStyle name="40% - uthevingsfarge 5 3 3 3_3. Chng in credit spreads" xfId="7261" xr:uid="{00000000-0005-0000-0000-000082160000}"/>
    <cellStyle name="40% - uthevingsfarge 5 3 3 4" xfId="7262" xr:uid="{00000000-0005-0000-0000-000083160000}"/>
    <cellStyle name="40% - uthevingsfarge 5 3 3 4 2" xfId="7263" xr:uid="{00000000-0005-0000-0000-000084160000}"/>
    <cellStyle name="40% - uthevingsfarge 5 3 3 4_3. Chng in credit spreads" xfId="7264" xr:uid="{00000000-0005-0000-0000-000085160000}"/>
    <cellStyle name="40% - uthevingsfarge 5 3 3 5" xfId="7265" xr:uid="{00000000-0005-0000-0000-000086160000}"/>
    <cellStyle name="40% - uthevingsfarge 5 3 3_3. Chng in credit spreads" xfId="7266" xr:uid="{00000000-0005-0000-0000-000087160000}"/>
    <cellStyle name="40% - uthevingsfarge 5 3 4" xfId="4533" xr:uid="{00000000-0005-0000-0000-000088160000}"/>
    <cellStyle name="40% - uthevingsfarge 5 3 4 2" xfId="7267" xr:uid="{00000000-0005-0000-0000-000089160000}"/>
    <cellStyle name="40% - uthevingsfarge 5 3 4 2 2" xfId="7268" xr:uid="{00000000-0005-0000-0000-00008A160000}"/>
    <cellStyle name="40% - uthevingsfarge 5 3 4 2_3. Chng in credit spreads" xfId="7269" xr:uid="{00000000-0005-0000-0000-00008B160000}"/>
    <cellStyle name="40% - uthevingsfarge 5 3 4 3" xfId="7270" xr:uid="{00000000-0005-0000-0000-00008C160000}"/>
    <cellStyle name="40% - uthevingsfarge 5 3 4 3 2" xfId="7271" xr:uid="{00000000-0005-0000-0000-00008D160000}"/>
    <cellStyle name="40% - uthevingsfarge 5 3 4 3_3. Chng in credit spreads" xfId="7272" xr:uid="{00000000-0005-0000-0000-00008E160000}"/>
    <cellStyle name="40% - uthevingsfarge 5 3 4 4" xfId="7273" xr:uid="{00000000-0005-0000-0000-00008F160000}"/>
    <cellStyle name="40% - uthevingsfarge 5 3 4_3. Chng in credit spreads" xfId="7274" xr:uid="{00000000-0005-0000-0000-000090160000}"/>
    <cellStyle name="40% - uthevingsfarge 5 3 5" xfId="7275" xr:uid="{00000000-0005-0000-0000-000091160000}"/>
    <cellStyle name="40% - uthevingsfarge 5 3 5 2" xfId="7276" xr:uid="{00000000-0005-0000-0000-000092160000}"/>
    <cellStyle name="40% - uthevingsfarge 5 3 5_3. Chng in credit spreads" xfId="7277" xr:uid="{00000000-0005-0000-0000-000093160000}"/>
    <cellStyle name="40% - uthevingsfarge 5 3 6" xfId="7278" xr:uid="{00000000-0005-0000-0000-000094160000}"/>
    <cellStyle name="40% - uthevingsfarge 5 3 6 2" xfId="7279" xr:uid="{00000000-0005-0000-0000-000095160000}"/>
    <cellStyle name="40% - uthevingsfarge 5 3 6_3. Chng in credit spreads" xfId="7280" xr:uid="{00000000-0005-0000-0000-000096160000}"/>
    <cellStyle name="40% - uthevingsfarge 5 3 7" xfId="7281" xr:uid="{00000000-0005-0000-0000-000097160000}"/>
    <cellStyle name="40% - uthevingsfarge 5 3 7 2" xfId="7282" xr:uid="{00000000-0005-0000-0000-000098160000}"/>
    <cellStyle name="40% - uthevingsfarge 5 3 7_3. Chng in credit spreads" xfId="7283" xr:uid="{00000000-0005-0000-0000-000099160000}"/>
    <cellStyle name="40% - uthevingsfarge 5 3_Finansresultat etter cut-off_31.08.11" xfId="4534" xr:uid="{00000000-0005-0000-0000-00009A160000}"/>
    <cellStyle name="40% - uthevingsfarge 5 4" xfId="4535" xr:uid="{00000000-0005-0000-0000-00009B160000}"/>
    <cellStyle name="40% - uthevingsfarge 5 4 2" xfId="4536" xr:uid="{00000000-0005-0000-0000-00009C160000}"/>
    <cellStyle name="40% - uthevingsfarge 5 4 2 2" xfId="7284" xr:uid="{00000000-0005-0000-0000-00009D160000}"/>
    <cellStyle name="40% - uthevingsfarge 5 4 2 2 2" xfId="7285" xr:uid="{00000000-0005-0000-0000-00009E160000}"/>
    <cellStyle name="40% - uthevingsfarge 5 4 2 2_3. Chng in credit spreads" xfId="7286" xr:uid="{00000000-0005-0000-0000-00009F160000}"/>
    <cellStyle name="40% - uthevingsfarge 5 4 2 3" xfId="7287" xr:uid="{00000000-0005-0000-0000-0000A0160000}"/>
    <cellStyle name="40% - uthevingsfarge 5 4 2 3 2" xfId="7288" xr:uid="{00000000-0005-0000-0000-0000A1160000}"/>
    <cellStyle name="40% - uthevingsfarge 5 4 2 3_3. Chng in credit spreads" xfId="7289" xr:uid="{00000000-0005-0000-0000-0000A2160000}"/>
    <cellStyle name="40% - uthevingsfarge 5 4 2 4" xfId="7290" xr:uid="{00000000-0005-0000-0000-0000A3160000}"/>
    <cellStyle name="40% - uthevingsfarge 5 4 2_3. Chng in credit spreads" xfId="7291" xr:uid="{00000000-0005-0000-0000-0000A4160000}"/>
    <cellStyle name="40% - uthevingsfarge 5 4 3" xfId="7292" xr:uid="{00000000-0005-0000-0000-0000A5160000}"/>
    <cellStyle name="40% - uthevingsfarge 5 4 3 2" xfId="7293" xr:uid="{00000000-0005-0000-0000-0000A6160000}"/>
    <cellStyle name="40% - uthevingsfarge 5 4 3_3. Chng in credit spreads" xfId="7294" xr:uid="{00000000-0005-0000-0000-0000A7160000}"/>
    <cellStyle name="40% - uthevingsfarge 5 4 4" xfId="7295" xr:uid="{00000000-0005-0000-0000-0000A8160000}"/>
    <cellStyle name="40% - uthevingsfarge 5 4 4 2" xfId="7296" xr:uid="{00000000-0005-0000-0000-0000A9160000}"/>
    <cellStyle name="40% - uthevingsfarge 5 4 4_3. Chng in credit spreads" xfId="7297" xr:uid="{00000000-0005-0000-0000-0000AA160000}"/>
    <cellStyle name="40% - uthevingsfarge 5 4 5" xfId="7298" xr:uid="{00000000-0005-0000-0000-0000AB160000}"/>
    <cellStyle name="40% - uthevingsfarge 5 4_3. Chng in credit spreads" xfId="7299" xr:uid="{00000000-0005-0000-0000-0000AC160000}"/>
    <cellStyle name="40% - uthevingsfarge 5 5" xfId="4537" xr:uid="{00000000-0005-0000-0000-0000AD160000}"/>
    <cellStyle name="40% - uthevingsfarge 5 5 2" xfId="4538" xr:uid="{00000000-0005-0000-0000-0000AE160000}"/>
    <cellStyle name="40% - uthevingsfarge 5 5 2 2" xfId="7300" xr:uid="{00000000-0005-0000-0000-0000AF160000}"/>
    <cellStyle name="40% - uthevingsfarge 5 5 2 2 2" xfId="7301" xr:uid="{00000000-0005-0000-0000-0000B0160000}"/>
    <cellStyle name="40% - uthevingsfarge 5 5 2 2_3. Chng in credit spreads" xfId="7302" xr:uid="{00000000-0005-0000-0000-0000B1160000}"/>
    <cellStyle name="40% - uthevingsfarge 5 5 2 3" xfId="7303" xr:uid="{00000000-0005-0000-0000-0000B2160000}"/>
    <cellStyle name="40% - uthevingsfarge 5 5 2 3 2" xfId="7304" xr:uid="{00000000-0005-0000-0000-0000B3160000}"/>
    <cellStyle name="40% - uthevingsfarge 5 5 2 3_3. Chng in credit spreads" xfId="7305" xr:uid="{00000000-0005-0000-0000-0000B4160000}"/>
    <cellStyle name="40% - uthevingsfarge 5 5 2 4" xfId="7306" xr:uid="{00000000-0005-0000-0000-0000B5160000}"/>
    <cellStyle name="40% - uthevingsfarge 5 5 2_3. Chng in credit spreads" xfId="7307" xr:uid="{00000000-0005-0000-0000-0000B6160000}"/>
    <cellStyle name="40% - uthevingsfarge 5 5 3" xfId="7308" xr:uid="{00000000-0005-0000-0000-0000B7160000}"/>
    <cellStyle name="40% - uthevingsfarge 5 5 3 2" xfId="7309" xr:uid="{00000000-0005-0000-0000-0000B8160000}"/>
    <cellStyle name="40% - uthevingsfarge 5 5 3_3. Chng in credit spreads" xfId="7310" xr:uid="{00000000-0005-0000-0000-0000B9160000}"/>
    <cellStyle name="40% - uthevingsfarge 5 5 4" xfId="7311" xr:uid="{00000000-0005-0000-0000-0000BA160000}"/>
    <cellStyle name="40% - uthevingsfarge 5 5 4 2" xfId="7312" xr:uid="{00000000-0005-0000-0000-0000BB160000}"/>
    <cellStyle name="40% - uthevingsfarge 5 5 4_3. Chng in credit spreads" xfId="7313" xr:uid="{00000000-0005-0000-0000-0000BC160000}"/>
    <cellStyle name="40% - uthevingsfarge 5 5 5" xfId="7314" xr:uid="{00000000-0005-0000-0000-0000BD160000}"/>
    <cellStyle name="40% - uthevingsfarge 5 5_3. Chng in credit spreads" xfId="7315" xr:uid="{00000000-0005-0000-0000-0000BE160000}"/>
    <cellStyle name="40% - uthevingsfarge 5 6" xfId="4539" xr:uid="{00000000-0005-0000-0000-0000BF160000}"/>
    <cellStyle name="40% - uthevingsfarge 5 6 2" xfId="7316" xr:uid="{00000000-0005-0000-0000-0000C0160000}"/>
    <cellStyle name="40% - uthevingsfarge 5 6 2 2" xfId="7317" xr:uid="{00000000-0005-0000-0000-0000C1160000}"/>
    <cellStyle name="40% - uthevingsfarge 5 6 2_3. Chng in credit spreads" xfId="7318" xr:uid="{00000000-0005-0000-0000-0000C2160000}"/>
    <cellStyle name="40% - uthevingsfarge 5 6 3" xfId="7319" xr:uid="{00000000-0005-0000-0000-0000C3160000}"/>
    <cellStyle name="40% - uthevingsfarge 5 6 3 2" xfId="7320" xr:uid="{00000000-0005-0000-0000-0000C4160000}"/>
    <cellStyle name="40% - uthevingsfarge 5 6 3_3. Chng in credit spreads" xfId="7321" xr:uid="{00000000-0005-0000-0000-0000C5160000}"/>
    <cellStyle name="40% - uthevingsfarge 5 6 4" xfId="7322" xr:uid="{00000000-0005-0000-0000-0000C6160000}"/>
    <cellStyle name="40% - uthevingsfarge 5 6_3. Chng in credit spreads" xfId="7323" xr:uid="{00000000-0005-0000-0000-0000C7160000}"/>
    <cellStyle name="40% - uthevingsfarge 5 7" xfId="4540" xr:uid="{00000000-0005-0000-0000-0000C8160000}"/>
    <cellStyle name="40% - uthevingsfarge 5 7 2" xfId="7324" xr:uid="{00000000-0005-0000-0000-0000C9160000}"/>
    <cellStyle name="40% - uthevingsfarge 5 7_3. Chng in credit spreads" xfId="7325" xr:uid="{00000000-0005-0000-0000-0000CA160000}"/>
    <cellStyle name="40% - uthevingsfarge 5 8" xfId="4541" xr:uid="{00000000-0005-0000-0000-0000CB160000}"/>
    <cellStyle name="40% - uthevingsfarge 5 8 2" xfId="7326" xr:uid="{00000000-0005-0000-0000-0000CC160000}"/>
    <cellStyle name="40% - uthevingsfarge 5 8_3. Chng in credit spreads" xfId="7327" xr:uid="{00000000-0005-0000-0000-0000CD160000}"/>
    <cellStyle name="40% - uthevingsfarge 5 9" xfId="4542" xr:uid="{00000000-0005-0000-0000-0000CE160000}"/>
    <cellStyle name="40% - uthevingsfarge 5_7. Other MTM adjustments" xfId="7328" xr:uid="{00000000-0005-0000-0000-0000CF160000}"/>
    <cellStyle name="40% - uthevingsfarge 6" xfId="7329" xr:uid="{00000000-0005-0000-0000-0000D0160000}"/>
    <cellStyle name="40% - uthevingsfarge 6 10" xfId="4543" xr:uid="{00000000-0005-0000-0000-0000D1160000}"/>
    <cellStyle name="40% - uthevingsfarge 6 2" xfId="130" xr:uid="{00000000-0005-0000-0000-0000D2160000}"/>
    <cellStyle name="40% - uthevingsfarge 6 2 2" xfId="4544" xr:uid="{00000000-0005-0000-0000-0000D3160000}"/>
    <cellStyle name="40% - uthevingsfarge 6 2 2 2" xfId="4545" xr:uid="{00000000-0005-0000-0000-0000D4160000}"/>
    <cellStyle name="40% - uthevingsfarge 6 2 2 2 2" xfId="7330" xr:uid="{00000000-0005-0000-0000-0000D5160000}"/>
    <cellStyle name="40% - uthevingsfarge 6 2 2 2 2 2" xfId="7331" xr:uid="{00000000-0005-0000-0000-0000D6160000}"/>
    <cellStyle name="40% - uthevingsfarge 6 2 2 2 2 2 2" xfId="7332" xr:uid="{00000000-0005-0000-0000-0000D7160000}"/>
    <cellStyle name="40% - uthevingsfarge 6 2 2 2 2 2_3. Chng in credit spreads" xfId="7333" xr:uid="{00000000-0005-0000-0000-0000D8160000}"/>
    <cellStyle name="40% - uthevingsfarge 6 2 2 2 2 3" xfId="7334" xr:uid="{00000000-0005-0000-0000-0000D9160000}"/>
    <cellStyle name="40% - uthevingsfarge 6 2 2 2 2_3. Chng in credit spreads" xfId="7335" xr:uid="{00000000-0005-0000-0000-0000DA160000}"/>
    <cellStyle name="40% - uthevingsfarge 6 2 2 2 3" xfId="7336" xr:uid="{00000000-0005-0000-0000-0000DB160000}"/>
    <cellStyle name="40% - uthevingsfarge 6 2 2 2 3 2" xfId="7337" xr:uid="{00000000-0005-0000-0000-0000DC160000}"/>
    <cellStyle name="40% - uthevingsfarge 6 2 2 2 3 2 2" xfId="7338" xr:uid="{00000000-0005-0000-0000-0000DD160000}"/>
    <cellStyle name="40% - uthevingsfarge 6 2 2 2 3 2_3. Chng in credit spreads" xfId="7339" xr:uid="{00000000-0005-0000-0000-0000DE160000}"/>
    <cellStyle name="40% - uthevingsfarge 6 2 2 2 3 3" xfId="7340" xr:uid="{00000000-0005-0000-0000-0000DF160000}"/>
    <cellStyle name="40% - uthevingsfarge 6 2 2 2 3_3. Chng in credit spreads" xfId="7341" xr:uid="{00000000-0005-0000-0000-0000E0160000}"/>
    <cellStyle name="40% - uthevingsfarge 6 2 2 2 4" xfId="7342" xr:uid="{00000000-0005-0000-0000-0000E1160000}"/>
    <cellStyle name="40% - uthevingsfarge 6 2 2 2 4 2" xfId="7343" xr:uid="{00000000-0005-0000-0000-0000E2160000}"/>
    <cellStyle name="40% - uthevingsfarge 6 2 2 2 4_3. Chng in credit spreads" xfId="7344" xr:uid="{00000000-0005-0000-0000-0000E3160000}"/>
    <cellStyle name="40% - uthevingsfarge 6 2 2 2 5" xfId="7345" xr:uid="{00000000-0005-0000-0000-0000E4160000}"/>
    <cellStyle name="40% - uthevingsfarge 6 2 2 2 5 2" xfId="7346" xr:uid="{00000000-0005-0000-0000-0000E5160000}"/>
    <cellStyle name="40% - uthevingsfarge 6 2 2 2 5_3. Chng in credit spreads" xfId="7347" xr:uid="{00000000-0005-0000-0000-0000E6160000}"/>
    <cellStyle name="40% - uthevingsfarge 6 2 2 2 6" xfId="7348" xr:uid="{00000000-0005-0000-0000-0000E7160000}"/>
    <cellStyle name="40% - uthevingsfarge 6 2 2 2_3. Chng in credit spreads" xfId="7349" xr:uid="{00000000-0005-0000-0000-0000E8160000}"/>
    <cellStyle name="40% - uthevingsfarge 6 2 2 3" xfId="7350" xr:uid="{00000000-0005-0000-0000-0000E9160000}"/>
    <cellStyle name="40% - uthevingsfarge 6 2 2 3 2" xfId="7351" xr:uid="{00000000-0005-0000-0000-0000EA160000}"/>
    <cellStyle name="40% - uthevingsfarge 6 2 2 3 2 2" xfId="7352" xr:uid="{00000000-0005-0000-0000-0000EB160000}"/>
    <cellStyle name="40% - uthevingsfarge 6 2 2 3 2_3. Chng in credit spreads" xfId="7353" xr:uid="{00000000-0005-0000-0000-0000EC160000}"/>
    <cellStyle name="40% - uthevingsfarge 6 2 2 3 3" xfId="7354" xr:uid="{00000000-0005-0000-0000-0000ED160000}"/>
    <cellStyle name="40% - uthevingsfarge 6 2 2 3_3. Chng in credit spreads" xfId="7355" xr:uid="{00000000-0005-0000-0000-0000EE160000}"/>
    <cellStyle name="40% - uthevingsfarge 6 2 2 4" xfId="7356" xr:uid="{00000000-0005-0000-0000-0000EF160000}"/>
    <cellStyle name="40% - uthevingsfarge 6 2 2 4 2" xfId="7357" xr:uid="{00000000-0005-0000-0000-0000F0160000}"/>
    <cellStyle name="40% - uthevingsfarge 6 2 2 4 2 2" xfId="7358" xr:uid="{00000000-0005-0000-0000-0000F1160000}"/>
    <cellStyle name="40% - uthevingsfarge 6 2 2 4 2_3. Chng in credit spreads" xfId="7359" xr:uid="{00000000-0005-0000-0000-0000F2160000}"/>
    <cellStyle name="40% - uthevingsfarge 6 2 2 4 3" xfId="7360" xr:uid="{00000000-0005-0000-0000-0000F3160000}"/>
    <cellStyle name="40% - uthevingsfarge 6 2 2 4_3. Chng in credit spreads" xfId="7361" xr:uid="{00000000-0005-0000-0000-0000F4160000}"/>
    <cellStyle name="40% - uthevingsfarge 6 2 2 5" xfId="7362" xr:uid="{00000000-0005-0000-0000-0000F5160000}"/>
    <cellStyle name="40% - uthevingsfarge 6 2 2 5 2" xfId="7363" xr:uid="{00000000-0005-0000-0000-0000F6160000}"/>
    <cellStyle name="40% - uthevingsfarge 6 2 2 5 2 2" xfId="7364" xr:uid="{00000000-0005-0000-0000-0000F7160000}"/>
    <cellStyle name="40% - uthevingsfarge 6 2 2 5 2_3. Chng in credit spreads" xfId="7365" xr:uid="{00000000-0005-0000-0000-0000F8160000}"/>
    <cellStyle name="40% - uthevingsfarge 6 2 2 5 3" xfId="7366" xr:uid="{00000000-0005-0000-0000-0000F9160000}"/>
    <cellStyle name="40% - uthevingsfarge 6 2 2 5_3. Chng in credit spreads" xfId="7367" xr:uid="{00000000-0005-0000-0000-0000FA160000}"/>
    <cellStyle name="40% - uthevingsfarge 6 2 2 6" xfId="7368" xr:uid="{00000000-0005-0000-0000-0000FB160000}"/>
    <cellStyle name="40% - uthevingsfarge 6 2 2 6 2" xfId="7369" xr:uid="{00000000-0005-0000-0000-0000FC160000}"/>
    <cellStyle name="40% - uthevingsfarge 6 2 2 6_3. Chng in credit spreads" xfId="7370" xr:uid="{00000000-0005-0000-0000-0000FD160000}"/>
    <cellStyle name="40% - uthevingsfarge 6 2 2 7" xfId="7371" xr:uid="{00000000-0005-0000-0000-0000FE160000}"/>
    <cellStyle name="40% - uthevingsfarge 6 2 2_3. Chng in credit spreads" xfId="7372" xr:uid="{00000000-0005-0000-0000-0000FF160000}"/>
    <cellStyle name="40% - uthevingsfarge 6 2 3" xfId="4546" xr:uid="{00000000-0005-0000-0000-000000170000}"/>
    <cellStyle name="40% - uthevingsfarge 6 2 3 2" xfId="4547" xr:uid="{00000000-0005-0000-0000-000001170000}"/>
    <cellStyle name="40% - uthevingsfarge 6 2 3 2 2" xfId="7373" xr:uid="{00000000-0005-0000-0000-000002170000}"/>
    <cellStyle name="40% - uthevingsfarge 6 2 3 2 2 2" xfId="7374" xr:uid="{00000000-0005-0000-0000-000003170000}"/>
    <cellStyle name="40% - uthevingsfarge 6 2 3 2 2_3. Chng in credit spreads" xfId="7375" xr:uid="{00000000-0005-0000-0000-000004170000}"/>
    <cellStyle name="40% - uthevingsfarge 6 2 3 2 3" xfId="7376" xr:uid="{00000000-0005-0000-0000-000005170000}"/>
    <cellStyle name="40% - uthevingsfarge 6 2 3 2 3 2" xfId="7377" xr:uid="{00000000-0005-0000-0000-000006170000}"/>
    <cellStyle name="40% - uthevingsfarge 6 2 3 2 3_3. Chng in credit spreads" xfId="7378" xr:uid="{00000000-0005-0000-0000-000007170000}"/>
    <cellStyle name="40% - uthevingsfarge 6 2 3 2 4" xfId="7379" xr:uid="{00000000-0005-0000-0000-000008170000}"/>
    <cellStyle name="40% - uthevingsfarge 6 2 3 2 4 2" xfId="7380" xr:uid="{00000000-0005-0000-0000-000009170000}"/>
    <cellStyle name="40% - uthevingsfarge 6 2 3 2 4_3. Chng in credit spreads" xfId="7381" xr:uid="{00000000-0005-0000-0000-00000A170000}"/>
    <cellStyle name="40% - uthevingsfarge 6 2 3 2 5" xfId="7382" xr:uid="{00000000-0005-0000-0000-00000B170000}"/>
    <cellStyle name="40% - uthevingsfarge 6 2 3 2_3. Chng in credit spreads" xfId="7383" xr:uid="{00000000-0005-0000-0000-00000C170000}"/>
    <cellStyle name="40% - uthevingsfarge 6 2 3 3" xfId="7384" xr:uid="{00000000-0005-0000-0000-00000D170000}"/>
    <cellStyle name="40% - uthevingsfarge 6 2 3 3 2" xfId="7385" xr:uid="{00000000-0005-0000-0000-00000E170000}"/>
    <cellStyle name="40% - uthevingsfarge 6 2 3 3 2 2" xfId="7386" xr:uid="{00000000-0005-0000-0000-00000F170000}"/>
    <cellStyle name="40% - uthevingsfarge 6 2 3 3 2_3. Chng in credit spreads" xfId="7387" xr:uid="{00000000-0005-0000-0000-000010170000}"/>
    <cellStyle name="40% - uthevingsfarge 6 2 3 3 3" xfId="7388" xr:uid="{00000000-0005-0000-0000-000011170000}"/>
    <cellStyle name="40% - uthevingsfarge 6 2 3 3_3. Chng in credit spreads" xfId="7389" xr:uid="{00000000-0005-0000-0000-000012170000}"/>
    <cellStyle name="40% - uthevingsfarge 6 2 3 4" xfId="7390" xr:uid="{00000000-0005-0000-0000-000013170000}"/>
    <cellStyle name="40% - uthevingsfarge 6 2 3 4 2" xfId="7391" xr:uid="{00000000-0005-0000-0000-000014170000}"/>
    <cellStyle name="40% - uthevingsfarge 6 2 3 4_3. Chng in credit spreads" xfId="7392" xr:uid="{00000000-0005-0000-0000-000015170000}"/>
    <cellStyle name="40% - uthevingsfarge 6 2 3 5" xfId="7393" xr:uid="{00000000-0005-0000-0000-000016170000}"/>
    <cellStyle name="40% - uthevingsfarge 6 2 3 5 2" xfId="7394" xr:uid="{00000000-0005-0000-0000-000017170000}"/>
    <cellStyle name="40% - uthevingsfarge 6 2 3 5_3. Chng in credit spreads" xfId="7395" xr:uid="{00000000-0005-0000-0000-000018170000}"/>
    <cellStyle name="40% - uthevingsfarge 6 2 3 6" xfId="7396" xr:uid="{00000000-0005-0000-0000-000019170000}"/>
    <cellStyle name="40% - uthevingsfarge 6 2 3 6 2" xfId="7397" xr:uid="{00000000-0005-0000-0000-00001A170000}"/>
    <cellStyle name="40% - uthevingsfarge 6 2 3 6_3. Chng in credit spreads" xfId="7398" xr:uid="{00000000-0005-0000-0000-00001B170000}"/>
    <cellStyle name="40% - uthevingsfarge 6 2 3 7" xfId="7399" xr:uid="{00000000-0005-0000-0000-00001C170000}"/>
    <cellStyle name="40% - uthevingsfarge 6 2 3_3. Chng in credit spreads" xfId="7400" xr:uid="{00000000-0005-0000-0000-00001D170000}"/>
    <cellStyle name="40% - uthevingsfarge 6 2 4" xfId="4548" xr:uid="{00000000-0005-0000-0000-00001E170000}"/>
    <cellStyle name="40% - uthevingsfarge 6 2 4 2" xfId="7401" xr:uid="{00000000-0005-0000-0000-00001F170000}"/>
    <cellStyle name="40% - uthevingsfarge 6 2 4 2 2" xfId="7402" xr:uid="{00000000-0005-0000-0000-000020170000}"/>
    <cellStyle name="40% - uthevingsfarge 6 2 4 2_3. Chng in credit spreads" xfId="7403" xr:uid="{00000000-0005-0000-0000-000021170000}"/>
    <cellStyle name="40% - uthevingsfarge 6 2 4 3" xfId="7404" xr:uid="{00000000-0005-0000-0000-000022170000}"/>
    <cellStyle name="40% - uthevingsfarge 6 2 4 3 2" xfId="7405" xr:uid="{00000000-0005-0000-0000-000023170000}"/>
    <cellStyle name="40% - uthevingsfarge 6 2 4 3_3. Chng in credit spreads" xfId="7406" xr:uid="{00000000-0005-0000-0000-000024170000}"/>
    <cellStyle name="40% - uthevingsfarge 6 2 4 4" xfId="7407" xr:uid="{00000000-0005-0000-0000-000025170000}"/>
    <cellStyle name="40% - uthevingsfarge 6 2 4 4 2" xfId="7408" xr:uid="{00000000-0005-0000-0000-000026170000}"/>
    <cellStyle name="40% - uthevingsfarge 6 2 4 4_3. Chng in credit spreads" xfId="7409" xr:uid="{00000000-0005-0000-0000-000027170000}"/>
    <cellStyle name="40% - uthevingsfarge 6 2 4 5" xfId="7410" xr:uid="{00000000-0005-0000-0000-000028170000}"/>
    <cellStyle name="40% - uthevingsfarge 6 2 4_3. Chng in credit spreads" xfId="7411" xr:uid="{00000000-0005-0000-0000-000029170000}"/>
    <cellStyle name="40% - uthevingsfarge 6 2 5" xfId="7412" xr:uid="{00000000-0005-0000-0000-00002A170000}"/>
    <cellStyle name="40% - uthevingsfarge 6 2 5 2" xfId="7413" xr:uid="{00000000-0005-0000-0000-00002B170000}"/>
    <cellStyle name="40% - uthevingsfarge 6 2 5 2 2" xfId="7414" xr:uid="{00000000-0005-0000-0000-00002C170000}"/>
    <cellStyle name="40% - uthevingsfarge 6 2 5 2_3. Chng in credit spreads" xfId="7415" xr:uid="{00000000-0005-0000-0000-00002D170000}"/>
    <cellStyle name="40% - uthevingsfarge 6 2 5 3" xfId="7416" xr:uid="{00000000-0005-0000-0000-00002E170000}"/>
    <cellStyle name="40% - uthevingsfarge 6 2 5_3. Chng in credit spreads" xfId="7417" xr:uid="{00000000-0005-0000-0000-00002F170000}"/>
    <cellStyle name="40% - uthevingsfarge 6 2 6" xfId="7418" xr:uid="{00000000-0005-0000-0000-000030170000}"/>
    <cellStyle name="40% - uthevingsfarge 6 2 6 2" xfId="7419" xr:uid="{00000000-0005-0000-0000-000031170000}"/>
    <cellStyle name="40% - uthevingsfarge 6 2 6 2 2" xfId="7420" xr:uid="{00000000-0005-0000-0000-000032170000}"/>
    <cellStyle name="40% - uthevingsfarge 6 2 6 2_3. Chng in credit spreads" xfId="7421" xr:uid="{00000000-0005-0000-0000-000033170000}"/>
    <cellStyle name="40% - uthevingsfarge 6 2 6 3" xfId="7422" xr:uid="{00000000-0005-0000-0000-000034170000}"/>
    <cellStyle name="40% - uthevingsfarge 6 2 6_3. Chng in credit spreads" xfId="7423" xr:uid="{00000000-0005-0000-0000-000035170000}"/>
    <cellStyle name="40% - uthevingsfarge 6 2 7" xfId="7424" xr:uid="{00000000-0005-0000-0000-000036170000}"/>
    <cellStyle name="40% - uthevingsfarge 6 2 7 2" xfId="7425" xr:uid="{00000000-0005-0000-0000-000037170000}"/>
    <cellStyle name="40% - uthevingsfarge 6 2 7_3. Chng in credit spreads" xfId="7426" xr:uid="{00000000-0005-0000-0000-000038170000}"/>
    <cellStyle name="40% - uthevingsfarge 6 2 8" xfId="7427" xr:uid="{00000000-0005-0000-0000-000039170000}"/>
    <cellStyle name="40% - uthevingsfarge 6 2 8 2" xfId="7428" xr:uid="{00000000-0005-0000-0000-00003A170000}"/>
    <cellStyle name="40% - uthevingsfarge 6 2 8_3. Chng in credit spreads" xfId="7429" xr:uid="{00000000-0005-0000-0000-00003B170000}"/>
    <cellStyle name="40% - uthevingsfarge 6 2_Adj_Operating_expenses" xfId="4549" xr:uid="{00000000-0005-0000-0000-00003C170000}"/>
    <cellStyle name="40% - uthevingsfarge 6 3" xfId="4550" xr:uid="{00000000-0005-0000-0000-00003D170000}"/>
    <cellStyle name="40% - uthevingsfarge 6 3 2" xfId="4551" xr:uid="{00000000-0005-0000-0000-00003E170000}"/>
    <cellStyle name="40% - uthevingsfarge 6 3 2 2" xfId="4552" xr:uid="{00000000-0005-0000-0000-00003F170000}"/>
    <cellStyle name="40% - uthevingsfarge 6 3 2 2 2" xfId="7430" xr:uid="{00000000-0005-0000-0000-000040170000}"/>
    <cellStyle name="40% - uthevingsfarge 6 3 2 2 2 2" xfId="7431" xr:uid="{00000000-0005-0000-0000-000041170000}"/>
    <cellStyle name="40% - uthevingsfarge 6 3 2 2 2_3. Chng in credit spreads" xfId="7432" xr:uid="{00000000-0005-0000-0000-000042170000}"/>
    <cellStyle name="40% - uthevingsfarge 6 3 2 2 3" xfId="7433" xr:uid="{00000000-0005-0000-0000-000043170000}"/>
    <cellStyle name="40% - uthevingsfarge 6 3 2 2 3 2" xfId="7434" xr:uid="{00000000-0005-0000-0000-000044170000}"/>
    <cellStyle name="40% - uthevingsfarge 6 3 2 2 3_3. Chng in credit spreads" xfId="7435" xr:uid="{00000000-0005-0000-0000-000045170000}"/>
    <cellStyle name="40% - uthevingsfarge 6 3 2 2 4" xfId="7436" xr:uid="{00000000-0005-0000-0000-000046170000}"/>
    <cellStyle name="40% - uthevingsfarge 6 3 2 2_3. Chng in credit spreads" xfId="7437" xr:uid="{00000000-0005-0000-0000-000047170000}"/>
    <cellStyle name="40% - uthevingsfarge 6 3 2 3" xfId="7438" xr:uid="{00000000-0005-0000-0000-000048170000}"/>
    <cellStyle name="40% - uthevingsfarge 6 3 2 3 2" xfId="7439" xr:uid="{00000000-0005-0000-0000-000049170000}"/>
    <cellStyle name="40% - uthevingsfarge 6 3 2 3_3. Chng in credit spreads" xfId="7440" xr:uid="{00000000-0005-0000-0000-00004A170000}"/>
    <cellStyle name="40% - uthevingsfarge 6 3 2 4" xfId="7441" xr:uid="{00000000-0005-0000-0000-00004B170000}"/>
    <cellStyle name="40% - uthevingsfarge 6 3 2 4 2" xfId="7442" xr:uid="{00000000-0005-0000-0000-00004C170000}"/>
    <cellStyle name="40% - uthevingsfarge 6 3 2 4_3. Chng in credit spreads" xfId="7443" xr:uid="{00000000-0005-0000-0000-00004D170000}"/>
    <cellStyle name="40% - uthevingsfarge 6 3 2 5" xfId="7444" xr:uid="{00000000-0005-0000-0000-00004E170000}"/>
    <cellStyle name="40% - uthevingsfarge 6 3 2_3. Chng in credit spreads" xfId="7445" xr:uid="{00000000-0005-0000-0000-00004F170000}"/>
    <cellStyle name="40% - uthevingsfarge 6 3 3" xfId="4553" xr:uid="{00000000-0005-0000-0000-000050170000}"/>
    <cellStyle name="40% - uthevingsfarge 6 3 3 2" xfId="4554" xr:uid="{00000000-0005-0000-0000-000051170000}"/>
    <cellStyle name="40% - uthevingsfarge 6 3 3 2 2" xfId="7446" xr:uid="{00000000-0005-0000-0000-000052170000}"/>
    <cellStyle name="40% - uthevingsfarge 6 3 3 2 2 2" xfId="7447" xr:uid="{00000000-0005-0000-0000-000053170000}"/>
    <cellStyle name="40% - uthevingsfarge 6 3 3 2 2_3. Chng in credit spreads" xfId="7448" xr:uid="{00000000-0005-0000-0000-000054170000}"/>
    <cellStyle name="40% - uthevingsfarge 6 3 3 2 3" xfId="7449" xr:uid="{00000000-0005-0000-0000-000055170000}"/>
    <cellStyle name="40% - uthevingsfarge 6 3 3 2 3 2" xfId="7450" xr:uid="{00000000-0005-0000-0000-000056170000}"/>
    <cellStyle name="40% - uthevingsfarge 6 3 3 2 3_3. Chng in credit spreads" xfId="7451" xr:uid="{00000000-0005-0000-0000-000057170000}"/>
    <cellStyle name="40% - uthevingsfarge 6 3 3 2 4" xfId="7452" xr:uid="{00000000-0005-0000-0000-000058170000}"/>
    <cellStyle name="40% - uthevingsfarge 6 3 3 2_3. Chng in credit spreads" xfId="7453" xr:uid="{00000000-0005-0000-0000-000059170000}"/>
    <cellStyle name="40% - uthevingsfarge 6 3 3 3" xfId="7454" xr:uid="{00000000-0005-0000-0000-00005A170000}"/>
    <cellStyle name="40% - uthevingsfarge 6 3 3 3 2" xfId="7455" xr:uid="{00000000-0005-0000-0000-00005B170000}"/>
    <cellStyle name="40% - uthevingsfarge 6 3 3 3_3. Chng in credit spreads" xfId="7456" xr:uid="{00000000-0005-0000-0000-00005C170000}"/>
    <cellStyle name="40% - uthevingsfarge 6 3 3 4" xfId="7457" xr:uid="{00000000-0005-0000-0000-00005D170000}"/>
    <cellStyle name="40% - uthevingsfarge 6 3 3 4 2" xfId="7458" xr:uid="{00000000-0005-0000-0000-00005E170000}"/>
    <cellStyle name="40% - uthevingsfarge 6 3 3 4_3. Chng in credit spreads" xfId="7459" xr:uid="{00000000-0005-0000-0000-00005F170000}"/>
    <cellStyle name="40% - uthevingsfarge 6 3 3 5" xfId="7460" xr:uid="{00000000-0005-0000-0000-000060170000}"/>
    <cellStyle name="40% - uthevingsfarge 6 3 3_3. Chng in credit spreads" xfId="7461" xr:uid="{00000000-0005-0000-0000-000061170000}"/>
    <cellStyle name="40% - uthevingsfarge 6 3 4" xfId="4555" xr:uid="{00000000-0005-0000-0000-000062170000}"/>
    <cellStyle name="40% - uthevingsfarge 6 3 4 2" xfId="7462" xr:uid="{00000000-0005-0000-0000-000063170000}"/>
    <cellStyle name="40% - uthevingsfarge 6 3 4 2 2" xfId="7463" xr:uid="{00000000-0005-0000-0000-000064170000}"/>
    <cellStyle name="40% - uthevingsfarge 6 3 4 2_3. Chng in credit spreads" xfId="7464" xr:uid="{00000000-0005-0000-0000-000065170000}"/>
    <cellStyle name="40% - uthevingsfarge 6 3 4 3" xfId="7465" xr:uid="{00000000-0005-0000-0000-000066170000}"/>
    <cellStyle name="40% - uthevingsfarge 6 3 4 3 2" xfId="7466" xr:uid="{00000000-0005-0000-0000-000067170000}"/>
    <cellStyle name="40% - uthevingsfarge 6 3 4 3_3. Chng in credit spreads" xfId="7467" xr:uid="{00000000-0005-0000-0000-000068170000}"/>
    <cellStyle name="40% - uthevingsfarge 6 3 4 4" xfId="7468" xr:uid="{00000000-0005-0000-0000-000069170000}"/>
    <cellStyle name="40% - uthevingsfarge 6 3 4_3. Chng in credit spreads" xfId="7469" xr:uid="{00000000-0005-0000-0000-00006A170000}"/>
    <cellStyle name="40% - uthevingsfarge 6 3 5" xfId="7470" xr:uid="{00000000-0005-0000-0000-00006B170000}"/>
    <cellStyle name="40% - uthevingsfarge 6 3 5 2" xfId="7471" xr:uid="{00000000-0005-0000-0000-00006C170000}"/>
    <cellStyle name="40% - uthevingsfarge 6 3 5_3. Chng in credit spreads" xfId="7472" xr:uid="{00000000-0005-0000-0000-00006D170000}"/>
    <cellStyle name="40% - uthevingsfarge 6 3 6" xfId="7473" xr:uid="{00000000-0005-0000-0000-00006E170000}"/>
    <cellStyle name="40% - uthevingsfarge 6 3 6 2" xfId="7474" xr:uid="{00000000-0005-0000-0000-00006F170000}"/>
    <cellStyle name="40% - uthevingsfarge 6 3 6_3. Chng in credit spreads" xfId="7475" xr:uid="{00000000-0005-0000-0000-000070170000}"/>
    <cellStyle name="40% - uthevingsfarge 6 3 7" xfId="7476" xr:uid="{00000000-0005-0000-0000-000071170000}"/>
    <cellStyle name="40% - uthevingsfarge 6 3 7 2" xfId="7477" xr:uid="{00000000-0005-0000-0000-000072170000}"/>
    <cellStyle name="40% - uthevingsfarge 6 3 7_3. Chng in credit spreads" xfId="7478" xr:uid="{00000000-0005-0000-0000-000073170000}"/>
    <cellStyle name="40% - uthevingsfarge 6 3_Finansresultat etter cut-off_31.08.11" xfId="4556" xr:uid="{00000000-0005-0000-0000-000074170000}"/>
    <cellStyle name="40% - uthevingsfarge 6 4" xfId="4557" xr:uid="{00000000-0005-0000-0000-000075170000}"/>
    <cellStyle name="40% - uthevingsfarge 6 4 2" xfId="4558" xr:uid="{00000000-0005-0000-0000-000076170000}"/>
    <cellStyle name="40% - uthevingsfarge 6 4 2 2" xfId="7479" xr:uid="{00000000-0005-0000-0000-000077170000}"/>
    <cellStyle name="40% - uthevingsfarge 6 4 2 2 2" xfId="7480" xr:uid="{00000000-0005-0000-0000-000078170000}"/>
    <cellStyle name="40% - uthevingsfarge 6 4 2 2_3. Chng in credit spreads" xfId="7481" xr:uid="{00000000-0005-0000-0000-000079170000}"/>
    <cellStyle name="40% - uthevingsfarge 6 4 2 3" xfId="7482" xr:uid="{00000000-0005-0000-0000-00007A170000}"/>
    <cellStyle name="40% - uthevingsfarge 6 4 2 3 2" xfId="7483" xr:uid="{00000000-0005-0000-0000-00007B170000}"/>
    <cellStyle name="40% - uthevingsfarge 6 4 2 3_3. Chng in credit spreads" xfId="7484" xr:uid="{00000000-0005-0000-0000-00007C170000}"/>
    <cellStyle name="40% - uthevingsfarge 6 4 2 4" xfId="7485" xr:uid="{00000000-0005-0000-0000-00007D170000}"/>
    <cellStyle name="40% - uthevingsfarge 6 4 2_3. Chng in credit spreads" xfId="7486" xr:uid="{00000000-0005-0000-0000-00007E170000}"/>
    <cellStyle name="40% - uthevingsfarge 6 4 3" xfId="7487" xr:uid="{00000000-0005-0000-0000-00007F170000}"/>
    <cellStyle name="40% - uthevingsfarge 6 4 3 2" xfId="7488" xr:uid="{00000000-0005-0000-0000-000080170000}"/>
    <cellStyle name="40% - uthevingsfarge 6 4 3_3. Chng in credit spreads" xfId="7489" xr:uid="{00000000-0005-0000-0000-000081170000}"/>
    <cellStyle name="40% - uthevingsfarge 6 4 4" xfId="7490" xr:uid="{00000000-0005-0000-0000-000082170000}"/>
    <cellStyle name="40% - uthevingsfarge 6 4 4 2" xfId="7491" xr:uid="{00000000-0005-0000-0000-000083170000}"/>
    <cellStyle name="40% - uthevingsfarge 6 4 4_3. Chng in credit spreads" xfId="7492" xr:uid="{00000000-0005-0000-0000-000084170000}"/>
    <cellStyle name="40% - uthevingsfarge 6 4 5" xfId="7493" xr:uid="{00000000-0005-0000-0000-000085170000}"/>
    <cellStyle name="40% - uthevingsfarge 6 4_3. Chng in credit spreads" xfId="7494" xr:uid="{00000000-0005-0000-0000-000086170000}"/>
    <cellStyle name="40% - uthevingsfarge 6 5" xfId="4559" xr:uid="{00000000-0005-0000-0000-000087170000}"/>
    <cellStyle name="40% - uthevingsfarge 6 5 2" xfId="4560" xr:uid="{00000000-0005-0000-0000-000088170000}"/>
    <cellStyle name="40% - uthevingsfarge 6 5 2 2" xfId="7495" xr:uid="{00000000-0005-0000-0000-000089170000}"/>
    <cellStyle name="40% - uthevingsfarge 6 5 2 2 2" xfId="7496" xr:uid="{00000000-0005-0000-0000-00008A170000}"/>
    <cellStyle name="40% - uthevingsfarge 6 5 2 2_3. Chng in credit spreads" xfId="7497" xr:uid="{00000000-0005-0000-0000-00008B170000}"/>
    <cellStyle name="40% - uthevingsfarge 6 5 2 3" xfId="7498" xr:uid="{00000000-0005-0000-0000-00008C170000}"/>
    <cellStyle name="40% - uthevingsfarge 6 5 2 3 2" xfId="7499" xr:uid="{00000000-0005-0000-0000-00008D170000}"/>
    <cellStyle name="40% - uthevingsfarge 6 5 2 3_3. Chng in credit spreads" xfId="7500" xr:uid="{00000000-0005-0000-0000-00008E170000}"/>
    <cellStyle name="40% - uthevingsfarge 6 5 2 4" xfId="7501" xr:uid="{00000000-0005-0000-0000-00008F170000}"/>
    <cellStyle name="40% - uthevingsfarge 6 5 2_3. Chng in credit spreads" xfId="7502" xr:uid="{00000000-0005-0000-0000-000090170000}"/>
    <cellStyle name="40% - uthevingsfarge 6 5 3" xfId="7503" xr:uid="{00000000-0005-0000-0000-000091170000}"/>
    <cellStyle name="40% - uthevingsfarge 6 5 3 2" xfId="7504" xr:uid="{00000000-0005-0000-0000-000092170000}"/>
    <cellStyle name="40% - uthevingsfarge 6 5 3_3. Chng in credit spreads" xfId="7505" xr:uid="{00000000-0005-0000-0000-000093170000}"/>
    <cellStyle name="40% - uthevingsfarge 6 5 4" xfId="7506" xr:uid="{00000000-0005-0000-0000-000094170000}"/>
    <cellStyle name="40% - uthevingsfarge 6 5 4 2" xfId="7507" xr:uid="{00000000-0005-0000-0000-000095170000}"/>
    <cellStyle name="40% - uthevingsfarge 6 5 4_3. Chng in credit spreads" xfId="7508" xr:uid="{00000000-0005-0000-0000-000096170000}"/>
    <cellStyle name="40% - uthevingsfarge 6 5 5" xfId="7509" xr:uid="{00000000-0005-0000-0000-000097170000}"/>
    <cellStyle name="40% - uthevingsfarge 6 5_3. Chng in credit spreads" xfId="7510" xr:uid="{00000000-0005-0000-0000-000098170000}"/>
    <cellStyle name="40% - uthevingsfarge 6 6" xfId="4561" xr:uid="{00000000-0005-0000-0000-000099170000}"/>
    <cellStyle name="40% - uthevingsfarge 6 6 2" xfId="7511" xr:uid="{00000000-0005-0000-0000-00009A170000}"/>
    <cellStyle name="40% - uthevingsfarge 6 6 2 2" xfId="7512" xr:uid="{00000000-0005-0000-0000-00009B170000}"/>
    <cellStyle name="40% - uthevingsfarge 6 6 2_3. Chng in credit spreads" xfId="7513" xr:uid="{00000000-0005-0000-0000-00009C170000}"/>
    <cellStyle name="40% - uthevingsfarge 6 6 3" xfId="7514" xr:uid="{00000000-0005-0000-0000-00009D170000}"/>
    <cellStyle name="40% - uthevingsfarge 6 6 3 2" xfId="7515" xr:uid="{00000000-0005-0000-0000-00009E170000}"/>
    <cellStyle name="40% - uthevingsfarge 6 6 3_3. Chng in credit spreads" xfId="7516" xr:uid="{00000000-0005-0000-0000-00009F170000}"/>
    <cellStyle name="40% - uthevingsfarge 6 6 4" xfId="7517" xr:uid="{00000000-0005-0000-0000-0000A0170000}"/>
    <cellStyle name="40% - uthevingsfarge 6 6_3. Chng in credit spreads" xfId="7518" xr:uid="{00000000-0005-0000-0000-0000A1170000}"/>
    <cellStyle name="40% - uthevingsfarge 6 7" xfId="4562" xr:uid="{00000000-0005-0000-0000-0000A2170000}"/>
    <cellStyle name="40% - uthevingsfarge 6 7 2" xfId="7519" xr:uid="{00000000-0005-0000-0000-0000A3170000}"/>
    <cellStyle name="40% - uthevingsfarge 6 7_3. Chng in credit spreads" xfId="7520" xr:uid="{00000000-0005-0000-0000-0000A4170000}"/>
    <cellStyle name="40% - uthevingsfarge 6 8" xfId="4563" xr:uid="{00000000-0005-0000-0000-0000A5170000}"/>
    <cellStyle name="40% - uthevingsfarge 6 8 2" xfId="7521" xr:uid="{00000000-0005-0000-0000-0000A6170000}"/>
    <cellStyle name="40% - uthevingsfarge 6 8_3. Chng in credit spreads" xfId="7522" xr:uid="{00000000-0005-0000-0000-0000A7170000}"/>
    <cellStyle name="40% - uthevingsfarge 6 9" xfId="4564" xr:uid="{00000000-0005-0000-0000-0000A8170000}"/>
    <cellStyle name="40% - uthevingsfarge 6_7. Other MTM adjustments" xfId="7523" xr:uid="{00000000-0005-0000-0000-0000A9170000}"/>
    <cellStyle name="40% - Акцент1" xfId="1151" xr:uid="{00000000-0005-0000-0000-0000AA170000}"/>
    <cellStyle name="40% - Акцент2" xfId="1152" xr:uid="{00000000-0005-0000-0000-0000AB170000}"/>
    <cellStyle name="40% - Акцент3" xfId="1153" xr:uid="{00000000-0005-0000-0000-0000AC170000}"/>
    <cellStyle name="40% - Акцент4" xfId="1154" xr:uid="{00000000-0005-0000-0000-0000AD170000}"/>
    <cellStyle name="40% - Акцент5" xfId="1155" xr:uid="{00000000-0005-0000-0000-0000AE170000}"/>
    <cellStyle name="40% - Акцент6" xfId="1156" xr:uid="{00000000-0005-0000-0000-0000AF170000}"/>
    <cellStyle name="49" xfId="4565" xr:uid="{00000000-0005-0000-0000-0000B0170000}"/>
    <cellStyle name="60% - Accent1" xfId="131" xr:uid="{00000000-0005-0000-0000-0000B1170000}"/>
    <cellStyle name="60% - Accent1 2" xfId="1157" xr:uid="{00000000-0005-0000-0000-0000B2170000}"/>
    <cellStyle name="60% - Accent1 2 2" xfId="4567" xr:uid="{00000000-0005-0000-0000-0000B3170000}"/>
    <cellStyle name="60% - Accent1 2 3" xfId="4568" xr:uid="{00000000-0005-0000-0000-0000B4170000}"/>
    <cellStyle name="60% - Accent1 2 3 2" xfId="4569" xr:uid="{00000000-0005-0000-0000-0000B5170000}"/>
    <cellStyle name="60% - Accent1 2 3 3" xfId="4570" xr:uid="{00000000-0005-0000-0000-0000B6170000}"/>
    <cellStyle name="60% - Accent1 2 3 4" xfId="4571" xr:uid="{00000000-0005-0000-0000-0000B7170000}"/>
    <cellStyle name="60% - Accent1 2 3 5" xfId="4572" xr:uid="{00000000-0005-0000-0000-0000B8170000}"/>
    <cellStyle name="60% - Accent1 2 4" xfId="4573" xr:uid="{00000000-0005-0000-0000-0000B9170000}"/>
    <cellStyle name="60% - Accent1 2_Expenses (1)" xfId="4566" xr:uid="{00000000-0005-0000-0000-0000BA170000}"/>
    <cellStyle name="60% - Accent1 3" xfId="4574" xr:uid="{00000000-0005-0000-0000-0000BB170000}"/>
    <cellStyle name="60% - Accent1_7. Other MTM adjustments" xfId="7524" xr:uid="{00000000-0005-0000-0000-0000BC170000}"/>
    <cellStyle name="60% - Accent2" xfId="132" xr:uid="{00000000-0005-0000-0000-0000BD170000}"/>
    <cellStyle name="60% - Accent2 2" xfId="1158" xr:uid="{00000000-0005-0000-0000-0000BE170000}"/>
    <cellStyle name="60% - Accent2 2 2" xfId="4576" xr:uid="{00000000-0005-0000-0000-0000BF170000}"/>
    <cellStyle name="60% - Accent2 2_Expenses (1)" xfId="4575" xr:uid="{00000000-0005-0000-0000-0000C0170000}"/>
    <cellStyle name="60% - Accent2 3" xfId="4577" xr:uid="{00000000-0005-0000-0000-0000C1170000}"/>
    <cellStyle name="60% - Accent2_7. Other MTM adjustments" xfId="7525" xr:uid="{00000000-0005-0000-0000-0000C2170000}"/>
    <cellStyle name="60% - Accent3" xfId="133" xr:uid="{00000000-0005-0000-0000-0000C3170000}"/>
    <cellStyle name="60% - Accent3 2" xfId="1159" xr:uid="{00000000-0005-0000-0000-0000C4170000}"/>
    <cellStyle name="60% - Accent3 2 2" xfId="4579" xr:uid="{00000000-0005-0000-0000-0000C5170000}"/>
    <cellStyle name="60% - Accent3 2 3" xfId="4580" xr:uid="{00000000-0005-0000-0000-0000C6170000}"/>
    <cellStyle name="60% - Accent3 2 3 2" xfId="4581" xr:uid="{00000000-0005-0000-0000-0000C7170000}"/>
    <cellStyle name="60% - Accent3 2 3 3" xfId="4582" xr:uid="{00000000-0005-0000-0000-0000C8170000}"/>
    <cellStyle name="60% - Accent3 2 3 4" xfId="4583" xr:uid="{00000000-0005-0000-0000-0000C9170000}"/>
    <cellStyle name="60% - Accent3 2 3 5" xfId="4584" xr:uid="{00000000-0005-0000-0000-0000CA170000}"/>
    <cellStyle name="60% - Accent3 2 4" xfId="4585" xr:uid="{00000000-0005-0000-0000-0000CB170000}"/>
    <cellStyle name="60% - Accent3 2_Expenses (1)" xfId="4578" xr:uid="{00000000-0005-0000-0000-0000CC170000}"/>
    <cellStyle name="60% - Accent3 3" xfId="4586" xr:uid="{00000000-0005-0000-0000-0000CD170000}"/>
    <cellStyle name="60% - Accent3_7. Other MTM adjustments" xfId="7526" xr:uid="{00000000-0005-0000-0000-0000CE170000}"/>
    <cellStyle name="60% - Accent4" xfId="134" xr:uid="{00000000-0005-0000-0000-0000CF170000}"/>
    <cellStyle name="60% - Accent4 2" xfId="1160" xr:uid="{00000000-0005-0000-0000-0000D0170000}"/>
    <cellStyle name="60% - Accent4 2 2" xfId="4588" xr:uid="{00000000-0005-0000-0000-0000D1170000}"/>
    <cellStyle name="60% - Accent4 2 3" xfId="4589" xr:uid="{00000000-0005-0000-0000-0000D2170000}"/>
    <cellStyle name="60% - Accent4 2 3 2" xfId="4590" xr:uid="{00000000-0005-0000-0000-0000D3170000}"/>
    <cellStyle name="60% - Accent4 2 3 3" xfId="4591" xr:uid="{00000000-0005-0000-0000-0000D4170000}"/>
    <cellStyle name="60% - Accent4 2 3 4" xfId="4592" xr:uid="{00000000-0005-0000-0000-0000D5170000}"/>
    <cellStyle name="60% - Accent4 2 3 5" xfId="4593" xr:uid="{00000000-0005-0000-0000-0000D6170000}"/>
    <cellStyle name="60% - Accent4 2 4" xfId="4594" xr:uid="{00000000-0005-0000-0000-0000D7170000}"/>
    <cellStyle name="60% - Accent4 2_Expenses (1)" xfId="4587" xr:uid="{00000000-0005-0000-0000-0000D8170000}"/>
    <cellStyle name="60% - Accent4 3" xfId="4595" xr:uid="{00000000-0005-0000-0000-0000D9170000}"/>
    <cellStyle name="60% - Accent4_7. Other MTM adjustments" xfId="7527" xr:uid="{00000000-0005-0000-0000-0000DA170000}"/>
    <cellStyle name="60% - Accent5" xfId="135" xr:uid="{00000000-0005-0000-0000-0000DB170000}"/>
    <cellStyle name="60% - Accent5 2" xfId="1161" xr:uid="{00000000-0005-0000-0000-0000DC170000}"/>
    <cellStyle name="60% - Accent5 2 2" xfId="4597" xr:uid="{00000000-0005-0000-0000-0000DD170000}"/>
    <cellStyle name="60% - Accent5 2_Expenses (1)" xfId="4596" xr:uid="{00000000-0005-0000-0000-0000DE170000}"/>
    <cellStyle name="60% - Accent5 3" xfId="4598" xr:uid="{00000000-0005-0000-0000-0000DF170000}"/>
    <cellStyle name="60% - Accent5_7. Other MTM adjustments" xfId="7528" xr:uid="{00000000-0005-0000-0000-0000E0170000}"/>
    <cellStyle name="60% - Accent6" xfId="136" xr:uid="{00000000-0005-0000-0000-0000E1170000}"/>
    <cellStyle name="60% - Accent6 2" xfId="1162" xr:uid="{00000000-0005-0000-0000-0000E2170000}"/>
    <cellStyle name="60% - Accent6 2 2" xfId="4600" xr:uid="{00000000-0005-0000-0000-0000E3170000}"/>
    <cellStyle name="60% - Accent6 2 3" xfId="4601" xr:uid="{00000000-0005-0000-0000-0000E4170000}"/>
    <cellStyle name="60% - Accent6 2 3 2" xfId="4602" xr:uid="{00000000-0005-0000-0000-0000E5170000}"/>
    <cellStyle name="60% - Accent6 2 3 3" xfId="4603" xr:uid="{00000000-0005-0000-0000-0000E6170000}"/>
    <cellStyle name="60% - Accent6 2 3 4" xfId="4604" xr:uid="{00000000-0005-0000-0000-0000E7170000}"/>
    <cellStyle name="60% - Accent6 2 3 5" xfId="4605" xr:uid="{00000000-0005-0000-0000-0000E8170000}"/>
    <cellStyle name="60% - Accent6 2 4" xfId="4606" xr:uid="{00000000-0005-0000-0000-0000E9170000}"/>
    <cellStyle name="60% - Accent6 2_Expenses (1)" xfId="4599" xr:uid="{00000000-0005-0000-0000-0000EA170000}"/>
    <cellStyle name="60% - Accent6 3" xfId="4607" xr:uid="{00000000-0005-0000-0000-0000EB170000}"/>
    <cellStyle name="60% - Accent6_7. Other MTM adjustments" xfId="7529" xr:uid="{00000000-0005-0000-0000-0000EC170000}"/>
    <cellStyle name="60% - akcent 1" xfId="1163" xr:uid="{00000000-0005-0000-0000-0000ED170000}"/>
    <cellStyle name="60% - akcent 2" xfId="1164" xr:uid="{00000000-0005-0000-0000-0000EE170000}"/>
    <cellStyle name="60% - akcent 3" xfId="1165" xr:uid="{00000000-0005-0000-0000-0000EF170000}"/>
    <cellStyle name="60% - akcent 4" xfId="1166" xr:uid="{00000000-0005-0000-0000-0000F0170000}"/>
    <cellStyle name="60% - akcent 5" xfId="1167" xr:uid="{00000000-0005-0000-0000-0000F1170000}"/>
    <cellStyle name="60% - akcent 6" xfId="1168" xr:uid="{00000000-0005-0000-0000-0000F2170000}"/>
    <cellStyle name="60% – paryškinimas 1" xfId="137" xr:uid="{00000000-0005-0000-0000-0000F3170000}"/>
    <cellStyle name="60% – paryškinimas 2" xfId="138" xr:uid="{00000000-0005-0000-0000-0000F4170000}"/>
    <cellStyle name="60% – paryškinimas 3" xfId="139" xr:uid="{00000000-0005-0000-0000-0000F5170000}"/>
    <cellStyle name="60% – paryškinimas 4" xfId="140" xr:uid="{00000000-0005-0000-0000-0000F6170000}"/>
    <cellStyle name="60% – paryškinimas 5" xfId="141" xr:uid="{00000000-0005-0000-0000-0000F7170000}"/>
    <cellStyle name="60% – paryškinimas 6" xfId="142" xr:uid="{00000000-0005-0000-0000-0000F8170000}"/>
    <cellStyle name="60% - uthevingsfarge 1" xfId="7530" xr:uid="{00000000-0005-0000-0000-0000F9170000}"/>
    <cellStyle name="60% - uthevingsfarge 1 2" xfId="143" xr:uid="{00000000-0005-0000-0000-0000FA170000}"/>
    <cellStyle name="60% - uthevingsfarge 1 3" xfId="4608" xr:uid="{00000000-0005-0000-0000-0000FB170000}"/>
    <cellStyle name="60% - uthevingsfarge 1_7. Other MTM adjustments" xfId="7531" xr:uid="{00000000-0005-0000-0000-0000FC170000}"/>
    <cellStyle name="60% - uthevingsfarge 2" xfId="7532" xr:uid="{00000000-0005-0000-0000-0000FD170000}"/>
    <cellStyle name="60% - uthevingsfarge 2 2" xfId="144" xr:uid="{00000000-0005-0000-0000-0000FE170000}"/>
    <cellStyle name="60% - uthevingsfarge 2 3" xfId="4609" xr:uid="{00000000-0005-0000-0000-0000FF170000}"/>
    <cellStyle name="60% - uthevingsfarge 2_7. Other MTM adjustments" xfId="7533" xr:uid="{00000000-0005-0000-0000-000000180000}"/>
    <cellStyle name="60% - uthevingsfarge 3" xfId="7534" xr:uid="{00000000-0005-0000-0000-000001180000}"/>
    <cellStyle name="60% - uthevingsfarge 3 2" xfId="145" xr:uid="{00000000-0005-0000-0000-000002180000}"/>
    <cellStyle name="60% - uthevingsfarge 3 3" xfId="4610" xr:uid="{00000000-0005-0000-0000-000003180000}"/>
    <cellStyle name="60% - uthevingsfarge 3_7. Other MTM adjustments" xfId="7535" xr:uid="{00000000-0005-0000-0000-000004180000}"/>
    <cellStyle name="60% - uthevingsfarge 4" xfId="7536" xr:uid="{00000000-0005-0000-0000-000005180000}"/>
    <cellStyle name="60% - uthevingsfarge 4 2" xfId="146" xr:uid="{00000000-0005-0000-0000-000006180000}"/>
    <cellStyle name="60% - uthevingsfarge 4 3" xfId="4611" xr:uid="{00000000-0005-0000-0000-000007180000}"/>
    <cellStyle name="60% - uthevingsfarge 4_7. Other MTM adjustments" xfId="7537" xr:uid="{00000000-0005-0000-0000-000008180000}"/>
    <cellStyle name="60% - uthevingsfarge 5" xfId="7538" xr:uid="{00000000-0005-0000-0000-000009180000}"/>
    <cellStyle name="60% - uthevingsfarge 5 2" xfId="147" xr:uid="{00000000-0005-0000-0000-00000A180000}"/>
    <cellStyle name="60% - uthevingsfarge 5 3" xfId="4612" xr:uid="{00000000-0005-0000-0000-00000B180000}"/>
    <cellStyle name="60% - uthevingsfarge 5_7. Other MTM adjustments" xfId="7539" xr:uid="{00000000-0005-0000-0000-00000C180000}"/>
    <cellStyle name="60% - uthevingsfarge 6" xfId="7540" xr:uid="{00000000-0005-0000-0000-00000D180000}"/>
    <cellStyle name="60% - uthevingsfarge 6 2" xfId="148" xr:uid="{00000000-0005-0000-0000-00000E180000}"/>
    <cellStyle name="60% - uthevingsfarge 6 3" xfId="4613" xr:uid="{00000000-0005-0000-0000-00000F180000}"/>
    <cellStyle name="60% - uthevingsfarge 6_7. Other MTM adjustments" xfId="7541" xr:uid="{00000000-0005-0000-0000-000010180000}"/>
    <cellStyle name="60% - Акцент1" xfId="1169" xr:uid="{00000000-0005-0000-0000-000011180000}"/>
    <cellStyle name="60% - Акцент2" xfId="1170" xr:uid="{00000000-0005-0000-0000-000012180000}"/>
    <cellStyle name="60% - Акцент3" xfId="1171" xr:uid="{00000000-0005-0000-0000-000013180000}"/>
    <cellStyle name="60% - Акцент4" xfId="1172" xr:uid="{00000000-0005-0000-0000-000014180000}"/>
    <cellStyle name="60% - Акцент5" xfId="1173" xr:uid="{00000000-0005-0000-0000-000015180000}"/>
    <cellStyle name="60% - Акцент6" xfId="1174" xr:uid="{00000000-0005-0000-0000-000016180000}"/>
    <cellStyle name="Accent1" xfId="149" xr:uid="{00000000-0005-0000-0000-000017180000}"/>
    <cellStyle name="Accent1 2" xfId="1175" xr:uid="{00000000-0005-0000-0000-000018180000}"/>
    <cellStyle name="Accent1 2 2" xfId="4615" xr:uid="{00000000-0005-0000-0000-000019180000}"/>
    <cellStyle name="Accent1 2 3" xfId="4616" xr:uid="{00000000-0005-0000-0000-00001A180000}"/>
    <cellStyle name="Accent1 2 3 2" xfId="4617" xr:uid="{00000000-0005-0000-0000-00001B180000}"/>
    <cellStyle name="Accent1 2 3 3" xfId="4618" xr:uid="{00000000-0005-0000-0000-00001C180000}"/>
    <cellStyle name="Accent1 2 3 4" xfId="4619" xr:uid="{00000000-0005-0000-0000-00001D180000}"/>
    <cellStyle name="Accent1 2 3 5" xfId="4620" xr:uid="{00000000-0005-0000-0000-00001E180000}"/>
    <cellStyle name="Accent1 2 4" xfId="4621" xr:uid="{00000000-0005-0000-0000-00001F180000}"/>
    <cellStyle name="Accent1 2_Expenses (1)" xfId="4614" xr:uid="{00000000-0005-0000-0000-000020180000}"/>
    <cellStyle name="Accent1 3" xfId="4622" xr:uid="{00000000-0005-0000-0000-000021180000}"/>
    <cellStyle name="Accent1_7. Other MTM adjustments" xfId="7542" xr:uid="{00000000-0005-0000-0000-000022180000}"/>
    <cellStyle name="Accent2" xfId="150" xr:uid="{00000000-0005-0000-0000-000023180000}"/>
    <cellStyle name="Accent2 2" xfId="1176" xr:uid="{00000000-0005-0000-0000-000024180000}"/>
    <cellStyle name="Accent2 2 2" xfId="4624" xr:uid="{00000000-0005-0000-0000-000025180000}"/>
    <cellStyle name="Accent2 2_Expenses (1)" xfId="4623" xr:uid="{00000000-0005-0000-0000-000026180000}"/>
    <cellStyle name="Accent2 3" xfId="4625" xr:uid="{00000000-0005-0000-0000-000027180000}"/>
    <cellStyle name="Accent2_7. Other MTM adjustments" xfId="7543" xr:uid="{00000000-0005-0000-0000-000028180000}"/>
    <cellStyle name="Accent3" xfId="151" xr:uid="{00000000-0005-0000-0000-000029180000}"/>
    <cellStyle name="Accent3 2" xfId="1177" xr:uid="{00000000-0005-0000-0000-00002A180000}"/>
    <cellStyle name="Accent3 2 2" xfId="4627" xr:uid="{00000000-0005-0000-0000-00002B180000}"/>
    <cellStyle name="Accent3 2_Expenses (1)" xfId="4626" xr:uid="{00000000-0005-0000-0000-00002C180000}"/>
    <cellStyle name="Accent3 3" xfId="4628" xr:uid="{00000000-0005-0000-0000-00002D180000}"/>
    <cellStyle name="Accent3_7. Other MTM adjustments" xfId="7544" xr:uid="{00000000-0005-0000-0000-00002E180000}"/>
    <cellStyle name="Accent4" xfId="152" xr:uid="{00000000-0005-0000-0000-00002F180000}"/>
    <cellStyle name="Accent4 2" xfId="1178" xr:uid="{00000000-0005-0000-0000-000030180000}"/>
    <cellStyle name="Accent4 2 2" xfId="4630" xr:uid="{00000000-0005-0000-0000-000031180000}"/>
    <cellStyle name="Accent4 2 3" xfId="4631" xr:uid="{00000000-0005-0000-0000-000032180000}"/>
    <cellStyle name="Accent4 2 3 2" xfId="4632" xr:uid="{00000000-0005-0000-0000-000033180000}"/>
    <cellStyle name="Accent4 2 3 3" xfId="4633" xr:uid="{00000000-0005-0000-0000-000034180000}"/>
    <cellStyle name="Accent4 2 3 4" xfId="4634" xr:uid="{00000000-0005-0000-0000-000035180000}"/>
    <cellStyle name="Accent4 2 3 5" xfId="4635" xr:uid="{00000000-0005-0000-0000-000036180000}"/>
    <cellStyle name="Accent4 2 4" xfId="4636" xr:uid="{00000000-0005-0000-0000-000037180000}"/>
    <cellStyle name="Accent4 2_Expenses (1)" xfId="4629" xr:uid="{00000000-0005-0000-0000-000038180000}"/>
    <cellStyle name="Accent4 3" xfId="4637" xr:uid="{00000000-0005-0000-0000-000039180000}"/>
    <cellStyle name="Accent4_7. Other MTM adjustments" xfId="7545" xr:uid="{00000000-0005-0000-0000-00003A180000}"/>
    <cellStyle name="Accent5" xfId="153" xr:uid="{00000000-0005-0000-0000-00003B180000}"/>
    <cellStyle name="Accent5 2" xfId="4639" xr:uid="{00000000-0005-0000-0000-00003C180000}"/>
    <cellStyle name="Accent5 2 2" xfId="4640" xr:uid="{00000000-0005-0000-0000-00003D180000}"/>
    <cellStyle name="Accent5 2_Results &amp; key fig." xfId="7546" xr:uid="{00000000-0005-0000-0000-00003E180000}"/>
    <cellStyle name="Accent5 3" xfId="4641" xr:uid="{00000000-0005-0000-0000-00003F180000}"/>
    <cellStyle name="Accent5_Expenses (1)" xfId="4638" xr:uid="{00000000-0005-0000-0000-000040180000}"/>
    <cellStyle name="Accent6" xfId="154" xr:uid="{00000000-0005-0000-0000-000041180000}"/>
    <cellStyle name="Accent6 2" xfId="1179" xr:uid="{00000000-0005-0000-0000-000042180000}"/>
    <cellStyle name="Accent6 2 2" xfId="4643" xr:uid="{00000000-0005-0000-0000-000043180000}"/>
    <cellStyle name="Accent6 2_Expenses (1)" xfId="4642" xr:uid="{00000000-0005-0000-0000-000044180000}"/>
    <cellStyle name="Accent6 3" xfId="4644" xr:uid="{00000000-0005-0000-0000-000045180000}"/>
    <cellStyle name="Accent6_7. Other MTM adjustments" xfId="7547" xr:uid="{00000000-0005-0000-0000-000046180000}"/>
    <cellStyle name="Actual data" xfId="155" xr:uid="{00000000-0005-0000-0000-000047180000}"/>
    <cellStyle name="Actual data 2" xfId="156" xr:uid="{00000000-0005-0000-0000-000048180000}"/>
    <cellStyle name="Actual data 2 2" xfId="7548" xr:uid="{00000000-0005-0000-0000-000049180000}"/>
    <cellStyle name="Actual data 3" xfId="157" xr:uid="{00000000-0005-0000-0000-00004A180000}"/>
    <cellStyle name="Actual data 3 2" xfId="158" xr:uid="{00000000-0005-0000-0000-00004B180000}"/>
    <cellStyle name="Actual data 3_Expenses (1)" xfId="4646" xr:uid="{00000000-0005-0000-0000-00004C180000}"/>
    <cellStyle name="Actual data_Expenses (1)" xfId="4645" xr:uid="{00000000-0005-0000-0000-00004D180000}"/>
    <cellStyle name="Actual year" xfId="159" xr:uid="{00000000-0005-0000-0000-00004E180000}"/>
    <cellStyle name="Actual year 2" xfId="160" xr:uid="{00000000-0005-0000-0000-00004F180000}"/>
    <cellStyle name="Actual year 2 2" xfId="7549" xr:uid="{00000000-0005-0000-0000-000050180000}"/>
    <cellStyle name="Actual year 2 2 2" xfId="7550" xr:uid="{00000000-0005-0000-0000-000051180000}"/>
    <cellStyle name="Actual year 2 2_7. Other MTM adjustments" xfId="7551" xr:uid="{00000000-0005-0000-0000-000052180000}"/>
    <cellStyle name="Actual year 2 3" xfId="7552" xr:uid="{00000000-0005-0000-0000-000053180000}"/>
    <cellStyle name="Actual year 2_7. Other MTM adjustments" xfId="7553" xr:uid="{00000000-0005-0000-0000-000054180000}"/>
    <cellStyle name="Actual year 3" xfId="161" xr:uid="{00000000-0005-0000-0000-000055180000}"/>
    <cellStyle name="Actual year 3 2" xfId="162" xr:uid="{00000000-0005-0000-0000-000056180000}"/>
    <cellStyle name="Actual year 3 2 2" xfId="7554" xr:uid="{00000000-0005-0000-0000-000057180000}"/>
    <cellStyle name="Actual year 3 2_7. Other MTM adjustments" xfId="7555" xr:uid="{00000000-0005-0000-0000-000058180000}"/>
    <cellStyle name="Actual year 3 3" xfId="7556" xr:uid="{00000000-0005-0000-0000-000059180000}"/>
    <cellStyle name="Actual year 3_7. Other MTM adjustments" xfId="7557" xr:uid="{00000000-0005-0000-0000-00005A180000}"/>
    <cellStyle name="Actual year 4" xfId="7558" xr:uid="{00000000-0005-0000-0000-00005B180000}"/>
    <cellStyle name="Actual year 4 2" xfId="7559" xr:uid="{00000000-0005-0000-0000-00005C180000}"/>
    <cellStyle name="Actual year 4_7. Other MTM adjustments" xfId="7560" xr:uid="{00000000-0005-0000-0000-00005D180000}"/>
    <cellStyle name="Actual year 5" xfId="7561" xr:uid="{00000000-0005-0000-0000-00005E180000}"/>
    <cellStyle name="Actual year_1" xfId="7562" xr:uid="{00000000-0005-0000-0000-00005F180000}"/>
    <cellStyle name="Actuals Cells" xfId="163" xr:uid="{00000000-0005-0000-0000-000060180000}"/>
    <cellStyle name="Actuals Cells 2" xfId="164" xr:uid="{00000000-0005-0000-0000-000061180000}"/>
    <cellStyle name="Actuals Cells 2 2" xfId="4647" xr:uid="{00000000-0005-0000-0000-000062180000}"/>
    <cellStyle name="Actuals Cells 2 2 2" xfId="4648" xr:uid="{00000000-0005-0000-0000-000063180000}"/>
    <cellStyle name="Actuals Cells 2 2 2 2" xfId="4649" xr:uid="{00000000-0005-0000-0000-000064180000}"/>
    <cellStyle name="Actuals Cells 2 2 3" xfId="4650" xr:uid="{00000000-0005-0000-0000-000065180000}"/>
    <cellStyle name="Actuals Cells 2 2 4" xfId="4651" xr:uid="{00000000-0005-0000-0000-000066180000}"/>
    <cellStyle name="Actuals Cells 2 3" xfId="4652" xr:uid="{00000000-0005-0000-0000-000067180000}"/>
    <cellStyle name="Actuals Cells 2 3 2" xfId="4653" xr:uid="{00000000-0005-0000-0000-000068180000}"/>
    <cellStyle name="Actuals Cells 2 4" xfId="4654" xr:uid="{00000000-0005-0000-0000-000069180000}"/>
    <cellStyle name="Actuals Cells 2 5" xfId="4655" xr:uid="{00000000-0005-0000-0000-00006A180000}"/>
    <cellStyle name="Actuals Cells 3" xfId="165" xr:uid="{00000000-0005-0000-0000-00006B180000}"/>
    <cellStyle name="Actuals Cells 3 2" xfId="166" xr:uid="{00000000-0005-0000-0000-00006C180000}"/>
    <cellStyle name="Actuals Cells 3 3" xfId="4657" xr:uid="{00000000-0005-0000-0000-00006D180000}"/>
    <cellStyle name="Actuals Cells 3 4" xfId="4658" xr:uid="{00000000-0005-0000-0000-00006E180000}"/>
    <cellStyle name="Actuals Cells 3_Expenses (1)" xfId="4656" xr:uid="{00000000-0005-0000-0000-00006F180000}"/>
    <cellStyle name="Actuals Cells 4" xfId="4659" xr:uid="{00000000-0005-0000-0000-000070180000}"/>
    <cellStyle name="Actuals Cells 5" xfId="4660" xr:uid="{00000000-0005-0000-0000-000071180000}"/>
    <cellStyle name="Actuals Cells 6" xfId="4661" xr:uid="{00000000-0005-0000-0000-000072180000}"/>
    <cellStyle name="Actuals Cells_1" xfId="7563" xr:uid="{00000000-0005-0000-0000-000073180000}"/>
    <cellStyle name="AFE" xfId="167" xr:uid="{00000000-0005-0000-0000-000074180000}"/>
    <cellStyle name="AFE 2" xfId="4663" xr:uid="{00000000-0005-0000-0000-000075180000}"/>
    <cellStyle name="AFE 3" xfId="4664" xr:uid="{00000000-0005-0000-0000-000076180000}"/>
    <cellStyle name="AFE_Expenses (1)" xfId="4662" xr:uid="{00000000-0005-0000-0000-000077180000}"/>
    <cellStyle name="Aiškinamasis tekstas" xfId="168" xr:uid="{00000000-0005-0000-0000-000078180000}"/>
    <cellStyle name="Akcent 1" xfId="1180" xr:uid="{00000000-0005-0000-0000-000079180000}"/>
    <cellStyle name="Akcent 2" xfId="1181" xr:uid="{00000000-0005-0000-0000-00007A180000}"/>
    <cellStyle name="Akcent 3" xfId="1182" xr:uid="{00000000-0005-0000-0000-00007B180000}"/>
    <cellStyle name="Akcent 4" xfId="1183" xr:uid="{00000000-0005-0000-0000-00007C180000}"/>
    <cellStyle name="Akcent 5" xfId="1184" xr:uid="{00000000-0005-0000-0000-00007D180000}"/>
    <cellStyle name="Akcent 6" xfId="1185" xr:uid="{00000000-0005-0000-0000-00007E180000}"/>
    <cellStyle name="annee semestre" xfId="10068" xr:uid="{00000000-0005-0000-0000-00007F180000}"/>
    <cellStyle name="Arial 10" xfId="169" xr:uid="{00000000-0005-0000-0000-000080180000}"/>
    <cellStyle name="Arial 10 2" xfId="707" xr:uid="{00000000-0005-0000-0000-000081180000}"/>
    <cellStyle name="Arial 10 3" xfId="1446" xr:uid="{00000000-0005-0000-0000-000082180000}"/>
    <cellStyle name="Arial 10_Expenses (1)" xfId="4665" xr:uid="{00000000-0005-0000-0000-000083180000}"/>
    <cellStyle name="Arial 12" xfId="170" xr:uid="{00000000-0005-0000-0000-000084180000}"/>
    <cellStyle name="Bad" xfId="171" xr:uid="{00000000-0005-0000-0000-000085180000}"/>
    <cellStyle name="Bad 2" xfId="1186" xr:uid="{00000000-0005-0000-0000-000086180000}"/>
    <cellStyle name="Bad 2 2" xfId="4667" xr:uid="{00000000-0005-0000-0000-000087180000}"/>
    <cellStyle name="Bad 2_Expenses (1)" xfId="4666" xr:uid="{00000000-0005-0000-0000-000088180000}"/>
    <cellStyle name="Bad 3" xfId="4668" xr:uid="{00000000-0005-0000-0000-000089180000}"/>
    <cellStyle name="Bad_7. Other MTM adjustments" xfId="7564" xr:uid="{00000000-0005-0000-0000-00008A180000}"/>
    <cellStyle name="Beregning" xfId="7565" xr:uid="{00000000-0005-0000-0000-00008B180000}"/>
    <cellStyle name="Beregning 2" xfId="172" xr:uid="{00000000-0005-0000-0000-00008C180000}"/>
    <cellStyle name="Beregning 3" xfId="4669" xr:uid="{00000000-0005-0000-0000-00008D180000}"/>
    <cellStyle name="Beregning 3 2" xfId="7567" xr:uid="{00000000-0005-0000-0000-00008E180000}"/>
    <cellStyle name="Beregning 3_Results &amp; key fig." xfId="7566" xr:uid="{00000000-0005-0000-0000-00008F180000}"/>
    <cellStyle name="Beregning_7. Other MTM adjustments" xfId="7568" xr:uid="{00000000-0005-0000-0000-000090180000}"/>
    <cellStyle name="BLACK" xfId="173" xr:uid="{00000000-0005-0000-0000-000091180000}"/>
    <cellStyle name="Blank" xfId="174" xr:uid="{00000000-0005-0000-0000-000092180000}"/>
    <cellStyle name="Blank 2" xfId="4670" xr:uid="{00000000-0005-0000-0000-000093180000}"/>
    <cellStyle name="Blank_Adj_Operating_expenses" xfId="4671" xr:uid="{00000000-0005-0000-0000-000094180000}"/>
    <cellStyle name="BlanketOverskrift" xfId="175" xr:uid="{00000000-0005-0000-0000-000095180000}"/>
    <cellStyle name="Blankettnamn" xfId="176" xr:uid="{00000000-0005-0000-0000-000096180000}"/>
    <cellStyle name="Blogas" xfId="177" xr:uid="{00000000-0005-0000-0000-000097180000}"/>
    <cellStyle name="Body_$Dollars" xfId="178" xr:uid="{00000000-0005-0000-0000-000098180000}"/>
    <cellStyle name="Border Heavy" xfId="179" xr:uid="{00000000-0005-0000-0000-000099180000}"/>
    <cellStyle name="Border Thin" xfId="180" xr:uid="{00000000-0005-0000-0000-00009A180000}"/>
    <cellStyle name="British Pound" xfId="181" xr:uid="{00000000-0005-0000-0000-00009B180000}"/>
    <cellStyle name="Calc Cells" xfId="182" xr:uid="{00000000-0005-0000-0000-00009C180000}"/>
    <cellStyle name="Calc Cells 2" xfId="183" xr:uid="{00000000-0005-0000-0000-00009D180000}"/>
    <cellStyle name="Calc Cells 2 2" xfId="7569" xr:uid="{00000000-0005-0000-0000-00009E180000}"/>
    <cellStyle name="Calc Cells 3" xfId="184" xr:uid="{00000000-0005-0000-0000-00009F180000}"/>
    <cellStyle name="Calc Cells 3 2" xfId="185" xr:uid="{00000000-0005-0000-0000-0000A0180000}"/>
    <cellStyle name="Calc Currency (0)" xfId="948" xr:uid="{00000000-0005-0000-0000-0000A1180000}"/>
    <cellStyle name="Calc Currency (2)" xfId="947" xr:uid="{00000000-0005-0000-0000-0000A2180000}"/>
    <cellStyle name="Calc Percent (0)" xfId="946" xr:uid="{00000000-0005-0000-0000-0000A3180000}"/>
    <cellStyle name="Calc Percent (1)" xfId="945" xr:uid="{00000000-0005-0000-0000-0000A4180000}"/>
    <cellStyle name="Calc Percent (2)" xfId="944" xr:uid="{00000000-0005-0000-0000-0000A5180000}"/>
    <cellStyle name="Calc Units (0)" xfId="1043" xr:uid="{00000000-0005-0000-0000-0000A6180000}"/>
    <cellStyle name="Calc Units (1)" xfId="943" xr:uid="{00000000-0005-0000-0000-0000A7180000}"/>
    <cellStyle name="Calc Units (2)" xfId="1042" xr:uid="{00000000-0005-0000-0000-0000A8180000}"/>
    <cellStyle name="Calculated fields but INTRA-reports (internal version)" xfId="1187" xr:uid="{00000000-0005-0000-0000-0000A9180000}"/>
    <cellStyle name="Calculated fields within a report (internal version)" xfId="1188" xr:uid="{00000000-0005-0000-0000-0000AA180000}"/>
    <cellStyle name="Calculated fields within a report, not used in XBRL (internal version)" xfId="1189" xr:uid="{00000000-0005-0000-0000-0000AB180000}"/>
    <cellStyle name="Calculation" xfId="619" xr:uid="{00000000-0005-0000-0000-0000AC180000}"/>
    <cellStyle name="Calculation 2" xfId="1190" xr:uid="{00000000-0005-0000-0000-0000AD180000}"/>
    <cellStyle name="Calculation 3" xfId="7570" xr:uid="{00000000-0005-0000-0000-0000AE180000}"/>
    <cellStyle name="Calculation_7. Other MTM adjustments" xfId="7571" xr:uid="{00000000-0005-0000-0000-0000AF180000}"/>
    <cellStyle name="Case" xfId="186" xr:uid="{00000000-0005-0000-0000-0000B0180000}"/>
    <cellStyle name="Case 2" xfId="7572" xr:uid="{00000000-0005-0000-0000-0000B1180000}"/>
    <cellStyle name="Check" xfId="187" xr:uid="{00000000-0005-0000-0000-0000B2180000}"/>
    <cellStyle name="Check Cell" xfId="188" xr:uid="{00000000-0005-0000-0000-0000B3180000}"/>
    <cellStyle name="Check Cell 2" xfId="7573" xr:uid="{00000000-0005-0000-0000-0000B4180000}"/>
    <cellStyle name="Check Cell_Other MTM adjustments" xfId="7574" xr:uid="{00000000-0005-0000-0000-0000B5180000}"/>
    <cellStyle name="claire" xfId="189" xr:uid="{00000000-0005-0000-0000-0000B6180000}"/>
    <cellStyle name="claire 10" xfId="7575" xr:uid="{00000000-0005-0000-0000-0000B7180000}"/>
    <cellStyle name="claire 11" xfId="7576" xr:uid="{00000000-0005-0000-0000-0000B8180000}"/>
    <cellStyle name="claire 12" xfId="7577" xr:uid="{00000000-0005-0000-0000-0000B9180000}"/>
    <cellStyle name="claire 13" xfId="7578" xr:uid="{00000000-0005-0000-0000-0000BA180000}"/>
    <cellStyle name="claire 2" xfId="190" xr:uid="{00000000-0005-0000-0000-0000BB180000}"/>
    <cellStyle name="claire 2 2" xfId="708" xr:uid="{00000000-0005-0000-0000-0000BC180000}"/>
    <cellStyle name="claire 2 2 2" xfId="7579" xr:uid="{00000000-0005-0000-0000-0000BD180000}"/>
    <cellStyle name="claire 2 3" xfId="1447" xr:uid="{00000000-0005-0000-0000-0000BE180000}"/>
    <cellStyle name="claire 2_Expenses (1)" xfId="4672" xr:uid="{00000000-0005-0000-0000-0000BF180000}"/>
    <cellStyle name="claire 3" xfId="191" xr:uid="{00000000-0005-0000-0000-0000C0180000}"/>
    <cellStyle name="claire 3 2" xfId="192" xr:uid="{00000000-0005-0000-0000-0000C1180000}"/>
    <cellStyle name="claire 3 2 2" xfId="710" xr:uid="{00000000-0005-0000-0000-0000C2180000}"/>
    <cellStyle name="claire 3 2 3" xfId="1448" xr:uid="{00000000-0005-0000-0000-0000C3180000}"/>
    <cellStyle name="claire 3 2_Expenses (1)" xfId="4674" xr:uid="{00000000-0005-0000-0000-0000C4180000}"/>
    <cellStyle name="claire 3 3" xfId="709" xr:uid="{00000000-0005-0000-0000-0000C5180000}"/>
    <cellStyle name="claire 3 3 2" xfId="7580" xr:uid="{00000000-0005-0000-0000-0000C6180000}"/>
    <cellStyle name="claire 3 3 3" xfId="7581" xr:uid="{00000000-0005-0000-0000-0000C7180000}"/>
    <cellStyle name="claire 3 3 4" xfId="7582" xr:uid="{00000000-0005-0000-0000-0000C8180000}"/>
    <cellStyle name="claire 3 4" xfId="1449" xr:uid="{00000000-0005-0000-0000-0000C9180000}"/>
    <cellStyle name="claire 3_Expenses (1)" xfId="4673" xr:uid="{00000000-0005-0000-0000-0000CA180000}"/>
    <cellStyle name="claire 4" xfId="193" xr:uid="{00000000-0005-0000-0000-0000CB180000}"/>
    <cellStyle name="claire 4 2" xfId="711" xr:uid="{00000000-0005-0000-0000-0000CC180000}"/>
    <cellStyle name="claire 4 2 2" xfId="7583" xr:uid="{00000000-0005-0000-0000-0000CD180000}"/>
    <cellStyle name="claire 4 3" xfId="1450" xr:uid="{00000000-0005-0000-0000-0000CE180000}"/>
    <cellStyle name="claire 4_Expenses (1)" xfId="4675" xr:uid="{00000000-0005-0000-0000-0000CF180000}"/>
    <cellStyle name="claire 5" xfId="7584" xr:uid="{00000000-0005-0000-0000-0000D0180000}"/>
    <cellStyle name="claire 5 2" xfId="7585" xr:uid="{00000000-0005-0000-0000-0000D1180000}"/>
    <cellStyle name="claire 5 2 2" xfId="7586" xr:uid="{00000000-0005-0000-0000-0000D2180000}"/>
    <cellStyle name="claire 5 3" xfId="7587" xr:uid="{00000000-0005-0000-0000-0000D3180000}"/>
    <cellStyle name="claire 5 4" xfId="7588" xr:uid="{00000000-0005-0000-0000-0000D4180000}"/>
    <cellStyle name="claire 5 5" xfId="7589" xr:uid="{00000000-0005-0000-0000-0000D5180000}"/>
    <cellStyle name="claire 6" xfId="7590" xr:uid="{00000000-0005-0000-0000-0000D6180000}"/>
    <cellStyle name="claire 6 2" xfId="7591" xr:uid="{00000000-0005-0000-0000-0000D7180000}"/>
    <cellStyle name="claire 6 2 2" xfId="7592" xr:uid="{00000000-0005-0000-0000-0000D8180000}"/>
    <cellStyle name="claire 6 3" xfId="7593" xr:uid="{00000000-0005-0000-0000-0000D9180000}"/>
    <cellStyle name="claire 7" xfId="7594" xr:uid="{00000000-0005-0000-0000-0000DA180000}"/>
    <cellStyle name="claire 7 2" xfId="7595" xr:uid="{00000000-0005-0000-0000-0000DB180000}"/>
    <cellStyle name="claire 7 3" xfId="7596" xr:uid="{00000000-0005-0000-0000-0000DC180000}"/>
    <cellStyle name="claire 8" xfId="7597" xr:uid="{00000000-0005-0000-0000-0000DD180000}"/>
    <cellStyle name="claire 9" xfId="7598" xr:uid="{00000000-0005-0000-0000-0000DE180000}"/>
    <cellStyle name="claire_1" xfId="7599" xr:uid="{00000000-0005-0000-0000-0000DF180000}"/>
    <cellStyle name="Clear cells (official version)" xfId="1191" xr:uid="{00000000-0005-0000-0000-0000E0180000}"/>
    <cellStyle name="Clear cells (official version) 2" xfId="1192" xr:uid="{00000000-0005-0000-0000-0000E1180000}"/>
    <cellStyle name="Clear cells (old version schema A)" xfId="1193" xr:uid="{00000000-0005-0000-0000-0000E2180000}"/>
    <cellStyle name="Column Title" xfId="194" xr:uid="{00000000-0005-0000-0000-0000E3180000}"/>
    <cellStyle name="Comma" xfId="1534" xr:uid="{00000000-0005-0000-0000-0000E4180000}"/>
    <cellStyle name="Comma [0]" xfId="1314" xr:uid="{00000000-0005-0000-0000-0000E5180000}"/>
    <cellStyle name="Comma [00]" xfId="942" xr:uid="{00000000-0005-0000-0000-0000E6180000}"/>
    <cellStyle name="Comma [1]" xfId="195" xr:uid="{00000000-0005-0000-0000-0000E7180000}"/>
    <cellStyle name="Comma [1] 2" xfId="712" xr:uid="{00000000-0005-0000-0000-0000E8180000}"/>
    <cellStyle name="Comma [3]" xfId="196" xr:uid="{00000000-0005-0000-0000-0000E9180000}"/>
    <cellStyle name="Comma 0" xfId="197" xr:uid="{00000000-0005-0000-0000-0000EA180000}"/>
    <cellStyle name="Comma 0*" xfId="198" xr:uid="{00000000-0005-0000-0000-0000EB180000}"/>
    <cellStyle name="Comma 0_29-04-021" xfId="199" xr:uid="{00000000-0005-0000-0000-0000EC180000}"/>
    <cellStyle name="Comma 10" xfId="1320" xr:uid="{00000000-0005-0000-0000-0000ED180000}"/>
    <cellStyle name="Comma 11" xfId="4676" xr:uid="{00000000-0005-0000-0000-0000EE180000}"/>
    <cellStyle name="Comma 12" xfId="4677" xr:uid="{00000000-0005-0000-0000-0000EF180000}"/>
    <cellStyle name="Comma 13" xfId="4678" xr:uid="{00000000-0005-0000-0000-0000F0180000}"/>
    <cellStyle name="Comma 14" xfId="4822" xr:uid="{00000000-0005-0000-0000-0000F1180000}"/>
    <cellStyle name="Comma 15" xfId="4739" xr:uid="{00000000-0005-0000-0000-0000F2180000}"/>
    <cellStyle name="Comma 16" xfId="4826" xr:uid="{00000000-0005-0000-0000-0000F3180000}"/>
    <cellStyle name="Comma 17" xfId="4829" xr:uid="{00000000-0005-0000-0000-0000F4180000}"/>
    <cellStyle name="Comma 18" xfId="4828" xr:uid="{00000000-0005-0000-0000-0000F5180000}"/>
    <cellStyle name="Comma 19" xfId="4839" xr:uid="{00000000-0005-0000-0000-0000F6180000}"/>
    <cellStyle name="Comma 2" xfId="200" xr:uid="{00000000-0005-0000-0000-0000F7180000}"/>
    <cellStyle name="Comma 2 2" xfId="634" xr:uid="{00000000-0005-0000-0000-0000F8180000}"/>
    <cellStyle name="Comma 2 2 2" xfId="10079" xr:uid="{00000000-0005-0000-0000-0000F9180000}"/>
    <cellStyle name="Comma 2 3" xfId="7600" xr:uid="{00000000-0005-0000-0000-0000FA180000}"/>
    <cellStyle name="Comma 2*" xfId="201" xr:uid="{00000000-0005-0000-0000-0000FB180000}"/>
    <cellStyle name="Comma 2_29-04-021" xfId="202" xr:uid="{00000000-0005-0000-0000-0000FC180000}"/>
    <cellStyle name="Comma 20" xfId="10060" xr:uid="{00000000-0005-0000-0000-0000FD180000}"/>
    <cellStyle name="Comma 3" xfId="633" xr:uid="{00000000-0005-0000-0000-0000FE180000}"/>
    <cellStyle name="Comma 3 2" xfId="1323" xr:uid="{00000000-0005-0000-0000-0000FF180000}"/>
    <cellStyle name="Comma 3*" xfId="203" xr:uid="{00000000-0005-0000-0000-000000190000}"/>
    <cellStyle name="Comma 3_3. Chng in credit spreads" xfId="7601" xr:uid="{00000000-0005-0000-0000-000001190000}"/>
    <cellStyle name="Comma 4" xfId="1324" xr:uid="{00000000-0005-0000-0000-000002190000}"/>
    <cellStyle name="Comma 4 2" xfId="4680" xr:uid="{00000000-0005-0000-0000-000003190000}"/>
    <cellStyle name="Comma 4_Expenses (1)" xfId="4679" xr:uid="{00000000-0005-0000-0000-000004190000}"/>
    <cellStyle name="Comma 5" xfId="4681" xr:uid="{00000000-0005-0000-0000-000005190000}"/>
    <cellStyle name="Comma 6" xfId="4682" xr:uid="{00000000-0005-0000-0000-000006190000}"/>
    <cellStyle name="Comma 7" xfId="4683" xr:uid="{00000000-0005-0000-0000-000007190000}"/>
    <cellStyle name="Comma 7 2" xfId="7602" xr:uid="{00000000-0005-0000-0000-000008190000}"/>
    <cellStyle name="Comma 8" xfId="4684" xr:uid="{00000000-0005-0000-0000-000009190000}"/>
    <cellStyle name="Comma 8 2" xfId="7603" xr:uid="{00000000-0005-0000-0000-00000A190000}"/>
    <cellStyle name="Comma 8_Other MTM adjustments" xfId="7604" xr:uid="{00000000-0005-0000-0000-00000B190000}"/>
    <cellStyle name="Comma 9" xfId="4685" xr:uid="{00000000-0005-0000-0000-00000C190000}"/>
    <cellStyle name="Comma*" xfId="204" xr:uid="{00000000-0005-0000-0000-00000D190000}"/>
    <cellStyle name="Comma_Expenses (1)" xfId="1533" xr:uid="{00000000-0005-0000-0000-00000E190000}"/>
    <cellStyle name="Comma0" xfId="205" xr:uid="{00000000-0005-0000-0000-00000F190000}"/>
    <cellStyle name="Comma0 - Modelo1" xfId="1041" xr:uid="{00000000-0005-0000-0000-000010190000}"/>
    <cellStyle name="Comma0 - Style1" xfId="941" xr:uid="{00000000-0005-0000-0000-000011190000}"/>
    <cellStyle name="Comma0 2" xfId="206" xr:uid="{00000000-0005-0000-0000-000012190000}"/>
    <cellStyle name="Comma0 2 2" xfId="7605" xr:uid="{00000000-0005-0000-0000-000013190000}"/>
    <cellStyle name="Comma0 3" xfId="207" xr:uid="{00000000-0005-0000-0000-000014190000}"/>
    <cellStyle name="Comma0 3 2" xfId="208" xr:uid="{00000000-0005-0000-0000-000015190000}"/>
    <cellStyle name="Comma1 - Modelo2" xfId="1040" xr:uid="{00000000-0005-0000-0000-000016190000}"/>
    <cellStyle name="Comma1 - Style2" xfId="940" xr:uid="{00000000-0005-0000-0000-000017190000}"/>
    <cellStyle name="Common fields" xfId="1194" xr:uid="{00000000-0005-0000-0000-000018190000}"/>
    <cellStyle name="Common fields 2" xfId="1195" xr:uid="{00000000-0005-0000-0000-000019190000}"/>
    <cellStyle name="Common fields with names" xfId="1196" xr:uid="{00000000-0005-0000-0000-00001A190000}"/>
    <cellStyle name="Common fields with names (internal version)" xfId="1197" xr:uid="{00000000-0005-0000-0000-00001B190000}"/>
    <cellStyle name="Company" xfId="209" xr:uid="{00000000-0005-0000-0000-00001C190000}"/>
    <cellStyle name="Company name" xfId="210" xr:uid="{00000000-0005-0000-0000-00001D190000}"/>
    <cellStyle name="Cover Date" xfId="211" xr:uid="{00000000-0005-0000-0000-00001E190000}"/>
    <cellStyle name="Cover Subtitle" xfId="212" xr:uid="{00000000-0005-0000-0000-00001F190000}"/>
    <cellStyle name="Cover Title" xfId="213" xr:uid="{00000000-0005-0000-0000-000020190000}"/>
    <cellStyle name="Currency" xfId="1315" xr:uid="{00000000-0005-0000-0000-000021190000}"/>
    <cellStyle name="Currency ($)" xfId="214" xr:uid="{00000000-0005-0000-0000-000022190000}"/>
    <cellStyle name="Currency (£)" xfId="215" xr:uid="{00000000-0005-0000-0000-000023190000}"/>
    <cellStyle name="Currency [0]" xfId="1316" xr:uid="{00000000-0005-0000-0000-000024190000}"/>
    <cellStyle name="Currency [00]" xfId="939" xr:uid="{00000000-0005-0000-0000-000025190000}"/>
    <cellStyle name="Currency [1]" xfId="216" xr:uid="{00000000-0005-0000-0000-000026190000}"/>
    <cellStyle name="Currency [1] 2" xfId="713" xr:uid="{00000000-0005-0000-0000-000027190000}"/>
    <cellStyle name="Currency 0" xfId="217" xr:uid="{00000000-0005-0000-0000-000028190000}"/>
    <cellStyle name="Currency 2" xfId="218" xr:uid="{00000000-0005-0000-0000-000029190000}"/>
    <cellStyle name="Currency 2*" xfId="219" xr:uid="{00000000-0005-0000-0000-00002A190000}"/>
    <cellStyle name="Currency 2_29-04-021" xfId="220" xr:uid="{00000000-0005-0000-0000-00002B190000}"/>
    <cellStyle name="Currency 3*" xfId="221" xr:uid="{00000000-0005-0000-0000-00002C190000}"/>
    <cellStyle name="Currency*" xfId="222" xr:uid="{00000000-0005-0000-0000-00002D190000}"/>
    <cellStyle name="Currency_Adjustement-Driftskostnader" xfId="1317" xr:uid="{00000000-0005-0000-0000-00002E190000}"/>
    <cellStyle name="Currency0" xfId="223" xr:uid="{00000000-0005-0000-0000-00002F190000}"/>
    <cellStyle name="Currency2" xfId="224" xr:uid="{00000000-0005-0000-0000-000030190000}"/>
    <cellStyle name="Dane wejściowe" xfId="1198" xr:uid="{00000000-0005-0000-0000-000031190000}"/>
    <cellStyle name="Dane wyjściowe" xfId="1199" xr:uid="{00000000-0005-0000-0000-000032190000}"/>
    <cellStyle name="Data" xfId="225" xr:uid="{00000000-0005-0000-0000-000033190000}"/>
    <cellStyle name="Date" xfId="226" xr:uid="{00000000-0005-0000-0000-000034190000}"/>
    <cellStyle name="Date Aligned" xfId="227" xr:uid="{00000000-0005-0000-0000-000035190000}"/>
    <cellStyle name="Date Aligned*" xfId="228" xr:uid="{00000000-0005-0000-0000-000036190000}"/>
    <cellStyle name="Date Aligned_Euro Banks Database" xfId="229" xr:uid="{00000000-0005-0000-0000-000037190000}"/>
    <cellStyle name="Date Short" xfId="1039" xr:uid="{00000000-0005-0000-0000-000038190000}"/>
    <cellStyle name="Date_Expenses (1)" xfId="4686" xr:uid="{00000000-0005-0000-0000-000039190000}"/>
    <cellStyle name="DateFormat" xfId="1200" xr:uid="{00000000-0005-0000-0000-00003A190000}"/>
    <cellStyle name="DateTimeFormat" xfId="1201" xr:uid="{00000000-0005-0000-0000-00003B190000}"/>
    <cellStyle name="Datum" xfId="4687" xr:uid="{00000000-0005-0000-0000-00003C190000}"/>
    <cellStyle name="DEC4" xfId="7606" xr:uid="{00000000-0005-0000-0000-00003D190000}"/>
    <cellStyle name="DecimalFormat" xfId="1202" xr:uid="{00000000-0005-0000-0000-00003E190000}"/>
    <cellStyle name="default" xfId="230" xr:uid="{00000000-0005-0000-0000-00003F190000}"/>
    <cellStyle name="default 10" xfId="7607" xr:uid="{00000000-0005-0000-0000-000040190000}"/>
    <cellStyle name="default 11" xfId="7608" xr:uid="{00000000-0005-0000-0000-000041190000}"/>
    <cellStyle name="default 12" xfId="7609" xr:uid="{00000000-0005-0000-0000-000042190000}"/>
    <cellStyle name="default 13" xfId="7610" xr:uid="{00000000-0005-0000-0000-000043190000}"/>
    <cellStyle name="default 2" xfId="231" xr:uid="{00000000-0005-0000-0000-000044190000}"/>
    <cellStyle name="default 2 2" xfId="714" xr:uid="{00000000-0005-0000-0000-000045190000}"/>
    <cellStyle name="default 2 2 2" xfId="7611" xr:uid="{00000000-0005-0000-0000-000046190000}"/>
    <cellStyle name="default 2 3" xfId="1451" xr:uid="{00000000-0005-0000-0000-000047190000}"/>
    <cellStyle name="default 2_Expenses (1)" xfId="4688" xr:uid="{00000000-0005-0000-0000-000048190000}"/>
    <cellStyle name="default 3" xfId="232" xr:uid="{00000000-0005-0000-0000-000049190000}"/>
    <cellStyle name="default 3 2" xfId="233" xr:uid="{00000000-0005-0000-0000-00004A190000}"/>
    <cellStyle name="default 3 2 2" xfId="716" xr:uid="{00000000-0005-0000-0000-00004B190000}"/>
    <cellStyle name="default 3 2 3" xfId="1452" xr:uid="{00000000-0005-0000-0000-00004C190000}"/>
    <cellStyle name="default 3 2_Expenses (1)" xfId="4690" xr:uid="{00000000-0005-0000-0000-00004D190000}"/>
    <cellStyle name="default 3 3" xfId="715" xr:uid="{00000000-0005-0000-0000-00004E190000}"/>
    <cellStyle name="default 3 3 2" xfId="7612" xr:uid="{00000000-0005-0000-0000-00004F190000}"/>
    <cellStyle name="default 3 3 3" xfId="7613" xr:uid="{00000000-0005-0000-0000-000050190000}"/>
    <cellStyle name="default 3 3 4" xfId="7614" xr:uid="{00000000-0005-0000-0000-000051190000}"/>
    <cellStyle name="default 3 4" xfId="1453" xr:uid="{00000000-0005-0000-0000-000052190000}"/>
    <cellStyle name="default 3_Expenses (1)" xfId="4689" xr:uid="{00000000-0005-0000-0000-000053190000}"/>
    <cellStyle name="default 4" xfId="234" xr:uid="{00000000-0005-0000-0000-000054190000}"/>
    <cellStyle name="default 4 2" xfId="717" xr:uid="{00000000-0005-0000-0000-000055190000}"/>
    <cellStyle name="default 4 2 2" xfId="7615" xr:uid="{00000000-0005-0000-0000-000056190000}"/>
    <cellStyle name="default 4 3" xfId="1454" xr:uid="{00000000-0005-0000-0000-000057190000}"/>
    <cellStyle name="default 4_Expenses (1)" xfId="4691" xr:uid="{00000000-0005-0000-0000-000058190000}"/>
    <cellStyle name="default 5" xfId="7616" xr:uid="{00000000-0005-0000-0000-000059190000}"/>
    <cellStyle name="default 5 2" xfId="7617" xr:uid="{00000000-0005-0000-0000-00005A190000}"/>
    <cellStyle name="default 5 2 2" xfId="7618" xr:uid="{00000000-0005-0000-0000-00005B190000}"/>
    <cellStyle name="default 5 3" xfId="7619" xr:uid="{00000000-0005-0000-0000-00005C190000}"/>
    <cellStyle name="default 5 4" xfId="7620" xr:uid="{00000000-0005-0000-0000-00005D190000}"/>
    <cellStyle name="default 5 5" xfId="7621" xr:uid="{00000000-0005-0000-0000-00005E190000}"/>
    <cellStyle name="default 6" xfId="7622" xr:uid="{00000000-0005-0000-0000-00005F190000}"/>
    <cellStyle name="default 6 2" xfId="7623" xr:uid="{00000000-0005-0000-0000-000060190000}"/>
    <cellStyle name="default 6 2 2" xfId="7624" xr:uid="{00000000-0005-0000-0000-000061190000}"/>
    <cellStyle name="default 6 3" xfId="7625" xr:uid="{00000000-0005-0000-0000-000062190000}"/>
    <cellStyle name="default 7" xfId="7626" xr:uid="{00000000-0005-0000-0000-000063190000}"/>
    <cellStyle name="default 7 2" xfId="7627" xr:uid="{00000000-0005-0000-0000-000064190000}"/>
    <cellStyle name="default 7 3" xfId="7628" xr:uid="{00000000-0005-0000-0000-000065190000}"/>
    <cellStyle name="default 8" xfId="7629" xr:uid="{00000000-0005-0000-0000-000066190000}"/>
    <cellStyle name="default 9" xfId="7630" xr:uid="{00000000-0005-0000-0000-000067190000}"/>
    <cellStyle name="default_1" xfId="7631" xr:uid="{00000000-0005-0000-0000-000068190000}"/>
    <cellStyle name="DELTA" xfId="938" xr:uid="{00000000-0005-0000-0000-000069190000}"/>
    <cellStyle name="DES4" xfId="7632" xr:uid="{00000000-0005-0000-0000-00006A190000}"/>
    <cellStyle name="Dezimal [0]_050526 Ratios Denmark without banks" xfId="235" xr:uid="{00000000-0005-0000-0000-00006B190000}"/>
    <cellStyle name="Dezimal_050526 Ratios Denmark without banks" xfId="236" xr:uid="{00000000-0005-0000-0000-00006C190000}"/>
    <cellStyle name="Dia" xfId="937" xr:uid="{00000000-0005-0000-0000-00006D190000}"/>
    <cellStyle name="Dobre" xfId="1203" xr:uid="{00000000-0005-0000-0000-00006E190000}"/>
    <cellStyle name="Dollar" xfId="237" xr:uid="{00000000-0005-0000-0000-00006F190000}"/>
    <cellStyle name="Dollar 2" xfId="238" xr:uid="{00000000-0005-0000-0000-000070190000}"/>
    <cellStyle name="Dollar 2 2" xfId="7633" xr:uid="{00000000-0005-0000-0000-000071190000}"/>
    <cellStyle name="Dollar 3" xfId="239" xr:uid="{00000000-0005-0000-0000-000072190000}"/>
    <cellStyle name="Dollar 3 2" xfId="240" xr:uid="{00000000-0005-0000-0000-000073190000}"/>
    <cellStyle name="Dollar 3_Expenses (1)" xfId="4693" xr:uid="{00000000-0005-0000-0000-000074190000}"/>
    <cellStyle name="Dollar_Expenses (1)" xfId="4692" xr:uid="{00000000-0005-0000-0000-000075190000}"/>
    <cellStyle name="données" xfId="10069" xr:uid="{00000000-0005-0000-0000-000076190000}"/>
    <cellStyle name="donnéesbord" xfId="10070" xr:uid="{00000000-0005-0000-0000-000077190000}"/>
    <cellStyle name="Dotted Line" xfId="241" xr:uid="{00000000-0005-0000-0000-000078190000}"/>
    <cellStyle name="Double Accounting" xfId="242" xr:uid="{00000000-0005-0000-0000-000079190000}"/>
    <cellStyle name="DP1" xfId="243" xr:uid="{00000000-0005-0000-0000-00007A190000}"/>
    <cellStyle name="Dziesiętny_Arkusz1" xfId="244" xr:uid="{00000000-0005-0000-0000-00007B190000}"/>
    <cellStyle name="Dårlig" xfId="7634" xr:uid="{00000000-0005-0000-0000-00007C190000}"/>
    <cellStyle name="Dårlig 2" xfId="245" xr:uid="{00000000-0005-0000-0000-00007D190000}"/>
    <cellStyle name="Dårlig 3" xfId="7635" xr:uid="{00000000-0005-0000-0000-00007E190000}"/>
    <cellStyle name="Dårlig_7. Other MTM adjustments" xfId="7636" xr:uid="{00000000-0005-0000-0000-00007F190000}"/>
    <cellStyle name="èìÇøÇÐ¤ê [0.00]_PERSONAL" xfId="1038" xr:uid="{00000000-0005-0000-0000-000080190000}"/>
    <cellStyle name="èìÇøÇÐ¤ê_PERSONAL" xfId="936" xr:uid="{00000000-0005-0000-0000-000081190000}"/>
    <cellStyle name="Encabez1" xfId="1037" xr:uid="{00000000-0005-0000-0000-000082190000}"/>
    <cellStyle name="Encabez2" xfId="935" xr:uid="{00000000-0005-0000-0000-000083190000}"/>
    <cellStyle name="Enter Currency (0)" xfId="1036" xr:uid="{00000000-0005-0000-0000-000084190000}"/>
    <cellStyle name="Enter Currency (2)" xfId="934" xr:uid="{00000000-0005-0000-0000-000085190000}"/>
    <cellStyle name="Enter Units (0)" xfId="1035" xr:uid="{00000000-0005-0000-0000-000086190000}"/>
    <cellStyle name="Enter Units (1)" xfId="933" xr:uid="{00000000-0005-0000-0000-000087190000}"/>
    <cellStyle name="Enter Units (2)" xfId="932" xr:uid="{00000000-0005-0000-0000-000088190000}"/>
    <cellStyle name="Enterable Fields" xfId="1204" xr:uid="{00000000-0005-0000-0000-000089190000}"/>
    <cellStyle name="Euro" xfId="246" xr:uid="{00000000-0005-0000-0000-00008A190000}"/>
    <cellStyle name="Euro 2" xfId="931" xr:uid="{00000000-0005-0000-0000-00008B190000}"/>
    <cellStyle name="Euro 2 2" xfId="7637" xr:uid="{00000000-0005-0000-0000-00008C190000}"/>
    <cellStyle name="Euro 2 2 2" xfId="7638" xr:uid="{00000000-0005-0000-0000-00008D190000}"/>
    <cellStyle name="Euro 2 3" xfId="7639" xr:uid="{00000000-0005-0000-0000-00008E190000}"/>
    <cellStyle name="Euro 3" xfId="7640" xr:uid="{00000000-0005-0000-0000-00008F190000}"/>
    <cellStyle name="Euro 3 2" xfId="7641" xr:uid="{00000000-0005-0000-0000-000090190000}"/>
    <cellStyle name="Euro 4" xfId="7642" xr:uid="{00000000-0005-0000-0000-000091190000}"/>
    <cellStyle name="Euro 4 2" xfId="7643" xr:uid="{00000000-0005-0000-0000-000092190000}"/>
    <cellStyle name="Euro 4 2 2" xfId="7644" xr:uid="{00000000-0005-0000-0000-000093190000}"/>
    <cellStyle name="Euro 4 3" xfId="7645" xr:uid="{00000000-0005-0000-0000-000094190000}"/>
    <cellStyle name="Euro 5" xfId="7646" xr:uid="{00000000-0005-0000-0000-000095190000}"/>
    <cellStyle name="Euro 5 2" xfId="7647" xr:uid="{00000000-0005-0000-0000-000096190000}"/>
    <cellStyle name="Euro 5 2 2" xfId="7648" xr:uid="{00000000-0005-0000-0000-000097190000}"/>
    <cellStyle name="Euro 5 3" xfId="7649" xr:uid="{00000000-0005-0000-0000-000098190000}"/>
    <cellStyle name="Euro 6" xfId="7650" xr:uid="{00000000-0005-0000-0000-000099190000}"/>
    <cellStyle name="Euro 6 2" xfId="7651" xr:uid="{00000000-0005-0000-0000-00009A190000}"/>
    <cellStyle name="Euro 6 2 2" xfId="7652" xr:uid="{00000000-0005-0000-0000-00009B190000}"/>
    <cellStyle name="Euro 6 3" xfId="7653" xr:uid="{00000000-0005-0000-0000-00009C190000}"/>
    <cellStyle name="Euro 7" xfId="7654" xr:uid="{00000000-0005-0000-0000-00009D190000}"/>
    <cellStyle name="Euro 7 2" xfId="7655" xr:uid="{00000000-0005-0000-0000-00009E190000}"/>
    <cellStyle name="Euro 7 3" xfId="7656" xr:uid="{00000000-0005-0000-0000-00009F190000}"/>
    <cellStyle name="Explanatory Text" xfId="247" xr:uid="{00000000-0005-0000-0000-0000A0190000}"/>
    <cellStyle name="Explanatory Text 2" xfId="7657" xr:uid="{00000000-0005-0000-0000-0000A1190000}"/>
    <cellStyle name="Explanatory Text_Other MTM adjustments" xfId="7658" xr:uid="{00000000-0005-0000-0000-0000A2190000}"/>
    <cellStyle name="External File Cells" xfId="248" xr:uid="{00000000-0005-0000-0000-0000A3190000}"/>
    <cellStyle name="External File Cells 10" xfId="895" xr:uid="{00000000-0005-0000-0000-0000A4190000}"/>
    <cellStyle name="External File Cells 11" xfId="913" xr:uid="{00000000-0005-0000-0000-0000A5190000}"/>
    <cellStyle name="External File Cells 12" xfId="1001" xr:uid="{00000000-0005-0000-0000-0000A6190000}"/>
    <cellStyle name="External File Cells 13" xfId="959" xr:uid="{00000000-0005-0000-0000-0000A7190000}"/>
    <cellStyle name="External File Cells 14" xfId="1009" xr:uid="{00000000-0005-0000-0000-0000A8190000}"/>
    <cellStyle name="External File Cells 15" xfId="1062" xr:uid="{00000000-0005-0000-0000-0000A9190000}"/>
    <cellStyle name="External File Cells 16" xfId="1060" xr:uid="{00000000-0005-0000-0000-0000AA190000}"/>
    <cellStyle name="External File Cells 17" xfId="1064" xr:uid="{00000000-0005-0000-0000-0000AB190000}"/>
    <cellStyle name="External File Cells 18" xfId="1057" xr:uid="{00000000-0005-0000-0000-0000AC190000}"/>
    <cellStyle name="External File Cells 19" xfId="1016" xr:uid="{00000000-0005-0000-0000-0000AD190000}"/>
    <cellStyle name="External File Cells 2" xfId="249" xr:uid="{00000000-0005-0000-0000-0000AE190000}"/>
    <cellStyle name="External File Cells 2 2" xfId="7659" xr:uid="{00000000-0005-0000-0000-0000AF190000}"/>
    <cellStyle name="External File Cells 2 2 2" xfId="7660" xr:uid="{00000000-0005-0000-0000-0000B0190000}"/>
    <cellStyle name="External File Cells 2 3" xfId="7661" xr:uid="{00000000-0005-0000-0000-0000B1190000}"/>
    <cellStyle name="External File Cells 20" xfId="915" xr:uid="{00000000-0005-0000-0000-0000B2190000}"/>
    <cellStyle name="External File Cells 21" xfId="964" xr:uid="{00000000-0005-0000-0000-0000B3190000}"/>
    <cellStyle name="External File Cells 22" xfId="910" xr:uid="{00000000-0005-0000-0000-0000B4190000}"/>
    <cellStyle name="External File Cells 23" xfId="1069" xr:uid="{00000000-0005-0000-0000-0000B5190000}"/>
    <cellStyle name="External File Cells 24" xfId="1071" xr:uid="{00000000-0005-0000-0000-0000B6190000}"/>
    <cellStyle name="External File Cells 25" xfId="1080" xr:uid="{00000000-0005-0000-0000-0000B7190000}"/>
    <cellStyle name="External File Cells 26" xfId="1047" xr:uid="{00000000-0005-0000-0000-0000B8190000}"/>
    <cellStyle name="External File Cells 3" xfId="250" xr:uid="{00000000-0005-0000-0000-0000B9190000}"/>
    <cellStyle name="External File Cells 3 2" xfId="251" xr:uid="{00000000-0005-0000-0000-0000BA190000}"/>
    <cellStyle name="External File Cells 3 2 2" xfId="7662" xr:uid="{00000000-0005-0000-0000-0000BB190000}"/>
    <cellStyle name="External File Cells 3 3" xfId="7663" xr:uid="{00000000-0005-0000-0000-0000BC190000}"/>
    <cellStyle name="External File Cells 3_Expenses (1)" xfId="4695" xr:uid="{00000000-0005-0000-0000-0000BD190000}"/>
    <cellStyle name="External File Cells 4" xfId="1003" xr:uid="{00000000-0005-0000-0000-0000BE190000}"/>
    <cellStyle name="External File Cells 5" xfId="1020" xr:uid="{00000000-0005-0000-0000-0000BF190000}"/>
    <cellStyle name="External File Cells 6" xfId="884" xr:uid="{00000000-0005-0000-0000-0000C0190000}"/>
    <cellStyle name="External File Cells 7" xfId="984" xr:uid="{00000000-0005-0000-0000-0000C1190000}"/>
    <cellStyle name="External File Cells 8" xfId="992" xr:uid="{00000000-0005-0000-0000-0000C2190000}"/>
    <cellStyle name="External File Cells 9" xfId="893" xr:uid="{00000000-0005-0000-0000-0000C3190000}"/>
    <cellStyle name="External File Cells_Expenses (1)" xfId="4694" xr:uid="{00000000-0005-0000-0000-0000C4190000}"/>
    <cellStyle name="F2" xfId="930" xr:uid="{00000000-0005-0000-0000-0000C5190000}"/>
    <cellStyle name="F3" xfId="929" xr:uid="{00000000-0005-0000-0000-0000C6190000}"/>
    <cellStyle name="F4" xfId="928" xr:uid="{00000000-0005-0000-0000-0000C7190000}"/>
    <cellStyle name="F5" xfId="1034" xr:uid="{00000000-0005-0000-0000-0000C8190000}"/>
    <cellStyle name="F6" xfId="927" xr:uid="{00000000-0005-0000-0000-0000C9190000}"/>
    <cellStyle name="F7" xfId="926" xr:uid="{00000000-0005-0000-0000-0000CA190000}"/>
    <cellStyle name="F8" xfId="1033" xr:uid="{00000000-0005-0000-0000-0000CB190000}"/>
    <cellStyle name="FeltDataDecimal" xfId="252" xr:uid="{00000000-0005-0000-0000-0000CC190000}"/>
    <cellStyle name="FeltDataDecimal 2" xfId="718" xr:uid="{00000000-0005-0000-0000-0000CD190000}"/>
    <cellStyle name="FeltDataDecimal 2 2" xfId="852" xr:uid="{00000000-0005-0000-0000-0000CE190000}"/>
    <cellStyle name="FeltDataDecimal 2 2 2" xfId="4769" xr:uid="{00000000-0005-0000-0000-0000CF190000}"/>
    <cellStyle name="FeltDataDecimal 2 2 3" xfId="10018" xr:uid="{00000000-0005-0000-0000-0000D0190000}"/>
    <cellStyle name="FeltDataDecimal 2 2_Results &amp; key fig." xfId="7665" xr:uid="{00000000-0005-0000-0000-0000D1190000}"/>
    <cellStyle name="FeltDataDecimal 2 3" xfId="4756" xr:uid="{00000000-0005-0000-0000-0000D2190000}"/>
    <cellStyle name="FeltDataDecimal 2 4" xfId="10008" xr:uid="{00000000-0005-0000-0000-0000D3190000}"/>
    <cellStyle name="FeltDataDecimal 2_Results &amp; key fig." xfId="7664" xr:uid="{00000000-0005-0000-0000-0000D4190000}"/>
    <cellStyle name="FeltDataDecimal 3" xfId="1325" xr:uid="{00000000-0005-0000-0000-0000D5190000}"/>
    <cellStyle name="FeltDataDecimal 3 2" xfId="4803" xr:uid="{00000000-0005-0000-0000-0000D6190000}"/>
    <cellStyle name="FeltDataDecimal 3 3" xfId="4786" xr:uid="{00000000-0005-0000-0000-0000D7190000}"/>
    <cellStyle name="FeltDataDecimal 3 4" xfId="10046" xr:uid="{00000000-0005-0000-0000-0000D8190000}"/>
    <cellStyle name="FeltDataDecimal 4" xfId="4742" xr:uid="{00000000-0005-0000-0000-0000D9190000}"/>
    <cellStyle name="FeltDataDecimal 5" xfId="10000" xr:uid="{00000000-0005-0000-0000-0000DA190000}"/>
    <cellStyle name="FeltDataDecimal_Expenses (1)" xfId="4696" xr:uid="{00000000-0005-0000-0000-0000DB190000}"/>
    <cellStyle name="FeltDataNormal" xfId="253" xr:uid="{00000000-0005-0000-0000-0000DC190000}"/>
    <cellStyle name="FeltDataNormal 2" xfId="719" xr:uid="{00000000-0005-0000-0000-0000DD190000}"/>
    <cellStyle name="FeltDataNormal 2 2" xfId="857" xr:uid="{00000000-0005-0000-0000-0000DE190000}"/>
    <cellStyle name="FeltDataNormal 2 2 2" xfId="4771" xr:uid="{00000000-0005-0000-0000-0000DF190000}"/>
    <cellStyle name="FeltDataNormal 2 2 3" xfId="10021" xr:uid="{00000000-0005-0000-0000-0000E0190000}"/>
    <cellStyle name="FeltDataNormal 2 2_Results &amp; key fig." xfId="7667" xr:uid="{00000000-0005-0000-0000-0000E1190000}"/>
    <cellStyle name="FeltDataNormal 2 3" xfId="4757" xr:uid="{00000000-0005-0000-0000-0000E2190000}"/>
    <cellStyle name="FeltDataNormal 2 4" xfId="10009" xr:uid="{00000000-0005-0000-0000-0000E3190000}"/>
    <cellStyle name="FeltDataNormal 2_Results &amp; key fig." xfId="7666" xr:uid="{00000000-0005-0000-0000-0000E4190000}"/>
    <cellStyle name="FeltDataNormal 3" xfId="1326" xr:uid="{00000000-0005-0000-0000-0000E5190000}"/>
    <cellStyle name="FeltDataNormal 3 2" xfId="4804" xr:uid="{00000000-0005-0000-0000-0000E6190000}"/>
    <cellStyle name="FeltDataNormal 3 3" xfId="4785" xr:uid="{00000000-0005-0000-0000-0000E7190000}"/>
    <cellStyle name="FeltDataNormal 3 4" xfId="10047" xr:uid="{00000000-0005-0000-0000-0000E8190000}"/>
    <cellStyle name="FeltDataNormal 4" xfId="4743" xr:uid="{00000000-0005-0000-0000-0000E9190000}"/>
    <cellStyle name="FeltDataNormal 5" xfId="10001" xr:uid="{00000000-0005-0000-0000-0000EA190000}"/>
    <cellStyle name="FeltDataNormal_Expenses (1)" xfId="4697" xr:uid="{00000000-0005-0000-0000-0000EB190000}"/>
    <cellStyle name="FeltDataString" xfId="1205" xr:uid="{00000000-0005-0000-0000-0000EC190000}"/>
    <cellStyle name="FeltDataTal" xfId="7668" xr:uid="{00000000-0005-0000-0000-0000ED190000}"/>
    <cellStyle name="FeltID" xfId="254" xr:uid="{00000000-0005-0000-0000-0000EE190000}"/>
    <cellStyle name="FeltID 2" xfId="720" xr:uid="{00000000-0005-0000-0000-0000EF190000}"/>
    <cellStyle name="FeltID 2 2" xfId="858" xr:uid="{00000000-0005-0000-0000-0000F0190000}"/>
    <cellStyle name="FeltID 2 2 2" xfId="4772" xr:uid="{00000000-0005-0000-0000-0000F1190000}"/>
    <cellStyle name="FeltID 2 2 3" xfId="10022" xr:uid="{00000000-0005-0000-0000-0000F2190000}"/>
    <cellStyle name="FeltID 2 2_Results &amp; key fig." xfId="7670" xr:uid="{00000000-0005-0000-0000-0000F3190000}"/>
    <cellStyle name="FeltID 2 3" xfId="4758" xr:uid="{00000000-0005-0000-0000-0000F4190000}"/>
    <cellStyle name="FeltID 2 4" xfId="10010" xr:uid="{00000000-0005-0000-0000-0000F5190000}"/>
    <cellStyle name="FeltID 2_Results &amp; key fig." xfId="7669" xr:uid="{00000000-0005-0000-0000-0000F6190000}"/>
    <cellStyle name="FeltID 3" xfId="1327" xr:uid="{00000000-0005-0000-0000-0000F7190000}"/>
    <cellStyle name="FeltID 3 2" xfId="4805" xr:uid="{00000000-0005-0000-0000-0000F8190000}"/>
    <cellStyle name="FeltID 3 3" xfId="4784" xr:uid="{00000000-0005-0000-0000-0000F9190000}"/>
    <cellStyle name="FeltID 3 4" xfId="10048" xr:uid="{00000000-0005-0000-0000-0000FA190000}"/>
    <cellStyle name="FeltID 4" xfId="4744" xr:uid="{00000000-0005-0000-0000-0000FB190000}"/>
    <cellStyle name="FeltID 5" xfId="10002" xr:uid="{00000000-0005-0000-0000-0000FC190000}"/>
    <cellStyle name="FeltID_Expenses (1)" xfId="4698" xr:uid="{00000000-0005-0000-0000-0000FD190000}"/>
    <cellStyle name="Fijo" xfId="925" xr:uid="{00000000-0005-0000-0000-0000FE190000}"/>
    <cellStyle name="Financiero" xfId="1032" xr:uid="{00000000-0005-0000-0000-0000FF190000}"/>
    <cellStyle name="Finstilt" xfId="4699" xr:uid="{00000000-0005-0000-0000-0000001A0000}"/>
    <cellStyle name="Finstilt låst" xfId="4700" xr:uid="{00000000-0005-0000-0000-0000011A0000}"/>
    <cellStyle name="Finstilt_Results &amp; key fig." xfId="7671" xr:uid="{00000000-0005-0000-0000-0000021A0000}"/>
    <cellStyle name="Followed Hyperlink" xfId="620" xr:uid="{00000000-0005-0000-0000-0000031A0000}"/>
    <cellStyle name="Followed Hyperlink 2" xfId="255" xr:uid="{00000000-0005-0000-0000-0000041A0000}"/>
    <cellStyle name="Followed Hyperlink 2 2" xfId="7672" xr:uid="{00000000-0005-0000-0000-0000051A0000}"/>
    <cellStyle name="Followed Hyperlink 3" xfId="256" xr:uid="{00000000-0005-0000-0000-0000061A0000}"/>
    <cellStyle name="Followed Hyperlink 3 2" xfId="257" xr:uid="{00000000-0005-0000-0000-0000071A0000}"/>
    <cellStyle name="Followed Hyperlink 3_Expenses (1)" xfId="4701" xr:uid="{00000000-0005-0000-0000-0000081A0000}"/>
    <cellStyle name="Followed Hyperlink 4" xfId="7673" xr:uid="{00000000-0005-0000-0000-0000091A0000}"/>
    <cellStyle name="Followed Hyperlink_8" xfId="7674" xr:uid="{00000000-0005-0000-0000-00000A1A0000}"/>
    <cellStyle name="Footer SBILogo1" xfId="258" xr:uid="{00000000-0005-0000-0000-00000B1A0000}"/>
    <cellStyle name="Footer SBILogo2" xfId="259" xr:uid="{00000000-0005-0000-0000-00000C1A0000}"/>
    <cellStyle name="Footnote" xfId="260" xr:uid="{00000000-0005-0000-0000-00000D1A0000}"/>
    <cellStyle name="Footnote Reference" xfId="261" xr:uid="{00000000-0005-0000-0000-00000E1A0000}"/>
    <cellStyle name="Footnote_AM Comps M&amp;A JA" xfId="262" xr:uid="{00000000-0005-0000-0000-00000F1A0000}"/>
    <cellStyle name="Forecast Cells" xfId="263" xr:uid="{00000000-0005-0000-0000-0000101A0000}"/>
    <cellStyle name="Forecast Cells 2" xfId="264" xr:uid="{00000000-0005-0000-0000-0000111A0000}"/>
    <cellStyle name="Forecast Cells 2 2" xfId="7675" xr:uid="{00000000-0005-0000-0000-0000121A0000}"/>
    <cellStyle name="Forecast Cells 3" xfId="265" xr:uid="{00000000-0005-0000-0000-0000131A0000}"/>
    <cellStyle name="Forecast Cells 3 2" xfId="266" xr:uid="{00000000-0005-0000-0000-0000141A0000}"/>
    <cellStyle name="Forecast Cells 3_Expenses (1)" xfId="4702" xr:uid="{00000000-0005-0000-0000-0000151A0000}"/>
    <cellStyle name="Forecast Cells_1" xfId="7676" xr:uid="{00000000-0005-0000-0000-0000161A0000}"/>
    <cellStyle name="Forklarende tekst" xfId="7677" xr:uid="{00000000-0005-0000-0000-0000171A0000}"/>
    <cellStyle name="Forklarende tekst 2" xfId="267" xr:uid="{00000000-0005-0000-0000-0000181A0000}"/>
    <cellStyle name="Forklarende tekst 3" xfId="7678" xr:uid="{00000000-0005-0000-0000-0000191A0000}"/>
    <cellStyle name="Forklarende tekst_7. Other MTM adjustments" xfId="7679" xr:uid="{00000000-0005-0000-0000-00001A1A0000}"/>
    <cellStyle name="FSC Calculated amount" xfId="1206" xr:uid="{00000000-0005-0000-0000-00001B1A0000}"/>
    <cellStyle name="FSC Calculated boolean" xfId="1207" xr:uid="{00000000-0005-0000-0000-00001C1A0000}"/>
    <cellStyle name="FSC Calculated number" xfId="1208" xr:uid="{00000000-0005-0000-0000-00001D1A0000}"/>
    <cellStyle name="FSC Calculated percent" xfId="1209" xr:uid="{00000000-0005-0000-0000-00001E1A0000}"/>
    <cellStyle name="FSC Calculated text" xfId="1210" xr:uid="{00000000-0005-0000-0000-00001F1A0000}"/>
    <cellStyle name="FSC Column title" xfId="1211" xr:uid="{00000000-0005-0000-0000-0000201A0000}"/>
    <cellStyle name="FSC Column title dotted" xfId="1212" xr:uid="{00000000-0005-0000-0000-0000211A0000}"/>
    <cellStyle name="FSC Column title_EmptyInfoSheet" xfId="1213" xr:uid="{00000000-0005-0000-0000-0000221A0000}"/>
    <cellStyle name="FSC Comment" xfId="1214" xr:uid="{00000000-0005-0000-0000-0000231A0000}"/>
    <cellStyle name="FSC Default" xfId="1215" xr:uid="{00000000-0005-0000-0000-0000241A0000}"/>
    <cellStyle name="FSC Disabled" xfId="1216" xr:uid="{00000000-0005-0000-0000-0000251A0000}"/>
    <cellStyle name="FSC Editable amount" xfId="268" xr:uid="{00000000-0005-0000-0000-0000261A0000}"/>
    <cellStyle name="FSC Editable amount 2" xfId="7680" xr:uid="{00000000-0005-0000-0000-0000271A0000}"/>
    <cellStyle name="FSC Editable amount_Other MTM adjustments" xfId="7681" xr:uid="{00000000-0005-0000-0000-0000281A0000}"/>
    <cellStyle name="FSC Editable boolean" xfId="1217" xr:uid="{00000000-0005-0000-0000-0000291A0000}"/>
    <cellStyle name="FSC Editable number" xfId="1218" xr:uid="{00000000-0005-0000-0000-00002A1A0000}"/>
    <cellStyle name="FSC Editable percent" xfId="1219" xr:uid="{00000000-0005-0000-0000-00002B1A0000}"/>
    <cellStyle name="FSC Editable Sum" xfId="1220" xr:uid="{00000000-0005-0000-0000-00002C1A0000}"/>
    <cellStyle name="FSC Editable text" xfId="1221" xr:uid="{00000000-0005-0000-0000-00002D1A0000}"/>
    <cellStyle name="FSC Property range" xfId="1222" xr:uid="{00000000-0005-0000-0000-00002E1A0000}"/>
    <cellStyle name="FSC Range label" xfId="1223" xr:uid="{00000000-0005-0000-0000-00002F1A0000}"/>
    <cellStyle name="FSC Report subtitle" xfId="1224" xr:uid="{00000000-0005-0000-0000-0000301A0000}"/>
    <cellStyle name="FSC Report tile" xfId="1225" xr:uid="{00000000-0005-0000-0000-0000311A0000}"/>
    <cellStyle name="FSC Row title" xfId="1226" xr:uid="{00000000-0005-0000-0000-0000321A0000}"/>
    <cellStyle name="FSC Row title dotted" xfId="1227" xr:uid="{00000000-0005-0000-0000-0000331A0000}"/>
    <cellStyle name="FSC Row title_EmptyInfoSheet" xfId="1228" xr:uid="{00000000-0005-0000-0000-0000341A0000}"/>
    <cellStyle name="G1_1999 figures" xfId="269" xr:uid="{00000000-0005-0000-0000-0000351A0000}"/>
    <cellStyle name="Geras" xfId="270" xr:uid="{00000000-0005-0000-0000-0000361A0000}"/>
    <cellStyle name="God" xfId="7682" xr:uid="{00000000-0005-0000-0000-0000371A0000}"/>
    <cellStyle name="God 2" xfId="271" xr:uid="{00000000-0005-0000-0000-0000381A0000}"/>
    <cellStyle name="God 2 2" xfId="976" xr:uid="{00000000-0005-0000-0000-0000391A0000}"/>
    <cellStyle name="God 2_Expenses (1)" xfId="4703" xr:uid="{00000000-0005-0000-0000-00003A1A0000}"/>
    <cellStyle name="God 3" xfId="7683" xr:uid="{00000000-0005-0000-0000-00003B1A0000}"/>
    <cellStyle name="God_7. Other MTM adjustments" xfId="7684" xr:uid="{00000000-0005-0000-0000-00003C1A0000}"/>
    <cellStyle name="Good" xfId="621" xr:uid="{00000000-0005-0000-0000-00003D1A0000}"/>
    <cellStyle name="Good 2" xfId="1229" xr:uid="{00000000-0005-0000-0000-00003E1A0000}"/>
    <cellStyle name="Good_7. Other MTM adjustments" xfId="7685" xr:uid="{00000000-0005-0000-0000-00003F1A0000}"/>
    <cellStyle name="GruppeOverskrift" xfId="272" xr:uid="{00000000-0005-0000-0000-0000401A0000}"/>
    <cellStyle name="GråKant" xfId="273" xr:uid="{00000000-0005-0000-0000-0000411A0000}"/>
    <cellStyle name="GråKant 10" xfId="1013" xr:uid="{00000000-0005-0000-0000-0000421A0000}"/>
    <cellStyle name="GråKant 11" xfId="889" xr:uid="{00000000-0005-0000-0000-0000431A0000}"/>
    <cellStyle name="GråKant 12" xfId="890" xr:uid="{00000000-0005-0000-0000-0000441A0000}"/>
    <cellStyle name="GråKant 13" xfId="1004" xr:uid="{00000000-0005-0000-0000-0000451A0000}"/>
    <cellStyle name="GråKant 14" xfId="1023" xr:uid="{00000000-0005-0000-0000-0000461A0000}"/>
    <cellStyle name="GråKant 15" xfId="1008" xr:uid="{00000000-0005-0000-0000-0000471A0000}"/>
    <cellStyle name="GråKant 16" xfId="911" xr:uid="{00000000-0005-0000-0000-0000481A0000}"/>
    <cellStyle name="GråKant 17" xfId="1054" xr:uid="{00000000-0005-0000-0000-0000491A0000}"/>
    <cellStyle name="GråKant 18" xfId="1061" xr:uid="{00000000-0005-0000-0000-00004A1A0000}"/>
    <cellStyle name="GråKant 19" xfId="1021" xr:uid="{00000000-0005-0000-0000-00004B1A0000}"/>
    <cellStyle name="GråKant 2" xfId="924" xr:uid="{00000000-0005-0000-0000-00004C1A0000}"/>
    <cellStyle name="GråKant 2 2" xfId="7687" xr:uid="{00000000-0005-0000-0000-00004D1A0000}"/>
    <cellStyle name="GråKant 2_Results &amp; key fig." xfId="7686" xr:uid="{00000000-0005-0000-0000-00004E1A0000}"/>
    <cellStyle name="GråKant 20" xfId="917" xr:uid="{00000000-0005-0000-0000-00004F1A0000}"/>
    <cellStyle name="GråKant 21" xfId="880" xr:uid="{00000000-0005-0000-0000-0000501A0000}"/>
    <cellStyle name="GråKant 22" xfId="1077" xr:uid="{00000000-0005-0000-0000-0000511A0000}"/>
    <cellStyle name="GråKant 23" xfId="1075" xr:uid="{00000000-0005-0000-0000-0000521A0000}"/>
    <cellStyle name="GråKant 24" xfId="1076" xr:uid="{00000000-0005-0000-0000-0000531A0000}"/>
    <cellStyle name="GråKant 3" xfId="898" xr:uid="{00000000-0005-0000-0000-0000541A0000}"/>
    <cellStyle name="GråKant 4" xfId="974" xr:uid="{00000000-0005-0000-0000-0000551A0000}"/>
    <cellStyle name="GråKant 5" xfId="901" xr:uid="{00000000-0005-0000-0000-0000561A0000}"/>
    <cellStyle name="GråKant 6" xfId="1019" xr:uid="{00000000-0005-0000-0000-0000571A0000}"/>
    <cellStyle name="GråKant 7" xfId="882" xr:uid="{00000000-0005-0000-0000-0000581A0000}"/>
    <cellStyle name="GråKant 8" xfId="993" xr:uid="{00000000-0005-0000-0000-0000591A0000}"/>
    <cellStyle name="GråKant 9" xfId="903" xr:uid="{00000000-0005-0000-0000-00005A1A0000}"/>
    <cellStyle name="GråKant_Other MTM adjustments" xfId="7688" xr:uid="{00000000-0005-0000-0000-00005B1A0000}"/>
    <cellStyle name="H_1998_col_head" xfId="274" xr:uid="{00000000-0005-0000-0000-00005C1A0000}"/>
    <cellStyle name="H_1998_col_head 2" xfId="275" xr:uid="{00000000-0005-0000-0000-00005D1A0000}"/>
    <cellStyle name="H_1998_col_head 2 2" xfId="7691" xr:uid="{00000000-0005-0000-0000-00005E1A0000}"/>
    <cellStyle name="H_1998_col_head 2_1" xfId="7692" xr:uid="{00000000-0005-0000-0000-00005F1A0000}"/>
    <cellStyle name="H_1998_col_head 2_8" xfId="7693" xr:uid="{00000000-0005-0000-0000-0000601A0000}"/>
    <cellStyle name="H_1998_col_head 2_Results &amp; key fig." xfId="7690" xr:uid="{00000000-0005-0000-0000-0000611A0000}"/>
    <cellStyle name="H_1998_col_head 3" xfId="276" xr:uid="{00000000-0005-0000-0000-0000621A0000}"/>
    <cellStyle name="H_1998_col_head 3 2" xfId="277" xr:uid="{00000000-0005-0000-0000-0000631A0000}"/>
    <cellStyle name="H_1998_col_head 3 2_Results &amp; key fig." xfId="7695" xr:uid="{00000000-0005-0000-0000-0000641A0000}"/>
    <cellStyle name="H_1998_col_head 3_Expenses (1)" xfId="4704" xr:uid="{00000000-0005-0000-0000-0000651A0000}"/>
    <cellStyle name="H_1998_col_head 3_Results &amp; key fig." xfId="7694" xr:uid="{00000000-0005-0000-0000-0000661A0000}"/>
    <cellStyle name="H_1998_col_head_1" xfId="7696" xr:uid="{00000000-0005-0000-0000-0000671A0000}"/>
    <cellStyle name="H_1998_col_head_8" xfId="7697" xr:uid="{00000000-0005-0000-0000-0000681A0000}"/>
    <cellStyle name="H_1998_col_head_BM FRIPOLISER PLIS" xfId="7698" xr:uid="{00000000-0005-0000-0000-0000691A0000}"/>
    <cellStyle name="H_1998_col_head_BM RP VIPS UTEN OPPSPARING" xfId="7699" xr:uid="{00000000-0005-0000-0000-00006A1A0000}"/>
    <cellStyle name="H_1998_col_head_BM YP+RP GIWS MED OPPSPARING" xfId="7700" xr:uid="{00000000-0005-0000-0000-00006B1A0000}"/>
    <cellStyle name="H_1998_col_head_OM YP GIWS" xfId="7701" xr:uid="{00000000-0005-0000-0000-00006C1A0000}"/>
    <cellStyle name="H_1998_col_head_Q Sum_Res N" xfId="1031" xr:uid="{00000000-0005-0000-0000-00006D1A0000}"/>
    <cellStyle name="H_1998_col_head_Q Sum_Res N_Results &amp; key fig." xfId="7702" xr:uid="{00000000-0005-0000-0000-00006E1A0000}"/>
    <cellStyle name="H_1998_col_head_Results &amp; key fig." xfId="7689" xr:uid="{00000000-0005-0000-0000-00006F1A0000}"/>
    <cellStyle name="H_1998_col_head_Side 9" xfId="7703" xr:uid="{00000000-0005-0000-0000-0000701A0000}"/>
    <cellStyle name="H_1998_col_head_YTD" xfId="7704" xr:uid="{00000000-0005-0000-0000-0000711A0000}"/>
    <cellStyle name="H_1999_col_head" xfId="278" xr:uid="{00000000-0005-0000-0000-0000721A0000}"/>
    <cellStyle name="H_1999_col_head_Results &amp; key fig." xfId="7705" xr:uid="{00000000-0005-0000-0000-0000731A0000}"/>
    <cellStyle name="H1_1998 figures" xfId="279" xr:uid="{00000000-0005-0000-0000-0000741A0000}"/>
    <cellStyle name="hard no" xfId="280" xr:uid="{00000000-0005-0000-0000-0000751A0000}"/>
    <cellStyle name="hard no 2" xfId="721" xr:uid="{00000000-0005-0000-0000-0000761A0000}"/>
    <cellStyle name="hard no 3" xfId="1455" xr:uid="{00000000-0005-0000-0000-0000771A0000}"/>
    <cellStyle name="hard no_Results &amp; key fig." xfId="7706" xr:uid="{00000000-0005-0000-0000-0000781A0000}"/>
    <cellStyle name="Hard Percent" xfId="281" xr:uid="{00000000-0005-0000-0000-0000791A0000}"/>
    <cellStyle name="hardno" xfId="282" xr:uid="{00000000-0005-0000-0000-00007A1A0000}"/>
    <cellStyle name="Header" xfId="283" xr:uid="{00000000-0005-0000-0000-00007B1A0000}"/>
    <cellStyle name="Header Draft Stamp" xfId="284" xr:uid="{00000000-0005-0000-0000-00007C1A0000}"/>
    <cellStyle name="Header_Balance Sheet" xfId="285" xr:uid="{00000000-0005-0000-0000-00007D1A0000}"/>
    <cellStyle name="Header1" xfId="923" xr:uid="{00000000-0005-0000-0000-00007E1A0000}"/>
    <cellStyle name="Header2" xfId="1030" xr:uid="{00000000-0005-0000-0000-00007F1A0000}"/>
    <cellStyle name="Header2 2" xfId="7707" xr:uid="{00000000-0005-0000-0000-0000801A0000}"/>
    <cellStyle name="Header2_7. Other MTM adjustments" xfId="7708" xr:uid="{00000000-0005-0000-0000-0000811A0000}"/>
    <cellStyle name="heading" xfId="286" xr:uid="{00000000-0005-0000-0000-0000821A0000}"/>
    <cellStyle name="Heading 1" xfId="287" xr:uid="{00000000-0005-0000-0000-0000831A0000}"/>
    <cellStyle name="Heading 1 2" xfId="1230" xr:uid="{00000000-0005-0000-0000-0000841A0000}"/>
    <cellStyle name="Heading 1 Above" xfId="288" xr:uid="{00000000-0005-0000-0000-0000851A0000}"/>
    <cellStyle name="Heading 1_06-Tilknytta 0906" xfId="1231" xr:uid="{00000000-0005-0000-0000-0000861A0000}"/>
    <cellStyle name="Heading 1+" xfId="289" xr:uid="{00000000-0005-0000-0000-0000871A0000}"/>
    <cellStyle name="Heading 1+ 2" xfId="7709" xr:uid="{00000000-0005-0000-0000-0000881A0000}"/>
    <cellStyle name="Heading 1+_7. Other MTM adjustments" xfId="7710" xr:uid="{00000000-0005-0000-0000-0000891A0000}"/>
    <cellStyle name="Heading 2" xfId="290" xr:uid="{00000000-0005-0000-0000-00008A1A0000}"/>
    <cellStyle name="Heading 2 2" xfId="1232" xr:uid="{00000000-0005-0000-0000-00008B1A0000}"/>
    <cellStyle name="Heading 2 Below" xfId="291" xr:uid="{00000000-0005-0000-0000-00008C1A0000}"/>
    <cellStyle name="Heading 2_06-Tilknytta 0906" xfId="1233" xr:uid="{00000000-0005-0000-0000-00008D1A0000}"/>
    <cellStyle name="Heading 2+" xfId="292" xr:uid="{00000000-0005-0000-0000-00008E1A0000}"/>
    <cellStyle name="Heading 2+ 2" xfId="7711" xr:uid="{00000000-0005-0000-0000-00008F1A0000}"/>
    <cellStyle name="Heading 2+_7. Other MTM adjustments" xfId="7712" xr:uid="{00000000-0005-0000-0000-0000901A0000}"/>
    <cellStyle name="Heading 3" xfId="293" xr:uid="{00000000-0005-0000-0000-0000911A0000}"/>
    <cellStyle name="Heading 3 2" xfId="1234" xr:uid="{00000000-0005-0000-0000-0000921A0000}"/>
    <cellStyle name="Heading 3_7. Other MTM adjustments" xfId="7713" xr:uid="{00000000-0005-0000-0000-0000931A0000}"/>
    <cellStyle name="Heading 3+" xfId="294" xr:uid="{00000000-0005-0000-0000-0000941A0000}"/>
    <cellStyle name="Heading 4" xfId="295" xr:uid="{00000000-0005-0000-0000-0000951A0000}"/>
    <cellStyle name="Heading 4 2" xfId="1235" xr:uid="{00000000-0005-0000-0000-0000961A0000}"/>
    <cellStyle name="Heading 4_7. Other MTM adjustments" xfId="7714" xr:uid="{00000000-0005-0000-0000-0000971A0000}"/>
    <cellStyle name="heading_Expenses (1)" xfId="4705" xr:uid="{00000000-0005-0000-0000-0000981A0000}"/>
    <cellStyle name="Heading1" xfId="296" xr:uid="{00000000-0005-0000-0000-0000991A0000}"/>
    <cellStyle name="Hidden cells" xfId="1236" xr:uid="{00000000-0005-0000-0000-00009A1A0000}"/>
    <cellStyle name="Hidden cells (internal version)" xfId="1237" xr:uid="{00000000-0005-0000-0000-00009B1A0000}"/>
    <cellStyle name="Hidden cells_7. Other MTM adjustments" xfId="7715" xr:uid="{00000000-0005-0000-0000-00009C1A0000}"/>
    <cellStyle name="Huvud indata" xfId="4706" xr:uid="{00000000-0005-0000-0000-00009D1A0000}"/>
    <cellStyle name="Hyperkobling 2" xfId="618" xr:uid="{00000000-0005-0000-0000-00009E1A0000}"/>
    <cellStyle name="Hyperkobling 2 2" xfId="631" xr:uid="{00000000-0005-0000-0000-00009F1A0000}"/>
    <cellStyle name="Hyperkobling 2_7. Other MTM adjustments" xfId="7716" xr:uid="{00000000-0005-0000-0000-0000A01A0000}"/>
    <cellStyle name="Hyperkobling 3" xfId="843" xr:uid="{00000000-0005-0000-0000-0000A11A0000}"/>
    <cellStyle name="Hyperkobling 3 2" xfId="7717" xr:uid="{00000000-0005-0000-0000-0000A21A0000}"/>
    <cellStyle name="Hyperkobling 3_7. Other MTM adjustments" xfId="7718" xr:uid="{00000000-0005-0000-0000-0000A31A0000}"/>
    <cellStyle name="Hyperkobling 4" xfId="1310" xr:uid="{00000000-0005-0000-0000-0000A41A0000}"/>
    <cellStyle name="Hyperlink 2" xfId="297" xr:uid="{00000000-0005-0000-0000-0000A51A0000}"/>
    <cellStyle name="Hyperlink 2 2" xfId="7719" xr:uid="{00000000-0005-0000-0000-0000A61A0000}"/>
    <cellStyle name="Hyperlink 2 3" xfId="7720" xr:uid="{00000000-0005-0000-0000-0000A71A0000}"/>
    <cellStyle name="Hyperlink 2_7. Other MTM adjustments" xfId="7721" xr:uid="{00000000-0005-0000-0000-0000A81A0000}"/>
    <cellStyle name="Hyperlink 3" xfId="298" xr:uid="{00000000-0005-0000-0000-0000A91A0000}"/>
    <cellStyle name="Hyperlink 3 2" xfId="299" xr:uid="{00000000-0005-0000-0000-0000AA1A0000}"/>
    <cellStyle name="Hyperlink 3_7. Other MTM adjustments" xfId="7722" xr:uid="{00000000-0005-0000-0000-0000AB1A0000}"/>
    <cellStyle name="Hyperlink 4" xfId="7723" xr:uid="{00000000-0005-0000-0000-0000AC1A0000}"/>
    <cellStyle name="Hyperlink 5" xfId="7724" xr:uid="{00000000-0005-0000-0000-0000AD1A0000}"/>
    <cellStyle name="Hyperlink 5 2" xfId="7725" xr:uid="{00000000-0005-0000-0000-0000AE1A0000}"/>
    <cellStyle name="Hyperlink 5_7. Other MTM adjustments" xfId="7726" xr:uid="{00000000-0005-0000-0000-0000AF1A0000}"/>
    <cellStyle name="Í¨Ø› [0.00]_PERSONAL" xfId="922" xr:uid="{00000000-0005-0000-0000-0000B01A0000}"/>
    <cellStyle name="Í¨Ø›_PERSONAL" xfId="1029" xr:uid="{00000000-0005-0000-0000-0000B11A0000}"/>
    <cellStyle name="Indata 14" xfId="4707" xr:uid="{00000000-0005-0000-0000-0000B21A0000}"/>
    <cellStyle name="Indata text 11" xfId="4708" xr:uid="{00000000-0005-0000-0000-0000B31A0000}"/>
    <cellStyle name="Indata text 12" xfId="4709" xr:uid="{00000000-0005-0000-0000-0000B41A0000}"/>
    <cellStyle name="Inndata" xfId="7727" xr:uid="{00000000-0005-0000-0000-0000B51A0000}"/>
    <cellStyle name="Inndata 2" xfId="300" xr:uid="{00000000-0005-0000-0000-0000B61A0000}"/>
    <cellStyle name="Inndata 3" xfId="7728" xr:uid="{00000000-0005-0000-0000-0000B71A0000}"/>
    <cellStyle name="Inndata 3 2" xfId="7729" xr:uid="{00000000-0005-0000-0000-0000B81A0000}"/>
    <cellStyle name="Inndata 3_7. Other MTM adjustments" xfId="7730" xr:uid="{00000000-0005-0000-0000-0000B91A0000}"/>
    <cellStyle name="Inndata_7. Other MTM adjustments" xfId="7731" xr:uid="{00000000-0005-0000-0000-0000BA1A0000}"/>
    <cellStyle name="Input" xfId="622" xr:uid="{00000000-0005-0000-0000-0000BB1A0000}"/>
    <cellStyle name="Input 2" xfId="1328" xr:uid="{00000000-0005-0000-0000-0000BC1A0000}"/>
    <cellStyle name="Input Cells" xfId="301" xr:uid="{00000000-0005-0000-0000-0000BD1A0000}"/>
    <cellStyle name="Input Cells 2" xfId="302" xr:uid="{00000000-0005-0000-0000-0000BE1A0000}"/>
    <cellStyle name="Input Cells 2 2" xfId="7732" xr:uid="{00000000-0005-0000-0000-0000BF1A0000}"/>
    <cellStyle name="Input Cells 2 3" xfId="7733" xr:uid="{00000000-0005-0000-0000-0000C01A0000}"/>
    <cellStyle name="Input Cells 2_7. Other MTM adjustments" xfId="7734" xr:uid="{00000000-0005-0000-0000-0000C11A0000}"/>
    <cellStyle name="Input Cells 3" xfId="303" xr:uid="{00000000-0005-0000-0000-0000C21A0000}"/>
    <cellStyle name="Input Cells 3 2" xfId="304" xr:uid="{00000000-0005-0000-0000-0000C31A0000}"/>
    <cellStyle name="Input Cells 3_7. Other MTM adjustments" xfId="7735" xr:uid="{00000000-0005-0000-0000-0000C41A0000}"/>
    <cellStyle name="Input Cells_7. Other MTM adjustments" xfId="7736" xr:uid="{00000000-0005-0000-0000-0000C51A0000}"/>
    <cellStyle name="Input Currency" xfId="305" xr:uid="{00000000-0005-0000-0000-0000C61A0000}"/>
    <cellStyle name="Input Currency 2" xfId="306" xr:uid="{00000000-0005-0000-0000-0000C71A0000}"/>
    <cellStyle name="Input Currency_7. Other MTM adjustments" xfId="7737" xr:uid="{00000000-0005-0000-0000-0000C81A0000}"/>
    <cellStyle name="Input Multiple" xfId="307" xr:uid="{00000000-0005-0000-0000-0000C91A0000}"/>
    <cellStyle name="Input Percent" xfId="308" xr:uid="{00000000-0005-0000-0000-0000CA1A0000}"/>
    <cellStyle name="Input_$cell" xfId="623" xr:uid="{00000000-0005-0000-0000-0000CB1A0000}"/>
    <cellStyle name="InputKeepColour" xfId="309" xr:uid="{00000000-0005-0000-0000-0000CC1A0000}"/>
    <cellStyle name="InputKeepColour 2" xfId="722" xr:uid="{00000000-0005-0000-0000-0000CD1A0000}"/>
    <cellStyle name="InputKeepColour_7. Other MTM adjustments" xfId="7738" xr:uid="{00000000-0005-0000-0000-0000CE1A0000}"/>
    <cellStyle name="InputVariColour" xfId="310" xr:uid="{00000000-0005-0000-0000-0000CF1A0000}"/>
    <cellStyle name="InputVariColour 2" xfId="723" xr:uid="{00000000-0005-0000-0000-0000D01A0000}"/>
    <cellStyle name="InputVariColour_7. Other MTM adjustments" xfId="7739" xr:uid="{00000000-0005-0000-0000-0000D11A0000}"/>
    <cellStyle name="IntFormat" xfId="1238" xr:uid="{00000000-0005-0000-0000-0000D21A0000}"/>
    <cellStyle name="Įspėjimo tekstas" xfId="311" xr:uid="{00000000-0005-0000-0000-0000D31A0000}"/>
    <cellStyle name="Išvestis" xfId="312" xr:uid="{00000000-0005-0000-0000-0000D41A0000}"/>
    <cellStyle name="Įvestis" xfId="313" xr:uid="{00000000-0005-0000-0000-0000D51A0000}"/>
    <cellStyle name="Koblet celle" xfId="7740" xr:uid="{00000000-0005-0000-0000-0000D61A0000}"/>
    <cellStyle name="Koblet celle 2" xfId="314" xr:uid="{00000000-0005-0000-0000-0000D71A0000}"/>
    <cellStyle name="Koblet celle 3" xfId="7741" xr:uid="{00000000-0005-0000-0000-0000D81A0000}"/>
    <cellStyle name="Koblet celle_7. Other MTM adjustments" xfId="7742" xr:uid="{00000000-0005-0000-0000-0000D91A0000}"/>
    <cellStyle name="Kolonne" xfId="1312" xr:uid="{00000000-0005-0000-0000-0000DA1A0000}"/>
    <cellStyle name="KolonneOverskrift" xfId="315" xr:uid="{00000000-0005-0000-0000-0000DB1A0000}"/>
    <cellStyle name="Kolrubr" xfId="4710" xr:uid="{00000000-0005-0000-0000-0000DC1A0000}"/>
    <cellStyle name="Kolrubr låst" xfId="4711" xr:uid="{00000000-0005-0000-0000-0000DD1A0000}"/>
    <cellStyle name="Kolrubr_7. Other MTM adjustments" xfId="7743" xr:uid="{00000000-0005-0000-0000-0000DE1A0000}"/>
    <cellStyle name="Kolumnrubrik" xfId="316" xr:uid="{00000000-0005-0000-0000-0000DF1A0000}"/>
    <cellStyle name="Komma [0]_Blad1" xfId="317" xr:uid="{00000000-0005-0000-0000-0000E01A0000}"/>
    <cellStyle name="Komma 10" xfId="628" xr:uid="{00000000-0005-0000-0000-0000E11A0000}"/>
    <cellStyle name="Komma 10 2" xfId="1329" xr:uid="{00000000-0005-0000-0000-0000E21A0000}"/>
    <cellStyle name="Komma 10_Results &amp; key fig." xfId="7744" xr:uid="{00000000-0005-0000-0000-0000E31A0000}"/>
    <cellStyle name="Komma 11" xfId="866" xr:uid="{00000000-0005-0000-0000-0000E41A0000}"/>
    <cellStyle name="Komma 11 2" xfId="1330" xr:uid="{00000000-0005-0000-0000-0000E51A0000}"/>
    <cellStyle name="Komma 11_Results &amp; key fig." xfId="7745" xr:uid="{00000000-0005-0000-0000-0000E61A0000}"/>
    <cellStyle name="Komma 12" xfId="862" xr:uid="{00000000-0005-0000-0000-0000E71A0000}"/>
    <cellStyle name="Komma 13" xfId="871" xr:uid="{00000000-0005-0000-0000-0000E81A0000}"/>
    <cellStyle name="Komma 14" xfId="905" xr:uid="{00000000-0005-0000-0000-0000E91A0000}"/>
    <cellStyle name="Komma 15" xfId="1012" xr:uid="{00000000-0005-0000-0000-0000EA1A0000}"/>
    <cellStyle name="Komma 16" xfId="906" xr:uid="{00000000-0005-0000-0000-0000EB1A0000}"/>
    <cellStyle name="Komma 17" xfId="997" xr:uid="{00000000-0005-0000-0000-0000EC1A0000}"/>
    <cellStyle name="Komma 18" xfId="1024" xr:uid="{00000000-0005-0000-0000-0000ED1A0000}"/>
    <cellStyle name="Komma 19" xfId="888" xr:uid="{00000000-0005-0000-0000-0000EE1A0000}"/>
    <cellStyle name="Komma 2" xfId="318" xr:uid="{00000000-0005-0000-0000-0000EF1A0000}"/>
    <cellStyle name="Komma 2 10" xfId="7746" xr:uid="{00000000-0005-0000-0000-0000F01A0000}"/>
    <cellStyle name="Komma 2 10 2" xfId="7747" xr:uid="{00000000-0005-0000-0000-0000F11A0000}"/>
    <cellStyle name="Komma 2 10 2 2" xfId="7748" xr:uid="{00000000-0005-0000-0000-0000F21A0000}"/>
    <cellStyle name="Komma 2 10 2_7. Other MTM adjustments" xfId="7749" xr:uid="{00000000-0005-0000-0000-0000F31A0000}"/>
    <cellStyle name="Komma 2 10 3" xfId="7750" xr:uid="{00000000-0005-0000-0000-0000F41A0000}"/>
    <cellStyle name="Komma 2 10 3 2" xfId="7751" xr:uid="{00000000-0005-0000-0000-0000F51A0000}"/>
    <cellStyle name="Komma 2 10 3_7. Other MTM adjustments" xfId="7752" xr:uid="{00000000-0005-0000-0000-0000F61A0000}"/>
    <cellStyle name="Komma 2 10 4" xfId="7753" xr:uid="{00000000-0005-0000-0000-0000F71A0000}"/>
    <cellStyle name="Komma 2 10_7. Other MTM adjustments" xfId="7754" xr:uid="{00000000-0005-0000-0000-0000F81A0000}"/>
    <cellStyle name="Komma 2 2" xfId="641" xr:uid="{00000000-0005-0000-0000-0000F91A0000}"/>
    <cellStyle name="Komma 2 2 2" xfId="1331" xr:uid="{00000000-0005-0000-0000-0000FA1A0000}"/>
    <cellStyle name="Komma 2 2 2 2" xfId="7755" xr:uid="{00000000-0005-0000-0000-0000FB1A0000}"/>
    <cellStyle name="Komma 2 2 2 2 2" xfId="7756" xr:uid="{00000000-0005-0000-0000-0000FC1A0000}"/>
    <cellStyle name="Komma 2 2 2 2 2 2" xfId="7757" xr:uid="{00000000-0005-0000-0000-0000FD1A0000}"/>
    <cellStyle name="Komma 2 2 2 2 2 2 2" xfId="7758" xr:uid="{00000000-0005-0000-0000-0000FE1A0000}"/>
    <cellStyle name="Komma 2 2 2 2 2 2_7. Other MTM adjustments" xfId="7759" xr:uid="{00000000-0005-0000-0000-0000FF1A0000}"/>
    <cellStyle name="Komma 2 2 2 2 2 3" xfId="7760" xr:uid="{00000000-0005-0000-0000-0000001B0000}"/>
    <cellStyle name="Komma 2 2 2 2 2 3 2" xfId="7761" xr:uid="{00000000-0005-0000-0000-0000011B0000}"/>
    <cellStyle name="Komma 2 2 2 2 2 3_7. Other MTM adjustments" xfId="7762" xr:uid="{00000000-0005-0000-0000-0000021B0000}"/>
    <cellStyle name="Komma 2 2 2 2 2 4" xfId="7763" xr:uid="{00000000-0005-0000-0000-0000031B0000}"/>
    <cellStyle name="Komma 2 2 2 2 2 4 2" xfId="7764" xr:uid="{00000000-0005-0000-0000-0000041B0000}"/>
    <cellStyle name="Komma 2 2 2 2 2 4_7. Other MTM adjustments" xfId="7765" xr:uid="{00000000-0005-0000-0000-0000051B0000}"/>
    <cellStyle name="Komma 2 2 2 2 2 5" xfId="7766" xr:uid="{00000000-0005-0000-0000-0000061B0000}"/>
    <cellStyle name="Komma 2 2 2 2 2_7. Other MTM adjustments" xfId="7767" xr:uid="{00000000-0005-0000-0000-0000071B0000}"/>
    <cellStyle name="Komma 2 2 2 2 3" xfId="7768" xr:uid="{00000000-0005-0000-0000-0000081B0000}"/>
    <cellStyle name="Komma 2 2 2 2 3 2" xfId="7769" xr:uid="{00000000-0005-0000-0000-0000091B0000}"/>
    <cellStyle name="Komma 2 2 2 2 3_7. Other MTM adjustments" xfId="7770" xr:uid="{00000000-0005-0000-0000-00000A1B0000}"/>
    <cellStyle name="Komma 2 2 2 2 4" xfId="7771" xr:uid="{00000000-0005-0000-0000-00000B1B0000}"/>
    <cellStyle name="Komma 2 2 2 2 4 2" xfId="7772" xr:uid="{00000000-0005-0000-0000-00000C1B0000}"/>
    <cellStyle name="Komma 2 2 2 2 4_7. Other MTM adjustments" xfId="7773" xr:uid="{00000000-0005-0000-0000-00000D1B0000}"/>
    <cellStyle name="Komma 2 2 2 2 5" xfId="7774" xr:uid="{00000000-0005-0000-0000-00000E1B0000}"/>
    <cellStyle name="Komma 2 2 2 2 5 2" xfId="7775" xr:uid="{00000000-0005-0000-0000-00000F1B0000}"/>
    <cellStyle name="Komma 2 2 2 2 5_7. Other MTM adjustments" xfId="7776" xr:uid="{00000000-0005-0000-0000-0000101B0000}"/>
    <cellStyle name="Komma 2 2 2 2 6" xfId="7777" xr:uid="{00000000-0005-0000-0000-0000111B0000}"/>
    <cellStyle name="Komma 2 2 2 2 6 2" xfId="7778" xr:uid="{00000000-0005-0000-0000-0000121B0000}"/>
    <cellStyle name="Komma 2 2 2 2 6_7. Other MTM adjustments" xfId="7779" xr:uid="{00000000-0005-0000-0000-0000131B0000}"/>
    <cellStyle name="Komma 2 2 2 2 7" xfId="7780" xr:uid="{00000000-0005-0000-0000-0000141B0000}"/>
    <cellStyle name="Komma 2 2 2 2_7. Other MTM adjustments" xfId="7781" xr:uid="{00000000-0005-0000-0000-0000151B0000}"/>
    <cellStyle name="Komma 2 2 2 3" xfId="7782" xr:uid="{00000000-0005-0000-0000-0000161B0000}"/>
    <cellStyle name="Komma 2 2 2 3 2" xfId="7783" xr:uid="{00000000-0005-0000-0000-0000171B0000}"/>
    <cellStyle name="Komma 2 2 2 3 3" xfId="7784" xr:uid="{00000000-0005-0000-0000-0000181B0000}"/>
    <cellStyle name="Komma 2 2 2 3_7. Other MTM adjustments" xfId="7785" xr:uid="{00000000-0005-0000-0000-0000191B0000}"/>
    <cellStyle name="Komma 2 2 2 4" xfId="7786" xr:uid="{00000000-0005-0000-0000-00001A1B0000}"/>
    <cellStyle name="Komma 2 2 2 4 2" xfId="7787" xr:uid="{00000000-0005-0000-0000-00001B1B0000}"/>
    <cellStyle name="Komma 2 2 2 4 2 2" xfId="7788" xr:uid="{00000000-0005-0000-0000-00001C1B0000}"/>
    <cellStyle name="Komma 2 2 2 4 2_7. Other MTM adjustments" xfId="7789" xr:uid="{00000000-0005-0000-0000-00001D1B0000}"/>
    <cellStyle name="Komma 2 2 2 4 3" xfId="7790" xr:uid="{00000000-0005-0000-0000-00001E1B0000}"/>
    <cellStyle name="Komma 2 2 2 4 3 2" xfId="7791" xr:uid="{00000000-0005-0000-0000-00001F1B0000}"/>
    <cellStyle name="Komma 2 2 2 4 3_7. Other MTM adjustments" xfId="7792" xr:uid="{00000000-0005-0000-0000-0000201B0000}"/>
    <cellStyle name="Komma 2 2 2 4 4" xfId="7793" xr:uid="{00000000-0005-0000-0000-0000211B0000}"/>
    <cellStyle name="Komma 2 2 2 4 4 2" xfId="7794" xr:uid="{00000000-0005-0000-0000-0000221B0000}"/>
    <cellStyle name="Komma 2 2 2 4 4_7. Other MTM adjustments" xfId="7795" xr:uid="{00000000-0005-0000-0000-0000231B0000}"/>
    <cellStyle name="Komma 2 2 2 4 5" xfId="7796" xr:uid="{00000000-0005-0000-0000-0000241B0000}"/>
    <cellStyle name="Komma 2 2 2 4_7. Other MTM adjustments" xfId="7797" xr:uid="{00000000-0005-0000-0000-0000251B0000}"/>
    <cellStyle name="Komma 2 2 2 5" xfId="7798" xr:uid="{00000000-0005-0000-0000-0000261B0000}"/>
    <cellStyle name="Komma 2 2 2 5 2" xfId="7799" xr:uid="{00000000-0005-0000-0000-0000271B0000}"/>
    <cellStyle name="Komma 2 2 2 5_7. Other MTM adjustments" xfId="7800" xr:uid="{00000000-0005-0000-0000-0000281B0000}"/>
    <cellStyle name="Komma 2 2 2 6" xfId="7801" xr:uid="{00000000-0005-0000-0000-0000291B0000}"/>
    <cellStyle name="Komma 2 2 2 6 2" xfId="7802" xr:uid="{00000000-0005-0000-0000-00002A1B0000}"/>
    <cellStyle name="Komma 2 2 2 6_7. Other MTM adjustments" xfId="7803" xr:uid="{00000000-0005-0000-0000-00002B1B0000}"/>
    <cellStyle name="Komma 2 2 2 7" xfId="7804" xr:uid="{00000000-0005-0000-0000-00002C1B0000}"/>
    <cellStyle name="Komma 2 2 2 7 2" xfId="7805" xr:uid="{00000000-0005-0000-0000-00002D1B0000}"/>
    <cellStyle name="Komma 2 2 2 7_7. Other MTM adjustments" xfId="7806" xr:uid="{00000000-0005-0000-0000-00002E1B0000}"/>
    <cellStyle name="Komma 2 2 2 8" xfId="7807" xr:uid="{00000000-0005-0000-0000-00002F1B0000}"/>
    <cellStyle name="Komma 2 2 2_7. Other MTM adjustments" xfId="7808" xr:uid="{00000000-0005-0000-0000-0000301B0000}"/>
    <cellStyle name="Komma 2 2 3" xfId="7809" xr:uid="{00000000-0005-0000-0000-0000311B0000}"/>
    <cellStyle name="Komma 2 2_7. Other MTM adjustments" xfId="7810" xr:uid="{00000000-0005-0000-0000-0000321B0000}"/>
    <cellStyle name="Komma 2 3" xfId="724" xr:uid="{00000000-0005-0000-0000-0000331B0000}"/>
    <cellStyle name="Komma 2 3 2" xfId="7811" xr:uid="{00000000-0005-0000-0000-0000341B0000}"/>
    <cellStyle name="Komma 2 3 3" xfId="7812" xr:uid="{00000000-0005-0000-0000-0000351B0000}"/>
    <cellStyle name="Komma 2 3_7. Other MTM adjustments" xfId="7813" xr:uid="{00000000-0005-0000-0000-0000361B0000}"/>
    <cellStyle name="Komma 2 4" xfId="868" xr:uid="{00000000-0005-0000-0000-0000371B0000}"/>
    <cellStyle name="Komma 2 4 2" xfId="7814" xr:uid="{00000000-0005-0000-0000-0000381B0000}"/>
    <cellStyle name="Komma 2 4 2 2" xfId="7815" xr:uid="{00000000-0005-0000-0000-0000391B0000}"/>
    <cellStyle name="Komma 2 4 2 2 2" xfId="7816" xr:uid="{00000000-0005-0000-0000-00003A1B0000}"/>
    <cellStyle name="Komma 2 4 2 2 2 2" xfId="7817" xr:uid="{00000000-0005-0000-0000-00003B1B0000}"/>
    <cellStyle name="Komma 2 4 2 2 2 2 2" xfId="7818" xr:uid="{00000000-0005-0000-0000-00003C1B0000}"/>
    <cellStyle name="Komma 2 4 2 2 2 2_7. Other MTM adjustments" xfId="7819" xr:uid="{00000000-0005-0000-0000-00003D1B0000}"/>
    <cellStyle name="Komma 2 4 2 2 2 3" xfId="7820" xr:uid="{00000000-0005-0000-0000-00003E1B0000}"/>
    <cellStyle name="Komma 2 4 2 2 2 3 2" xfId="7821" xr:uid="{00000000-0005-0000-0000-00003F1B0000}"/>
    <cellStyle name="Komma 2 4 2 2 2 3_7. Other MTM adjustments" xfId="7822" xr:uid="{00000000-0005-0000-0000-0000401B0000}"/>
    <cellStyle name="Komma 2 4 2 2 2 4" xfId="7823" xr:uid="{00000000-0005-0000-0000-0000411B0000}"/>
    <cellStyle name="Komma 2 4 2 2 2 4 2" xfId="7824" xr:uid="{00000000-0005-0000-0000-0000421B0000}"/>
    <cellStyle name="Komma 2 4 2 2 2 4_7. Other MTM adjustments" xfId="7825" xr:uid="{00000000-0005-0000-0000-0000431B0000}"/>
    <cellStyle name="Komma 2 4 2 2 2 5" xfId="7826" xr:uid="{00000000-0005-0000-0000-0000441B0000}"/>
    <cellStyle name="Komma 2 4 2 2 2_7. Other MTM adjustments" xfId="7827" xr:uid="{00000000-0005-0000-0000-0000451B0000}"/>
    <cellStyle name="Komma 2 4 2 2 3" xfId="7828" xr:uid="{00000000-0005-0000-0000-0000461B0000}"/>
    <cellStyle name="Komma 2 4 2 2 3 2" xfId="7829" xr:uid="{00000000-0005-0000-0000-0000471B0000}"/>
    <cellStyle name="Komma 2 4 2 2 3_7. Other MTM adjustments" xfId="7830" xr:uid="{00000000-0005-0000-0000-0000481B0000}"/>
    <cellStyle name="Komma 2 4 2 2 4" xfId="7831" xr:uid="{00000000-0005-0000-0000-0000491B0000}"/>
    <cellStyle name="Komma 2 4 2 2 4 2" xfId="7832" xr:uid="{00000000-0005-0000-0000-00004A1B0000}"/>
    <cellStyle name="Komma 2 4 2 2 4_7. Other MTM adjustments" xfId="7833" xr:uid="{00000000-0005-0000-0000-00004B1B0000}"/>
    <cellStyle name="Komma 2 4 2 2 5" xfId="7834" xr:uid="{00000000-0005-0000-0000-00004C1B0000}"/>
    <cellStyle name="Komma 2 4 2 2 5 2" xfId="7835" xr:uid="{00000000-0005-0000-0000-00004D1B0000}"/>
    <cellStyle name="Komma 2 4 2 2 5_7. Other MTM adjustments" xfId="7836" xr:uid="{00000000-0005-0000-0000-00004E1B0000}"/>
    <cellStyle name="Komma 2 4 2 2 6" xfId="7837" xr:uid="{00000000-0005-0000-0000-00004F1B0000}"/>
    <cellStyle name="Komma 2 4 2 2_7. Other MTM adjustments" xfId="7838" xr:uid="{00000000-0005-0000-0000-0000501B0000}"/>
    <cellStyle name="Komma 2 4 2 3" xfId="7839" xr:uid="{00000000-0005-0000-0000-0000511B0000}"/>
    <cellStyle name="Komma 2 4 2 3 2" xfId="7840" xr:uid="{00000000-0005-0000-0000-0000521B0000}"/>
    <cellStyle name="Komma 2 4 2 3 2 2" xfId="7841" xr:uid="{00000000-0005-0000-0000-0000531B0000}"/>
    <cellStyle name="Komma 2 4 2 3 2_7. Other MTM adjustments" xfId="7842" xr:uid="{00000000-0005-0000-0000-0000541B0000}"/>
    <cellStyle name="Komma 2 4 2 3 3" xfId="7843" xr:uid="{00000000-0005-0000-0000-0000551B0000}"/>
    <cellStyle name="Komma 2 4 2 3 3 2" xfId="7844" xr:uid="{00000000-0005-0000-0000-0000561B0000}"/>
    <cellStyle name="Komma 2 4 2 3 3_7. Other MTM adjustments" xfId="7845" xr:uid="{00000000-0005-0000-0000-0000571B0000}"/>
    <cellStyle name="Komma 2 4 2 3 4" xfId="7846" xr:uid="{00000000-0005-0000-0000-0000581B0000}"/>
    <cellStyle name="Komma 2 4 2 3 4 2" xfId="7847" xr:uid="{00000000-0005-0000-0000-0000591B0000}"/>
    <cellStyle name="Komma 2 4 2 3 4_7. Other MTM adjustments" xfId="7848" xr:uid="{00000000-0005-0000-0000-00005A1B0000}"/>
    <cellStyle name="Komma 2 4 2 3 5" xfId="7849" xr:uid="{00000000-0005-0000-0000-00005B1B0000}"/>
    <cellStyle name="Komma 2 4 2 3_7. Other MTM adjustments" xfId="7850" xr:uid="{00000000-0005-0000-0000-00005C1B0000}"/>
    <cellStyle name="Komma 2 4 2 4" xfId="7851" xr:uid="{00000000-0005-0000-0000-00005D1B0000}"/>
    <cellStyle name="Komma 2 4 2 4 2" xfId="7852" xr:uid="{00000000-0005-0000-0000-00005E1B0000}"/>
    <cellStyle name="Komma 2 4 2 4_7. Other MTM adjustments" xfId="7853" xr:uid="{00000000-0005-0000-0000-00005F1B0000}"/>
    <cellStyle name="Komma 2 4 2 5" xfId="7854" xr:uid="{00000000-0005-0000-0000-0000601B0000}"/>
    <cellStyle name="Komma 2 4 2 5 2" xfId="7855" xr:uid="{00000000-0005-0000-0000-0000611B0000}"/>
    <cellStyle name="Komma 2 4 2 5_7. Other MTM adjustments" xfId="7856" xr:uid="{00000000-0005-0000-0000-0000621B0000}"/>
    <cellStyle name="Komma 2 4 2 6" xfId="7857" xr:uid="{00000000-0005-0000-0000-0000631B0000}"/>
    <cellStyle name="Komma 2 4 2 6 2" xfId="7858" xr:uid="{00000000-0005-0000-0000-0000641B0000}"/>
    <cellStyle name="Komma 2 4 2 6_7. Other MTM adjustments" xfId="7859" xr:uid="{00000000-0005-0000-0000-0000651B0000}"/>
    <cellStyle name="Komma 2 4 2 7" xfId="7860" xr:uid="{00000000-0005-0000-0000-0000661B0000}"/>
    <cellStyle name="Komma 2 4 2 7 2" xfId="7861" xr:uid="{00000000-0005-0000-0000-0000671B0000}"/>
    <cellStyle name="Komma 2 4 2 7_7. Other MTM adjustments" xfId="7862" xr:uid="{00000000-0005-0000-0000-0000681B0000}"/>
    <cellStyle name="Komma 2 4 2 8" xfId="7863" xr:uid="{00000000-0005-0000-0000-0000691B0000}"/>
    <cellStyle name="Komma 2 4 2_7. Other MTM adjustments" xfId="7864" xr:uid="{00000000-0005-0000-0000-00006A1B0000}"/>
    <cellStyle name="Komma 2 4 3" xfId="7865" xr:uid="{00000000-0005-0000-0000-00006B1B0000}"/>
    <cellStyle name="Komma 2 4 3 2" xfId="7866" xr:uid="{00000000-0005-0000-0000-00006C1B0000}"/>
    <cellStyle name="Komma 2 4 3 2 2" xfId="7867" xr:uid="{00000000-0005-0000-0000-00006D1B0000}"/>
    <cellStyle name="Komma 2 4 3 2 2 2" xfId="7868" xr:uid="{00000000-0005-0000-0000-00006E1B0000}"/>
    <cellStyle name="Komma 2 4 3 2 2_7. Other MTM adjustments" xfId="7869" xr:uid="{00000000-0005-0000-0000-00006F1B0000}"/>
    <cellStyle name="Komma 2 4 3 2 3" xfId="7870" xr:uid="{00000000-0005-0000-0000-0000701B0000}"/>
    <cellStyle name="Komma 2 4 3 2 3 2" xfId="7871" xr:uid="{00000000-0005-0000-0000-0000711B0000}"/>
    <cellStyle name="Komma 2 4 3 2 3_7. Other MTM adjustments" xfId="7872" xr:uid="{00000000-0005-0000-0000-0000721B0000}"/>
    <cellStyle name="Komma 2 4 3 2 4" xfId="7873" xr:uid="{00000000-0005-0000-0000-0000731B0000}"/>
    <cellStyle name="Komma 2 4 3 2 4 2" xfId="7874" xr:uid="{00000000-0005-0000-0000-0000741B0000}"/>
    <cellStyle name="Komma 2 4 3 2 4_7. Other MTM adjustments" xfId="7875" xr:uid="{00000000-0005-0000-0000-0000751B0000}"/>
    <cellStyle name="Komma 2 4 3 2 5" xfId="7876" xr:uid="{00000000-0005-0000-0000-0000761B0000}"/>
    <cellStyle name="Komma 2 4 3 2_7. Other MTM adjustments" xfId="7877" xr:uid="{00000000-0005-0000-0000-0000771B0000}"/>
    <cellStyle name="Komma 2 4 3 3" xfId="7878" xr:uid="{00000000-0005-0000-0000-0000781B0000}"/>
    <cellStyle name="Komma 2 4 3 3 2" xfId="7879" xr:uid="{00000000-0005-0000-0000-0000791B0000}"/>
    <cellStyle name="Komma 2 4 3 3_7. Other MTM adjustments" xfId="7880" xr:uid="{00000000-0005-0000-0000-00007A1B0000}"/>
    <cellStyle name="Komma 2 4 3 4" xfId="7881" xr:uid="{00000000-0005-0000-0000-00007B1B0000}"/>
    <cellStyle name="Komma 2 4 3 4 2" xfId="7882" xr:uid="{00000000-0005-0000-0000-00007C1B0000}"/>
    <cellStyle name="Komma 2 4 3 4_7. Other MTM adjustments" xfId="7883" xr:uid="{00000000-0005-0000-0000-00007D1B0000}"/>
    <cellStyle name="Komma 2 4 3 5" xfId="7884" xr:uid="{00000000-0005-0000-0000-00007E1B0000}"/>
    <cellStyle name="Komma 2 4 3 5 2" xfId="7885" xr:uid="{00000000-0005-0000-0000-00007F1B0000}"/>
    <cellStyle name="Komma 2 4 3 5_7. Other MTM adjustments" xfId="7886" xr:uid="{00000000-0005-0000-0000-0000801B0000}"/>
    <cellStyle name="Komma 2 4 3 6" xfId="7887" xr:uid="{00000000-0005-0000-0000-0000811B0000}"/>
    <cellStyle name="Komma 2 4 3_7. Other MTM adjustments" xfId="7888" xr:uid="{00000000-0005-0000-0000-0000821B0000}"/>
    <cellStyle name="Komma 2 4 4" xfId="7889" xr:uid="{00000000-0005-0000-0000-0000831B0000}"/>
    <cellStyle name="Komma 2 4 4 2" xfId="7890" xr:uid="{00000000-0005-0000-0000-0000841B0000}"/>
    <cellStyle name="Komma 2 4 4 2 2" xfId="7891" xr:uid="{00000000-0005-0000-0000-0000851B0000}"/>
    <cellStyle name="Komma 2 4 4 2 2 2" xfId="7892" xr:uid="{00000000-0005-0000-0000-0000861B0000}"/>
    <cellStyle name="Komma 2 4 4 2 2_7. Other MTM adjustments" xfId="7893" xr:uid="{00000000-0005-0000-0000-0000871B0000}"/>
    <cellStyle name="Komma 2 4 4 2 3" xfId="7894" xr:uid="{00000000-0005-0000-0000-0000881B0000}"/>
    <cellStyle name="Komma 2 4 4 2 3 2" xfId="7895" xr:uid="{00000000-0005-0000-0000-0000891B0000}"/>
    <cellStyle name="Komma 2 4 4 2 3_7. Other MTM adjustments" xfId="7896" xr:uid="{00000000-0005-0000-0000-00008A1B0000}"/>
    <cellStyle name="Komma 2 4 4 2 4" xfId="7897" xr:uid="{00000000-0005-0000-0000-00008B1B0000}"/>
    <cellStyle name="Komma 2 4 4 2_7. Other MTM adjustments" xfId="7898" xr:uid="{00000000-0005-0000-0000-00008C1B0000}"/>
    <cellStyle name="Komma 2 4 4 3" xfId="7899" xr:uid="{00000000-0005-0000-0000-00008D1B0000}"/>
    <cellStyle name="Komma 2 4 4 3 2" xfId="7900" xr:uid="{00000000-0005-0000-0000-00008E1B0000}"/>
    <cellStyle name="Komma 2 4 4 3_7. Other MTM adjustments" xfId="7901" xr:uid="{00000000-0005-0000-0000-00008F1B0000}"/>
    <cellStyle name="Komma 2 4 4 4" xfId="7902" xr:uid="{00000000-0005-0000-0000-0000901B0000}"/>
    <cellStyle name="Komma 2 4 4 4 2" xfId="7903" xr:uid="{00000000-0005-0000-0000-0000911B0000}"/>
    <cellStyle name="Komma 2 4 4 4_7. Other MTM adjustments" xfId="7904" xr:uid="{00000000-0005-0000-0000-0000921B0000}"/>
    <cellStyle name="Komma 2 4 4 5" xfId="7905" xr:uid="{00000000-0005-0000-0000-0000931B0000}"/>
    <cellStyle name="Komma 2 4 4 5 2" xfId="7906" xr:uid="{00000000-0005-0000-0000-0000941B0000}"/>
    <cellStyle name="Komma 2 4 4 5_7. Other MTM adjustments" xfId="7907" xr:uid="{00000000-0005-0000-0000-0000951B0000}"/>
    <cellStyle name="Komma 2 4 4 6" xfId="7908" xr:uid="{00000000-0005-0000-0000-0000961B0000}"/>
    <cellStyle name="Komma 2 4 4_7. Other MTM adjustments" xfId="7909" xr:uid="{00000000-0005-0000-0000-0000971B0000}"/>
    <cellStyle name="Komma 2 4 5" xfId="7910" xr:uid="{00000000-0005-0000-0000-0000981B0000}"/>
    <cellStyle name="Komma 2 4 5 2" xfId="7911" xr:uid="{00000000-0005-0000-0000-0000991B0000}"/>
    <cellStyle name="Komma 2 4 5 2 2" xfId="7912" xr:uid="{00000000-0005-0000-0000-00009A1B0000}"/>
    <cellStyle name="Komma 2 4 5 2_7. Other MTM adjustments" xfId="7913" xr:uid="{00000000-0005-0000-0000-00009B1B0000}"/>
    <cellStyle name="Komma 2 4 5 3" xfId="7914" xr:uid="{00000000-0005-0000-0000-00009C1B0000}"/>
    <cellStyle name="Komma 2 4 5 3 2" xfId="7915" xr:uid="{00000000-0005-0000-0000-00009D1B0000}"/>
    <cellStyle name="Komma 2 4 5 3_7. Other MTM adjustments" xfId="7916" xr:uid="{00000000-0005-0000-0000-00009E1B0000}"/>
    <cellStyle name="Komma 2 4 5 4" xfId="7917" xr:uid="{00000000-0005-0000-0000-00009F1B0000}"/>
    <cellStyle name="Komma 2 4 5 4 2" xfId="7918" xr:uid="{00000000-0005-0000-0000-0000A01B0000}"/>
    <cellStyle name="Komma 2 4 5 4_7. Other MTM adjustments" xfId="7919" xr:uid="{00000000-0005-0000-0000-0000A11B0000}"/>
    <cellStyle name="Komma 2 4 5 5" xfId="7920" xr:uid="{00000000-0005-0000-0000-0000A21B0000}"/>
    <cellStyle name="Komma 2 4 5_7. Other MTM adjustments" xfId="7921" xr:uid="{00000000-0005-0000-0000-0000A31B0000}"/>
    <cellStyle name="Komma 2 4 6" xfId="7922" xr:uid="{00000000-0005-0000-0000-0000A41B0000}"/>
    <cellStyle name="Komma 2 4 6 2" xfId="7923" xr:uid="{00000000-0005-0000-0000-0000A51B0000}"/>
    <cellStyle name="Komma 2 4 6_7. Other MTM adjustments" xfId="7924" xr:uid="{00000000-0005-0000-0000-0000A61B0000}"/>
    <cellStyle name="Komma 2 4 7" xfId="7925" xr:uid="{00000000-0005-0000-0000-0000A71B0000}"/>
    <cellStyle name="Komma 2 4 7 2" xfId="7926" xr:uid="{00000000-0005-0000-0000-0000A81B0000}"/>
    <cellStyle name="Komma 2 4 7_7. Other MTM adjustments" xfId="7927" xr:uid="{00000000-0005-0000-0000-0000A91B0000}"/>
    <cellStyle name="Komma 2 4 8" xfId="7928" xr:uid="{00000000-0005-0000-0000-0000AA1B0000}"/>
    <cellStyle name="Komma 2 4 8 2" xfId="7929" xr:uid="{00000000-0005-0000-0000-0000AB1B0000}"/>
    <cellStyle name="Komma 2 4 8_7. Other MTM adjustments" xfId="7930" xr:uid="{00000000-0005-0000-0000-0000AC1B0000}"/>
    <cellStyle name="Komma 2 4_7. Other MTM adjustments" xfId="7931" xr:uid="{00000000-0005-0000-0000-0000AD1B0000}"/>
    <cellStyle name="Komma 2 5" xfId="1321" xr:uid="{00000000-0005-0000-0000-0000AE1B0000}"/>
    <cellStyle name="Komma 2 5 2" xfId="7932" xr:uid="{00000000-0005-0000-0000-0000AF1B0000}"/>
    <cellStyle name="Komma 2 5 2 2" xfId="7933" xr:uid="{00000000-0005-0000-0000-0000B01B0000}"/>
    <cellStyle name="Komma 2 5 2 2 2" xfId="7934" xr:uid="{00000000-0005-0000-0000-0000B11B0000}"/>
    <cellStyle name="Komma 2 5 2 2 2 2" xfId="7935" xr:uid="{00000000-0005-0000-0000-0000B21B0000}"/>
    <cellStyle name="Komma 2 5 2 2 2_7. Other MTM adjustments" xfId="7936" xr:uid="{00000000-0005-0000-0000-0000B31B0000}"/>
    <cellStyle name="Komma 2 5 2 2 3" xfId="7937" xr:uid="{00000000-0005-0000-0000-0000B41B0000}"/>
    <cellStyle name="Komma 2 5 2 2 3 2" xfId="7938" xr:uid="{00000000-0005-0000-0000-0000B51B0000}"/>
    <cellStyle name="Komma 2 5 2 2 3_7. Other MTM adjustments" xfId="7939" xr:uid="{00000000-0005-0000-0000-0000B61B0000}"/>
    <cellStyle name="Komma 2 5 2 2 4" xfId="7940" xr:uid="{00000000-0005-0000-0000-0000B71B0000}"/>
    <cellStyle name="Komma 2 5 2 2 4 2" xfId="7941" xr:uid="{00000000-0005-0000-0000-0000B81B0000}"/>
    <cellStyle name="Komma 2 5 2 2 4_7. Other MTM adjustments" xfId="7942" xr:uid="{00000000-0005-0000-0000-0000B91B0000}"/>
    <cellStyle name="Komma 2 5 2 2 5" xfId="7943" xr:uid="{00000000-0005-0000-0000-0000BA1B0000}"/>
    <cellStyle name="Komma 2 5 2 2_7. Other MTM adjustments" xfId="7944" xr:uid="{00000000-0005-0000-0000-0000BB1B0000}"/>
    <cellStyle name="Komma 2 5 2 3" xfId="7945" xr:uid="{00000000-0005-0000-0000-0000BC1B0000}"/>
    <cellStyle name="Komma 2 5 2 3 2" xfId="7946" xr:uid="{00000000-0005-0000-0000-0000BD1B0000}"/>
    <cellStyle name="Komma 2 5 2 3_7. Other MTM adjustments" xfId="7947" xr:uid="{00000000-0005-0000-0000-0000BE1B0000}"/>
    <cellStyle name="Komma 2 5 2 4" xfId="7948" xr:uid="{00000000-0005-0000-0000-0000BF1B0000}"/>
    <cellStyle name="Komma 2 5 2 4 2" xfId="7949" xr:uid="{00000000-0005-0000-0000-0000C01B0000}"/>
    <cellStyle name="Komma 2 5 2 4_7. Other MTM adjustments" xfId="7950" xr:uid="{00000000-0005-0000-0000-0000C11B0000}"/>
    <cellStyle name="Komma 2 5 2 5" xfId="7951" xr:uid="{00000000-0005-0000-0000-0000C21B0000}"/>
    <cellStyle name="Komma 2 5 2 5 2" xfId="7952" xr:uid="{00000000-0005-0000-0000-0000C31B0000}"/>
    <cellStyle name="Komma 2 5 2 5_7. Other MTM adjustments" xfId="7953" xr:uid="{00000000-0005-0000-0000-0000C41B0000}"/>
    <cellStyle name="Komma 2 5 2 6" xfId="7954" xr:uid="{00000000-0005-0000-0000-0000C51B0000}"/>
    <cellStyle name="Komma 2 5 2 6 2" xfId="7955" xr:uid="{00000000-0005-0000-0000-0000C61B0000}"/>
    <cellStyle name="Komma 2 5 2 6_7. Other MTM adjustments" xfId="7956" xr:uid="{00000000-0005-0000-0000-0000C71B0000}"/>
    <cellStyle name="Komma 2 5 2 7" xfId="7957" xr:uid="{00000000-0005-0000-0000-0000C81B0000}"/>
    <cellStyle name="Komma 2 5 2_7. Other MTM adjustments" xfId="7958" xr:uid="{00000000-0005-0000-0000-0000C91B0000}"/>
    <cellStyle name="Komma 2 5 3" xfId="7959" xr:uid="{00000000-0005-0000-0000-0000CA1B0000}"/>
    <cellStyle name="Komma 2 5 3 2" xfId="7960" xr:uid="{00000000-0005-0000-0000-0000CB1B0000}"/>
    <cellStyle name="Komma 2 5 3 2 2" xfId="7961" xr:uid="{00000000-0005-0000-0000-0000CC1B0000}"/>
    <cellStyle name="Komma 2 5 3 2 2 2" xfId="7962" xr:uid="{00000000-0005-0000-0000-0000CD1B0000}"/>
    <cellStyle name="Komma 2 5 3 2 2_7. Other MTM adjustments" xfId="7963" xr:uid="{00000000-0005-0000-0000-0000CE1B0000}"/>
    <cellStyle name="Komma 2 5 3 2 3" xfId="7964" xr:uid="{00000000-0005-0000-0000-0000CF1B0000}"/>
    <cellStyle name="Komma 2 5 3 2 3 2" xfId="7965" xr:uid="{00000000-0005-0000-0000-0000D01B0000}"/>
    <cellStyle name="Komma 2 5 3 2 3_7. Other MTM adjustments" xfId="7966" xr:uid="{00000000-0005-0000-0000-0000D11B0000}"/>
    <cellStyle name="Komma 2 5 3 2 4" xfId="7967" xr:uid="{00000000-0005-0000-0000-0000D21B0000}"/>
    <cellStyle name="Komma 2 5 3 2 4 2" xfId="7968" xr:uid="{00000000-0005-0000-0000-0000D31B0000}"/>
    <cellStyle name="Komma 2 5 3 2 4_7. Other MTM adjustments" xfId="7969" xr:uid="{00000000-0005-0000-0000-0000D41B0000}"/>
    <cellStyle name="Komma 2 5 3 2 5" xfId="7970" xr:uid="{00000000-0005-0000-0000-0000D51B0000}"/>
    <cellStyle name="Komma 2 5 3 2_7. Other MTM adjustments" xfId="7971" xr:uid="{00000000-0005-0000-0000-0000D61B0000}"/>
    <cellStyle name="Komma 2 5 3 3" xfId="7972" xr:uid="{00000000-0005-0000-0000-0000D71B0000}"/>
    <cellStyle name="Komma 2 5 3 3 2" xfId="7973" xr:uid="{00000000-0005-0000-0000-0000D81B0000}"/>
    <cellStyle name="Komma 2 5 3 3_7. Other MTM adjustments" xfId="7974" xr:uid="{00000000-0005-0000-0000-0000D91B0000}"/>
    <cellStyle name="Komma 2 5 3 4" xfId="7975" xr:uid="{00000000-0005-0000-0000-0000DA1B0000}"/>
    <cellStyle name="Komma 2 5 3 4 2" xfId="7976" xr:uid="{00000000-0005-0000-0000-0000DB1B0000}"/>
    <cellStyle name="Komma 2 5 3 4_7. Other MTM adjustments" xfId="7977" xr:uid="{00000000-0005-0000-0000-0000DC1B0000}"/>
    <cellStyle name="Komma 2 5 3 5" xfId="7978" xr:uid="{00000000-0005-0000-0000-0000DD1B0000}"/>
    <cellStyle name="Komma 2 5 3 5 2" xfId="7979" xr:uid="{00000000-0005-0000-0000-0000DE1B0000}"/>
    <cellStyle name="Komma 2 5 3 5_7. Other MTM adjustments" xfId="7980" xr:uid="{00000000-0005-0000-0000-0000DF1B0000}"/>
    <cellStyle name="Komma 2 5 3 6" xfId="7981" xr:uid="{00000000-0005-0000-0000-0000E01B0000}"/>
    <cellStyle name="Komma 2 5 3_7. Other MTM adjustments" xfId="7982" xr:uid="{00000000-0005-0000-0000-0000E11B0000}"/>
    <cellStyle name="Komma 2 5 4" xfId="7983" xr:uid="{00000000-0005-0000-0000-0000E21B0000}"/>
    <cellStyle name="Komma 2 5 4 2" xfId="7984" xr:uid="{00000000-0005-0000-0000-0000E31B0000}"/>
    <cellStyle name="Komma 2 5 4 2 2" xfId="7985" xr:uid="{00000000-0005-0000-0000-0000E41B0000}"/>
    <cellStyle name="Komma 2 5 4 2_7. Other MTM adjustments" xfId="7986" xr:uid="{00000000-0005-0000-0000-0000E51B0000}"/>
    <cellStyle name="Komma 2 5 4 3" xfId="7987" xr:uid="{00000000-0005-0000-0000-0000E61B0000}"/>
    <cellStyle name="Komma 2 5 4 3 2" xfId="7988" xr:uid="{00000000-0005-0000-0000-0000E71B0000}"/>
    <cellStyle name="Komma 2 5 4 3_7. Other MTM adjustments" xfId="7989" xr:uid="{00000000-0005-0000-0000-0000E81B0000}"/>
    <cellStyle name="Komma 2 5 4 4" xfId="7990" xr:uid="{00000000-0005-0000-0000-0000E91B0000}"/>
    <cellStyle name="Komma 2 5 4 4 2" xfId="7991" xr:uid="{00000000-0005-0000-0000-0000EA1B0000}"/>
    <cellStyle name="Komma 2 5 4 4_7. Other MTM adjustments" xfId="7992" xr:uid="{00000000-0005-0000-0000-0000EB1B0000}"/>
    <cellStyle name="Komma 2 5 4 5" xfId="7993" xr:uid="{00000000-0005-0000-0000-0000EC1B0000}"/>
    <cellStyle name="Komma 2 5 4_7. Other MTM adjustments" xfId="7994" xr:uid="{00000000-0005-0000-0000-0000ED1B0000}"/>
    <cellStyle name="Komma 2 5 5" xfId="7995" xr:uid="{00000000-0005-0000-0000-0000EE1B0000}"/>
    <cellStyle name="Komma 2 5 5 2" xfId="7996" xr:uid="{00000000-0005-0000-0000-0000EF1B0000}"/>
    <cellStyle name="Komma 2 5 5_7. Other MTM adjustments" xfId="7997" xr:uid="{00000000-0005-0000-0000-0000F01B0000}"/>
    <cellStyle name="Komma 2 5 6" xfId="7998" xr:uid="{00000000-0005-0000-0000-0000F11B0000}"/>
    <cellStyle name="Komma 2 5 6 2" xfId="7999" xr:uid="{00000000-0005-0000-0000-0000F21B0000}"/>
    <cellStyle name="Komma 2 5 6_7. Other MTM adjustments" xfId="8000" xr:uid="{00000000-0005-0000-0000-0000F31B0000}"/>
    <cellStyle name="Komma 2 5 7" xfId="8001" xr:uid="{00000000-0005-0000-0000-0000F41B0000}"/>
    <cellStyle name="Komma 2 5 7 2" xfId="8002" xr:uid="{00000000-0005-0000-0000-0000F51B0000}"/>
    <cellStyle name="Komma 2 5 7_7. Other MTM adjustments" xfId="8003" xr:uid="{00000000-0005-0000-0000-0000F61B0000}"/>
    <cellStyle name="Komma 2 5 8" xfId="8004" xr:uid="{00000000-0005-0000-0000-0000F71B0000}"/>
    <cellStyle name="Komma 2 5 8 2" xfId="8005" xr:uid="{00000000-0005-0000-0000-0000F81B0000}"/>
    <cellStyle name="Komma 2 5 8_7. Other MTM adjustments" xfId="8006" xr:uid="{00000000-0005-0000-0000-0000F91B0000}"/>
    <cellStyle name="Komma 2 5 9" xfId="8007" xr:uid="{00000000-0005-0000-0000-0000FA1B0000}"/>
    <cellStyle name="Komma 2 5_7. Other MTM adjustments" xfId="8008" xr:uid="{00000000-0005-0000-0000-0000FB1B0000}"/>
    <cellStyle name="Komma 2 6" xfId="8009" xr:uid="{00000000-0005-0000-0000-0000FC1B0000}"/>
    <cellStyle name="Komma 2 6 2" xfId="8010" xr:uid="{00000000-0005-0000-0000-0000FD1B0000}"/>
    <cellStyle name="Komma 2 6 2 2" xfId="8011" xr:uid="{00000000-0005-0000-0000-0000FE1B0000}"/>
    <cellStyle name="Komma 2 6 2 2 2" xfId="8012" xr:uid="{00000000-0005-0000-0000-0000FF1B0000}"/>
    <cellStyle name="Komma 2 6 2 2_7. Other MTM adjustments" xfId="8013" xr:uid="{00000000-0005-0000-0000-0000001C0000}"/>
    <cellStyle name="Komma 2 6 2 3" xfId="8014" xr:uid="{00000000-0005-0000-0000-0000011C0000}"/>
    <cellStyle name="Komma 2 6 2 3 2" xfId="8015" xr:uid="{00000000-0005-0000-0000-0000021C0000}"/>
    <cellStyle name="Komma 2 6 2 3_7. Other MTM adjustments" xfId="8016" xr:uid="{00000000-0005-0000-0000-0000031C0000}"/>
    <cellStyle name="Komma 2 6 2 4" xfId="8017" xr:uid="{00000000-0005-0000-0000-0000041C0000}"/>
    <cellStyle name="Komma 2 6 2 4 2" xfId="8018" xr:uid="{00000000-0005-0000-0000-0000051C0000}"/>
    <cellStyle name="Komma 2 6 2 4_7. Other MTM adjustments" xfId="8019" xr:uid="{00000000-0005-0000-0000-0000061C0000}"/>
    <cellStyle name="Komma 2 6 2 5" xfId="8020" xr:uid="{00000000-0005-0000-0000-0000071C0000}"/>
    <cellStyle name="Komma 2 6 2_7. Other MTM adjustments" xfId="8021" xr:uid="{00000000-0005-0000-0000-0000081C0000}"/>
    <cellStyle name="Komma 2 6 3" xfId="8022" xr:uid="{00000000-0005-0000-0000-0000091C0000}"/>
    <cellStyle name="Komma 2 6 3 2" xfId="8023" xr:uid="{00000000-0005-0000-0000-00000A1C0000}"/>
    <cellStyle name="Komma 2 6 3_7. Other MTM adjustments" xfId="8024" xr:uid="{00000000-0005-0000-0000-00000B1C0000}"/>
    <cellStyle name="Komma 2 6 4" xfId="8025" xr:uid="{00000000-0005-0000-0000-00000C1C0000}"/>
    <cellStyle name="Komma 2 6 4 2" xfId="8026" xr:uid="{00000000-0005-0000-0000-00000D1C0000}"/>
    <cellStyle name="Komma 2 6 4_7. Other MTM adjustments" xfId="8027" xr:uid="{00000000-0005-0000-0000-00000E1C0000}"/>
    <cellStyle name="Komma 2 6 5" xfId="8028" xr:uid="{00000000-0005-0000-0000-00000F1C0000}"/>
    <cellStyle name="Komma 2 6 5 2" xfId="8029" xr:uid="{00000000-0005-0000-0000-0000101C0000}"/>
    <cellStyle name="Komma 2 6 5_7. Other MTM adjustments" xfId="8030" xr:uid="{00000000-0005-0000-0000-0000111C0000}"/>
    <cellStyle name="Komma 2 6 6" xfId="8031" xr:uid="{00000000-0005-0000-0000-0000121C0000}"/>
    <cellStyle name="Komma 2 6 6 2" xfId="8032" xr:uid="{00000000-0005-0000-0000-0000131C0000}"/>
    <cellStyle name="Komma 2 6 6_7. Other MTM adjustments" xfId="8033" xr:uid="{00000000-0005-0000-0000-0000141C0000}"/>
    <cellStyle name="Komma 2 6_7. Other MTM adjustments" xfId="8034" xr:uid="{00000000-0005-0000-0000-0000151C0000}"/>
    <cellStyle name="Komma 2 7" xfId="8035" xr:uid="{00000000-0005-0000-0000-0000161C0000}"/>
    <cellStyle name="Komma 2 7 2" xfId="8036" xr:uid="{00000000-0005-0000-0000-0000171C0000}"/>
    <cellStyle name="Komma 2 7 2 2" xfId="8037" xr:uid="{00000000-0005-0000-0000-0000181C0000}"/>
    <cellStyle name="Komma 2 7 2 2 2" xfId="8038" xr:uid="{00000000-0005-0000-0000-0000191C0000}"/>
    <cellStyle name="Komma 2 7 2 2_7. Other MTM adjustments" xfId="8039" xr:uid="{00000000-0005-0000-0000-00001A1C0000}"/>
    <cellStyle name="Komma 2 7 2 3" xfId="8040" xr:uid="{00000000-0005-0000-0000-00001B1C0000}"/>
    <cellStyle name="Komma 2 7 2 3 2" xfId="8041" xr:uid="{00000000-0005-0000-0000-00001C1C0000}"/>
    <cellStyle name="Komma 2 7 2 3_7. Other MTM adjustments" xfId="8042" xr:uid="{00000000-0005-0000-0000-00001D1C0000}"/>
    <cellStyle name="Komma 2 7 2 4" xfId="8043" xr:uid="{00000000-0005-0000-0000-00001E1C0000}"/>
    <cellStyle name="Komma 2 7 2 4 2" xfId="8044" xr:uid="{00000000-0005-0000-0000-00001F1C0000}"/>
    <cellStyle name="Komma 2 7 2 4_7. Other MTM adjustments" xfId="8045" xr:uid="{00000000-0005-0000-0000-0000201C0000}"/>
    <cellStyle name="Komma 2 7 2 5" xfId="8046" xr:uid="{00000000-0005-0000-0000-0000211C0000}"/>
    <cellStyle name="Komma 2 7 2_7. Other MTM adjustments" xfId="8047" xr:uid="{00000000-0005-0000-0000-0000221C0000}"/>
    <cellStyle name="Komma 2 7 3" xfId="8048" xr:uid="{00000000-0005-0000-0000-0000231C0000}"/>
    <cellStyle name="Komma 2 7 3 2" xfId="8049" xr:uid="{00000000-0005-0000-0000-0000241C0000}"/>
    <cellStyle name="Komma 2 7 3_7. Other MTM adjustments" xfId="8050" xr:uid="{00000000-0005-0000-0000-0000251C0000}"/>
    <cellStyle name="Komma 2 7 4" xfId="8051" xr:uid="{00000000-0005-0000-0000-0000261C0000}"/>
    <cellStyle name="Komma 2 7 4 2" xfId="8052" xr:uid="{00000000-0005-0000-0000-0000271C0000}"/>
    <cellStyle name="Komma 2 7 4_7. Other MTM adjustments" xfId="8053" xr:uid="{00000000-0005-0000-0000-0000281C0000}"/>
    <cellStyle name="Komma 2 7 5" xfId="8054" xr:uid="{00000000-0005-0000-0000-0000291C0000}"/>
    <cellStyle name="Komma 2 7 5 2" xfId="8055" xr:uid="{00000000-0005-0000-0000-00002A1C0000}"/>
    <cellStyle name="Komma 2 7 5_7. Other MTM adjustments" xfId="8056" xr:uid="{00000000-0005-0000-0000-00002B1C0000}"/>
    <cellStyle name="Komma 2 7 6" xfId="8057" xr:uid="{00000000-0005-0000-0000-00002C1C0000}"/>
    <cellStyle name="Komma 2 7_7. Other MTM adjustments" xfId="8058" xr:uid="{00000000-0005-0000-0000-00002D1C0000}"/>
    <cellStyle name="Komma 2 8" xfId="8059" xr:uid="{00000000-0005-0000-0000-00002E1C0000}"/>
    <cellStyle name="Komma 2 8 2" xfId="8060" xr:uid="{00000000-0005-0000-0000-00002F1C0000}"/>
    <cellStyle name="Komma 2 8 2 2" xfId="8061" xr:uid="{00000000-0005-0000-0000-0000301C0000}"/>
    <cellStyle name="Komma 2 8 2 2 2" xfId="8062" xr:uid="{00000000-0005-0000-0000-0000311C0000}"/>
    <cellStyle name="Komma 2 8 2 2_7. Other MTM adjustments" xfId="8063" xr:uid="{00000000-0005-0000-0000-0000321C0000}"/>
    <cellStyle name="Komma 2 8 2 3" xfId="8064" xr:uid="{00000000-0005-0000-0000-0000331C0000}"/>
    <cellStyle name="Komma 2 8 2 3 2" xfId="8065" xr:uid="{00000000-0005-0000-0000-0000341C0000}"/>
    <cellStyle name="Komma 2 8 2 3_7. Other MTM adjustments" xfId="8066" xr:uid="{00000000-0005-0000-0000-0000351C0000}"/>
    <cellStyle name="Komma 2 8 2 4" xfId="8067" xr:uid="{00000000-0005-0000-0000-0000361C0000}"/>
    <cellStyle name="Komma 2 8 2_7. Other MTM adjustments" xfId="8068" xr:uid="{00000000-0005-0000-0000-0000371C0000}"/>
    <cellStyle name="Komma 2 8 3" xfId="8069" xr:uid="{00000000-0005-0000-0000-0000381C0000}"/>
    <cellStyle name="Komma 2 8 3 2" xfId="8070" xr:uid="{00000000-0005-0000-0000-0000391C0000}"/>
    <cellStyle name="Komma 2 8 3_7. Other MTM adjustments" xfId="8071" xr:uid="{00000000-0005-0000-0000-00003A1C0000}"/>
    <cellStyle name="Komma 2 8 4" xfId="8072" xr:uid="{00000000-0005-0000-0000-00003B1C0000}"/>
    <cellStyle name="Komma 2 8 4 2" xfId="8073" xr:uid="{00000000-0005-0000-0000-00003C1C0000}"/>
    <cellStyle name="Komma 2 8 4_7. Other MTM adjustments" xfId="8074" xr:uid="{00000000-0005-0000-0000-00003D1C0000}"/>
    <cellStyle name="Komma 2 8 5" xfId="8075" xr:uid="{00000000-0005-0000-0000-00003E1C0000}"/>
    <cellStyle name="Komma 2 8_7. Other MTM adjustments" xfId="8076" xr:uid="{00000000-0005-0000-0000-00003F1C0000}"/>
    <cellStyle name="Komma 2 9" xfId="8077" xr:uid="{00000000-0005-0000-0000-0000401C0000}"/>
    <cellStyle name="Komma 2 9 2" xfId="8078" xr:uid="{00000000-0005-0000-0000-0000411C0000}"/>
    <cellStyle name="Komma 2 9 3" xfId="8079" xr:uid="{00000000-0005-0000-0000-0000421C0000}"/>
    <cellStyle name="Komma 2 9_7. Other MTM adjustments" xfId="8080" xr:uid="{00000000-0005-0000-0000-0000431C0000}"/>
    <cellStyle name="Komma 2_3. Chng in credit spreads" xfId="8081" xr:uid="{00000000-0005-0000-0000-0000441C0000}"/>
    <cellStyle name="Komma 20" xfId="955" xr:uid="{00000000-0005-0000-0000-0000451C0000}"/>
    <cellStyle name="Komma 21" xfId="912" xr:uid="{00000000-0005-0000-0000-0000461C0000}"/>
    <cellStyle name="Komma 22" xfId="1006" xr:uid="{00000000-0005-0000-0000-0000471C0000}"/>
    <cellStyle name="Komma 23" xfId="1017" xr:uid="{00000000-0005-0000-0000-0000481C0000}"/>
    <cellStyle name="Komma 24" xfId="894" xr:uid="{00000000-0005-0000-0000-0000491C0000}"/>
    <cellStyle name="Komma 25" xfId="1018" xr:uid="{00000000-0005-0000-0000-00004A1C0000}"/>
    <cellStyle name="Komma 26" xfId="1059" xr:uid="{00000000-0005-0000-0000-00004B1C0000}"/>
    <cellStyle name="Komma 27" xfId="1007" xr:uid="{00000000-0005-0000-0000-00004C1C0000}"/>
    <cellStyle name="Komma 28" xfId="1063" xr:uid="{00000000-0005-0000-0000-00004D1C0000}"/>
    <cellStyle name="Komma 29" xfId="1015" xr:uid="{00000000-0005-0000-0000-00004E1C0000}"/>
    <cellStyle name="Komma 3" xfId="319" xr:uid="{00000000-0005-0000-0000-00004F1C0000}"/>
    <cellStyle name="Komma 3 2" xfId="642" xr:uid="{00000000-0005-0000-0000-0000501C0000}"/>
    <cellStyle name="Komma 3 2 2" xfId="1332" xr:uid="{00000000-0005-0000-0000-0000511C0000}"/>
    <cellStyle name="Komma 3 2_7. Other MTM adjustments" xfId="8082" xr:uid="{00000000-0005-0000-0000-0000521C0000}"/>
    <cellStyle name="Komma 3 3" xfId="725" xr:uid="{00000000-0005-0000-0000-0000531C0000}"/>
    <cellStyle name="Komma 3 3 2" xfId="8083" xr:uid="{00000000-0005-0000-0000-0000541C0000}"/>
    <cellStyle name="Komma 3 3 3" xfId="8084" xr:uid="{00000000-0005-0000-0000-0000551C0000}"/>
    <cellStyle name="Komma 3 3_7. Other MTM adjustments" xfId="8085" xr:uid="{00000000-0005-0000-0000-0000561C0000}"/>
    <cellStyle name="Komma 3 4" xfId="1053" xr:uid="{00000000-0005-0000-0000-0000571C0000}"/>
    <cellStyle name="Komma 3 5" xfId="1089" xr:uid="{00000000-0005-0000-0000-0000581C0000}"/>
    <cellStyle name="Komma 3 5 2" xfId="1302" xr:uid="{00000000-0005-0000-0000-0000591C0000}"/>
    <cellStyle name="Komma 3 5 2 2" xfId="4791" xr:uid="{00000000-0005-0000-0000-00005A1C0000}"/>
    <cellStyle name="Komma 3 5 2 3" xfId="10035" xr:uid="{00000000-0005-0000-0000-00005B1C0000}"/>
    <cellStyle name="Komma 3 5 2_7. Other MTM adjustments" xfId="8086" xr:uid="{00000000-0005-0000-0000-00005C1C0000}"/>
    <cellStyle name="Komma 3 5 3" xfId="4781" xr:uid="{00000000-0005-0000-0000-00005D1C0000}"/>
    <cellStyle name="Komma 3 5 4" xfId="10029" xr:uid="{00000000-0005-0000-0000-00005E1C0000}"/>
    <cellStyle name="Komma 3 5_7. Other MTM adjustments" xfId="8087" xr:uid="{00000000-0005-0000-0000-00005F1C0000}"/>
    <cellStyle name="Komma 3_3. Chng in credit spreads" xfId="8088" xr:uid="{00000000-0005-0000-0000-0000601C0000}"/>
    <cellStyle name="Komma 30" xfId="1065" xr:uid="{00000000-0005-0000-0000-0000611C0000}"/>
    <cellStyle name="Komma 31" xfId="1066" xr:uid="{00000000-0005-0000-0000-0000621C0000}"/>
    <cellStyle name="Komma 32" xfId="1046" xr:uid="{00000000-0005-0000-0000-0000631C0000}"/>
    <cellStyle name="Komma 33" xfId="1068" xr:uid="{00000000-0005-0000-0000-0000641C0000}"/>
    <cellStyle name="Komma 34" xfId="978" xr:uid="{00000000-0005-0000-0000-0000651C0000}"/>
    <cellStyle name="Komma 35" xfId="896" xr:uid="{00000000-0005-0000-0000-0000661C0000}"/>
    <cellStyle name="Komma 36" xfId="907" xr:uid="{00000000-0005-0000-0000-0000671C0000}"/>
    <cellStyle name="Komma 37" xfId="891" xr:uid="{00000000-0005-0000-0000-0000681C0000}"/>
    <cellStyle name="Komma 38" xfId="1067" xr:uid="{00000000-0005-0000-0000-0000691C0000}"/>
    <cellStyle name="Komma 39" xfId="1005" xr:uid="{00000000-0005-0000-0000-00006A1C0000}"/>
    <cellStyle name="Komma 4" xfId="320" xr:uid="{00000000-0005-0000-0000-00006B1C0000}"/>
    <cellStyle name="Komma 4 2" xfId="629" xr:uid="{00000000-0005-0000-0000-00006C1C0000}"/>
    <cellStyle name="Komma 4 3" xfId="1090" xr:uid="{00000000-0005-0000-0000-00006D1C0000}"/>
    <cellStyle name="Komma 4 3 2" xfId="1303" xr:uid="{00000000-0005-0000-0000-00006E1C0000}"/>
    <cellStyle name="Komma 4 3 2 2" xfId="4792" xr:uid="{00000000-0005-0000-0000-00006F1C0000}"/>
    <cellStyle name="Komma 4 3 2 3" xfId="10036" xr:uid="{00000000-0005-0000-0000-0000701C0000}"/>
    <cellStyle name="Komma 4 3 2_7. Other MTM adjustments" xfId="8089" xr:uid="{00000000-0005-0000-0000-0000711C0000}"/>
    <cellStyle name="Komma 4 3 3" xfId="4782" xr:uid="{00000000-0005-0000-0000-0000721C0000}"/>
    <cellStyle name="Komma 4 3 4" xfId="10030" xr:uid="{00000000-0005-0000-0000-0000731C0000}"/>
    <cellStyle name="Komma 4 3_7. Other MTM adjustments" xfId="8090" xr:uid="{00000000-0005-0000-0000-0000741C0000}"/>
    <cellStyle name="Komma 4 4" xfId="1333" xr:uid="{00000000-0005-0000-0000-0000751C0000}"/>
    <cellStyle name="Komma 4 4 2" xfId="8091" xr:uid="{00000000-0005-0000-0000-0000761C0000}"/>
    <cellStyle name="Komma 4 4 2 2" xfId="8092" xr:uid="{00000000-0005-0000-0000-0000771C0000}"/>
    <cellStyle name="Komma 4 4 2_7. Other MTM adjustments" xfId="8093" xr:uid="{00000000-0005-0000-0000-0000781C0000}"/>
    <cellStyle name="Komma 4 4 3" xfId="8094" xr:uid="{00000000-0005-0000-0000-0000791C0000}"/>
    <cellStyle name="Komma 4 4 3 2" xfId="8095" xr:uid="{00000000-0005-0000-0000-00007A1C0000}"/>
    <cellStyle name="Komma 4 4 3_7. Other MTM adjustments" xfId="8096" xr:uid="{00000000-0005-0000-0000-00007B1C0000}"/>
    <cellStyle name="Komma 4 4 4" xfId="8097" xr:uid="{00000000-0005-0000-0000-00007C1C0000}"/>
    <cellStyle name="Komma 4 4_7. Other MTM adjustments" xfId="8098" xr:uid="{00000000-0005-0000-0000-00007D1C0000}"/>
    <cellStyle name="Komma 4_7. Other MTM adjustments" xfId="8099" xr:uid="{00000000-0005-0000-0000-00007E1C0000}"/>
    <cellStyle name="Komma 40" xfId="885" xr:uid="{00000000-0005-0000-0000-00007F1C0000}"/>
    <cellStyle name="Komma 41" xfId="902" xr:uid="{00000000-0005-0000-0000-0000801C0000}"/>
    <cellStyle name="Komma 42" xfId="1048" xr:uid="{00000000-0005-0000-0000-0000811C0000}"/>
    <cellStyle name="Komma 43" xfId="1079" xr:uid="{00000000-0005-0000-0000-0000821C0000}"/>
    <cellStyle name="Komma 44" xfId="1082" xr:uid="{00000000-0005-0000-0000-0000831C0000}"/>
    <cellStyle name="Komma 45" xfId="1074" xr:uid="{00000000-0005-0000-0000-0000841C0000}"/>
    <cellStyle name="Komma 46" xfId="1072" xr:uid="{00000000-0005-0000-0000-0000851C0000}"/>
    <cellStyle name="Komma 47" xfId="1083" xr:uid="{00000000-0005-0000-0000-0000861C0000}"/>
    <cellStyle name="Komma 48" xfId="1070" xr:uid="{00000000-0005-0000-0000-0000871C0000}"/>
    <cellStyle name="Komma 49" xfId="1081" xr:uid="{00000000-0005-0000-0000-0000881C0000}"/>
    <cellStyle name="Komma 5" xfId="624" xr:uid="{00000000-0005-0000-0000-0000891C0000}"/>
    <cellStyle name="Komma 5 2" xfId="1456" xr:uid="{00000000-0005-0000-0000-00008A1C0000}"/>
    <cellStyle name="Komma 5 3" xfId="10100" xr:uid="{80E43D98-2DD6-4E7D-8944-5D8374B11FF8}"/>
    <cellStyle name="Komma 5_7. Other MTM adjustments" xfId="8100" xr:uid="{00000000-0005-0000-0000-00008B1C0000}"/>
    <cellStyle name="Komma 50" xfId="1084" xr:uid="{00000000-0005-0000-0000-00008C1C0000}"/>
    <cellStyle name="Komma 51" xfId="1022" xr:uid="{00000000-0005-0000-0000-00008D1C0000}"/>
    <cellStyle name="Komma 52" xfId="1085" xr:uid="{00000000-0005-0000-0000-00008E1C0000}"/>
    <cellStyle name="Komma 53" xfId="1086" xr:uid="{00000000-0005-0000-0000-00008F1C0000}"/>
    <cellStyle name="Komma 54" xfId="1319" xr:uid="{00000000-0005-0000-0000-0000901C0000}"/>
    <cellStyle name="Komma 54 2" xfId="4802" xr:uid="{00000000-0005-0000-0000-0000911C0000}"/>
    <cellStyle name="Komma 54 3" xfId="10045" xr:uid="{00000000-0005-0000-0000-0000921C0000}"/>
    <cellStyle name="Komma 54_Results &amp; key fig." xfId="8101" xr:uid="{00000000-0005-0000-0000-0000931C0000}"/>
    <cellStyle name="Komma 55" xfId="8102" xr:uid="{00000000-0005-0000-0000-0000941C0000}"/>
    <cellStyle name="Komma 56" xfId="10090" xr:uid="{E0C34B14-CD6A-47FC-BE27-A864AC86A15C}"/>
    <cellStyle name="Komma 57" xfId="10095" xr:uid="{75615241-ADCD-4F28-9C35-1EB03F578CE9}"/>
    <cellStyle name="Komma 6" xfId="640" xr:uid="{00000000-0005-0000-0000-0000951C0000}"/>
    <cellStyle name="Komma 6 2" xfId="846" xr:uid="{00000000-0005-0000-0000-0000961C0000}"/>
    <cellStyle name="Komma 6 3" xfId="1334" xr:uid="{00000000-0005-0000-0000-0000971C0000}"/>
    <cellStyle name="Komma 6 3 2" xfId="4806" xr:uid="{00000000-0005-0000-0000-0000981C0000}"/>
    <cellStyle name="Komma 6 3 3" xfId="10049" xr:uid="{00000000-0005-0000-0000-0000991C0000}"/>
    <cellStyle name="Komma 6_7. Other MTM adjustments" xfId="8103" xr:uid="{00000000-0005-0000-0000-00009A1C0000}"/>
    <cellStyle name="Komma 7" xfId="643" xr:uid="{00000000-0005-0000-0000-00009B1C0000}"/>
    <cellStyle name="Komma 7 2" xfId="847" xr:uid="{00000000-0005-0000-0000-00009C1C0000}"/>
    <cellStyle name="Komma 7 3" xfId="1335" xr:uid="{00000000-0005-0000-0000-00009D1C0000}"/>
    <cellStyle name="Komma 7 3 2" xfId="4807" xr:uid="{00000000-0005-0000-0000-00009E1C0000}"/>
    <cellStyle name="Komma 7 3 3" xfId="10050" xr:uid="{00000000-0005-0000-0000-00009F1C0000}"/>
    <cellStyle name="Komma 7_7. Other MTM adjustments" xfId="8104" xr:uid="{00000000-0005-0000-0000-0000A01C0000}"/>
    <cellStyle name="Komma 8" xfId="646" xr:uid="{00000000-0005-0000-0000-0000A11C0000}"/>
    <cellStyle name="Komma 8 2" xfId="854" xr:uid="{00000000-0005-0000-0000-0000A21C0000}"/>
    <cellStyle name="Komma 8 3" xfId="1336" xr:uid="{00000000-0005-0000-0000-0000A31C0000}"/>
    <cellStyle name="Komma 8 3 2" xfId="4808" xr:uid="{00000000-0005-0000-0000-0000A41C0000}"/>
    <cellStyle name="Komma 8 3 3" xfId="10051" xr:uid="{00000000-0005-0000-0000-0000A51C0000}"/>
    <cellStyle name="Komma 8_7. Other MTM adjustments" xfId="8105" xr:uid="{00000000-0005-0000-0000-0000A61C0000}"/>
    <cellStyle name="Komma 9" xfId="863" xr:uid="{00000000-0005-0000-0000-0000A71C0000}"/>
    <cellStyle name="Komma 9 2" xfId="1337" xr:uid="{00000000-0005-0000-0000-0000A81C0000}"/>
    <cellStyle name="Komma 9 2 2" xfId="4809" xr:uid="{00000000-0005-0000-0000-0000A91C0000}"/>
    <cellStyle name="Komma 9 2 3" xfId="10052" xr:uid="{00000000-0005-0000-0000-0000AA1C0000}"/>
    <cellStyle name="Komma 9_Results &amp; key fig." xfId="8106" xr:uid="{00000000-0005-0000-0000-0000AB1C0000}"/>
    <cellStyle name="Komma_NII" xfId="10084" xr:uid="{6ECF3DCC-FE9B-4DB9-A577-0CE09017CBBC}"/>
    <cellStyle name="Kommentarer" xfId="4712" xr:uid="{00000000-0005-0000-0000-0000AC1C0000}"/>
    <cellStyle name="Komórka połączona" xfId="1239" xr:uid="{00000000-0005-0000-0000-0000AD1C0000}"/>
    <cellStyle name="Komórka zaznaczona" xfId="1240" xr:uid="{00000000-0005-0000-0000-0000AE1C0000}"/>
    <cellStyle name="Kontrollcelle" xfId="8107" xr:uid="{00000000-0005-0000-0000-0000AF1C0000}"/>
    <cellStyle name="Kontrollcelle 2" xfId="321" xr:uid="{00000000-0005-0000-0000-0000B01C0000}"/>
    <cellStyle name="Kontrollcelle 3" xfId="8108" xr:uid="{00000000-0005-0000-0000-0000B11C0000}"/>
    <cellStyle name="Kontrollcelle_7. Other MTM adjustments" xfId="8109" xr:uid="{00000000-0005-0000-0000-0000B21C0000}"/>
    <cellStyle name="KRADSFI" xfId="322" xr:uid="{00000000-0005-0000-0000-0000B31C0000}"/>
    <cellStyle name="LedeTekst4a" xfId="1241" xr:uid="{00000000-0005-0000-0000-0000B41C0000}"/>
    <cellStyle name="Link Currency (0)" xfId="921" xr:uid="{00000000-0005-0000-0000-0000B51C0000}"/>
    <cellStyle name="Link Currency (2)" xfId="1028" xr:uid="{00000000-0005-0000-0000-0000B61C0000}"/>
    <cellStyle name="Link Units (0)" xfId="920" xr:uid="{00000000-0005-0000-0000-0000B71C0000}"/>
    <cellStyle name="Link Units (1)" xfId="1027" xr:uid="{00000000-0005-0000-0000-0000B81C0000}"/>
    <cellStyle name="Link Units (2)" xfId="919" xr:uid="{00000000-0005-0000-0000-0000B91C0000}"/>
    <cellStyle name="Linked Cell" xfId="625" xr:uid="{00000000-0005-0000-0000-0000BA1C0000}"/>
    <cellStyle name="Linked Cell 2" xfId="1242" xr:uid="{00000000-0005-0000-0000-0000BB1C0000}"/>
    <cellStyle name="Linked Cell_7. Other MTM adjustments" xfId="8110" xr:uid="{00000000-0005-0000-0000-0000BC1C0000}"/>
    <cellStyle name="Mainhead" xfId="323" xr:uid="{00000000-0005-0000-0000-0000BD1C0000}"/>
    <cellStyle name="Margin" xfId="324" xr:uid="{00000000-0005-0000-0000-0000BE1C0000}"/>
    <cellStyle name="Margin 2" xfId="8112" xr:uid="{00000000-0005-0000-0000-0000BF1C0000}"/>
    <cellStyle name="Margin_Results &amp; key fig." xfId="8111" xr:uid="{00000000-0005-0000-0000-0000C01C0000}"/>
    <cellStyle name="Merknad" xfId="8113" xr:uid="{00000000-0005-0000-0000-0000C11C0000}"/>
    <cellStyle name="Merknad 2" xfId="325" xr:uid="{00000000-0005-0000-0000-0000C21C0000}"/>
    <cellStyle name="Merknad 2 10" xfId="8114" xr:uid="{00000000-0005-0000-0000-0000C31C0000}"/>
    <cellStyle name="Merknad 2 10 2" xfId="8115" xr:uid="{00000000-0005-0000-0000-0000C41C0000}"/>
    <cellStyle name="Merknad 2 10_3. Chng in credit spreads" xfId="8116" xr:uid="{00000000-0005-0000-0000-0000C51C0000}"/>
    <cellStyle name="Merknad 2 2" xfId="1338" xr:uid="{00000000-0005-0000-0000-0000C61C0000}"/>
    <cellStyle name="Merknad 2 2 2" xfId="8117" xr:uid="{00000000-0005-0000-0000-0000C71C0000}"/>
    <cellStyle name="Merknad 2 2 2 2" xfId="8118" xr:uid="{00000000-0005-0000-0000-0000C81C0000}"/>
    <cellStyle name="Merknad 2 2 2 2 2" xfId="8119" xr:uid="{00000000-0005-0000-0000-0000C91C0000}"/>
    <cellStyle name="Merknad 2 2 2 2 3" xfId="8120" xr:uid="{00000000-0005-0000-0000-0000CA1C0000}"/>
    <cellStyle name="Merknad 2 2 2 2 4" xfId="8121" xr:uid="{00000000-0005-0000-0000-0000CB1C0000}"/>
    <cellStyle name="Merknad 2 2 2 2 5" xfId="8122" xr:uid="{00000000-0005-0000-0000-0000CC1C0000}"/>
    <cellStyle name="Merknad 2 2 2 2_3. Chng in credit spreads" xfId="8123" xr:uid="{00000000-0005-0000-0000-0000CD1C0000}"/>
    <cellStyle name="Merknad 2 2 2 3" xfId="8124" xr:uid="{00000000-0005-0000-0000-0000CE1C0000}"/>
    <cellStyle name="Merknad 2 2 2 3 2" xfId="8125" xr:uid="{00000000-0005-0000-0000-0000CF1C0000}"/>
    <cellStyle name="Merknad 2 2 2 3 3" xfId="8126" xr:uid="{00000000-0005-0000-0000-0000D01C0000}"/>
    <cellStyle name="Merknad 2 2 2 3_3. Chng in credit spreads" xfId="8127" xr:uid="{00000000-0005-0000-0000-0000D11C0000}"/>
    <cellStyle name="Merknad 2 2 2 4" xfId="8128" xr:uid="{00000000-0005-0000-0000-0000D21C0000}"/>
    <cellStyle name="Merknad 2 2 2 5" xfId="8129" xr:uid="{00000000-0005-0000-0000-0000D31C0000}"/>
    <cellStyle name="Merknad 2 2 2 6" xfId="8130" xr:uid="{00000000-0005-0000-0000-0000D41C0000}"/>
    <cellStyle name="Merknad 2 2 2 6 2" xfId="8131" xr:uid="{00000000-0005-0000-0000-0000D51C0000}"/>
    <cellStyle name="Merknad 2 2 2 6_3. Chng in credit spreads" xfId="8132" xr:uid="{00000000-0005-0000-0000-0000D61C0000}"/>
    <cellStyle name="Merknad 2 2 2 7" xfId="8133" xr:uid="{00000000-0005-0000-0000-0000D71C0000}"/>
    <cellStyle name="Merknad 2 2 2_3. Chng in credit spreads" xfId="8134" xr:uid="{00000000-0005-0000-0000-0000D81C0000}"/>
    <cellStyle name="Merknad 2 2 3" xfId="8135" xr:uid="{00000000-0005-0000-0000-0000D91C0000}"/>
    <cellStyle name="Merknad 2 2 3 2" xfId="8136" xr:uid="{00000000-0005-0000-0000-0000DA1C0000}"/>
    <cellStyle name="Merknad 2 2 3 2 2" xfId="8137" xr:uid="{00000000-0005-0000-0000-0000DB1C0000}"/>
    <cellStyle name="Merknad 2 2 3 2 3" xfId="8138" xr:uid="{00000000-0005-0000-0000-0000DC1C0000}"/>
    <cellStyle name="Merknad 2 2 3 2_3. Chng in credit spreads" xfId="8139" xr:uid="{00000000-0005-0000-0000-0000DD1C0000}"/>
    <cellStyle name="Merknad 2 2 3 3" xfId="8140" xr:uid="{00000000-0005-0000-0000-0000DE1C0000}"/>
    <cellStyle name="Merknad 2 2 3 4" xfId="8141" xr:uid="{00000000-0005-0000-0000-0000DF1C0000}"/>
    <cellStyle name="Merknad 2 2 3 5" xfId="8142" xr:uid="{00000000-0005-0000-0000-0000E01C0000}"/>
    <cellStyle name="Merknad 2 2 3 6" xfId="8143" xr:uid="{00000000-0005-0000-0000-0000E11C0000}"/>
    <cellStyle name="Merknad 2 2 3_3. Chng in credit spreads" xfId="8144" xr:uid="{00000000-0005-0000-0000-0000E21C0000}"/>
    <cellStyle name="Merknad 2 2 4" xfId="8145" xr:uid="{00000000-0005-0000-0000-0000E31C0000}"/>
    <cellStyle name="Merknad 2 2 4 2" xfId="8146" xr:uid="{00000000-0005-0000-0000-0000E41C0000}"/>
    <cellStyle name="Merknad 2 2 4 3" xfId="8147" xr:uid="{00000000-0005-0000-0000-0000E51C0000}"/>
    <cellStyle name="Merknad 2 2 4 4" xfId="8148" xr:uid="{00000000-0005-0000-0000-0000E61C0000}"/>
    <cellStyle name="Merknad 2 2 4 5" xfId="8149" xr:uid="{00000000-0005-0000-0000-0000E71C0000}"/>
    <cellStyle name="Merknad 2 2 4_3. Chng in credit spreads" xfId="8150" xr:uid="{00000000-0005-0000-0000-0000E81C0000}"/>
    <cellStyle name="Merknad 2 2 5" xfId="8151" xr:uid="{00000000-0005-0000-0000-0000E91C0000}"/>
    <cellStyle name="Merknad 2 2 5 2" xfId="8152" xr:uid="{00000000-0005-0000-0000-0000EA1C0000}"/>
    <cellStyle name="Merknad 2 2 5 3" xfId="8153" xr:uid="{00000000-0005-0000-0000-0000EB1C0000}"/>
    <cellStyle name="Merknad 2 2 5_3. Chng in credit spreads" xfId="8154" xr:uid="{00000000-0005-0000-0000-0000EC1C0000}"/>
    <cellStyle name="Merknad 2 2 6" xfId="8155" xr:uid="{00000000-0005-0000-0000-0000ED1C0000}"/>
    <cellStyle name="Merknad 2 2 7" xfId="8156" xr:uid="{00000000-0005-0000-0000-0000EE1C0000}"/>
    <cellStyle name="Merknad 2 2 8" xfId="8157" xr:uid="{00000000-0005-0000-0000-0000EF1C0000}"/>
    <cellStyle name="Merknad 2 2 8 2" xfId="8158" xr:uid="{00000000-0005-0000-0000-0000F01C0000}"/>
    <cellStyle name="Merknad 2 2 8_3. Chng in credit spreads" xfId="8159" xr:uid="{00000000-0005-0000-0000-0000F11C0000}"/>
    <cellStyle name="Merknad 2 2 9" xfId="8160" xr:uid="{00000000-0005-0000-0000-0000F21C0000}"/>
    <cellStyle name="Merknad 2 2_3. Chng in credit spreads" xfId="8161" xr:uid="{00000000-0005-0000-0000-0000F31C0000}"/>
    <cellStyle name="Merknad 2 3" xfId="8162" xr:uid="{00000000-0005-0000-0000-0000F41C0000}"/>
    <cellStyle name="Merknad 2 3 2" xfId="8163" xr:uid="{00000000-0005-0000-0000-0000F51C0000}"/>
    <cellStyle name="Merknad 2 3 2 2" xfId="8164" xr:uid="{00000000-0005-0000-0000-0000F61C0000}"/>
    <cellStyle name="Merknad 2 3 2 2 2" xfId="8165" xr:uid="{00000000-0005-0000-0000-0000F71C0000}"/>
    <cellStyle name="Merknad 2 3 2 2 3" xfId="8166" xr:uid="{00000000-0005-0000-0000-0000F81C0000}"/>
    <cellStyle name="Merknad 2 3 2 2_3. Chng in credit spreads" xfId="8167" xr:uid="{00000000-0005-0000-0000-0000F91C0000}"/>
    <cellStyle name="Merknad 2 3 2 3" xfId="8168" xr:uid="{00000000-0005-0000-0000-0000FA1C0000}"/>
    <cellStyle name="Merknad 2 3 2 4" xfId="8169" xr:uid="{00000000-0005-0000-0000-0000FB1C0000}"/>
    <cellStyle name="Merknad 2 3 2 5" xfId="8170" xr:uid="{00000000-0005-0000-0000-0000FC1C0000}"/>
    <cellStyle name="Merknad 2 3 2 6" xfId="8171" xr:uid="{00000000-0005-0000-0000-0000FD1C0000}"/>
    <cellStyle name="Merknad 2 3 2_3. Chng in credit spreads" xfId="8172" xr:uid="{00000000-0005-0000-0000-0000FE1C0000}"/>
    <cellStyle name="Merknad 2 3 3" xfId="8173" xr:uid="{00000000-0005-0000-0000-0000FF1C0000}"/>
    <cellStyle name="Merknad 2 3 3 2" xfId="8174" xr:uid="{00000000-0005-0000-0000-0000001D0000}"/>
    <cellStyle name="Merknad 2 3 3 2 2" xfId="8175" xr:uid="{00000000-0005-0000-0000-0000011D0000}"/>
    <cellStyle name="Merknad 2 3 3 2 3" xfId="8176" xr:uid="{00000000-0005-0000-0000-0000021D0000}"/>
    <cellStyle name="Merknad 2 3 3 2_3. Chng in credit spreads" xfId="8177" xr:uid="{00000000-0005-0000-0000-0000031D0000}"/>
    <cellStyle name="Merknad 2 3 3 3" xfId="8178" xr:uid="{00000000-0005-0000-0000-0000041D0000}"/>
    <cellStyle name="Merknad 2 3 3 4" xfId="8179" xr:uid="{00000000-0005-0000-0000-0000051D0000}"/>
    <cellStyle name="Merknad 2 3 3 5" xfId="8180" xr:uid="{00000000-0005-0000-0000-0000061D0000}"/>
    <cellStyle name="Merknad 2 3 3 6" xfId="8181" xr:uid="{00000000-0005-0000-0000-0000071D0000}"/>
    <cellStyle name="Merknad 2 3 3_3. Chng in credit spreads" xfId="8182" xr:uid="{00000000-0005-0000-0000-0000081D0000}"/>
    <cellStyle name="Merknad 2 3 4" xfId="8183" xr:uid="{00000000-0005-0000-0000-0000091D0000}"/>
    <cellStyle name="Merknad 2 3 4 2" xfId="8184" xr:uid="{00000000-0005-0000-0000-00000A1D0000}"/>
    <cellStyle name="Merknad 2 3 4 3" xfId="8185" xr:uid="{00000000-0005-0000-0000-00000B1D0000}"/>
    <cellStyle name="Merknad 2 3 4_3. Chng in credit spreads" xfId="8186" xr:uid="{00000000-0005-0000-0000-00000C1D0000}"/>
    <cellStyle name="Merknad 2 3 5" xfId="8187" xr:uid="{00000000-0005-0000-0000-00000D1D0000}"/>
    <cellStyle name="Merknad 2 3 6" xfId="8188" xr:uid="{00000000-0005-0000-0000-00000E1D0000}"/>
    <cellStyle name="Merknad 2 3 7" xfId="8189" xr:uid="{00000000-0005-0000-0000-00000F1D0000}"/>
    <cellStyle name="Merknad 2 3 8" xfId="8190" xr:uid="{00000000-0005-0000-0000-0000101D0000}"/>
    <cellStyle name="Merknad 2 3 8 2" xfId="8191" xr:uid="{00000000-0005-0000-0000-0000111D0000}"/>
    <cellStyle name="Merknad 2 3 8_3. Chng in credit spreads" xfId="8192" xr:uid="{00000000-0005-0000-0000-0000121D0000}"/>
    <cellStyle name="Merknad 2 3 9" xfId="8193" xr:uid="{00000000-0005-0000-0000-0000131D0000}"/>
    <cellStyle name="Merknad 2 3_3. Chng in credit spreads" xfId="8194" xr:uid="{00000000-0005-0000-0000-0000141D0000}"/>
    <cellStyle name="Merknad 2 4" xfId="8195" xr:uid="{00000000-0005-0000-0000-0000151D0000}"/>
    <cellStyle name="Merknad 2 4 2" xfId="8196" xr:uid="{00000000-0005-0000-0000-0000161D0000}"/>
    <cellStyle name="Merknad 2 4 2 2" xfId="8197" xr:uid="{00000000-0005-0000-0000-0000171D0000}"/>
    <cellStyle name="Merknad 2 4 2 3" xfId="8198" xr:uid="{00000000-0005-0000-0000-0000181D0000}"/>
    <cellStyle name="Merknad 2 4 2_3. Chng in credit spreads" xfId="8199" xr:uid="{00000000-0005-0000-0000-0000191D0000}"/>
    <cellStyle name="Merknad 2 4 3" xfId="8200" xr:uid="{00000000-0005-0000-0000-00001A1D0000}"/>
    <cellStyle name="Merknad 2 4 4" xfId="8201" xr:uid="{00000000-0005-0000-0000-00001B1D0000}"/>
    <cellStyle name="Merknad 2 4 5" xfId="8202" xr:uid="{00000000-0005-0000-0000-00001C1D0000}"/>
    <cellStyle name="Merknad 2 4 6" xfId="8203" xr:uid="{00000000-0005-0000-0000-00001D1D0000}"/>
    <cellStyle name="Merknad 2 4_3. Chng in credit spreads" xfId="8204" xr:uid="{00000000-0005-0000-0000-00001E1D0000}"/>
    <cellStyle name="Merknad 2 5" xfId="8205" xr:uid="{00000000-0005-0000-0000-00001F1D0000}"/>
    <cellStyle name="Merknad 2 5 2" xfId="8206" xr:uid="{00000000-0005-0000-0000-0000201D0000}"/>
    <cellStyle name="Merknad 2 5 2 2" xfId="8207" xr:uid="{00000000-0005-0000-0000-0000211D0000}"/>
    <cellStyle name="Merknad 2 5 2 3" xfId="8208" xr:uid="{00000000-0005-0000-0000-0000221D0000}"/>
    <cellStyle name="Merknad 2 5 2_3. Chng in credit spreads" xfId="8209" xr:uid="{00000000-0005-0000-0000-0000231D0000}"/>
    <cellStyle name="Merknad 2 5 3" xfId="8210" xr:uid="{00000000-0005-0000-0000-0000241D0000}"/>
    <cellStyle name="Merknad 2 5 4" xfId="8211" xr:uid="{00000000-0005-0000-0000-0000251D0000}"/>
    <cellStyle name="Merknad 2 5 5" xfId="8212" xr:uid="{00000000-0005-0000-0000-0000261D0000}"/>
    <cellStyle name="Merknad 2 5 6" xfId="8213" xr:uid="{00000000-0005-0000-0000-0000271D0000}"/>
    <cellStyle name="Merknad 2 5_3. Chng in credit spreads" xfId="8214" xr:uid="{00000000-0005-0000-0000-0000281D0000}"/>
    <cellStyle name="Merknad 2 6" xfId="8215" xr:uid="{00000000-0005-0000-0000-0000291D0000}"/>
    <cellStyle name="Merknad 2 6 2" xfId="8216" xr:uid="{00000000-0005-0000-0000-00002A1D0000}"/>
    <cellStyle name="Merknad 2 6 3" xfId="8217" xr:uid="{00000000-0005-0000-0000-00002B1D0000}"/>
    <cellStyle name="Merknad 2 6 4" xfId="8218" xr:uid="{00000000-0005-0000-0000-00002C1D0000}"/>
    <cellStyle name="Merknad 2 6 5" xfId="8219" xr:uid="{00000000-0005-0000-0000-00002D1D0000}"/>
    <cellStyle name="Merknad 2 6_3. Chng in credit spreads" xfId="8220" xr:uid="{00000000-0005-0000-0000-00002E1D0000}"/>
    <cellStyle name="Merknad 2 7" xfId="8221" xr:uid="{00000000-0005-0000-0000-00002F1D0000}"/>
    <cellStyle name="Merknad 2 8" xfId="8222" xr:uid="{00000000-0005-0000-0000-0000301D0000}"/>
    <cellStyle name="Merknad 2 9" xfId="8223" xr:uid="{00000000-0005-0000-0000-0000311D0000}"/>
    <cellStyle name="Merknad 2_7. Other MTM adjustments" xfId="8224" xr:uid="{00000000-0005-0000-0000-0000321D0000}"/>
    <cellStyle name="Merknad 3" xfId="8225" xr:uid="{00000000-0005-0000-0000-0000331D0000}"/>
    <cellStyle name="Merknad 3 2" xfId="8226" xr:uid="{00000000-0005-0000-0000-0000341D0000}"/>
    <cellStyle name="Merknad 3_7. Other MTM adjustments" xfId="8227" xr:uid="{00000000-0005-0000-0000-0000351D0000}"/>
    <cellStyle name="Merknad_7. Other MTM adjustments" xfId="8228" xr:uid="{00000000-0005-0000-0000-0000361D0000}"/>
    <cellStyle name="Migliaia (0)_Costi" xfId="326" xr:uid="{00000000-0005-0000-0000-0000371D0000}"/>
    <cellStyle name="Migliaia [0]_INV2" xfId="327" xr:uid="{00000000-0005-0000-0000-0000381D0000}"/>
    <cellStyle name="Millares [0]_10 AVERIAS MASIVAS + ANT" xfId="1026" xr:uid="{00000000-0005-0000-0000-0000391D0000}"/>
    <cellStyle name="MLComma0" xfId="328" xr:uid="{00000000-0005-0000-0000-00003A1D0000}"/>
    <cellStyle name="MLComma0 2" xfId="726" xr:uid="{00000000-0005-0000-0000-00003B1D0000}"/>
    <cellStyle name="MLComma0_7. Other MTM adjustments" xfId="8229" xr:uid="{00000000-0005-0000-0000-00003C1D0000}"/>
    <cellStyle name="MLPercent0" xfId="329" xr:uid="{00000000-0005-0000-0000-00003D1D0000}"/>
    <cellStyle name="MLPercent0 2" xfId="727" xr:uid="{00000000-0005-0000-0000-00003E1D0000}"/>
    <cellStyle name="MLPercent0_7. Other MTM adjustments" xfId="8230" xr:uid="{00000000-0005-0000-0000-00003F1D0000}"/>
    <cellStyle name="multiple" xfId="330" xr:uid="{00000000-0005-0000-0000-0000401D0000}"/>
    <cellStyle name="Multiple [1]" xfId="331" xr:uid="{00000000-0005-0000-0000-0000411D0000}"/>
    <cellStyle name="multiple 10" xfId="332" xr:uid="{00000000-0005-0000-0000-0000421D0000}"/>
    <cellStyle name="multiple 10 2" xfId="728" xr:uid="{00000000-0005-0000-0000-0000431D0000}"/>
    <cellStyle name="multiple 10 3" xfId="1457" xr:uid="{00000000-0005-0000-0000-0000441D0000}"/>
    <cellStyle name="multiple 10_7. Other MTM adjustments" xfId="8231" xr:uid="{00000000-0005-0000-0000-0000451D0000}"/>
    <cellStyle name="multiple 11" xfId="333" xr:uid="{00000000-0005-0000-0000-0000461D0000}"/>
    <cellStyle name="multiple 11 2" xfId="729" xr:uid="{00000000-0005-0000-0000-0000471D0000}"/>
    <cellStyle name="multiple 11 3" xfId="1458" xr:uid="{00000000-0005-0000-0000-0000481D0000}"/>
    <cellStyle name="multiple 11_7. Other MTM adjustments" xfId="8232" xr:uid="{00000000-0005-0000-0000-0000491D0000}"/>
    <cellStyle name="multiple 12" xfId="334" xr:uid="{00000000-0005-0000-0000-00004A1D0000}"/>
    <cellStyle name="multiple 12 2" xfId="730" xr:uid="{00000000-0005-0000-0000-00004B1D0000}"/>
    <cellStyle name="multiple 12 3" xfId="1459" xr:uid="{00000000-0005-0000-0000-00004C1D0000}"/>
    <cellStyle name="multiple 12_7. Other MTM adjustments" xfId="8233" xr:uid="{00000000-0005-0000-0000-00004D1D0000}"/>
    <cellStyle name="multiple 13" xfId="335" xr:uid="{00000000-0005-0000-0000-00004E1D0000}"/>
    <cellStyle name="multiple 13 2" xfId="731" xr:uid="{00000000-0005-0000-0000-00004F1D0000}"/>
    <cellStyle name="multiple 13 3" xfId="1460" xr:uid="{00000000-0005-0000-0000-0000501D0000}"/>
    <cellStyle name="multiple 13_7. Other MTM adjustments" xfId="8234" xr:uid="{00000000-0005-0000-0000-0000511D0000}"/>
    <cellStyle name="multiple 14" xfId="336" xr:uid="{00000000-0005-0000-0000-0000521D0000}"/>
    <cellStyle name="multiple 14 2" xfId="732" xr:uid="{00000000-0005-0000-0000-0000531D0000}"/>
    <cellStyle name="multiple 14 3" xfId="1461" xr:uid="{00000000-0005-0000-0000-0000541D0000}"/>
    <cellStyle name="multiple 14_7. Other MTM adjustments" xfId="8235" xr:uid="{00000000-0005-0000-0000-0000551D0000}"/>
    <cellStyle name="multiple 15" xfId="337" xr:uid="{00000000-0005-0000-0000-0000561D0000}"/>
    <cellStyle name="multiple 15 2" xfId="733" xr:uid="{00000000-0005-0000-0000-0000571D0000}"/>
    <cellStyle name="multiple 15 3" xfId="1462" xr:uid="{00000000-0005-0000-0000-0000581D0000}"/>
    <cellStyle name="multiple 15_7. Other MTM adjustments" xfId="8236" xr:uid="{00000000-0005-0000-0000-0000591D0000}"/>
    <cellStyle name="multiple 16" xfId="8237" xr:uid="{00000000-0005-0000-0000-00005A1D0000}"/>
    <cellStyle name="multiple 17" xfId="8238" xr:uid="{00000000-0005-0000-0000-00005B1D0000}"/>
    <cellStyle name="multiple 2" xfId="338" xr:uid="{00000000-0005-0000-0000-00005C1D0000}"/>
    <cellStyle name="multiple 2 2" xfId="734" xr:uid="{00000000-0005-0000-0000-00005D1D0000}"/>
    <cellStyle name="multiple 2 2 2" xfId="8239" xr:uid="{00000000-0005-0000-0000-00005E1D0000}"/>
    <cellStyle name="multiple 2 2_7. Other MTM adjustments" xfId="8240" xr:uid="{00000000-0005-0000-0000-00005F1D0000}"/>
    <cellStyle name="multiple 2 3" xfId="1463" xr:uid="{00000000-0005-0000-0000-0000601D0000}"/>
    <cellStyle name="multiple 2_7. Other MTM adjustments" xfId="8241" xr:uid="{00000000-0005-0000-0000-0000611D0000}"/>
    <cellStyle name="multiple 3" xfId="339" xr:uid="{00000000-0005-0000-0000-0000621D0000}"/>
    <cellStyle name="multiple 3 2" xfId="340" xr:uid="{00000000-0005-0000-0000-0000631D0000}"/>
    <cellStyle name="multiple 3 2 2" xfId="736" xr:uid="{00000000-0005-0000-0000-0000641D0000}"/>
    <cellStyle name="multiple 3 2 3" xfId="1464" xr:uid="{00000000-0005-0000-0000-0000651D0000}"/>
    <cellStyle name="multiple 3 2_7. Other MTM adjustments" xfId="8242" xr:uid="{00000000-0005-0000-0000-0000661D0000}"/>
    <cellStyle name="multiple 3 3" xfId="735" xr:uid="{00000000-0005-0000-0000-0000671D0000}"/>
    <cellStyle name="multiple 3 3 2" xfId="8243" xr:uid="{00000000-0005-0000-0000-0000681D0000}"/>
    <cellStyle name="multiple 3 3 3" xfId="8244" xr:uid="{00000000-0005-0000-0000-0000691D0000}"/>
    <cellStyle name="multiple 3 3 4" xfId="8245" xr:uid="{00000000-0005-0000-0000-00006A1D0000}"/>
    <cellStyle name="multiple 3 3_7. Other MTM adjustments" xfId="8246" xr:uid="{00000000-0005-0000-0000-00006B1D0000}"/>
    <cellStyle name="multiple 3 4" xfId="1465" xr:uid="{00000000-0005-0000-0000-00006C1D0000}"/>
    <cellStyle name="multiple 3_7. Other MTM adjustments" xfId="8247" xr:uid="{00000000-0005-0000-0000-00006D1D0000}"/>
    <cellStyle name="multiple 4" xfId="341" xr:uid="{00000000-0005-0000-0000-00006E1D0000}"/>
    <cellStyle name="multiple 4 2" xfId="737" xr:uid="{00000000-0005-0000-0000-00006F1D0000}"/>
    <cellStyle name="multiple 4 2 2" xfId="8248" xr:uid="{00000000-0005-0000-0000-0000701D0000}"/>
    <cellStyle name="multiple 4 2_7. Other MTM adjustments" xfId="8249" xr:uid="{00000000-0005-0000-0000-0000711D0000}"/>
    <cellStyle name="multiple 4 3" xfId="1466" xr:uid="{00000000-0005-0000-0000-0000721D0000}"/>
    <cellStyle name="multiple 4_7. Other MTM adjustments" xfId="8250" xr:uid="{00000000-0005-0000-0000-0000731D0000}"/>
    <cellStyle name="multiple 5" xfId="342" xr:uid="{00000000-0005-0000-0000-0000741D0000}"/>
    <cellStyle name="multiple 5 2" xfId="738" xr:uid="{00000000-0005-0000-0000-0000751D0000}"/>
    <cellStyle name="multiple 5 2 2" xfId="8251" xr:uid="{00000000-0005-0000-0000-0000761D0000}"/>
    <cellStyle name="multiple 5 2_7. Other MTM adjustments" xfId="8252" xr:uid="{00000000-0005-0000-0000-0000771D0000}"/>
    <cellStyle name="multiple 5 3" xfId="1467" xr:uid="{00000000-0005-0000-0000-0000781D0000}"/>
    <cellStyle name="multiple 5 4" xfId="8253" xr:uid="{00000000-0005-0000-0000-0000791D0000}"/>
    <cellStyle name="multiple 5 5" xfId="8254" xr:uid="{00000000-0005-0000-0000-00007A1D0000}"/>
    <cellStyle name="multiple 5_7. Other MTM adjustments" xfId="8255" xr:uid="{00000000-0005-0000-0000-00007B1D0000}"/>
    <cellStyle name="multiple 6" xfId="343" xr:uid="{00000000-0005-0000-0000-00007C1D0000}"/>
    <cellStyle name="multiple 6 2" xfId="739" xr:uid="{00000000-0005-0000-0000-00007D1D0000}"/>
    <cellStyle name="multiple 6 2 2" xfId="8256" xr:uid="{00000000-0005-0000-0000-00007E1D0000}"/>
    <cellStyle name="multiple 6 2_7. Other MTM adjustments" xfId="8257" xr:uid="{00000000-0005-0000-0000-00007F1D0000}"/>
    <cellStyle name="multiple 6 3" xfId="1468" xr:uid="{00000000-0005-0000-0000-0000801D0000}"/>
    <cellStyle name="multiple 6_7. Other MTM adjustments" xfId="8258" xr:uid="{00000000-0005-0000-0000-0000811D0000}"/>
    <cellStyle name="multiple 7" xfId="344" xr:uid="{00000000-0005-0000-0000-0000821D0000}"/>
    <cellStyle name="multiple 7 2" xfId="740" xr:uid="{00000000-0005-0000-0000-0000831D0000}"/>
    <cellStyle name="multiple 7 3" xfId="1469" xr:uid="{00000000-0005-0000-0000-0000841D0000}"/>
    <cellStyle name="multiple 7_7. Other MTM adjustments" xfId="8259" xr:uid="{00000000-0005-0000-0000-0000851D0000}"/>
    <cellStyle name="multiple 8" xfId="345" xr:uid="{00000000-0005-0000-0000-0000861D0000}"/>
    <cellStyle name="multiple 8 2" xfId="741" xr:uid="{00000000-0005-0000-0000-0000871D0000}"/>
    <cellStyle name="multiple 8 3" xfId="1470" xr:uid="{00000000-0005-0000-0000-0000881D0000}"/>
    <cellStyle name="multiple 8_7. Other MTM adjustments" xfId="8260" xr:uid="{00000000-0005-0000-0000-0000891D0000}"/>
    <cellStyle name="multiple 9" xfId="346" xr:uid="{00000000-0005-0000-0000-00008A1D0000}"/>
    <cellStyle name="multiple 9 2" xfId="742" xr:uid="{00000000-0005-0000-0000-00008B1D0000}"/>
    <cellStyle name="multiple 9 3" xfId="1471" xr:uid="{00000000-0005-0000-0000-00008C1D0000}"/>
    <cellStyle name="multiple 9_7. Other MTM adjustments" xfId="8261" xr:uid="{00000000-0005-0000-0000-00008D1D0000}"/>
    <cellStyle name="Multiple_03-Egne aksjer 1002" xfId="347" xr:uid="{00000000-0005-0000-0000-00008E1D0000}"/>
    <cellStyle name="MultipleBelow" xfId="348" xr:uid="{00000000-0005-0000-0000-00008F1D0000}"/>
    <cellStyle name="Nagłówek 1" xfId="1243" xr:uid="{00000000-0005-0000-0000-0000901D0000}"/>
    <cellStyle name="Nagłówek 2" xfId="1244" xr:uid="{00000000-0005-0000-0000-0000911D0000}"/>
    <cellStyle name="Nagłówek 3" xfId="1245" xr:uid="{00000000-0005-0000-0000-0000921D0000}"/>
    <cellStyle name="Nagłówek 4" xfId="1246" xr:uid="{00000000-0005-0000-0000-0000931D0000}"/>
    <cellStyle name="Neutral" xfId="349" xr:uid="{00000000-0005-0000-0000-0000941D0000}"/>
    <cellStyle name="Neutral 2" xfId="1247" xr:uid="{00000000-0005-0000-0000-0000951D0000}"/>
    <cellStyle name="Neutral_7. Other MTM adjustments" xfId="8262" xr:uid="{00000000-0005-0000-0000-0000961D0000}"/>
    <cellStyle name="Neutralne" xfId="1248" xr:uid="{00000000-0005-0000-0000-0000971D0000}"/>
    <cellStyle name="Neutralus" xfId="350" xr:uid="{00000000-0005-0000-0000-0000981D0000}"/>
    <cellStyle name="Nil" xfId="351" xr:uid="{00000000-0005-0000-0000-0000991D0000}"/>
    <cellStyle name="Non_definito" xfId="352" xr:uid="{00000000-0005-0000-0000-00009A1D0000}"/>
    <cellStyle name="nonmultiple" xfId="353" xr:uid="{00000000-0005-0000-0000-00009B1D0000}"/>
    <cellStyle name="nonmultiple 10" xfId="8263" xr:uid="{00000000-0005-0000-0000-00009C1D0000}"/>
    <cellStyle name="nonmultiple 11" xfId="8264" xr:uid="{00000000-0005-0000-0000-00009D1D0000}"/>
    <cellStyle name="nonmultiple 12" xfId="8265" xr:uid="{00000000-0005-0000-0000-00009E1D0000}"/>
    <cellStyle name="nonmultiple 13" xfId="8266" xr:uid="{00000000-0005-0000-0000-00009F1D0000}"/>
    <cellStyle name="nonmultiple 2" xfId="354" xr:uid="{00000000-0005-0000-0000-0000A01D0000}"/>
    <cellStyle name="nonmultiple 2 2" xfId="743" xr:uid="{00000000-0005-0000-0000-0000A11D0000}"/>
    <cellStyle name="nonmultiple 2 2 2" xfId="8267" xr:uid="{00000000-0005-0000-0000-0000A21D0000}"/>
    <cellStyle name="nonmultiple 2 2_7. Other MTM adjustments" xfId="8268" xr:uid="{00000000-0005-0000-0000-0000A31D0000}"/>
    <cellStyle name="nonmultiple 2 3" xfId="1472" xr:uid="{00000000-0005-0000-0000-0000A41D0000}"/>
    <cellStyle name="nonmultiple 2_7. Other MTM adjustments" xfId="8269" xr:uid="{00000000-0005-0000-0000-0000A51D0000}"/>
    <cellStyle name="nonmultiple 3" xfId="355" xr:uid="{00000000-0005-0000-0000-0000A61D0000}"/>
    <cellStyle name="nonmultiple 3 2" xfId="356" xr:uid="{00000000-0005-0000-0000-0000A71D0000}"/>
    <cellStyle name="nonmultiple 3 2 2" xfId="745" xr:uid="{00000000-0005-0000-0000-0000A81D0000}"/>
    <cellStyle name="nonmultiple 3 2 3" xfId="1473" xr:uid="{00000000-0005-0000-0000-0000A91D0000}"/>
    <cellStyle name="nonmultiple 3 2_7. Other MTM adjustments" xfId="8270" xr:uid="{00000000-0005-0000-0000-0000AA1D0000}"/>
    <cellStyle name="nonmultiple 3 3" xfId="744" xr:uid="{00000000-0005-0000-0000-0000AB1D0000}"/>
    <cellStyle name="nonmultiple 3 3 2" xfId="8271" xr:uid="{00000000-0005-0000-0000-0000AC1D0000}"/>
    <cellStyle name="nonmultiple 3 3 3" xfId="8272" xr:uid="{00000000-0005-0000-0000-0000AD1D0000}"/>
    <cellStyle name="nonmultiple 3 3 4" xfId="8273" xr:uid="{00000000-0005-0000-0000-0000AE1D0000}"/>
    <cellStyle name="nonmultiple 3 3_7. Other MTM adjustments" xfId="8274" xr:uid="{00000000-0005-0000-0000-0000AF1D0000}"/>
    <cellStyle name="nonmultiple 3 4" xfId="1474" xr:uid="{00000000-0005-0000-0000-0000B01D0000}"/>
    <cellStyle name="nonmultiple 3_7. Other MTM adjustments" xfId="8275" xr:uid="{00000000-0005-0000-0000-0000B11D0000}"/>
    <cellStyle name="nonmultiple 4" xfId="357" xr:uid="{00000000-0005-0000-0000-0000B21D0000}"/>
    <cellStyle name="nonmultiple 4 2" xfId="746" xr:uid="{00000000-0005-0000-0000-0000B31D0000}"/>
    <cellStyle name="nonmultiple 4 2 2" xfId="8276" xr:uid="{00000000-0005-0000-0000-0000B41D0000}"/>
    <cellStyle name="nonmultiple 4 2_7. Other MTM adjustments" xfId="8277" xr:uid="{00000000-0005-0000-0000-0000B51D0000}"/>
    <cellStyle name="nonmultiple 4 3" xfId="1475" xr:uid="{00000000-0005-0000-0000-0000B61D0000}"/>
    <cellStyle name="nonmultiple 4_7. Other MTM adjustments" xfId="8278" xr:uid="{00000000-0005-0000-0000-0000B71D0000}"/>
    <cellStyle name="nonmultiple 5" xfId="8279" xr:uid="{00000000-0005-0000-0000-0000B81D0000}"/>
    <cellStyle name="nonmultiple 5 2" xfId="8280" xr:uid="{00000000-0005-0000-0000-0000B91D0000}"/>
    <cellStyle name="nonmultiple 5 2 2" xfId="8281" xr:uid="{00000000-0005-0000-0000-0000BA1D0000}"/>
    <cellStyle name="nonmultiple 5 2_7. Other MTM adjustments" xfId="8282" xr:uid="{00000000-0005-0000-0000-0000BB1D0000}"/>
    <cellStyle name="nonmultiple 5 3" xfId="8283" xr:uid="{00000000-0005-0000-0000-0000BC1D0000}"/>
    <cellStyle name="nonmultiple 5 4" xfId="8284" xr:uid="{00000000-0005-0000-0000-0000BD1D0000}"/>
    <cellStyle name="nonmultiple 5 5" xfId="8285" xr:uid="{00000000-0005-0000-0000-0000BE1D0000}"/>
    <cellStyle name="nonmultiple 5_7. Other MTM adjustments" xfId="8286" xr:uid="{00000000-0005-0000-0000-0000BF1D0000}"/>
    <cellStyle name="nonmultiple 6" xfId="8287" xr:uid="{00000000-0005-0000-0000-0000C01D0000}"/>
    <cellStyle name="nonmultiple 6 2" xfId="8288" xr:uid="{00000000-0005-0000-0000-0000C11D0000}"/>
    <cellStyle name="nonmultiple 6 2 2" xfId="8289" xr:uid="{00000000-0005-0000-0000-0000C21D0000}"/>
    <cellStyle name="nonmultiple 6 2_7. Other MTM adjustments" xfId="8290" xr:uid="{00000000-0005-0000-0000-0000C31D0000}"/>
    <cellStyle name="nonmultiple 6 3" xfId="8291" xr:uid="{00000000-0005-0000-0000-0000C41D0000}"/>
    <cellStyle name="nonmultiple 6_7. Other MTM adjustments" xfId="8292" xr:uid="{00000000-0005-0000-0000-0000C51D0000}"/>
    <cellStyle name="nonmultiple 7" xfId="8293" xr:uid="{00000000-0005-0000-0000-0000C61D0000}"/>
    <cellStyle name="nonmultiple 7 2" xfId="8294" xr:uid="{00000000-0005-0000-0000-0000C71D0000}"/>
    <cellStyle name="nonmultiple 7 3" xfId="8295" xr:uid="{00000000-0005-0000-0000-0000C81D0000}"/>
    <cellStyle name="nonmultiple 7_7. Other MTM adjustments" xfId="8296" xr:uid="{00000000-0005-0000-0000-0000C91D0000}"/>
    <cellStyle name="nonmultiple 8" xfId="8297" xr:uid="{00000000-0005-0000-0000-0000CA1D0000}"/>
    <cellStyle name="nonmultiple 9" xfId="8298" xr:uid="{00000000-0005-0000-0000-0000CB1D0000}"/>
    <cellStyle name="nonmultiple_1" xfId="8299" xr:uid="{00000000-0005-0000-0000-0000CC1D0000}"/>
    <cellStyle name="NonPrintingArea" xfId="358" xr:uid="{00000000-0005-0000-0000-0000CD1D0000}"/>
    <cellStyle name="Normal" xfId="0" builtinId="0"/>
    <cellStyle name="Normal 10" xfId="359" xr:uid="{00000000-0005-0000-0000-0000CF1D0000}"/>
    <cellStyle name="Normal 10 10" xfId="10071" xr:uid="{00000000-0005-0000-0000-0000D01D0000}"/>
    <cellStyle name="Normal 10 2" xfId="747" xr:uid="{00000000-0005-0000-0000-0000D11D0000}"/>
    <cellStyle name="Normal 10 2 2" xfId="8300" xr:uid="{00000000-0005-0000-0000-0000D21D0000}"/>
    <cellStyle name="Normal 10 2 2 2" xfId="8301" xr:uid="{00000000-0005-0000-0000-0000D31D0000}"/>
    <cellStyle name="Normal 10 2 2_3. Chng in credit spreads" xfId="8302" xr:uid="{00000000-0005-0000-0000-0000D41D0000}"/>
    <cellStyle name="Normal 10 2 3" xfId="8303" xr:uid="{00000000-0005-0000-0000-0000D51D0000}"/>
    <cellStyle name="Normal 10 2 3 2" xfId="8304" xr:uid="{00000000-0005-0000-0000-0000D61D0000}"/>
    <cellStyle name="Normal 10 2 3_3. Chng in credit spreads" xfId="8305" xr:uid="{00000000-0005-0000-0000-0000D71D0000}"/>
    <cellStyle name="Normal 10 2 4" xfId="10094" xr:uid="{1009906A-E4D3-4930-9A01-DA76DDE3CAB0}"/>
    <cellStyle name="Normal 10 2_7. Other MTM adjustments" xfId="8306" xr:uid="{00000000-0005-0000-0000-0000D81D0000}"/>
    <cellStyle name="Normal 10 3" xfId="1249" xr:uid="{00000000-0005-0000-0000-0000D91D0000}"/>
    <cellStyle name="Normal 10 4" xfId="8307" xr:uid="{00000000-0005-0000-0000-0000DA1D0000}"/>
    <cellStyle name="Normal 10 4 2" xfId="8308" xr:uid="{00000000-0005-0000-0000-0000DB1D0000}"/>
    <cellStyle name="Normal 10 4_3. Chng in credit spreads" xfId="8309" xr:uid="{00000000-0005-0000-0000-0000DC1D0000}"/>
    <cellStyle name="Normal 10 5" xfId="8310" xr:uid="{00000000-0005-0000-0000-0000DD1D0000}"/>
    <cellStyle name="Normal 10 5 2" xfId="8311" xr:uid="{00000000-0005-0000-0000-0000DE1D0000}"/>
    <cellStyle name="Normal 10 5_3. Chng in credit spreads" xfId="8312" xr:uid="{00000000-0005-0000-0000-0000DF1D0000}"/>
    <cellStyle name="Normal 10_7. Other MTM adjustments" xfId="8313" xr:uid="{00000000-0005-0000-0000-0000E01D0000}"/>
    <cellStyle name="Normal 11" xfId="360" xr:uid="{00000000-0005-0000-0000-0000E11D0000}"/>
    <cellStyle name="Normal 11 2" xfId="748" xr:uid="{00000000-0005-0000-0000-0000E21D0000}"/>
    <cellStyle name="Normal 11 3" xfId="1250" xr:uid="{00000000-0005-0000-0000-0000E31D0000}"/>
    <cellStyle name="Normal 11 4" xfId="1339" xr:uid="{00000000-0005-0000-0000-0000E41D0000}"/>
    <cellStyle name="Normal 11_7. Other MTM adjustments" xfId="8314" xr:uid="{00000000-0005-0000-0000-0000E51D0000}"/>
    <cellStyle name="Normal 12" xfId="361" xr:uid="{00000000-0005-0000-0000-0000E61D0000}"/>
    <cellStyle name="Normal 12 2" xfId="749" xr:uid="{00000000-0005-0000-0000-0000E71D0000}"/>
    <cellStyle name="Normal 12 3" xfId="977" xr:uid="{00000000-0005-0000-0000-0000E81D0000}"/>
    <cellStyle name="Normal 12 4" xfId="1340" xr:uid="{00000000-0005-0000-0000-0000E91D0000}"/>
    <cellStyle name="Normal 12_7. Other MTM adjustments" xfId="8315" xr:uid="{00000000-0005-0000-0000-0000EA1D0000}"/>
    <cellStyle name="Normal 13" xfId="362" xr:uid="{00000000-0005-0000-0000-0000EB1D0000}"/>
    <cellStyle name="Normal 13 2" xfId="750" xr:uid="{00000000-0005-0000-0000-0000EC1D0000}"/>
    <cellStyle name="Normal 13 3" xfId="1251" xr:uid="{00000000-0005-0000-0000-0000ED1D0000}"/>
    <cellStyle name="Normal 13 4" xfId="1341" xr:uid="{00000000-0005-0000-0000-0000EE1D0000}"/>
    <cellStyle name="Normal 13_3. Chng in credit spreads" xfId="8316" xr:uid="{00000000-0005-0000-0000-0000EF1D0000}"/>
    <cellStyle name="Normal 14" xfId="363" xr:uid="{00000000-0005-0000-0000-0000F01D0000}"/>
    <cellStyle name="Normal 14 2" xfId="751" xr:uid="{00000000-0005-0000-0000-0000F11D0000}"/>
    <cellStyle name="Normal 14 3" xfId="1342" xr:uid="{00000000-0005-0000-0000-0000F21D0000}"/>
    <cellStyle name="Normal 14_7. Other MTM adjustments" xfId="8317" xr:uid="{00000000-0005-0000-0000-0000F31D0000}"/>
    <cellStyle name="Normal 15" xfId="364" xr:uid="{00000000-0005-0000-0000-0000F41D0000}"/>
    <cellStyle name="Normal 15 2" xfId="752" xr:uid="{00000000-0005-0000-0000-0000F51D0000}"/>
    <cellStyle name="Normal 15 3" xfId="1343" xr:uid="{00000000-0005-0000-0000-0000F61D0000}"/>
    <cellStyle name="Normal 15 3 2" xfId="8318" xr:uid="{00000000-0005-0000-0000-0000F71D0000}"/>
    <cellStyle name="Normal 15 3_3. Chng in credit spreads" xfId="8319" xr:uid="{00000000-0005-0000-0000-0000F81D0000}"/>
    <cellStyle name="Normal 15 4" xfId="10064" xr:uid="{00000000-0005-0000-0000-0000F91D0000}"/>
    <cellStyle name="Normal 15_7. Other MTM adjustments" xfId="8320" xr:uid="{00000000-0005-0000-0000-0000FA1D0000}"/>
    <cellStyle name="Normal 16" xfId="365" xr:uid="{00000000-0005-0000-0000-0000FB1D0000}"/>
    <cellStyle name="Normal 16 2" xfId="753" xr:uid="{00000000-0005-0000-0000-0000FC1D0000}"/>
    <cellStyle name="Normal 16 3" xfId="1344" xr:uid="{00000000-0005-0000-0000-0000FD1D0000}"/>
    <cellStyle name="Normal 16 4" xfId="10065" xr:uid="{00000000-0005-0000-0000-0000FE1D0000}"/>
    <cellStyle name="Normal 16_3. Chng in credit spreads" xfId="8321" xr:uid="{00000000-0005-0000-0000-0000FF1D0000}"/>
    <cellStyle name="Normal 17" xfId="366" xr:uid="{00000000-0005-0000-0000-0000001E0000}"/>
    <cellStyle name="Normal 17 2" xfId="754" xr:uid="{00000000-0005-0000-0000-0000011E0000}"/>
    <cellStyle name="Normal 17 3" xfId="1345" xr:uid="{00000000-0005-0000-0000-0000021E0000}"/>
    <cellStyle name="Normal 17_7. Other MTM adjustments" xfId="8322" xr:uid="{00000000-0005-0000-0000-0000031E0000}"/>
    <cellStyle name="Normal 18" xfId="367" xr:uid="{00000000-0005-0000-0000-0000041E0000}"/>
    <cellStyle name="Normal 18 2" xfId="1346" xr:uid="{00000000-0005-0000-0000-0000051E0000}"/>
    <cellStyle name="Normal 18_Expenses (1)" xfId="4713" xr:uid="{00000000-0005-0000-0000-0000061E0000}"/>
    <cellStyle name="Normal 19" xfId="368" xr:uid="{00000000-0005-0000-0000-0000071E0000}"/>
    <cellStyle name="Normal 19 2" xfId="755" xr:uid="{00000000-0005-0000-0000-0000081E0000}"/>
    <cellStyle name="Normal 19 3" xfId="864" xr:uid="{00000000-0005-0000-0000-0000091E0000}"/>
    <cellStyle name="Normal 19 4" xfId="1322" xr:uid="{00000000-0005-0000-0000-00000A1E0000}"/>
    <cellStyle name="Normal 19_7. Other MTM adjustments" xfId="8323" xr:uid="{00000000-0005-0000-0000-00000B1E0000}"/>
    <cellStyle name="Normal 2" xfId="369" xr:uid="{00000000-0005-0000-0000-00000C1E0000}"/>
    <cellStyle name="Normal 2 10" xfId="8324" xr:uid="{00000000-0005-0000-0000-00000D1E0000}"/>
    <cellStyle name="Normal 2 10 2" xfId="8325" xr:uid="{00000000-0005-0000-0000-00000E1E0000}"/>
    <cellStyle name="Normal 2 10 2 2" xfId="8326" xr:uid="{00000000-0005-0000-0000-00000F1E0000}"/>
    <cellStyle name="Normal 2 10 2_3. Chng in credit spreads" xfId="8327" xr:uid="{00000000-0005-0000-0000-0000101E0000}"/>
    <cellStyle name="Normal 2 10 3" xfId="8328" xr:uid="{00000000-0005-0000-0000-0000111E0000}"/>
    <cellStyle name="Normal 2 10 3 2" xfId="8329" xr:uid="{00000000-0005-0000-0000-0000121E0000}"/>
    <cellStyle name="Normal 2 10 3_3. Chng in credit spreads" xfId="8330" xr:uid="{00000000-0005-0000-0000-0000131E0000}"/>
    <cellStyle name="Normal 2 10 4" xfId="8331" xr:uid="{00000000-0005-0000-0000-0000141E0000}"/>
    <cellStyle name="Normal 2 10 5" xfId="10072" xr:uid="{00000000-0005-0000-0000-0000151E0000}"/>
    <cellStyle name="Normal 2 10_3. Chng in credit spreads" xfId="8332" xr:uid="{00000000-0005-0000-0000-0000161E0000}"/>
    <cellStyle name="Normal 2 11" xfId="8333" xr:uid="{00000000-0005-0000-0000-0000171E0000}"/>
    <cellStyle name="Normal 2 11 2" xfId="8334" xr:uid="{00000000-0005-0000-0000-0000181E0000}"/>
    <cellStyle name="Normal 2 11_3. Chng in credit spreads" xfId="8335" xr:uid="{00000000-0005-0000-0000-0000191E0000}"/>
    <cellStyle name="Normal 2 12" xfId="8336" xr:uid="{00000000-0005-0000-0000-00001A1E0000}"/>
    <cellStyle name="Normal 2 12 2" xfId="8337" xr:uid="{00000000-0005-0000-0000-00001B1E0000}"/>
    <cellStyle name="Normal 2 12_3. Chng in credit spreads" xfId="8338" xr:uid="{00000000-0005-0000-0000-00001C1E0000}"/>
    <cellStyle name="Normal 2 13" xfId="8339" xr:uid="{00000000-0005-0000-0000-00001D1E0000}"/>
    <cellStyle name="Normal 2 13 2" xfId="8340" xr:uid="{00000000-0005-0000-0000-00001E1E0000}"/>
    <cellStyle name="Normal 2 13_3. Chng in credit spreads" xfId="8341" xr:uid="{00000000-0005-0000-0000-00001F1E0000}"/>
    <cellStyle name="Normal 2 2" xfId="370" xr:uid="{00000000-0005-0000-0000-0000201E0000}"/>
    <cellStyle name="Normal 2 2 2" xfId="918" xr:uid="{00000000-0005-0000-0000-0000211E0000}"/>
    <cellStyle name="Normal 2 2 2 2" xfId="10088" xr:uid="{09DDD0A7-8862-49BC-9725-ECE2524F35D8}"/>
    <cellStyle name="Normal 2 2 3" xfId="1252" xr:uid="{00000000-0005-0000-0000-0000221E0000}"/>
    <cellStyle name="Normal 2 2 4" xfId="8342" xr:uid="{00000000-0005-0000-0000-0000231E0000}"/>
    <cellStyle name="Normal 2 2_3. Chng in credit spreads" xfId="8343" xr:uid="{00000000-0005-0000-0000-0000241E0000}"/>
    <cellStyle name="Normal 2 3" xfId="635" xr:uid="{00000000-0005-0000-0000-0000251E0000}"/>
    <cellStyle name="Normal 2 3 2" xfId="8344" xr:uid="{00000000-0005-0000-0000-0000261E0000}"/>
    <cellStyle name="Normal 2 3 2 2" xfId="8345" xr:uid="{00000000-0005-0000-0000-0000271E0000}"/>
    <cellStyle name="Normal 2 3 2 2 2" xfId="8346" xr:uid="{00000000-0005-0000-0000-0000281E0000}"/>
    <cellStyle name="Normal 2 3 2 2 2 2" xfId="8347" xr:uid="{00000000-0005-0000-0000-0000291E0000}"/>
    <cellStyle name="Normal 2 3 2 2 2_3. Chng in credit spreads" xfId="8348" xr:uid="{00000000-0005-0000-0000-00002A1E0000}"/>
    <cellStyle name="Normal 2 3 2 2 3" xfId="8349" xr:uid="{00000000-0005-0000-0000-00002B1E0000}"/>
    <cellStyle name="Normal 2 3 2 2 3 2" xfId="8350" xr:uid="{00000000-0005-0000-0000-00002C1E0000}"/>
    <cellStyle name="Normal 2 3 2 2 3_3. Chng in credit spreads" xfId="8351" xr:uid="{00000000-0005-0000-0000-00002D1E0000}"/>
    <cellStyle name="Normal 2 3 2 2 4" xfId="8352" xr:uid="{00000000-0005-0000-0000-00002E1E0000}"/>
    <cellStyle name="Normal 2 3 2 2 4 2" xfId="8353" xr:uid="{00000000-0005-0000-0000-00002F1E0000}"/>
    <cellStyle name="Normal 2 3 2 2 4_3. Chng in credit spreads" xfId="8354" xr:uid="{00000000-0005-0000-0000-0000301E0000}"/>
    <cellStyle name="Normal 2 3 2 2 5" xfId="8355" xr:uid="{00000000-0005-0000-0000-0000311E0000}"/>
    <cellStyle name="Normal 2 3 2 2_3. Chng in credit spreads" xfId="8356" xr:uid="{00000000-0005-0000-0000-0000321E0000}"/>
    <cellStyle name="Normal 2 3 2 3" xfId="8357" xr:uid="{00000000-0005-0000-0000-0000331E0000}"/>
    <cellStyle name="Normal 2 3 2 3 2" xfId="8358" xr:uid="{00000000-0005-0000-0000-0000341E0000}"/>
    <cellStyle name="Normal 2 3 2 3_3. Chng in credit spreads" xfId="8359" xr:uid="{00000000-0005-0000-0000-0000351E0000}"/>
    <cellStyle name="Normal 2 3 2 4" xfId="8360" xr:uid="{00000000-0005-0000-0000-0000361E0000}"/>
    <cellStyle name="Normal 2 3 2 4 2" xfId="8361" xr:uid="{00000000-0005-0000-0000-0000371E0000}"/>
    <cellStyle name="Normal 2 3 2 4_3. Chng in credit spreads" xfId="8362" xr:uid="{00000000-0005-0000-0000-0000381E0000}"/>
    <cellStyle name="Normal 2 3 2 5" xfId="8363" xr:uid="{00000000-0005-0000-0000-0000391E0000}"/>
    <cellStyle name="Normal 2 3 2 5 2" xfId="8364" xr:uid="{00000000-0005-0000-0000-00003A1E0000}"/>
    <cellStyle name="Normal 2 3 2 5_3. Chng in credit spreads" xfId="8365" xr:uid="{00000000-0005-0000-0000-00003B1E0000}"/>
    <cellStyle name="Normal 2 3 2 6" xfId="8366" xr:uid="{00000000-0005-0000-0000-00003C1E0000}"/>
    <cellStyle name="Normal 2 3 2 6 2" xfId="8367" xr:uid="{00000000-0005-0000-0000-00003D1E0000}"/>
    <cellStyle name="Normal 2 3 2 6_3. Chng in credit spreads" xfId="8368" xr:uid="{00000000-0005-0000-0000-00003E1E0000}"/>
    <cellStyle name="Normal 2 3 2 7" xfId="8369" xr:uid="{00000000-0005-0000-0000-00003F1E0000}"/>
    <cellStyle name="Normal 2 3 2_3. Chng in credit spreads" xfId="8370" xr:uid="{00000000-0005-0000-0000-0000401E0000}"/>
    <cellStyle name="Normal 2 3 3" xfId="8371" xr:uid="{00000000-0005-0000-0000-0000411E0000}"/>
    <cellStyle name="Normal 2 3 3 2" xfId="8372" xr:uid="{00000000-0005-0000-0000-0000421E0000}"/>
    <cellStyle name="Normal 2 3 3 2 2" xfId="8373" xr:uid="{00000000-0005-0000-0000-0000431E0000}"/>
    <cellStyle name="Normal 2 3 3 2 2 2" xfId="8374" xr:uid="{00000000-0005-0000-0000-0000441E0000}"/>
    <cellStyle name="Normal 2 3 3 2 2_3. Chng in credit spreads" xfId="8375" xr:uid="{00000000-0005-0000-0000-0000451E0000}"/>
    <cellStyle name="Normal 2 3 3 2 3" xfId="8376" xr:uid="{00000000-0005-0000-0000-0000461E0000}"/>
    <cellStyle name="Normal 2 3 3 2 3 2" xfId="8377" xr:uid="{00000000-0005-0000-0000-0000471E0000}"/>
    <cellStyle name="Normal 2 3 3 2 3_3. Chng in credit spreads" xfId="8378" xr:uid="{00000000-0005-0000-0000-0000481E0000}"/>
    <cellStyle name="Normal 2 3 3 2 4" xfId="8379" xr:uid="{00000000-0005-0000-0000-0000491E0000}"/>
    <cellStyle name="Normal 2 3 3 2 4 2" xfId="8380" xr:uid="{00000000-0005-0000-0000-00004A1E0000}"/>
    <cellStyle name="Normal 2 3 3 2 4_3. Chng in credit spreads" xfId="8381" xr:uid="{00000000-0005-0000-0000-00004B1E0000}"/>
    <cellStyle name="Normal 2 3 3 2 5" xfId="8382" xr:uid="{00000000-0005-0000-0000-00004C1E0000}"/>
    <cellStyle name="Normal 2 3 3 2_3. Chng in credit spreads" xfId="8383" xr:uid="{00000000-0005-0000-0000-00004D1E0000}"/>
    <cellStyle name="Normal 2 3 3 3" xfId="8384" xr:uid="{00000000-0005-0000-0000-00004E1E0000}"/>
    <cellStyle name="Normal 2 3 3 3 2" xfId="8385" xr:uid="{00000000-0005-0000-0000-00004F1E0000}"/>
    <cellStyle name="Normal 2 3 3 3_3. Chng in credit spreads" xfId="8386" xr:uid="{00000000-0005-0000-0000-0000501E0000}"/>
    <cellStyle name="Normal 2 3 3 4" xfId="8387" xr:uid="{00000000-0005-0000-0000-0000511E0000}"/>
    <cellStyle name="Normal 2 3 3 4 2" xfId="8388" xr:uid="{00000000-0005-0000-0000-0000521E0000}"/>
    <cellStyle name="Normal 2 3 3 4_3. Chng in credit spreads" xfId="8389" xr:uid="{00000000-0005-0000-0000-0000531E0000}"/>
    <cellStyle name="Normal 2 3 3 5" xfId="8390" xr:uid="{00000000-0005-0000-0000-0000541E0000}"/>
    <cellStyle name="Normal 2 3 3 5 2" xfId="8391" xr:uid="{00000000-0005-0000-0000-0000551E0000}"/>
    <cellStyle name="Normal 2 3 3 5_3. Chng in credit spreads" xfId="8392" xr:uid="{00000000-0005-0000-0000-0000561E0000}"/>
    <cellStyle name="Normal 2 3 3 6" xfId="8393" xr:uid="{00000000-0005-0000-0000-0000571E0000}"/>
    <cellStyle name="Normal 2 3 3_3. Chng in credit spreads" xfId="8394" xr:uid="{00000000-0005-0000-0000-0000581E0000}"/>
    <cellStyle name="Normal 2 3 4" xfId="8395" xr:uid="{00000000-0005-0000-0000-0000591E0000}"/>
    <cellStyle name="Normal 2 3 4 2" xfId="8396" xr:uid="{00000000-0005-0000-0000-00005A1E0000}"/>
    <cellStyle name="Normal 2 3 4 2 2" xfId="8397" xr:uid="{00000000-0005-0000-0000-00005B1E0000}"/>
    <cellStyle name="Normal 2 3 4 2 2 2" xfId="8398" xr:uid="{00000000-0005-0000-0000-00005C1E0000}"/>
    <cellStyle name="Normal 2 3 4 2 2_3. Chng in credit spreads" xfId="8399" xr:uid="{00000000-0005-0000-0000-00005D1E0000}"/>
    <cellStyle name="Normal 2 3 4 2 3" xfId="8400" xr:uid="{00000000-0005-0000-0000-00005E1E0000}"/>
    <cellStyle name="Normal 2 3 4 2 3 2" xfId="8401" xr:uid="{00000000-0005-0000-0000-00005F1E0000}"/>
    <cellStyle name="Normal 2 3 4 2 3_3. Chng in credit spreads" xfId="8402" xr:uid="{00000000-0005-0000-0000-0000601E0000}"/>
    <cellStyle name="Normal 2 3 4 2 4" xfId="8403" xr:uid="{00000000-0005-0000-0000-0000611E0000}"/>
    <cellStyle name="Normal 2 3 4 2_3. Chng in credit spreads" xfId="8404" xr:uid="{00000000-0005-0000-0000-0000621E0000}"/>
    <cellStyle name="Normal 2 3 4 3" xfId="8405" xr:uid="{00000000-0005-0000-0000-0000631E0000}"/>
    <cellStyle name="Normal 2 3 4 3 2" xfId="8406" xr:uid="{00000000-0005-0000-0000-0000641E0000}"/>
    <cellStyle name="Normal 2 3 4 3_3. Chng in credit spreads" xfId="8407" xr:uid="{00000000-0005-0000-0000-0000651E0000}"/>
    <cellStyle name="Normal 2 3 4 4" xfId="8408" xr:uid="{00000000-0005-0000-0000-0000661E0000}"/>
    <cellStyle name="Normal 2 3 4 4 2" xfId="8409" xr:uid="{00000000-0005-0000-0000-0000671E0000}"/>
    <cellStyle name="Normal 2 3 4 4_3. Chng in credit spreads" xfId="8410" xr:uid="{00000000-0005-0000-0000-0000681E0000}"/>
    <cellStyle name="Normal 2 3 4 5" xfId="8411" xr:uid="{00000000-0005-0000-0000-0000691E0000}"/>
    <cellStyle name="Normal 2 3 4 5 2" xfId="8412" xr:uid="{00000000-0005-0000-0000-00006A1E0000}"/>
    <cellStyle name="Normal 2 3 4 5_3. Chng in credit spreads" xfId="8413" xr:uid="{00000000-0005-0000-0000-00006B1E0000}"/>
    <cellStyle name="Normal 2 3 4 6" xfId="8414" xr:uid="{00000000-0005-0000-0000-00006C1E0000}"/>
    <cellStyle name="Normal 2 3 4_3. Chng in credit spreads" xfId="8415" xr:uid="{00000000-0005-0000-0000-00006D1E0000}"/>
    <cellStyle name="Normal 2 3 5" xfId="8416" xr:uid="{00000000-0005-0000-0000-00006E1E0000}"/>
    <cellStyle name="Normal 2 3 5 2" xfId="8417" xr:uid="{00000000-0005-0000-0000-00006F1E0000}"/>
    <cellStyle name="Normal 2 3 5 2 2" xfId="8418" xr:uid="{00000000-0005-0000-0000-0000701E0000}"/>
    <cellStyle name="Normal 2 3 5 2_3. Chng in credit spreads" xfId="8419" xr:uid="{00000000-0005-0000-0000-0000711E0000}"/>
    <cellStyle name="Normal 2 3 5 3" xfId="8420" xr:uid="{00000000-0005-0000-0000-0000721E0000}"/>
    <cellStyle name="Normal 2 3 5 3 2" xfId="8421" xr:uid="{00000000-0005-0000-0000-0000731E0000}"/>
    <cellStyle name="Normal 2 3 5 3_3. Chng in credit spreads" xfId="8422" xr:uid="{00000000-0005-0000-0000-0000741E0000}"/>
    <cellStyle name="Normal 2 3 5 4" xfId="8423" xr:uid="{00000000-0005-0000-0000-0000751E0000}"/>
    <cellStyle name="Normal 2 3 5 4 2" xfId="8424" xr:uid="{00000000-0005-0000-0000-0000761E0000}"/>
    <cellStyle name="Normal 2 3 5 4_3. Chng in credit spreads" xfId="8425" xr:uid="{00000000-0005-0000-0000-0000771E0000}"/>
    <cellStyle name="Normal 2 3 5 5" xfId="8426" xr:uid="{00000000-0005-0000-0000-0000781E0000}"/>
    <cellStyle name="Normal 2 3 5_3. Chng in credit spreads" xfId="8427" xr:uid="{00000000-0005-0000-0000-0000791E0000}"/>
    <cellStyle name="Normal 2 3 6" xfId="8428" xr:uid="{00000000-0005-0000-0000-00007A1E0000}"/>
    <cellStyle name="Normal 2 3 6 2" xfId="8429" xr:uid="{00000000-0005-0000-0000-00007B1E0000}"/>
    <cellStyle name="Normal 2 3 6_3. Chng in credit spreads" xfId="8430" xr:uid="{00000000-0005-0000-0000-00007C1E0000}"/>
    <cellStyle name="Normal 2 3 7" xfId="8431" xr:uid="{00000000-0005-0000-0000-00007D1E0000}"/>
    <cellStyle name="Normal 2 3 7 2" xfId="8432" xr:uid="{00000000-0005-0000-0000-00007E1E0000}"/>
    <cellStyle name="Normal 2 3 7_3. Chng in credit spreads" xfId="8433" xr:uid="{00000000-0005-0000-0000-00007F1E0000}"/>
    <cellStyle name="Normal 2 3 8" xfId="8434" xr:uid="{00000000-0005-0000-0000-0000801E0000}"/>
    <cellStyle name="Normal 2 3 8 2" xfId="8435" xr:uid="{00000000-0005-0000-0000-0000811E0000}"/>
    <cellStyle name="Normal 2 3 8_3. Chng in credit spreads" xfId="8436" xr:uid="{00000000-0005-0000-0000-0000821E0000}"/>
    <cellStyle name="Normal 2 3_7. Other MTM adjustments" xfId="8437" xr:uid="{00000000-0005-0000-0000-0000831E0000}"/>
    <cellStyle name="Normal 2 4" xfId="756" xr:uid="{00000000-0005-0000-0000-0000841E0000}"/>
    <cellStyle name="Normal 2 4 2" xfId="1347" xr:uid="{00000000-0005-0000-0000-0000851E0000}"/>
    <cellStyle name="Normal 2 4 2 2" xfId="8438" xr:uid="{00000000-0005-0000-0000-0000861E0000}"/>
    <cellStyle name="Normal 2 4 2 2 2" xfId="8439" xr:uid="{00000000-0005-0000-0000-0000871E0000}"/>
    <cellStyle name="Normal 2 4 2 2 2 2" xfId="8440" xr:uid="{00000000-0005-0000-0000-0000881E0000}"/>
    <cellStyle name="Normal 2 4 2 2 2_3. Chng in credit spreads" xfId="8441" xr:uid="{00000000-0005-0000-0000-0000891E0000}"/>
    <cellStyle name="Normal 2 4 2 2 3" xfId="8442" xr:uid="{00000000-0005-0000-0000-00008A1E0000}"/>
    <cellStyle name="Normal 2 4 2 2 3 2" xfId="8443" xr:uid="{00000000-0005-0000-0000-00008B1E0000}"/>
    <cellStyle name="Normal 2 4 2 2 3_3. Chng in credit spreads" xfId="8444" xr:uid="{00000000-0005-0000-0000-00008C1E0000}"/>
    <cellStyle name="Normal 2 4 2 2 4" xfId="8445" xr:uid="{00000000-0005-0000-0000-00008D1E0000}"/>
    <cellStyle name="Normal 2 4 2 2 4 2" xfId="8446" xr:uid="{00000000-0005-0000-0000-00008E1E0000}"/>
    <cellStyle name="Normal 2 4 2 2 4_3. Chng in credit spreads" xfId="8447" xr:uid="{00000000-0005-0000-0000-00008F1E0000}"/>
    <cellStyle name="Normal 2 4 2 2 5" xfId="8448" xr:uid="{00000000-0005-0000-0000-0000901E0000}"/>
    <cellStyle name="Normal 2 4 2 2_3. Chng in credit spreads" xfId="8449" xr:uid="{00000000-0005-0000-0000-0000911E0000}"/>
    <cellStyle name="Normal 2 4 2 3" xfId="8450" xr:uid="{00000000-0005-0000-0000-0000921E0000}"/>
    <cellStyle name="Normal 2 4 2 3 2" xfId="8451" xr:uid="{00000000-0005-0000-0000-0000931E0000}"/>
    <cellStyle name="Normal 2 4 2 3_3. Chng in credit spreads" xfId="8452" xr:uid="{00000000-0005-0000-0000-0000941E0000}"/>
    <cellStyle name="Normal 2 4 2 4" xfId="8453" xr:uid="{00000000-0005-0000-0000-0000951E0000}"/>
    <cellStyle name="Normal 2 4 2 4 2" xfId="8454" xr:uid="{00000000-0005-0000-0000-0000961E0000}"/>
    <cellStyle name="Normal 2 4 2 4_3. Chng in credit spreads" xfId="8455" xr:uid="{00000000-0005-0000-0000-0000971E0000}"/>
    <cellStyle name="Normal 2 4 2 5" xfId="8456" xr:uid="{00000000-0005-0000-0000-0000981E0000}"/>
    <cellStyle name="Normal 2 4 2 5 2" xfId="8457" xr:uid="{00000000-0005-0000-0000-0000991E0000}"/>
    <cellStyle name="Normal 2 4 2 5_3. Chng in credit spreads" xfId="8458" xr:uid="{00000000-0005-0000-0000-00009A1E0000}"/>
    <cellStyle name="Normal 2 4 2 6" xfId="8459" xr:uid="{00000000-0005-0000-0000-00009B1E0000}"/>
    <cellStyle name="Normal 2 4 2 6 2" xfId="8460" xr:uid="{00000000-0005-0000-0000-00009C1E0000}"/>
    <cellStyle name="Normal 2 4 2 6_3. Chng in credit spreads" xfId="8461" xr:uid="{00000000-0005-0000-0000-00009D1E0000}"/>
    <cellStyle name="Normal 2 4 2 7" xfId="8462" xr:uid="{00000000-0005-0000-0000-00009E1E0000}"/>
    <cellStyle name="Normal 2 4 2_3. Chng in credit spreads" xfId="8463" xr:uid="{00000000-0005-0000-0000-00009F1E0000}"/>
    <cellStyle name="Normal 2 4 3" xfId="8464" xr:uid="{00000000-0005-0000-0000-0000A01E0000}"/>
    <cellStyle name="Normal 2 4 3 2" xfId="8465" xr:uid="{00000000-0005-0000-0000-0000A11E0000}"/>
    <cellStyle name="Normal 2 4 3 2 2" xfId="8466" xr:uid="{00000000-0005-0000-0000-0000A21E0000}"/>
    <cellStyle name="Normal 2 4 3 2 2 2" xfId="8467" xr:uid="{00000000-0005-0000-0000-0000A31E0000}"/>
    <cellStyle name="Normal 2 4 3 2 2_3. Chng in credit spreads" xfId="8468" xr:uid="{00000000-0005-0000-0000-0000A41E0000}"/>
    <cellStyle name="Normal 2 4 3 2 3" xfId="8469" xr:uid="{00000000-0005-0000-0000-0000A51E0000}"/>
    <cellStyle name="Normal 2 4 3 2 3 2" xfId="8470" xr:uid="{00000000-0005-0000-0000-0000A61E0000}"/>
    <cellStyle name="Normal 2 4 3 2 3_3. Chng in credit spreads" xfId="8471" xr:uid="{00000000-0005-0000-0000-0000A71E0000}"/>
    <cellStyle name="Normal 2 4 3 2 4" xfId="8472" xr:uid="{00000000-0005-0000-0000-0000A81E0000}"/>
    <cellStyle name="Normal 2 4 3 2 4 2" xfId="8473" xr:uid="{00000000-0005-0000-0000-0000A91E0000}"/>
    <cellStyle name="Normal 2 4 3 2 4_3. Chng in credit spreads" xfId="8474" xr:uid="{00000000-0005-0000-0000-0000AA1E0000}"/>
    <cellStyle name="Normal 2 4 3 2 5" xfId="8475" xr:uid="{00000000-0005-0000-0000-0000AB1E0000}"/>
    <cellStyle name="Normal 2 4 3 2_3. Chng in credit spreads" xfId="8476" xr:uid="{00000000-0005-0000-0000-0000AC1E0000}"/>
    <cellStyle name="Normal 2 4 3 3" xfId="8477" xr:uid="{00000000-0005-0000-0000-0000AD1E0000}"/>
    <cellStyle name="Normal 2 4 3 3 2" xfId="8478" xr:uid="{00000000-0005-0000-0000-0000AE1E0000}"/>
    <cellStyle name="Normal 2 4 3 3_3. Chng in credit spreads" xfId="8479" xr:uid="{00000000-0005-0000-0000-0000AF1E0000}"/>
    <cellStyle name="Normal 2 4 3 4" xfId="8480" xr:uid="{00000000-0005-0000-0000-0000B01E0000}"/>
    <cellStyle name="Normal 2 4 3 4 2" xfId="8481" xr:uid="{00000000-0005-0000-0000-0000B11E0000}"/>
    <cellStyle name="Normal 2 4 3 4_3. Chng in credit spreads" xfId="8482" xr:uid="{00000000-0005-0000-0000-0000B21E0000}"/>
    <cellStyle name="Normal 2 4 3 5" xfId="8483" xr:uid="{00000000-0005-0000-0000-0000B31E0000}"/>
    <cellStyle name="Normal 2 4 3 5 2" xfId="8484" xr:uid="{00000000-0005-0000-0000-0000B41E0000}"/>
    <cellStyle name="Normal 2 4 3 5_3. Chng in credit spreads" xfId="8485" xr:uid="{00000000-0005-0000-0000-0000B51E0000}"/>
    <cellStyle name="Normal 2 4 3 6" xfId="8486" xr:uid="{00000000-0005-0000-0000-0000B61E0000}"/>
    <cellStyle name="Normal 2 4 3_3. Chng in credit spreads" xfId="8487" xr:uid="{00000000-0005-0000-0000-0000B71E0000}"/>
    <cellStyle name="Normal 2 4 4" xfId="8488" xr:uid="{00000000-0005-0000-0000-0000B81E0000}"/>
    <cellStyle name="Normal 2 4 4 2" xfId="8489" xr:uid="{00000000-0005-0000-0000-0000B91E0000}"/>
    <cellStyle name="Normal 2 4 4 2 2" xfId="8490" xr:uid="{00000000-0005-0000-0000-0000BA1E0000}"/>
    <cellStyle name="Normal 2 4 4 2_3. Chng in credit spreads" xfId="8491" xr:uid="{00000000-0005-0000-0000-0000BB1E0000}"/>
    <cellStyle name="Normal 2 4 4 3" xfId="8492" xr:uid="{00000000-0005-0000-0000-0000BC1E0000}"/>
    <cellStyle name="Normal 2 4 4 3 2" xfId="8493" xr:uid="{00000000-0005-0000-0000-0000BD1E0000}"/>
    <cellStyle name="Normal 2 4 4 3_3. Chng in credit spreads" xfId="8494" xr:uid="{00000000-0005-0000-0000-0000BE1E0000}"/>
    <cellStyle name="Normal 2 4 4 4" xfId="8495" xr:uid="{00000000-0005-0000-0000-0000BF1E0000}"/>
    <cellStyle name="Normal 2 4 4 4 2" xfId="8496" xr:uid="{00000000-0005-0000-0000-0000C01E0000}"/>
    <cellStyle name="Normal 2 4 4 4_3. Chng in credit spreads" xfId="8497" xr:uid="{00000000-0005-0000-0000-0000C11E0000}"/>
    <cellStyle name="Normal 2 4 4 5" xfId="8498" xr:uid="{00000000-0005-0000-0000-0000C21E0000}"/>
    <cellStyle name="Normal 2 4 4_3. Chng in credit spreads" xfId="8499" xr:uid="{00000000-0005-0000-0000-0000C31E0000}"/>
    <cellStyle name="Normal 2 4 5" xfId="8500" xr:uid="{00000000-0005-0000-0000-0000C41E0000}"/>
    <cellStyle name="Normal 2 4 5 2" xfId="8501" xr:uid="{00000000-0005-0000-0000-0000C51E0000}"/>
    <cellStyle name="Normal 2 4 5_3. Chng in credit spreads" xfId="8502" xr:uid="{00000000-0005-0000-0000-0000C61E0000}"/>
    <cellStyle name="Normal 2 4 6" xfId="8503" xr:uid="{00000000-0005-0000-0000-0000C71E0000}"/>
    <cellStyle name="Normal 2 4 6 2" xfId="8504" xr:uid="{00000000-0005-0000-0000-0000C81E0000}"/>
    <cellStyle name="Normal 2 4 6_3. Chng in credit spreads" xfId="8505" xr:uid="{00000000-0005-0000-0000-0000C91E0000}"/>
    <cellStyle name="Normal 2 4 7" xfId="8506" xr:uid="{00000000-0005-0000-0000-0000CA1E0000}"/>
    <cellStyle name="Normal 2 4 7 2" xfId="8507" xr:uid="{00000000-0005-0000-0000-0000CB1E0000}"/>
    <cellStyle name="Normal 2 4 7_3. Chng in credit spreads" xfId="8508" xr:uid="{00000000-0005-0000-0000-0000CC1E0000}"/>
    <cellStyle name="Normal 2 4 8" xfId="8509" xr:uid="{00000000-0005-0000-0000-0000CD1E0000}"/>
    <cellStyle name="Normal 2 4 8 2" xfId="8510" xr:uid="{00000000-0005-0000-0000-0000CE1E0000}"/>
    <cellStyle name="Normal 2 4 8_3. Chng in credit spreads" xfId="8511" xr:uid="{00000000-0005-0000-0000-0000CF1E0000}"/>
    <cellStyle name="Normal 2 4_7. Other MTM adjustments" xfId="8512" xr:uid="{00000000-0005-0000-0000-0000D01E0000}"/>
    <cellStyle name="Normal 2 5" xfId="1011" xr:uid="{00000000-0005-0000-0000-0000D11E0000}"/>
    <cellStyle name="Normal 2 5 2" xfId="8513" xr:uid="{00000000-0005-0000-0000-0000D21E0000}"/>
    <cellStyle name="Normal 2 5 2 2" xfId="8514" xr:uid="{00000000-0005-0000-0000-0000D31E0000}"/>
    <cellStyle name="Normal 2 5 2 2 2" xfId="8515" xr:uid="{00000000-0005-0000-0000-0000D41E0000}"/>
    <cellStyle name="Normal 2 5 2 2_3. Chng in credit spreads" xfId="8516" xr:uid="{00000000-0005-0000-0000-0000D51E0000}"/>
    <cellStyle name="Normal 2 5 2 3" xfId="8517" xr:uid="{00000000-0005-0000-0000-0000D61E0000}"/>
    <cellStyle name="Normal 2 5 2 3 2" xfId="8518" xr:uid="{00000000-0005-0000-0000-0000D71E0000}"/>
    <cellStyle name="Normal 2 5 2 3_3. Chng in credit spreads" xfId="8519" xr:uid="{00000000-0005-0000-0000-0000D81E0000}"/>
    <cellStyle name="Normal 2 5 2 4" xfId="8520" xr:uid="{00000000-0005-0000-0000-0000D91E0000}"/>
    <cellStyle name="Normal 2 5 2 4 2" xfId="8521" xr:uid="{00000000-0005-0000-0000-0000DA1E0000}"/>
    <cellStyle name="Normal 2 5 2 4_3. Chng in credit spreads" xfId="8522" xr:uid="{00000000-0005-0000-0000-0000DB1E0000}"/>
    <cellStyle name="Normal 2 5 2 5" xfId="8523" xr:uid="{00000000-0005-0000-0000-0000DC1E0000}"/>
    <cellStyle name="Normal 2 5 2_3. Chng in credit spreads" xfId="8524" xr:uid="{00000000-0005-0000-0000-0000DD1E0000}"/>
    <cellStyle name="Normal 2 5 3" xfId="8525" xr:uid="{00000000-0005-0000-0000-0000DE1E0000}"/>
    <cellStyle name="Normal 2 5 3 2" xfId="8526" xr:uid="{00000000-0005-0000-0000-0000DF1E0000}"/>
    <cellStyle name="Normal 2 5 3_3. Chng in credit spreads" xfId="8527" xr:uid="{00000000-0005-0000-0000-0000E01E0000}"/>
    <cellStyle name="Normal 2 5 4" xfId="8528" xr:uid="{00000000-0005-0000-0000-0000E11E0000}"/>
    <cellStyle name="Normal 2 5 4 2" xfId="8529" xr:uid="{00000000-0005-0000-0000-0000E21E0000}"/>
    <cellStyle name="Normal 2 5 4_3. Chng in credit spreads" xfId="8530" xr:uid="{00000000-0005-0000-0000-0000E31E0000}"/>
    <cellStyle name="Normal 2 5 5" xfId="8531" xr:uid="{00000000-0005-0000-0000-0000E41E0000}"/>
    <cellStyle name="Normal 2 5 5 2" xfId="8532" xr:uid="{00000000-0005-0000-0000-0000E51E0000}"/>
    <cellStyle name="Normal 2 5 5_3. Chng in credit spreads" xfId="8533" xr:uid="{00000000-0005-0000-0000-0000E61E0000}"/>
    <cellStyle name="Normal 2 5 6" xfId="8534" xr:uid="{00000000-0005-0000-0000-0000E71E0000}"/>
    <cellStyle name="Normal 2 5 6 2" xfId="8535" xr:uid="{00000000-0005-0000-0000-0000E81E0000}"/>
    <cellStyle name="Normal 2 5 6_3. Chng in credit spreads" xfId="8536" xr:uid="{00000000-0005-0000-0000-0000E91E0000}"/>
    <cellStyle name="Normal 2 5_3. Chng in credit spreads" xfId="8537" xr:uid="{00000000-0005-0000-0000-0000EA1E0000}"/>
    <cellStyle name="Normal 2 6" xfId="8538" xr:uid="{00000000-0005-0000-0000-0000EB1E0000}"/>
    <cellStyle name="Normal 2 6 2" xfId="8539" xr:uid="{00000000-0005-0000-0000-0000EC1E0000}"/>
    <cellStyle name="Normal 2 6 2 2" xfId="8540" xr:uid="{00000000-0005-0000-0000-0000ED1E0000}"/>
    <cellStyle name="Normal 2 6 2 2 2" xfId="8541" xr:uid="{00000000-0005-0000-0000-0000EE1E0000}"/>
    <cellStyle name="Normal 2 6 2 2_3. Chng in credit spreads" xfId="8542" xr:uid="{00000000-0005-0000-0000-0000EF1E0000}"/>
    <cellStyle name="Normal 2 6 2 3" xfId="8543" xr:uid="{00000000-0005-0000-0000-0000F01E0000}"/>
    <cellStyle name="Normal 2 6 2 3 2" xfId="8544" xr:uid="{00000000-0005-0000-0000-0000F11E0000}"/>
    <cellStyle name="Normal 2 6 2 3_3. Chng in credit spreads" xfId="8545" xr:uid="{00000000-0005-0000-0000-0000F21E0000}"/>
    <cellStyle name="Normal 2 6 2 4" xfId="8546" xr:uid="{00000000-0005-0000-0000-0000F31E0000}"/>
    <cellStyle name="Normal 2 6 2 4 2" xfId="8547" xr:uid="{00000000-0005-0000-0000-0000F41E0000}"/>
    <cellStyle name="Normal 2 6 2 4_3. Chng in credit spreads" xfId="8548" xr:uid="{00000000-0005-0000-0000-0000F51E0000}"/>
    <cellStyle name="Normal 2 6 2 5" xfId="8549" xr:uid="{00000000-0005-0000-0000-0000F61E0000}"/>
    <cellStyle name="Normal 2 6 2_3. Chng in credit spreads" xfId="8550" xr:uid="{00000000-0005-0000-0000-0000F71E0000}"/>
    <cellStyle name="Normal 2 6 3" xfId="8551" xr:uid="{00000000-0005-0000-0000-0000F81E0000}"/>
    <cellStyle name="Normal 2 6 3 2" xfId="8552" xr:uid="{00000000-0005-0000-0000-0000F91E0000}"/>
    <cellStyle name="Normal 2 6 3_3. Chng in credit spreads" xfId="8553" xr:uid="{00000000-0005-0000-0000-0000FA1E0000}"/>
    <cellStyle name="Normal 2 6 4" xfId="8554" xr:uid="{00000000-0005-0000-0000-0000FB1E0000}"/>
    <cellStyle name="Normal 2 6 4 2" xfId="8555" xr:uid="{00000000-0005-0000-0000-0000FC1E0000}"/>
    <cellStyle name="Normal 2 6 4_3. Chng in credit spreads" xfId="8556" xr:uid="{00000000-0005-0000-0000-0000FD1E0000}"/>
    <cellStyle name="Normal 2 6 5" xfId="8557" xr:uid="{00000000-0005-0000-0000-0000FE1E0000}"/>
    <cellStyle name="Normal 2 6 5 2" xfId="8558" xr:uid="{00000000-0005-0000-0000-0000FF1E0000}"/>
    <cellStyle name="Normal 2 6 5_3. Chng in credit spreads" xfId="8559" xr:uid="{00000000-0005-0000-0000-0000001F0000}"/>
    <cellStyle name="Normal 2 6 6" xfId="8560" xr:uid="{00000000-0005-0000-0000-0000011F0000}"/>
    <cellStyle name="Normal 2 6 6 2" xfId="8561" xr:uid="{00000000-0005-0000-0000-0000021F0000}"/>
    <cellStyle name="Normal 2 6 6_3. Chng in credit spreads" xfId="8562" xr:uid="{00000000-0005-0000-0000-0000031F0000}"/>
    <cellStyle name="Normal 2 6 7" xfId="8563" xr:uid="{00000000-0005-0000-0000-0000041F0000}"/>
    <cellStyle name="Normal 2 6 8" xfId="10067" xr:uid="{00000000-0005-0000-0000-0000051F0000}"/>
    <cellStyle name="Normal 2 6_3. Chng in credit spreads" xfId="8564" xr:uid="{00000000-0005-0000-0000-0000061F0000}"/>
    <cellStyle name="Normal 2 7" xfId="8565" xr:uid="{00000000-0005-0000-0000-0000071F0000}"/>
    <cellStyle name="Normal 2 7 2" xfId="8566" xr:uid="{00000000-0005-0000-0000-0000081F0000}"/>
    <cellStyle name="Normal 2 7 2 2" xfId="8567" xr:uid="{00000000-0005-0000-0000-0000091F0000}"/>
    <cellStyle name="Normal 2 7 2 2 2" xfId="8568" xr:uid="{00000000-0005-0000-0000-00000A1F0000}"/>
    <cellStyle name="Normal 2 7 2 2_3. Chng in credit spreads" xfId="8569" xr:uid="{00000000-0005-0000-0000-00000B1F0000}"/>
    <cellStyle name="Normal 2 7 2 3" xfId="8570" xr:uid="{00000000-0005-0000-0000-00000C1F0000}"/>
    <cellStyle name="Normal 2 7 2 3 2" xfId="8571" xr:uid="{00000000-0005-0000-0000-00000D1F0000}"/>
    <cellStyle name="Normal 2 7 2 3_3. Chng in credit spreads" xfId="8572" xr:uid="{00000000-0005-0000-0000-00000E1F0000}"/>
    <cellStyle name="Normal 2 7 2 4" xfId="8573" xr:uid="{00000000-0005-0000-0000-00000F1F0000}"/>
    <cellStyle name="Normal 2 7 2 4 2" xfId="8574" xr:uid="{00000000-0005-0000-0000-0000101F0000}"/>
    <cellStyle name="Normal 2 7 2 4_3. Chng in credit spreads" xfId="8575" xr:uid="{00000000-0005-0000-0000-0000111F0000}"/>
    <cellStyle name="Normal 2 7 2 5" xfId="8576" xr:uid="{00000000-0005-0000-0000-0000121F0000}"/>
    <cellStyle name="Normal 2 7 2_3. Chng in credit spreads" xfId="8577" xr:uid="{00000000-0005-0000-0000-0000131F0000}"/>
    <cellStyle name="Normal 2 7 3" xfId="8578" xr:uid="{00000000-0005-0000-0000-0000141F0000}"/>
    <cellStyle name="Normal 2 7 3 2" xfId="8579" xr:uid="{00000000-0005-0000-0000-0000151F0000}"/>
    <cellStyle name="Normal 2 7 3_3. Chng in credit spreads" xfId="8580" xr:uid="{00000000-0005-0000-0000-0000161F0000}"/>
    <cellStyle name="Normal 2 7 4" xfId="8581" xr:uid="{00000000-0005-0000-0000-0000171F0000}"/>
    <cellStyle name="Normal 2 7 4 2" xfId="8582" xr:uid="{00000000-0005-0000-0000-0000181F0000}"/>
    <cellStyle name="Normal 2 7 4_3. Chng in credit spreads" xfId="8583" xr:uid="{00000000-0005-0000-0000-0000191F0000}"/>
    <cellStyle name="Normal 2 7 5" xfId="8584" xr:uid="{00000000-0005-0000-0000-00001A1F0000}"/>
    <cellStyle name="Normal 2 7 5 2" xfId="8585" xr:uid="{00000000-0005-0000-0000-00001B1F0000}"/>
    <cellStyle name="Normal 2 7 5_3. Chng in credit spreads" xfId="8586" xr:uid="{00000000-0005-0000-0000-00001C1F0000}"/>
    <cellStyle name="Normal 2 7 6" xfId="8587" xr:uid="{00000000-0005-0000-0000-00001D1F0000}"/>
    <cellStyle name="Normal 2 7_3. Chng in credit spreads" xfId="8588" xr:uid="{00000000-0005-0000-0000-00001E1F0000}"/>
    <cellStyle name="Normal 2 8" xfId="8589" xr:uid="{00000000-0005-0000-0000-00001F1F0000}"/>
    <cellStyle name="Normal 2 8 2" xfId="8590" xr:uid="{00000000-0005-0000-0000-0000201F0000}"/>
    <cellStyle name="Normal 2 8 2 2" xfId="8591" xr:uid="{00000000-0005-0000-0000-0000211F0000}"/>
    <cellStyle name="Normal 2 8 2 2 2" xfId="8592" xr:uid="{00000000-0005-0000-0000-0000221F0000}"/>
    <cellStyle name="Normal 2 8 2 2_3. Chng in credit spreads" xfId="8593" xr:uid="{00000000-0005-0000-0000-0000231F0000}"/>
    <cellStyle name="Normal 2 8 2 3" xfId="8594" xr:uid="{00000000-0005-0000-0000-0000241F0000}"/>
    <cellStyle name="Normal 2 8 2 3 2" xfId="8595" xr:uid="{00000000-0005-0000-0000-0000251F0000}"/>
    <cellStyle name="Normal 2 8 2 3_3. Chng in credit spreads" xfId="8596" xr:uid="{00000000-0005-0000-0000-0000261F0000}"/>
    <cellStyle name="Normal 2 8 2 4" xfId="8597" xr:uid="{00000000-0005-0000-0000-0000271F0000}"/>
    <cellStyle name="Normal 2 8 2_3. Chng in credit spreads" xfId="8598" xr:uid="{00000000-0005-0000-0000-0000281F0000}"/>
    <cellStyle name="Normal 2 8 3" xfId="8599" xr:uid="{00000000-0005-0000-0000-0000291F0000}"/>
    <cellStyle name="Normal 2 8 3 2" xfId="8600" xr:uid="{00000000-0005-0000-0000-00002A1F0000}"/>
    <cellStyle name="Normal 2 8 3_3. Chng in credit spreads" xfId="8601" xr:uid="{00000000-0005-0000-0000-00002B1F0000}"/>
    <cellStyle name="Normal 2 8 4" xfId="8602" xr:uid="{00000000-0005-0000-0000-00002C1F0000}"/>
    <cellStyle name="Normal 2 8 4 2" xfId="8603" xr:uid="{00000000-0005-0000-0000-00002D1F0000}"/>
    <cellStyle name="Normal 2 8 4_3. Chng in credit spreads" xfId="8604" xr:uid="{00000000-0005-0000-0000-00002E1F0000}"/>
    <cellStyle name="Normal 2 8 5" xfId="8605" xr:uid="{00000000-0005-0000-0000-00002F1F0000}"/>
    <cellStyle name="Normal 2 8 5 2" xfId="8606" xr:uid="{00000000-0005-0000-0000-0000301F0000}"/>
    <cellStyle name="Normal 2 8 5_3. Chng in credit spreads" xfId="8607" xr:uid="{00000000-0005-0000-0000-0000311F0000}"/>
    <cellStyle name="Normal 2 8 6" xfId="8608" xr:uid="{00000000-0005-0000-0000-0000321F0000}"/>
    <cellStyle name="Normal 2 8_3. Chng in credit spreads" xfId="8609" xr:uid="{00000000-0005-0000-0000-0000331F0000}"/>
    <cellStyle name="Normal 2 9" xfId="8610" xr:uid="{00000000-0005-0000-0000-0000341F0000}"/>
    <cellStyle name="Normal 2 9 2" xfId="8611" xr:uid="{00000000-0005-0000-0000-0000351F0000}"/>
    <cellStyle name="Normal 2 9 2 2" xfId="8612" xr:uid="{00000000-0005-0000-0000-0000361F0000}"/>
    <cellStyle name="Normal 2 9 2_3. Chng in credit spreads" xfId="8613" xr:uid="{00000000-0005-0000-0000-0000371F0000}"/>
    <cellStyle name="Normal 2 9 3" xfId="8614" xr:uid="{00000000-0005-0000-0000-0000381F0000}"/>
    <cellStyle name="Normal 2 9 3 2" xfId="8615" xr:uid="{00000000-0005-0000-0000-0000391F0000}"/>
    <cellStyle name="Normal 2 9 3_3. Chng in credit spreads" xfId="8616" xr:uid="{00000000-0005-0000-0000-00003A1F0000}"/>
    <cellStyle name="Normal 2 9 4" xfId="8617" xr:uid="{00000000-0005-0000-0000-00003B1F0000}"/>
    <cellStyle name="Normal 2 9 4 2" xfId="8618" xr:uid="{00000000-0005-0000-0000-00003C1F0000}"/>
    <cellStyle name="Normal 2 9 4_3. Chng in credit spreads" xfId="8619" xr:uid="{00000000-0005-0000-0000-00003D1F0000}"/>
    <cellStyle name="Normal 2 9 5" xfId="8620" xr:uid="{00000000-0005-0000-0000-00003E1F0000}"/>
    <cellStyle name="Normal 2 9_3. Chng in credit spreads" xfId="8621" xr:uid="{00000000-0005-0000-0000-00003F1F0000}"/>
    <cellStyle name="Normal 2_3. Chng in credit spreads" xfId="8622" xr:uid="{00000000-0005-0000-0000-0000401F0000}"/>
    <cellStyle name="Normal 20" xfId="371" xr:uid="{00000000-0005-0000-0000-0000411F0000}"/>
    <cellStyle name="Normal 20 2" xfId="630" xr:uid="{00000000-0005-0000-0000-0000421F0000}"/>
    <cellStyle name="Normal 20 3" xfId="865" xr:uid="{00000000-0005-0000-0000-0000431F0000}"/>
    <cellStyle name="Normal 20 4" xfId="1348" xr:uid="{00000000-0005-0000-0000-0000441F0000}"/>
    <cellStyle name="Normal 20_7. Other MTM adjustments" xfId="8623" xr:uid="{00000000-0005-0000-0000-0000451F0000}"/>
    <cellStyle name="Normal 21" xfId="617" xr:uid="{00000000-0005-0000-0000-0000461F0000}"/>
    <cellStyle name="Normal 21 2" xfId="867" xr:uid="{00000000-0005-0000-0000-0000471F0000}"/>
    <cellStyle name="Normal 21 2 2" xfId="878" xr:uid="{00000000-0005-0000-0000-0000481F0000}"/>
    <cellStyle name="Normal 21 2 2 2" xfId="1305" xr:uid="{00000000-0005-0000-0000-0000491F0000}"/>
    <cellStyle name="Normal 21 2 2 2 2" xfId="4794" xr:uid="{00000000-0005-0000-0000-00004A1F0000}"/>
    <cellStyle name="Normal 21 2 2 2 3" xfId="10038" xr:uid="{00000000-0005-0000-0000-00004B1F0000}"/>
    <cellStyle name="Normal 21 2 2 2_3. Chng in credit spreads" xfId="8624" xr:uid="{00000000-0005-0000-0000-00004C1F0000}"/>
    <cellStyle name="Normal 21 2 2 3" xfId="4775" xr:uid="{00000000-0005-0000-0000-00004D1F0000}"/>
    <cellStyle name="Normal 21 2 2 4" xfId="10025" xr:uid="{00000000-0005-0000-0000-00004E1F0000}"/>
    <cellStyle name="Normal 21 2 2_3. Chng in credit spreads" xfId="8625" xr:uid="{00000000-0005-0000-0000-00004F1F0000}"/>
    <cellStyle name="Normal 21 2 3" xfId="1091" xr:uid="{00000000-0005-0000-0000-0000501F0000}"/>
    <cellStyle name="Normal 21 2 3 2" xfId="1306" xr:uid="{00000000-0005-0000-0000-0000511F0000}"/>
    <cellStyle name="Normal 21 2 3 2 2" xfId="4795" xr:uid="{00000000-0005-0000-0000-0000521F0000}"/>
    <cellStyle name="Normal 21 2 3 2 3" xfId="10039" xr:uid="{00000000-0005-0000-0000-0000531F0000}"/>
    <cellStyle name="Normal 21 2 3 2_3. Chng in credit spreads" xfId="8626" xr:uid="{00000000-0005-0000-0000-0000541F0000}"/>
    <cellStyle name="Normal 21 2 3 3" xfId="4783" xr:uid="{00000000-0005-0000-0000-0000551F0000}"/>
    <cellStyle name="Normal 21 2 3 4" xfId="10031" xr:uid="{00000000-0005-0000-0000-0000561F0000}"/>
    <cellStyle name="Normal 21 2 3_3. Chng in credit spreads" xfId="8627" xr:uid="{00000000-0005-0000-0000-0000571F0000}"/>
    <cellStyle name="Normal 21 2 4" xfId="1304" xr:uid="{00000000-0005-0000-0000-0000581F0000}"/>
    <cellStyle name="Normal 21 2 4 2" xfId="4793" xr:uid="{00000000-0005-0000-0000-0000591F0000}"/>
    <cellStyle name="Normal 21 2 4 3" xfId="10037" xr:uid="{00000000-0005-0000-0000-00005A1F0000}"/>
    <cellStyle name="Normal 21 2 4_3. Chng in credit spreads" xfId="8628" xr:uid="{00000000-0005-0000-0000-00005B1F0000}"/>
    <cellStyle name="Normal 21 2 5" xfId="4774" xr:uid="{00000000-0005-0000-0000-00005C1F0000}"/>
    <cellStyle name="Normal 21 2 6" xfId="10024" xr:uid="{00000000-0005-0000-0000-00005D1F0000}"/>
    <cellStyle name="Normal 21 2_3. Chng in credit spreads" xfId="8629" xr:uid="{00000000-0005-0000-0000-00005E1F0000}"/>
    <cellStyle name="Normal 21 3" xfId="1087" xr:uid="{00000000-0005-0000-0000-00005F1F0000}"/>
    <cellStyle name="Normal 21 3 2" xfId="1307" xr:uid="{00000000-0005-0000-0000-0000601F0000}"/>
    <cellStyle name="Normal 21 3 2 2" xfId="4796" xr:uid="{00000000-0005-0000-0000-0000611F0000}"/>
    <cellStyle name="Normal 21 3 2 3" xfId="10040" xr:uid="{00000000-0005-0000-0000-0000621F0000}"/>
    <cellStyle name="Normal 21 3 2_3. Chng in credit spreads" xfId="8630" xr:uid="{00000000-0005-0000-0000-0000631F0000}"/>
    <cellStyle name="Normal 21 3 3" xfId="4779" xr:uid="{00000000-0005-0000-0000-0000641F0000}"/>
    <cellStyle name="Normal 21 3 4" xfId="10027" xr:uid="{00000000-0005-0000-0000-0000651F0000}"/>
    <cellStyle name="Normal 21 3_3. Chng in credit spreads" xfId="8631" xr:uid="{00000000-0005-0000-0000-0000661F0000}"/>
    <cellStyle name="Normal 21 4" xfId="1349" xr:uid="{00000000-0005-0000-0000-0000671F0000}"/>
    <cellStyle name="Normal 21 5" xfId="1396" xr:uid="{00000000-0005-0000-0000-0000681F0000}"/>
    <cellStyle name="Normal 21_7. Other MTM adjustments" xfId="8632" xr:uid="{00000000-0005-0000-0000-0000691F0000}"/>
    <cellStyle name="Normal 22" xfId="638" xr:uid="{00000000-0005-0000-0000-00006A1F0000}"/>
    <cellStyle name="Normal 22 2" xfId="844" xr:uid="{00000000-0005-0000-0000-00006B1F0000}"/>
    <cellStyle name="Normal 22 3" xfId="869" xr:uid="{00000000-0005-0000-0000-00006C1F0000}"/>
    <cellStyle name="Normal 22 4" xfId="1350" xr:uid="{00000000-0005-0000-0000-00006D1F0000}"/>
    <cellStyle name="Normal 22_7. Other MTM adjustments" xfId="8633" xr:uid="{00000000-0005-0000-0000-00006E1F0000}"/>
    <cellStyle name="Normal 23" xfId="639" xr:uid="{00000000-0005-0000-0000-00006F1F0000}"/>
    <cellStyle name="Normal 23 2" xfId="845" xr:uid="{00000000-0005-0000-0000-0000701F0000}"/>
    <cellStyle name="Normal 23 3" xfId="1088" xr:uid="{00000000-0005-0000-0000-0000711F0000}"/>
    <cellStyle name="Normal 23 3 2" xfId="1308" xr:uid="{00000000-0005-0000-0000-0000721F0000}"/>
    <cellStyle name="Normal 23 3 2 2" xfId="4797" xr:uid="{00000000-0005-0000-0000-0000731F0000}"/>
    <cellStyle name="Normal 23 3 2 3" xfId="10041" xr:uid="{00000000-0005-0000-0000-0000741F0000}"/>
    <cellStyle name="Normal 23 3 2_3. Chng in credit spreads" xfId="8634" xr:uid="{00000000-0005-0000-0000-0000751F0000}"/>
    <cellStyle name="Normal 23 3 3" xfId="4780" xr:uid="{00000000-0005-0000-0000-0000761F0000}"/>
    <cellStyle name="Normal 23 3 4" xfId="10028" xr:uid="{00000000-0005-0000-0000-0000771F0000}"/>
    <cellStyle name="Normal 23 3_3. Chng in credit spreads" xfId="8635" xr:uid="{00000000-0005-0000-0000-0000781F0000}"/>
    <cellStyle name="Normal 23 4" xfId="1351" xr:uid="{00000000-0005-0000-0000-0000791F0000}"/>
    <cellStyle name="Normal 23_7. Other MTM adjustments" xfId="8636" xr:uid="{00000000-0005-0000-0000-00007A1F0000}"/>
    <cellStyle name="Normal 24" xfId="644" xr:uid="{00000000-0005-0000-0000-00007B1F0000}"/>
    <cellStyle name="Normal 24 2" xfId="848" xr:uid="{00000000-0005-0000-0000-00007C1F0000}"/>
    <cellStyle name="Normal 24 3" xfId="1352" xr:uid="{00000000-0005-0000-0000-00007D1F0000}"/>
    <cellStyle name="Normal 24_7. Other MTM adjustments" xfId="8637" xr:uid="{00000000-0005-0000-0000-00007E1F0000}"/>
    <cellStyle name="Normal 25" xfId="648" xr:uid="{00000000-0005-0000-0000-00007F1F0000}"/>
    <cellStyle name="Normal 25 2" xfId="1353" xr:uid="{00000000-0005-0000-0000-0000801F0000}"/>
    <cellStyle name="Normal 25_Expenses (1)" xfId="4714" xr:uid="{00000000-0005-0000-0000-0000811F0000}"/>
    <cellStyle name="Normal 26" xfId="647" xr:uid="{00000000-0005-0000-0000-0000821F0000}"/>
    <cellStyle name="Normal 26 2" xfId="855" xr:uid="{00000000-0005-0000-0000-0000831F0000}"/>
    <cellStyle name="Normal 26 3" xfId="1354" xr:uid="{00000000-0005-0000-0000-0000841F0000}"/>
    <cellStyle name="Normal 26_3. Chng in credit spreads" xfId="8638" xr:uid="{00000000-0005-0000-0000-0000851F0000}"/>
    <cellStyle name="Normal 27" xfId="860" xr:uid="{00000000-0005-0000-0000-0000861F0000}"/>
    <cellStyle name="Normal 27 2" xfId="876" xr:uid="{00000000-0005-0000-0000-0000871F0000}"/>
    <cellStyle name="Normal 27 3" xfId="1355" xr:uid="{00000000-0005-0000-0000-0000881F0000}"/>
    <cellStyle name="Normal 27_7. Other MTM adjustments" xfId="8639" xr:uid="{00000000-0005-0000-0000-0000891F0000}"/>
    <cellStyle name="Normal 28" xfId="861" xr:uid="{00000000-0005-0000-0000-00008A1F0000}"/>
    <cellStyle name="Normal 28 2" xfId="877" xr:uid="{00000000-0005-0000-0000-00008B1F0000}"/>
    <cellStyle name="Normal 28 3" xfId="1356" xr:uid="{00000000-0005-0000-0000-00008C1F0000}"/>
    <cellStyle name="Normal 28_7. Other MTM adjustments" xfId="8640" xr:uid="{00000000-0005-0000-0000-00008D1F0000}"/>
    <cellStyle name="Normal 29" xfId="870" xr:uid="{00000000-0005-0000-0000-00008E1F0000}"/>
    <cellStyle name="Normal 29 2" xfId="1357" xr:uid="{00000000-0005-0000-0000-00008F1F0000}"/>
    <cellStyle name="Normal 29 2 2" xfId="4810" xr:uid="{00000000-0005-0000-0000-0000901F0000}"/>
    <cellStyle name="Normal 29 2 3" xfId="10053" xr:uid="{00000000-0005-0000-0000-0000911F0000}"/>
    <cellStyle name="Normal 29 2_Results &amp; key fig." xfId="8641" xr:uid="{00000000-0005-0000-0000-0000921F0000}"/>
    <cellStyle name="Normal 29 3" xfId="8642" xr:uid="{00000000-0005-0000-0000-0000931F0000}"/>
    <cellStyle name="Normal 29_Expenses (1)" xfId="4715" xr:uid="{00000000-0005-0000-0000-0000941F0000}"/>
    <cellStyle name="Normal 3" xfId="372" xr:uid="{00000000-0005-0000-0000-0000951F0000}"/>
    <cellStyle name="Normal 3 10" xfId="4765" xr:uid="{00000000-0005-0000-0000-0000961F0000}"/>
    <cellStyle name="Normal 3 2" xfId="373" xr:uid="{00000000-0005-0000-0000-0000971F0000}"/>
    <cellStyle name="Normal 3 2 2" xfId="757" xr:uid="{00000000-0005-0000-0000-0000981F0000}"/>
    <cellStyle name="Normal 3 2 3" xfId="1358" xr:uid="{00000000-0005-0000-0000-0000991F0000}"/>
    <cellStyle name="Normal 3 2_7. Other MTM adjustments" xfId="8643" xr:uid="{00000000-0005-0000-0000-00009A1F0000}"/>
    <cellStyle name="Normal 3 3" xfId="632" xr:uid="{00000000-0005-0000-0000-00009B1F0000}"/>
    <cellStyle name="Normal 3 3 2" xfId="8644" xr:uid="{00000000-0005-0000-0000-00009C1F0000}"/>
    <cellStyle name="Normal 3 3 2 2" xfId="8645" xr:uid="{00000000-0005-0000-0000-00009D1F0000}"/>
    <cellStyle name="Normal 3 3 2_3. Chng in credit spreads" xfId="8646" xr:uid="{00000000-0005-0000-0000-00009E1F0000}"/>
    <cellStyle name="Normal 3 3 3" xfId="8647" xr:uid="{00000000-0005-0000-0000-00009F1F0000}"/>
    <cellStyle name="Normal 3 3 3 2" xfId="8648" xr:uid="{00000000-0005-0000-0000-0000A01F0000}"/>
    <cellStyle name="Normal 3 3 3_3. Chng in credit spreads" xfId="8649" xr:uid="{00000000-0005-0000-0000-0000A11F0000}"/>
    <cellStyle name="Normal 3 3_7. Other MTM adjustments" xfId="8650" xr:uid="{00000000-0005-0000-0000-0000A21F0000}"/>
    <cellStyle name="Normal 3 4" xfId="1253" xr:uid="{00000000-0005-0000-0000-0000A31F0000}"/>
    <cellStyle name="Normal 3 5" xfId="4746" xr:uid="{00000000-0005-0000-0000-0000A41F0000}"/>
    <cellStyle name="Normal 3 6" xfId="4820" xr:uid="{00000000-0005-0000-0000-0000A51F0000}"/>
    <cellStyle name="Normal 3 7" xfId="4778" xr:uid="{00000000-0005-0000-0000-0000A61F0000}"/>
    <cellStyle name="Normal 3 8" xfId="4764" xr:uid="{00000000-0005-0000-0000-0000A71F0000}"/>
    <cellStyle name="Normal 3 9" xfId="4776" xr:uid="{00000000-0005-0000-0000-0000A81F0000}"/>
    <cellStyle name="Normal 3_3. Chng in credit spreads" xfId="8651" xr:uid="{00000000-0005-0000-0000-0000A91F0000}"/>
    <cellStyle name="Normal 30" xfId="1311" xr:uid="{00000000-0005-0000-0000-0000AA1F0000}"/>
    <cellStyle name="Normal 30 2" xfId="1359" xr:uid="{00000000-0005-0000-0000-0000AB1F0000}"/>
    <cellStyle name="Normal 30 2 2" xfId="4811" xr:uid="{00000000-0005-0000-0000-0000AC1F0000}"/>
    <cellStyle name="Normal 30 2 3" xfId="10054" xr:uid="{00000000-0005-0000-0000-0000AD1F0000}"/>
    <cellStyle name="Normal 30 2_Results &amp; key fig." xfId="8652" xr:uid="{00000000-0005-0000-0000-0000AE1F0000}"/>
    <cellStyle name="Normal 30 3" xfId="4799" xr:uid="{00000000-0005-0000-0000-0000AF1F0000}"/>
    <cellStyle name="Normal 30 4" xfId="10043" xr:uid="{00000000-0005-0000-0000-0000B01F0000}"/>
    <cellStyle name="Normal 30 5" xfId="10103" xr:uid="{354D8BB1-0D7D-4E18-9B48-214CB6E3A1A4}"/>
    <cellStyle name="Normal 30_Expenses (1)" xfId="4716" xr:uid="{00000000-0005-0000-0000-0000B11F0000}"/>
    <cellStyle name="Normal 31" xfId="1360" xr:uid="{00000000-0005-0000-0000-0000B21F0000}"/>
    <cellStyle name="Normal 31 2" xfId="4812" xr:uid="{00000000-0005-0000-0000-0000B31F0000}"/>
    <cellStyle name="Normal 31 3" xfId="10055" xr:uid="{00000000-0005-0000-0000-0000B41F0000}"/>
    <cellStyle name="Normal 31_Results &amp; key fig." xfId="8653" xr:uid="{00000000-0005-0000-0000-0000B51F0000}"/>
    <cellStyle name="Normal 32" xfId="1361" xr:uid="{00000000-0005-0000-0000-0000B61F0000}"/>
    <cellStyle name="Normal 32 2" xfId="4813" xr:uid="{00000000-0005-0000-0000-0000B71F0000}"/>
    <cellStyle name="Normal 32 3" xfId="10056" xr:uid="{00000000-0005-0000-0000-0000B81F0000}"/>
    <cellStyle name="Normal 32_Results &amp; key fig." xfId="8654" xr:uid="{00000000-0005-0000-0000-0000B91F0000}"/>
    <cellStyle name="Normal 33" xfId="1362" xr:uid="{00000000-0005-0000-0000-0000BA1F0000}"/>
    <cellStyle name="Normal 33 2" xfId="4814" xr:uid="{00000000-0005-0000-0000-0000BB1F0000}"/>
    <cellStyle name="Normal 33 3" xfId="10057" xr:uid="{00000000-0005-0000-0000-0000BC1F0000}"/>
    <cellStyle name="Normal 33_Results &amp; key fig." xfId="8655" xr:uid="{00000000-0005-0000-0000-0000BD1F0000}"/>
    <cellStyle name="Normal 34" xfId="1318" xr:uid="{00000000-0005-0000-0000-0000BE1F0000}"/>
    <cellStyle name="Normal 34 2" xfId="4801" xr:uid="{00000000-0005-0000-0000-0000BF1F0000}"/>
    <cellStyle name="Normal 34 3" xfId="10044" xr:uid="{00000000-0005-0000-0000-0000C01F0000}"/>
    <cellStyle name="Normal 34_Results &amp; key fig." xfId="8656" xr:uid="{00000000-0005-0000-0000-0000C11F0000}"/>
    <cellStyle name="Normal 35" xfId="4737" xr:uid="{00000000-0005-0000-0000-0000C21F0000}"/>
    <cellStyle name="Normal 35 2" xfId="10078" xr:uid="{00000000-0005-0000-0000-0000C31F0000}"/>
    <cellStyle name="Normal 36" xfId="4736" xr:uid="{00000000-0005-0000-0000-0000C41F0000}"/>
    <cellStyle name="Normal 37" xfId="4787" xr:uid="{00000000-0005-0000-0000-0000C51F0000}"/>
    <cellStyle name="Normal 38" xfId="4838" xr:uid="{00000000-0005-0000-0000-0000C61F0000}"/>
    <cellStyle name="Normal 39" xfId="4766" xr:uid="{00000000-0005-0000-0000-0000C71F0000}"/>
    <cellStyle name="Normal 4" xfId="374" xr:uid="{00000000-0005-0000-0000-0000C81F0000}"/>
    <cellStyle name="Normal 4 10" xfId="4800" xr:uid="{00000000-0005-0000-0000-0000C91F0000}"/>
    <cellStyle name="Normal 4 2" xfId="375" xr:uid="{00000000-0005-0000-0000-0000CA1F0000}"/>
    <cellStyle name="Normal 4 2 2" xfId="996" xr:uid="{00000000-0005-0000-0000-0000CB1F0000}"/>
    <cellStyle name="Normal 4 2_3. Chng in credit spreads" xfId="8657" xr:uid="{00000000-0005-0000-0000-0000CC1F0000}"/>
    <cellStyle name="Normal 4 3" xfId="758" xr:uid="{00000000-0005-0000-0000-0000CD1F0000}"/>
    <cellStyle name="Normal 4 4" xfId="1254" xr:uid="{00000000-0005-0000-0000-0000CE1F0000}"/>
    <cellStyle name="Normal 4 5" xfId="4747" xr:uid="{00000000-0005-0000-0000-0000CF1F0000}"/>
    <cellStyle name="Normal 4 6" xfId="4753" xr:uid="{00000000-0005-0000-0000-0000D01F0000}"/>
    <cellStyle name="Normal 4 7" xfId="4831" xr:uid="{00000000-0005-0000-0000-0000D11F0000}"/>
    <cellStyle name="Normal 4 8" xfId="4824" xr:uid="{00000000-0005-0000-0000-0000D21F0000}"/>
    <cellStyle name="Normal 4 9" xfId="4738" xr:uid="{00000000-0005-0000-0000-0000D31F0000}"/>
    <cellStyle name="Normal 4_3. Chng in credit spreads" xfId="8658" xr:uid="{00000000-0005-0000-0000-0000D41F0000}"/>
    <cellStyle name="Normal 40" xfId="4841" xr:uid="{00000000-0005-0000-0000-0000D51F0000}"/>
    <cellStyle name="Normal 41" xfId="4819" xr:uid="{00000000-0005-0000-0000-0000D61F0000}"/>
    <cellStyle name="Normal 42" xfId="10081" xr:uid="{15D864FD-5EEA-444B-925E-2B75D2A7EC47}"/>
    <cellStyle name="Normal 5" xfId="376" xr:uid="{00000000-0005-0000-0000-0000D71F0000}"/>
    <cellStyle name="Normal 5 2" xfId="377" xr:uid="{00000000-0005-0000-0000-0000D81F0000}"/>
    <cellStyle name="Normal 5 2 2" xfId="759" xr:uid="{00000000-0005-0000-0000-0000D91F0000}"/>
    <cellStyle name="Normal 5 2 3" xfId="1476" xr:uid="{00000000-0005-0000-0000-0000DA1F0000}"/>
    <cellStyle name="Normal 5 2_7. Other MTM adjustments" xfId="8659" xr:uid="{00000000-0005-0000-0000-0000DB1F0000}"/>
    <cellStyle name="Normal 5 3" xfId="1255" xr:uid="{00000000-0005-0000-0000-0000DC1F0000}"/>
    <cellStyle name="Normal 5 4" xfId="10066" xr:uid="{00000000-0005-0000-0000-0000DD1F0000}"/>
    <cellStyle name="Normal 5_3. Chng in credit spreads" xfId="8660" xr:uid="{00000000-0005-0000-0000-0000DE1F0000}"/>
    <cellStyle name="Normal 6" xfId="378" xr:uid="{00000000-0005-0000-0000-0000DF1F0000}"/>
    <cellStyle name="Normal 6 2" xfId="760" xr:uid="{00000000-0005-0000-0000-0000E01F0000}"/>
    <cellStyle name="Normal 6 2 2" xfId="8661" xr:uid="{00000000-0005-0000-0000-0000E11F0000}"/>
    <cellStyle name="Normal 6 2 2 2" xfId="8662" xr:uid="{00000000-0005-0000-0000-0000E21F0000}"/>
    <cellStyle name="Normal 6 2 2 2 2" xfId="8663" xr:uid="{00000000-0005-0000-0000-0000E31F0000}"/>
    <cellStyle name="Normal 6 2 2 2 2 2" xfId="8664" xr:uid="{00000000-0005-0000-0000-0000E41F0000}"/>
    <cellStyle name="Normal 6 2 2 2 2_3. Chng in credit spreads" xfId="8665" xr:uid="{00000000-0005-0000-0000-0000E51F0000}"/>
    <cellStyle name="Normal 6 2 2 2 3" xfId="8666" xr:uid="{00000000-0005-0000-0000-0000E61F0000}"/>
    <cellStyle name="Normal 6 2 2 2 3 2" xfId="8667" xr:uid="{00000000-0005-0000-0000-0000E71F0000}"/>
    <cellStyle name="Normal 6 2 2 2 3_3. Chng in credit spreads" xfId="8668" xr:uid="{00000000-0005-0000-0000-0000E81F0000}"/>
    <cellStyle name="Normal 6 2 2 2 4" xfId="8669" xr:uid="{00000000-0005-0000-0000-0000E91F0000}"/>
    <cellStyle name="Normal 6 2 2 2_3. Chng in credit spreads" xfId="8670" xr:uid="{00000000-0005-0000-0000-0000EA1F0000}"/>
    <cellStyle name="Normal 6 2 2 3" xfId="8671" xr:uid="{00000000-0005-0000-0000-0000EB1F0000}"/>
    <cellStyle name="Normal 6 2 2 3 2" xfId="8672" xr:uid="{00000000-0005-0000-0000-0000EC1F0000}"/>
    <cellStyle name="Normal 6 2 2 3_3. Chng in credit spreads" xfId="8673" xr:uid="{00000000-0005-0000-0000-0000ED1F0000}"/>
    <cellStyle name="Normal 6 2 2 4" xfId="8674" xr:uid="{00000000-0005-0000-0000-0000EE1F0000}"/>
    <cellStyle name="Normal 6 2 2 4 2" xfId="8675" xr:uid="{00000000-0005-0000-0000-0000EF1F0000}"/>
    <cellStyle name="Normal 6 2 2 4_3. Chng in credit spreads" xfId="8676" xr:uid="{00000000-0005-0000-0000-0000F01F0000}"/>
    <cellStyle name="Normal 6 2 2 5" xfId="8677" xr:uid="{00000000-0005-0000-0000-0000F11F0000}"/>
    <cellStyle name="Normal 6 2 2_3. Chng in credit spreads" xfId="8678" xr:uid="{00000000-0005-0000-0000-0000F21F0000}"/>
    <cellStyle name="Normal 6 2 3" xfId="8679" xr:uid="{00000000-0005-0000-0000-0000F31F0000}"/>
    <cellStyle name="Normal 6 2 3 2" xfId="8680" xr:uid="{00000000-0005-0000-0000-0000F41F0000}"/>
    <cellStyle name="Normal 6 2 3 2 2" xfId="8681" xr:uid="{00000000-0005-0000-0000-0000F51F0000}"/>
    <cellStyle name="Normal 6 2 3 2 2 2" xfId="8682" xr:uid="{00000000-0005-0000-0000-0000F61F0000}"/>
    <cellStyle name="Normal 6 2 3 2 2_3. Chng in credit spreads" xfId="8683" xr:uid="{00000000-0005-0000-0000-0000F71F0000}"/>
    <cellStyle name="Normal 6 2 3 2 3" xfId="8684" xr:uid="{00000000-0005-0000-0000-0000F81F0000}"/>
    <cellStyle name="Normal 6 2 3 2 3 2" xfId="8685" xr:uid="{00000000-0005-0000-0000-0000F91F0000}"/>
    <cellStyle name="Normal 6 2 3 2 3_3. Chng in credit spreads" xfId="8686" xr:uid="{00000000-0005-0000-0000-0000FA1F0000}"/>
    <cellStyle name="Normal 6 2 3 2 4" xfId="8687" xr:uid="{00000000-0005-0000-0000-0000FB1F0000}"/>
    <cellStyle name="Normal 6 2 3 2_3. Chng in credit spreads" xfId="8688" xr:uid="{00000000-0005-0000-0000-0000FC1F0000}"/>
    <cellStyle name="Normal 6 2 3 3" xfId="8689" xr:uid="{00000000-0005-0000-0000-0000FD1F0000}"/>
    <cellStyle name="Normal 6 2 3 3 2" xfId="8690" xr:uid="{00000000-0005-0000-0000-0000FE1F0000}"/>
    <cellStyle name="Normal 6 2 3 3_3. Chng in credit spreads" xfId="8691" xr:uid="{00000000-0005-0000-0000-0000FF1F0000}"/>
    <cellStyle name="Normal 6 2 3 4" xfId="8692" xr:uid="{00000000-0005-0000-0000-000000200000}"/>
    <cellStyle name="Normal 6 2 3 4 2" xfId="8693" xr:uid="{00000000-0005-0000-0000-000001200000}"/>
    <cellStyle name="Normal 6 2 3 4_3. Chng in credit spreads" xfId="8694" xr:uid="{00000000-0005-0000-0000-000002200000}"/>
    <cellStyle name="Normal 6 2 3 5" xfId="8695" xr:uid="{00000000-0005-0000-0000-000003200000}"/>
    <cellStyle name="Normal 6 2 3_3. Chng in credit spreads" xfId="8696" xr:uid="{00000000-0005-0000-0000-000004200000}"/>
    <cellStyle name="Normal 6 2 4" xfId="8697" xr:uid="{00000000-0005-0000-0000-000005200000}"/>
    <cellStyle name="Normal 6 2 4 2" xfId="8698" xr:uid="{00000000-0005-0000-0000-000006200000}"/>
    <cellStyle name="Normal 6 2 4 2 2" xfId="8699" xr:uid="{00000000-0005-0000-0000-000007200000}"/>
    <cellStyle name="Normal 6 2 4 2_3. Chng in credit spreads" xfId="8700" xr:uid="{00000000-0005-0000-0000-000008200000}"/>
    <cellStyle name="Normal 6 2 4 3" xfId="8701" xr:uid="{00000000-0005-0000-0000-000009200000}"/>
    <cellStyle name="Normal 6 2 4 3 2" xfId="8702" xr:uid="{00000000-0005-0000-0000-00000A200000}"/>
    <cellStyle name="Normal 6 2 4 3_3. Chng in credit spreads" xfId="8703" xr:uid="{00000000-0005-0000-0000-00000B200000}"/>
    <cellStyle name="Normal 6 2 4 4" xfId="8704" xr:uid="{00000000-0005-0000-0000-00000C200000}"/>
    <cellStyle name="Normal 6 2 4_3. Chng in credit spreads" xfId="8705" xr:uid="{00000000-0005-0000-0000-00000D200000}"/>
    <cellStyle name="Normal 6 2 5" xfId="8706" xr:uid="{00000000-0005-0000-0000-00000E200000}"/>
    <cellStyle name="Normal 6 2 5 2" xfId="8707" xr:uid="{00000000-0005-0000-0000-00000F200000}"/>
    <cellStyle name="Normal 6 2 5_3. Chng in credit spreads" xfId="8708" xr:uid="{00000000-0005-0000-0000-000010200000}"/>
    <cellStyle name="Normal 6 2 6" xfId="8709" xr:uid="{00000000-0005-0000-0000-000011200000}"/>
    <cellStyle name="Normal 6 2 6 2" xfId="8710" xr:uid="{00000000-0005-0000-0000-000012200000}"/>
    <cellStyle name="Normal 6 2 6_3. Chng in credit spreads" xfId="8711" xr:uid="{00000000-0005-0000-0000-000013200000}"/>
    <cellStyle name="Normal 6 2_3. Chng in credit spreads" xfId="8712" xr:uid="{00000000-0005-0000-0000-000014200000}"/>
    <cellStyle name="Normal 6 3" xfId="995" xr:uid="{00000000-0005-0000-0000-000015200000}"/>
    <cellStyle name="Normal 6 3 2" xfId="8713" xr:uid="{00000000-0005-0000-0000-000016200000}"/>
    <cellStyle name="Normal 6 3 2 2" xfId="8714" xr:uid="{00000000-0005-0000-0000-000017200000}"/>
    <cellStyle name="Normal 6 3 2 2 2" xfId="8715" xr:uid="{00000000-0005-0000-0000-000018200000}"/>
    <cellStyle name="Normal 6 3 2 2 2 2" xfId="8716" xr:uid="{00000000-0005-0000-0000-000019200000}"/>
    <cellStyle name="Normal 6 3 2 2 2_3. Chng in credit spreads" xfId="8717" xr:uid="{00000000-0005-0000-0000-00001A200000}"/>
    <cellStyle name="Normal 6 3 2 2 3" xfId="8718" xr:uid="{00000000-0005-0000-0000-00001B200000}"/>
    <cellStyle name="Normal 6 3 2 2 3 2" xfId="8719" xr:uid="{00000000-0005-0000-0000-00001C200000}"/>
    <cellStyle name="Normal 6 3 2 2 3_3. Chng in credit spreads" xfId="8720" xr:uid="{00000000-0005-0000-0000-00001D200000}"/>
    <cellStyle name="Normal 6 3 2 2 4" xfId="8721" xr:uid="{00000000-0005-0000-0000-00001E200000}"/>
    <cellStyle name="Normal 6 3 2 2_3. Chng in credit spreads" xfId="8722" xr:uid="{00000000-0005-0000-0000-00001F200000}"/>
    <cellStyle name="Normal 6 3 2 3" xfId="8723" xr:uid="{00000000-0005-0000-0000-000020200000}"/>
    <cellStyle name="Normal 6 3 2 3 2" xfId="8724" xr:uid="{00000000-0005-0000-0000-000021200000}"/>
    <cellStyle name="Normal 6 3 2 3_3. Chng in credit spreads" xfId="8725" xr:uid="{00000000-0005-0000-0000-000022200000}"/>
    <cellStyle name="Normal 6 3 2 4" xfId="8726" xr:uid="{00000000-0005-0000-0000-000023200000}"/>
    <cellStyle name="Normal 6 3 2 4 2" xfId="8727" xr:uid="{00000000-0005-0000-0000-000024200000}"/>
    <cellStyle name="Normal 6 3 2 4_3. Chng in credit spreads" xfId="8728" xr:uid="{00000000-0005-0000-0000-000025200000}"/>
    <cellStyle name="Normal 6 3 2 5" xfId="8729" xr:uid="{00000000-0005-0000-0000-000026200000}"/>
    <cellStyle name="Normal 6 3 2_3. Chng in credit spreads" xfId="8730" xr:uid="{00000000-0005-0000-0000-000027200000}"/>
    <cellStyle name="Normal 6 3 3" xfId="8731" xr:uid="{00000000-0005-0000-0000-000028200000}"/>
    <cellStyle name="Normal 6 3 3 2" xfId="8732" xr:uid="{00000000-0005-0000-0000-000029200000}"/>
    <cellStyle name="Normal 6 3 3 2 2" xfId="8733" xr:uid="{00000000-0005-0000-0000-00002A200000}"/>
    <cellStyle name="Normal 6 3 3 2 2 2" xfId="8734" xr:uid="{00000000-0005-0000-0000-00002B200000}"/>
    <cellStyle name="Normal 6 3 3 2 2_3. Chng in credit spreads" xfId="8735" xr:uid="{00000000-0005-0000-0000-00002C200000}"/>
    <cellStyle name="Normal 6 3 3 2 3" xfId="8736" xr:uid="{00000000-0005-0000-0000-00002D200000}"/>
    <cellStyle name="Normal 6 3 3 2 3 2" xfId="8737" xr:uid="{00000000-0005-0000-0000-00002E200000}"/>
    <cellStyle name="Normal 6 3 3 2 3_3. Chng in credit spreads" xfId="8738" xr:uid="{00000000-0005-0000-0000-00002F200000}"/>
    <cellStyle name="Normal 6 3 3 2 4" xfId="8739" xr:uid="{00000000-0005-0000-0000-000030200000}"/>
    <cellStyle name="Normal 6 3 3 2_3. Chng in credit spreads" xfId="8740" xr:uid="{00000000-0005-0000-0000-000031200000}"/>
    <cellStyle name="Normal 6 3 3 3" xfId="8741" xr:uid="{00000000-0005-0000-0000-000032200000}"/>
    <cellStyle name="Normal 6 3 3 3 2" xfId="8742" xr:uid="{00000000-0005-0000-0000-000033200000}"/>
    <cellStyle name="Normal 6 3 3 3_3. Chng in credit spreads" xfId="8743" xr:uid="{00000000-0005-0000-0000-000034200000}"/>
    <cellStyle name="Normal 6 3 3 4" xfId="8744" xr:uid="{00000000-0005-0000-0000-000035200000}"/>
    <cellStyle name="Normal 6 3 3 4 2" xfId="8745" xr:uid="{00000000-0005-0000-0000-000036200000}"/>
    <cellStyle name="Normal 6 3 3 4_3. Chng in credit spreads" xfId="8746" xr:uid="{00000000-0005-0000-0000-000037200000}"/>
    <cellStyle name="Normal 6 3 3 5" xfId="8747" xr:uid="{00000000-0005-0000-0000-000038200000}"/>
    <cellStyle name="Normal 6 3 3_3. Chng in credit spreads" xfId="8748" xr:uid="{00000000-0005-0000-0000-000039200000}"/>
    <cellStyle name="Normal 6 3 4" xfId="8749" xr:uid="{00000000-0005-0000-0000-00003A200000}"/>
    <cellStyle name="Normal 6 3 4 2" xfId="8750" xr:uid="{00000000-0005-0000-0000-00003B200000}"/>
    <cellStyle name="Normal 6 3 4 2 2" xfId="8751" xr:uid="{00000000-0005-0000-0000-00003C200000}"/>
    <cellStyle name="Normal 6 3 4 2_3. Chng in credit spreads" xfId="8752" xr:uid="{00000000-0005-0000-0000-00003D200000}"/>
    <cellStyle name="Normal 6 3 4 3" xfId="8753" xr:uid="{00000000-0005-0000-0000-00003E200000}"/>
    <cellStyle name="Normal 6 3 4 3 2" xfId="8754" xr:uid="{00000000-0005-0000-0000-00003F200000}"/>
    <cellStyle name="Normal 6 3 4 3_3. Chng in credit spreads" xfId="8755" xr:uid="{00000000-0005-0000-0000-000040200000}"/>
    <cellStyle name="Normal 6 3 4 4" xfId="8756" xr:uid="{00000000-0005-0000-0000-000041200000}"/>
    <cellStyle name="Normal 6 3 4_3. Chng in credit spreads" xfId="8757" xr:uid="{00000000-0005-0000-0000-000042200000}"/>
    <cellStyle name="Normal 6 3 5" xfId="8758" xr:uid="{00000000-0005-0000-0000-000043200000}"/>
    <cellStyle name="Normal 6 3 5 2" xfId="8759" xr:uid="{00000000-0005-0000-0000-000044200000}"/>
    <cellStyle name="Normal 6 3 5_3. Chng in credit spreads" xfId="8760" xr:uid="{00000000-0005-0000-0000-000045200000}"/>
    <cellStyle name="Normal 6 3 6" xfId="8761" xr:uid="{00000000-0005-0000-0000-000046200000}"/>
    <cellStyle name="Normal 6 3 6 2" xfId="8762" xr:uid="{00000000-0005-0000-0000-000047200000}"/>
    <cellStyle name="Normal 6 3 6_3. Chng in credit spreads" xfId="8763" xr:uid="{00000000-0005-0000-0000-000048200000}"/>
    <cellStyle name="Normal 6 3_3. Chng in credit spreads" xfId="8764" xr:uid="{00000000-0005-0000-0000-000049200000}"/>
    <cellStyle name="Normal 6 4" xfId="1256" xr:uid="{00000000-0005-0000-0000-00004A200000}"/>
    <cellStyle name="Normal 6 4 2" xfId="8765" xr:uid="{00000000-0005-0000-0000-00004B200000}"/>
    <cellStyle name="Normal 6 4 2 2" xfId="8766" xr:uid="{00000000-0005-0000-0000-00004C200000}"/>
    <cellStyle name="Normal 6 4 2 2 2" xfId="8767" xr:uid="{00000000-0005-0000-0000-00004D200000}"/>
    <cellStyle name="Normal 6 4 2 2_3. Chng in credit spreads" xfId="8768" xr:uid="{00000000-0005-0000-0000-00004E200000}"/>
    <cellStyle name="Normal 6 4 2 3" xfId="8769" xr:uid="{00000000-0005-0000-0000-00004F200000}"/>
    <cellStyle name="Normal 6 4 2 3 2" xfId="8770" xr:uid="{00000000-0005-0000-0000-000050200000}"/>
    <cellStyle name="Normal 6 4 2 3_3. Chng in credit spreads" xfId="8771" xr:uid="{00000000-0005-0000-0000-000051200000}"/>
    <cellStyle name="Normal 6 4 2 4" xfId="8772" xr:uid="{00000000-0005-0000-0000-000052200000}"/>
    <cellStyle name="Normal 6 4 2_3. Chng in credit spreads" xfId="8773" xr:uid="{00000000-0005-0000-0000-000053200000}"/>
    <cellStyle name="Normal 6 4 3" xfId="8774" xr:uid="{00000000-0005-0000-0000-000054200000}"/>
    <cellStyle name="Normal 6 4 3 2" xfId="8775" xr:uid="{00000000-0005-0000-0000-000055200000}"/>
    <cellStyle name="Normal 6 4 3_3. Chng in credit spreads" xfId="8776" xr:uid="{00000000-0005-0000-0000-000056200000}"/>
    <cellStyle name="Normal 6 4 4" xfId="8777" xr:uid="{00000000-0005-0000-0000-000057200000}"/>
    <cellStyle name="Normal 6 4 4 2" xfId="8778" xr:uid="{00000000-0005-0000-0000-000058200000}"/>
    <cellStyle name="Normal 6 4 4_3. Chng in credit spreads" xfId="8779" xr:uid="{00000000-0005-0000-0000-000059200000}"/>
    <cellStyle name="Normal 6 4_3. Chng in credit spreads" xfId="8780" xr:uid="{00000000-0005-0000-0000-00005A200000}"/>
    <cellStyle name="Normal 6 5" xfId="1363" xr:uid="{00000000-0005-0000-0000-00005B200000}"/>
    <cellStyle name="Normal 6 5 2" xfId="8781" xr:uid="{00000000-0005-0000-0000-00005C200000}"/>
    <cellStyle name="Normal 6 5 2 2" xfId="8782" xr:uid="{00000000-0005-0000-0000-00005D200000}"/>
    <cellStyle name="Normal 6 5 2 2 2" xfId="8783" xr:uid="{00000000-0005-0000-0000-00005E200000}"/>
    <cellStyle name="Normal 6 5 2 2_3. Chng in credit spreads" xfId="8784" xr:uid="{00000000-0005-0000-0000-00005F200000}"/>
    <cellStyle name="Normal 6 5 2 3" xfId="8785" xr:uid="{00000000-0005-0000-0000-000060200000}"/>
    <cellStyle name="Normal 6 5 2 3 2" xfId="8786" xr:uid="{00000000-0005-0000-0000-000061200000}"/>
    <cellStyle name="Normal 6 5 2 3_3. Chng in credit spreads" xfId="8787" xr:uid="{00000000-0005-0000-0000-000062200000}"/>
    <cellStyle name="Normal 6 5 2 4" xfId="8788" xr:uid="{00000000-0005-0000-0000-000063200000}"/>
    <cellStyle name="Normal 6 5 2_3. Chng in credit spreads" xfId="8789" xr:uid="{00000000-0005-0000-0000-000064200000}"/>
    <cellStyle name="Normal 6 5 3" xfId="8790" xr:uid="{00000000-0005-0000-0000-000065200000}"/>
    <cellStyle name="Normal 6 5 3 2" xfId="8791" xr:uid="{00000000-0005-0000-0000-000066200000}"/>
    <cellStyle name="Normal 6 5 3_3. Chng in credit spreads" xfId="8792" xr:uid="{00000000-0005-0000-0000-000067200000}"/>
    <cellStyle name="Normal 6 5 4" xfId="8793" xr:uid="{00000000-0005-0000-0000-000068200000}"/>
    <cellStyle name="Normal 6 5 4 2" xfId="8794" xr:uid="{00000000-0005-0000-0000-000069200000}"/>
    <cellStyle name="Normal 6 5 4_3. Chng in credit spreads" xfId="8795" xr:uid="{00000000-0005-0000-0000-00006A200000}"/>
    <cellStyle name="Normal 6 5 5" xfId="8796" xr:uid="{00000000-0005-0000-0000-00006B200000}"/>
    <cellStyle name="Normal 6 5_3. Chng in credit spreads" xfId="8797" xr:uid="{00000000-0005-0000-0000-00006C200000}"/>
    <cellStyle name="Normal 6 6" xfId="8798" xr:uid="{00000000-0005-0000-0000-00006D200000}"/>
    <cellStyle name="Normal 6 6 2" xfId="8799" xr:uid="{00000000-0005-0000-0000-00006E200000}"/>
    <cellStyle name="Normal 6 6 2 2" xfId="8800" xr:uid="{00000000-0005-0000-0000-00006F200000}"/>
    <cellStyle name="Normal 6 6 2_3. Chng in credit spreads" xfId="8801" xr:uid="{00000000-0005-0000-0000-000070200000}"/>
    <cellStyle name="Normal 6 6 3" xfId="8802" xr:uid="{00000000-0005-0000-0000-000071200000}"/>
    <cellStyle name="Normal 6 6 3 2" xfId="8803" xr:uid="{00000000-0005-0000-0000-000072200000}"/>
    <cellStyle name="Normal 6 6 3_3. Chng in credit spreads" xfId="8804" xr:uid="{00000000-0005-0000-0000-000073200000}"/>
    <cellStyle name="Normal 6 6 4" xfId="8805" xr:uid="{00000000-0005-0000-0000-000074200000}"/>
    <cellStyle name="Normal 6 6_3. Chng in credit spreads" xfId="8806" xr:uid="{00000000-0005-0000-0000-000075200000}"/>
    <cellStyle name="Normal 6 7" xfId="8807" xr:uid="{00000000-0005-0000-0000-000076200000}"/>
    <cellStyle name="Normal 6 7 2" xfId="8808" xr:uid="{00000000-0005-0000-0000-000077200000}"/>
    <cellStyle name="Normal 6 7_3. Chng in credit spreads" xfId="8809" xr:uid="{00000000-0005-0000-0000-000078200000}"/>
    <cellStyle name="Normal 6 8" xfId="8810" xr:uid="{00000000-0005-0000-0000-000079200000}"/>
    <cellStyle name="Normal 6 8 2" xfId="8811" xr:uid="{00000000-0005-0000-0000-00007A200000}"/>
    <cellStyle name="Normal 6 8_3. Chng in credit spreads" xfId="8812" xr:uid="{00000000-0005-0000-0000-00007B200000}"/>
    <cellStyle name="Normal 6 9" xfId="8813" xr:uid="{00000000-0005-0000-0000-00007C200000}"/>
    <cellStyle name="Normal 6 9 2" xfId="8814" xr:uid="{00000000-0005-0000-0000-00007D200000}"/>
    <cellStyle name="Normal 6 9_3. Chng in credit spreads" xfId="8815" xr:uid="{00000000-0005-0000-0000-00007E200000}"/>
    <cellStyle name="Normal 6_3. Chng in credit spreads" xfId="8816" xr:uid="{00000000-0005-0000-0000-00007F200000}"/>
    <cellStyle name="Normal 7" xfId="379" xr:uid="{00000000-0005-0000-0000-000080200000}"/>
    <cellStyle name="Normal 7 2" xfId="761" xr:uid="{00000000-0005-0000-0000-000081200000}"/>
    <cellStyle name="Normal 7 3" xfId="994" xr:uid="{00000000-0005-0000-0000-000082200000}"/>
    <cellStyle name="Normal 7 4" xfId="1257" xr:uid="{00000000-0005-0000-0000-000083200000}"/>
    <cellStyle name="Normal 7 5" xfId="1364" xr:uid="{00000000-0005-0000-0000-000084200000}"/>
    <cellStyle name="Normal 7_3. Chng in credit spreads" xfId="8817" xr:uid="{00000000-0005-0000-0000-000085200000}"/>
    <cellStyle name="Normal 8" xfId="380" xr:uid="{00000000-0005-0000-0000-000086200000}"/>
    <cellStyle name="Normal 8 2" xfId="762" xr:uid="{00000000-0005-0000-0000-000087200000}"/>
    <cellStyle name="Normal 8 2 2" xfId="8818" xr:uid="{00000000-0005-0000-0000-000088200000}"/>
    <cellStyle name="Normal 8 2_3. Chng in credit spreads" xfId="8819" xr:uid="{00000000-0005-0000-0000-000089200000}"/>
    <cellStyle name="Normal 8 3" xfId="1258" xr:uid="{00000000-0005-0000-0000-00008A200000}"/>
    <cellStyle name="Normal 8 3 2" xfId="8820" xr:uid="{00000000-0005-0000-0000-00008B200000}"/>
    <cellStyle name="Normal 8 3 2 2" xfId="8821" xr:uid="{00000000-0005-0000-0000-00008C200000}"/>
    <cellStyle name="Normal 8 3 2 2 2" xfId="8822" xr:uid="{00000000-0005-0000-0000-00008D200000}"/>
    <cellStyle name="Normal 8 3 2 2_3. Chng in credit spreads" xfId="8823" xr:uid="{00000000-0005-0000-0000-00008E200000}"/>
    <cellStyle name="Normal 8 3 2 3" xfId="8824" xr:uid="{00000000-0005-0000-0000-00008F200000}"/>
    <cellStyle name="Normal 8 3 2 3 2" xfId="8825" xr:uid="{00000000-0005-0000-0000-000090200000}"/>
    <cellStyle name="Normal 8 3 2 3_3. Chng in credit spreads" xfId="8826" xr:uid="{00000000-0005-0000-0000-000091200000}"/>
    <cellStyle name="Normal 8 3 2 4" xfId="8827" xr:uid="{00000000-0005-0000-0000-000092200000}"/>
    <cellStyle name="Normal 8 3 2_3. Chng in credit spreads" xfId="8828" xr:uid="{00000000-0005-0000-0000-000093200000}"/>
    <cellStyle name="Normal 8 3 3" xfId="8829" xr:uid="{00000000-0005-0000-0000-000094200000}"/>
    <cellStyle name="Normal 8 3 3 2" xfId="8830" xr:uid="{00000000-0005-0000-0000-000095200000}"/>
    <cellStyle name="Normal 8 3 3_3. Chng in credit spreads" xfId="8831" xr:uid="{00000000-0005-0000-0000-000096200000}"/>
    <cellStyle name="Normal 8 3 4" xfId="8832" xr:uid="{00000000-0005-0000-0000-000097200000}"/>
    <cellStyle name="Normal 8 3 4 2" xfId="8833" xr:uid="{00000000-0005-0000-0000-000098200000}"/>
    <cellStyle name="Normal 8 3 4_3. Chng in credit spreads" xfId="8834" xr:uid="{00000000-0005-0000-0000-000099200000}"/>
    <cellStyle name="Normal 8 3_3. Chng in credit spreads" xfId="8835" xr:uid="{00000000-0005-0000-0000-00009A200000}"/>
    <cellStyle name="Normal 8 4" xfId="8836" xr:uid="{00000000-0005-0000-0000-00009B200000}"/>
    <cellStyle name="Normal 8 4 2" xfId="8837" xr:uid="{00000000-0005-0000-0000-00009C200000}"/>
    <cellStyle name="Normal 8 4 2 2" xfId="8838" xr:uid="{00000000-0005-0000-0000-00009D200000}"/>
    <cellStyle name="Normal 8 4 2 2 2" xfId="8839" xr:uid="{00000000-0005-0000-0000-00009E200000}"/>
    <cellStyle name="Normal 8 4 2 2_3. Chng in credit spreads" xfId="8840" xr:uid="{00000000-0005-0000-0000-00009F200000}"/>
    <cellStyle name="Normal 8 4 2 3" xfId="8841" xr:uid="{00000000-0005-0000-0000-0000A0200000}"/>
    <cellStyle name="Normal 8 4 2 3 2" xfId="8842" xr:uid="{00000000-0005-0000-0000-0000A1200000}"/>
    <cellStyle name="Normal 8 4 2 3_3. Chng in credit spreads" xfId="8843" xr:uid="{00000000-0005-0000-0000-0000A2200000}"/>
    <cellStyle name="Normal 8 4 2 4" xfId="8844" xr:uid="{00000000-0005-0000-0000-0000A3200000}"/>
    <cellStyle name="Normal 8 4 2_3. Chng in credit spreads" xfId="8845" xr:uid="{00000000-0005-0000-0000-0000A4200000}"/>
    <cellStyle name="Normal 8 4 3" xfId="8846" xr:uid="{00000000-0005-0000-0000-0000A5200000}"/>
    <cellStyle name="Normal 8 4 3 2" xfId="8847" xr:uid="{00000000-0005-0000-0000-0000A6200000}"/>
    <cellStyle name="Normal 8 4 3_3. Chng in credit spreads" xfId="8848" xr:uid="{00000000-0005-0000-0000-0000A7200000}"/>
    <cellStyle name="Normal 8 4 4" xfId="8849" xr:uid="{00000000-0005-0000-0000-0000A8200000}"/>
    <cellStyle name="Normal 8 4 4 2" xfId="8850" xr:uid="{00000000-0005-0000-0000-0000A9200000}"/>
    <cellStyle name="Normal 8 4 4_3. Chng in credit spreads" xfId="8851" xr:uid="{00000000-0005-0000-0000-0000AA200000}"/>
    <cellStyle name="Normal 8 4 5" xfId="8852" xr:uid="{00000000-0005-0000-0000-0000AB200000}"/>
    <cellStyle name="Normal 8 4_3. Chng in credit spreads" xfId="8853" xr:uid="{00000000-0005-0000-0000-0000AC200000}"/>
    <cellStyle name="Normal 8 5" xfId="8854" xr:uid="{00000000-0005-0000-0000-0000AD200000}"/>
    <cellStyle name="Normal 8 5 2" xfId="8855" xr:uid="{00000000-0005-0000-0000-0000AE200000}"/>
    <cellStyle name="Normal 8 5 2 2" xfId="8856" xr:uid="{00000000-0005-0000-0000-0000AF200000}"/>
    <cellStyle name="Normal 8 5 2_3. Chng in credit spreads" xfId="8857" xr:uid="{00000000-0005-0000-0000-0000B0200000}"/>
    <cellStyle name="Normal 8 5 3" xfId="8858" xr:uid="{00000000-0005-0000-0000-0000B1200000}"/>
    <cellStyle name="Normal 8 5 3 2" xfId="8859" xr:uid="{00000000-0005-0000-0000-0000B2200000}"/>
    <cellStyle name="Normal 8 5 3_3. Chng in credit spreads" xfId="8860" xr:uid="{00000000-0005-0000-0000-0000B3200000}"/>
    <cellStyle name="Normal 8 5 4" xfId="8861" xr:uid="{00000000-0005-0000-0000-0000B4200000}"/>
    <cellStyle name="Normal 8 5_3. Chng in credit spreads" xfId="8862" xr:uid="{00000000-0005-0000-0000-0000B5200000}"/>
    <cellStyle name="Normal 8 6" xfId="8863" xr:uid="{00000000-0005-0000-0000-0000B6200000}"/>
    <cellStyle name="Normal 8 6 2" xfId="8864" xr:uid="{00000000-0005-0000-0000-0000B7200000}"/>
    <cellStyle name="Normal 8 6_3. Chng in credit spreads" xfId="8865" xr:uid="{00000000-0005-0000-0000-0000B8200000}"/>
    <cellStyle name="Normal 8 7" xfId="8866" xr:uid="{00000000-0005-0000-0000-0000B9200000}"/>
    <cellStyle name="Normal 8 7 2" xfId="8867" xr:uid="{00000000-0005-0000-0000-0000BA200000}"/>
    <cellStyle name="Normal 8 7_3. Chng in credit spreads" xfId="8868" xr:uid="{00000000-0005-0000-0000-0000BB200000}"/>
    <cellStyle name="Normal 8 8" xfId="8869" xr:uid="{00000000-0005-0000-0000-0000BC200000}"/>
    <cellStyle name="Normal 8 8 2" xfId="8870" xr:uid="{00000000-0005-0000-0000-0000BD200000}"/>
    <cellStyle name="Normal 8 8_3. Chng in credit spreads" xfId="8871" xr:uid="{00000000-0005-0000-0000-0000BE200000}"/>
    <cellStyle name="Normal 8 9" xfId="8872" xr:uid="{00000000-0005-0000-0000-0000BF200000}"/>
    <cellStyle name="Normal 8_3. Chng in credit spreads" xfId="8873" xr:uid="{00000000-0005-0000-0000-0000C0200000}"/>
    <cellStyle name="Normal 9" xfId="381" xr:uid="{00000000-0005-0000-0000-0000C1200000}"/>
    <cellStyle name="Normal 9 2" xfId="763" xr:uid="{00000000-0005-0000-0000-0000C2200000}"/>
    <cellStyle name="Normal 9 2 2" xfId="8874" xr:uid="{00000000-0005-0000-0000-0000C3200000}"/>
    <cellStyle name="Normal 9 2_3. Chng in credit spreads" xfId="8875" xr:uid="{00000000-0005-0000-0000-0000C4200000}"/>
    <cellStyle name="Normal 9 3" xfId="1259" xr:uid="{00000000-0005-0000-0000-0000C5200000}"/>
    <cellStyle name="Normal 9 3 2" xfId="8876" xr:uid="{00000000-0005-0000-0000-0000C6200000}"/>
    <cellStyle name="Normal 9 3_3. Chng in credit spreads" xfId="8877" xr:uid="{00000000-0005-0000-0000-0000C7200000}"/>
    <cellStyle name="Normal 9 4" xfId="1365" xr:uid="{00000000-0005-0000-0000-0000C8200000}"/>
    <cellStyle name="Normal 9_3. Chng in credit spreads" xfId="8878" xr:uid="{00000000-0005-0000-0000-0000C9200000}"/>
    <cellStyle name="Normal Cells" xfId="382" xr:uid="{00000000-0005-0000-0000-0000CA200000}"/>
    <cellStyle name="Normal Cells 2" xfId="383" xr:uid="{00000000-0005-0000-0000-0000CB200000}"/>
    <cellStyle name="Normal Cells 2 2" xfId="8879" xr:uid="{00000000-0005-0000-0000-0000CC200000}"/>
    <cellStyle name="Normal Cells 2 3" xfId="8880" xr:uid="{00000000-0005-0000-0000-0000CD200000}"/>
    <cellStyle name="Normal Cells 2_3. Chng in credit spreads" xfId="8881" xr:uid="{00000000-0005-0000-0000-0000CE200000}"/>
    <cellStyle name="Normal Cells 3" xfId="384" xr:uid="{00000000-0005-0000-0000-0000CF200000}"/>
    <cellStyle name="Normal Cells 3 2" xfId="385" xr:uid="{00000000-0005-0000-0000-0000D0200000}"/>
    <cellStyle name="Normal Cells 3_3. Chng in credit spreads" xfId="8882" xr:uid="{00000000-0005-0000-0000-0000D1200000}"/>
    <cellStyle name="Normal Cells_1" xfId="8883" xr:uid="{00000000-0005-0000-0000-0000D2200000}"/>
    <cellStyle name="Normal ej noll" xfId="4717" xr:uid="{00000000-0005-0000-0000-0000D3200000}"/>
    <cellStyle name="Normal ej noll låst" xfId="4718" xr:uid="{00000000-0005-0000-0000-0000D4200000}"/>
    <cellStyle name="Normal ej noll_3. Chng in credit spreads" xfId="8884" xr:uid="{00000000-0005-0000-0000-0000D5200000}"/>
    <cellStyle name="Normal_betty1 2" xfId="10096" xr:uid="{CA711817-B216-4A54-9931-5F20A748B88B}"/>
    <cellStyle name="Normal_Expenses" xfId="10086" xr:uid="{4CCD455D-900A-4863-86E9-77416A91662E}"/>
    <cellStyle name="Normal_Kap 7 - basic inf tabell 11" xfId="10102" xr:uid="{A053E249-DE18-4568-98CB-8435BEAEA094}"/>
    <cellStyle name="Normal_Kredittrisiko" xfId="10089" xr:uid="{EFF54D96-664C-4413-B4ED-759CDF920A10}"/>
    <cellStyle name="Normal_Mal kap 3-DAM" xfId="10101" xr:uid="{F1D09FDF-85D0-4374-A604-79AD7F678579}"/>
    <cellStyle name="Normal_NII" xfId="10085" xr:uid="{D76941A8-F467-4391-A2A3-8EA3A00AED37}"/>
    <cellStyle name="Normal_Sigurd 3" xfId="10091" xr:uid="{B87E5169-B007-458D-B1EA-C43D71DAE9D1}"/>
    <cellStyle name="Normal_tabeller.xls 2 2" xfId="10080" xr:uid="{88D71883-F112-487F-A152-E649C40F2B5E}"/>
    <cellStyle name="Normal_tabeller.xls 3" xfId="10092" xr:uid="{454F45CA-0BBF-4450-9055-545081E4778B}"/>
    <cellStyle name="Normal_tabeller.xls 3 2" xfId="10093" xr:uid="{35F3581B-3AE4-4B2E-9128-1203417DA08E}"/>
    <cellStyle name="Normal_tabeller.xls 4" xfId="10097" xr:uid="{08ECDB11-0E36-4228-9528-022CCD6FCE62}"/>
    <cellStyle name="Normal_tabeller.xls 5" xfId="10082" xr:uid="{365FF437-8920-49A5-97EB-D56193BE14E8}"/>
    <cellStyle name="Normal_tabeller.xls 5 2" xfId="10099" xr:uid="{1FEE8A7D-47F7-4979-8A56-B9CFC01C4618}"/>
    <cellStyle name="Normal_tabeller.xls 6" xfId="10098" xr:uid="{418A1E89-C569-4828-98E9-555A40A4C298}"/>
    <cellStyle name="Normal2" xfId="386" xr:uid="{00000000-0005-0000-0000-0000D6200000}"/>
    <cellStyle name="Normale_BP Mod2" xfId="387" xr:uid="{00000000-0005-0000-0000-0000D7200000}"/>
    <cellStyle name="NormalGB" xfId="388" xr:uid="{00000000-0005-0000-0000-0000D8200000}"/>
    <cellStyle name="Normalny_2007 10 11 nazwy departamentów i skróty" xfId="8885" xr:uid="{00000000-0005-0000-0000-0000D9200000}"/>
    <cellStyle name="Note" xfId="626" xr:uid="{00000000-0005-0000-0000-0000DA200000}"/>
    <cellStyle name="Note 2" xfId="1260" xr:uid="{00000000-0005-0000-0000-0000DB200000}"/>
    <cellStyle name="Note 2 2" xfId="8886" xr:uid="{00000000-0005-0000-0000-0000DC200000}"/>
    <cellStyle name="Note 2_3. Chng in credit spreads" xfId="8887" xr:uid="{00000000-0005-0000-0000-0000DD200000}"/>
    <cellStyle name="Note 3" xfId="1366" xr:uid="{00000000-0005-0000-0000-0000DE200000}"/>
    <cellStyle name="Note_7. Other MTM adjustments" xfId="8888" xr:uid="{00000000-0005-0000-0000-0000DF200000}"/>
    <cellStyle name="Notes" xfId="389" xr:uid="{00000000-0005-0000-0000-0000E0200000}"/>
    <cellStyle name="Notes 2" xfId="8889" xr:uid="{00000000-0005-0000-0000-0000E1200000}"/>
    <cellStyle name="Notes_3. Chng in credit spreads" xfId="8890" xr:uid="{00000000-0005-0000-0000-0000E2200000}"/>
    <cellStyle name="number" xfId="390" xr:uid="{00000000-0005-0000-0000-0000E3200000}"/>
    <cellStyle name="Nøytral" xfId="8891" xr:uid="{00000000-0005-0000-0000-0000E4200000}"/>
    <cellStyle name="Nøytral 2" xfId="391" xr:uid="{00000000-0005-0000-0000-0000E5200000}"/>
    <cellStyle name="Nøytral 3" xfId="8892" xr:uid="{00000000-0005-0000-0000-0000E6200000}"/>
    <cellStyle name="Nøytral_7. Other MTM adjustments" xfId="8893" xr:uid="{00000000-0005-0000-0000-0000E7200000}"/>
    <cellStyle name="Obliczenia" xfId="1261" xr:uid="{00000000-0005-0000-0000-0000E8200000}"/>
    <cellStyle name="Output" xfId="392" xr:uid="{00000000-0005-0000-0000-0000E9200000}"/>
    <cellStyle name="Output 2" xfId="1262" xr:uid="{00000000-0005-0000-0000-0000EA200000}"/>
    <cellStyle name="Output 3" xfId="8894" xr:uid="{00000000-0005-0000-0000-0000EB200000}"/>
    <cellStyle name="Output_7. Other MTM adjustments" xfId="8895" xr:uid="{00000000-0005-0000-0000-0000EC200000}"/>
    <cellStyle name="Overskrift 1" xfId="8896" xr:uid="{00000000-0005-0000-0000-0000ED200000}"/>
    <cellStyle name="Overskrift 1 2" xfId="393" xr:uid="{00000000-0005-0000-0000-0000EE200000}"/>
    <cellStyle name="Overskrift 1 3" xfId="8897" xr:uid="{00000000-0005-0000-0000-0000EF200000}"/>
    <cellStyle name="Overskrift 1_7. Other MTM adjustments" xfId="8898" xr:uid="{00000000-0005-0000-0000-0000F0200000}"/>
    <cellStyle name="Overskrift 2" xfId="8899" xr:uid="{00000000-0005-0000-0000-0000F1200000}"/>
    <cellStyle name="Overskrift 2 2" xfId="394" xr:uid="{00000000-0005-0000-0000-0000F2200000}"/>
    <cellStyle name="Overskrift 2 3" xfId="8900" xr:uid="{00000000-0005-0000-0000-0000F3200000}"/>
    <cellStyle name="Overskrift 2_7. Other MTM adjustments" xfId="8901" xr:uid="{00000000-0005-0000-0000-0000F4200000}"/>
    <cellStyle name="Overskrift 3" xfId="8902" xr:uid="{00000000-0005-0000-0000-0000F5200000}"/>
    <cellStyle name="Overskrift 3 2" xfId="395" xr:uid="{00000000-0005-0000-0000-0000F6200000}"/>
    <cellStyle name="Overskrift 3 3" xfId="8903" xr:uid="{00000000-0005-0000-0000-0000F7200000}"/>
    <cellStyle name="Overskrift 3_7. Other MTM adjustments" xfId="8904" xr:uid="{00000000-0005-0000-0000-0000F8200000}"/>
    <cellStyle name="Overskrift 4" xfId="8905" xr:uid="{00000000-0005-0000-0000-0000F9200000}"/>
    <cellStyle name="Overskrift 4 2" xfId="396" xr:uid="{00000000-0005-0000-0000-0000FA200000}"/>
    <cellStyle name="Overskrift 4 3" xfId="8906" xr:uid="{00000000-0005-0000-0000-0000FB200000}"/>
    <cellStyle name="Overskrift 4_7. Other MTM adjustments" xfId="8907" xr:uid="{00000000-0005-0000-0000-0000FC200000}"/>
    <cellStyle name="Page header" xfId="397" xr:uid="{00000000-0005-0000-0000-0000FD200000}"/>
    <cellStyle name="Page header 2" xfId="398" xr:uid="{00000000-0005-0000-0000-0000FE200000}"/>
    <cellStyle name="Page header 2 2" xfId="8908" xr:uid="{00000000-0005-0000-0000-0000FF200000}"/>
    <cellStyle name="Page header 2_3. Chng in credit spreads" xfId="8909" xr:uid="{00000000-0005-0000-0000-000000210000}"/>
    <cellStyle name="Page header 3" xfId="399" xr:uid="{00000000-0005-0000-0000-000001210000}"/>
    <cellStyle name="Page header 3 2" xfId="400" xr:uid="{00000000-0005-0000-0000-000002210000}"/>
    <cellStyle name="Page header 3_3. Chng in credit spreads" xfId="8910" xr:uid="{00000000-0005-0000-0000-000003210000}"/>
    <cellStyle name="Page header_1" xfId="8911" xr:uid="{00000000-0005-0000-0000-000004210000}"/>
    <cellStyle name="Page Heading Large" xfId="401" xr:uid="{00000000-0005-0000-0000-000005210000}"/>
    <cellStyle name="Page Heading Small" xfId="402" xr:uid="{00000000-0005-0000-0000-000006210000}"/>
    <cellStyle name="Page Number" xfId="403" xr:uid="{00000000-0005-0000-0000-000007210000}"/>
    <cellStyle name="Paryškinimas 1" xfId="404" xr:uid="{00000000-0005-0000-0000-000008210000}"/>
    <cellStyle name="Paryškinimas 2" xfId="405" xr:uid="{00000000-0005-0000-0000-000009210000}"/>
    <cellStyle name="Paryškinimas 3" xfId="406" xr:uid="{00000000-0005-0000-0000-00000A210000}"/>
    <cellStyle name="Paryškinimas 4" xfId="407" xr:uid="{00000000-0005-0000-0000-00000B210000}"/>
    <cellStyle name="Paryškinimas 5" xfId="408" xr:uid="{00000000-0005-0000-0000-00000C210000}"/>
    <cellStyle name="Paryškinimas 6" xfId="409" xr:uid="{00000000-0005-0000-0000-00000D210000}"/>
    <cellStyle name="Pastaba" xfId="410" xr:uid="{00000000-0005-0000-0000-00000E210000}"/>
    <cellStyle name="Pastaba 2" xfId="411" xr:uid="{00000000-0005-0000-0000-00000F210000}"/>
    <cellStyle name="Pastaba_3. Chng in credit spreads" xfId="8912" xr:uid="{00000000-0005-0000-0000-000010210000}"/>
    <cellStyle name="Pavadinimas" xfId="412" xr:uid="{00000000-0005-0000-0000-000011210000}"/>
    <cellStyle name="pb_page_heading_LS" xfId="413" xr:uid="{00000000-0005-0000-0000-000012210000}"/>
    <cellStyle name="Percent" xfId="9998" xr:uid="{00000000-0005-0000-0000-000013210000}"/>
    <cellStyle name="Percent [0]" xfId="414" xr:uid="{00000000-0005-0000-0000-000014210000}"/>
    <cellStyle name="Percent [1]" xfId="415" xr:uid="{00000000-0005-0000-0000-000015210000}"/>
    <cellStyle name="Percent [1] 2" xfId="764" xr:uid="{00000000-0005-0000-0000-000016210000}"/>
    <cellStyle name="Percent [1]_3. Chng in credit spreads" xfId="8914" xr:uid="{00000000-0005-0000-0000-000017210000}"/>
    <cellStyle name="Percent [2]" xfId="416" xr:uid="{00000000-0005-0000-0000-000018210000}"/>
    <cellStyle name="Percent [2] 2" xfId="765" xr:uid="{00000000-0005-0000-0000-000019210000}"/>
    <cellStyle name="Percent [2]_3. Chng in credit spreads" xfId="8915" xr:uid="{00000000-0005-0000-0000-00001A210000}"/>
    <cellStyle name="Percent 10" xfId="10063" xr:uid="{00000000-0005-0000-0000-00001B210000}"/>
    <cellStyle name="Percent 2" xfId="636" xr:uid="{00000000-0005-0000-0000-00001C210000}"/>
    <cellStyle name="Percent 2 2" xfId="10073" xr:uid="{00000000-0005-0000-0000-00001D210000}"/>
    <cellStyle name="Percent 3" xfId="637" xr:uid="{00000000-0005-0000-0000-00001E210000}"/>
    <cellStyle name="Percent 3 2" xfId="10074" xr:uid="{00000000-0005-0000-0000-00001F210000}"/>
    <cellStyle name="Percent 4" xfId="4821" xr:uid="{00000000-0005-0000-0000-000020210000}"/>
    <cellStyle name="Percent 5" xfId="4740" xr:uid="{00000000-0005-0000-0000-000021210000}"/>
    <cellStyle name="Percent 6" xfId="4825" xr:uid="{00000000-0005-0000-0000-000022210000}"/>
    <cellStyle name="Percent 7" xfId="4830" xr:uid="{00000000-0005-0000-0000-000023210000}"/>
    <cellStyle name="Percent 8" xfId="4827" xr:uid="{00000000-0005-0000-0000-000024210000}"/>
    <cellStyle name="Percent 9" xfId="4748" xr:uid="{00000000-0005-0000-0000-000025210000}"/>
    <cellStyle name="Percent Hard" xfId="417" xr:uid="{00000000-0005-0000-0000-000026210000}"/>
    <cellStyle name="Percent Hard 2" xfId="8917" xr:uid="{00000000-0005-0000-0000-000027210000}"/>
    <cellStyle name="Percent Hard_Results &amp; key fig." xfId="8916" xr:uid="{00000000-0005-0000-0000-000028210000}"/>
    <cellStyle name="Percent*" xfId="418" xr:uid="{00000000-0005-0000-0000-000029210000}"/>
    <cellStyle name="Percent_Results &amp; key fig." xfId="8913" xr:uid="{00000000-0005-0000-0000-00002A210000}"/>
    <cellStyle name="Percentneg" xfId="419" xr:uid="{00000000-0005-0000-0000-00002B210000}"/>
    <cellStyle name="Percentneg 2" xfId="8918" xr:uid="{00000000-0005-0000-0000-00002C210000}"/>
    <cellStyle name="Percentneg_3. Chng in credit spreads" xfId="8919" xr:uid="{00000000-0005-0000-0000-00002D210000}"/>
    <cellStyle name="Percentuale_INV2" xfId="420" xr:uid="{00000000-0005-0000-0000-00002E210000}"/>
    <cellStyle name="Price" xfId="421" xr:uid="{00000000-0005-0000-0000-00002F210000}"/>
    <cellStyle name="Profit figure" xfId="422" xr:uid="{00000000-0005-0000-0000-000030210000}"/>
    <cellStyle name="Profit figure 2" xfId="766" xr:uid="{00000000-0005-0000-0000-000031210000}"/>
    <cellStyle name="Profit figure_3. Chng in credit spreads" xfId="8920" xr:uid="{00000000-0005-0000-0000-000032210000}"/>
    <cellStyle name="Prosent 10" xfId="8921" xr:uid="{00000000-0005-0000-0000-000033210000}"/>
    <cellStyle name="Prosent 10 2" xfId="8922" xr:uid="{00000000-0005-0000-0000-000034210000}"/>
    <cellStyle name="Prosent 10 2 2" xfId="8923" xr:uid="{00000000-0005-0000-0000-000035210000}"/>
    <cellStyle name="Prosent 10 2_3. Chng in credit spreads" xfId="8924" xr:uid="{00000000-0005-0000-0000-000036210000}"/>
    <cellStyle name="Prosent 10 3" xfId="8925" xr:uid="{00000000-0005-0000-0000-000037210000}"/>
    <cellStyle name="Prosent 10_3. Chng in credit spreads" xfId="8926" xr:uid="{00000000-0005-0000-0000-000038210000}"/>
    <cellStyle name="Prosent 11" xfId="8927" xr:uid="{00000000-0005-0000-0000-000039210000}"/>
    <cellStyle name="Prosent 11 2" xfId="8928" xr:uid="{00000000-0005-0000-0000-00003A210000}"/>
    <cellStyle name="Prosent 11_3. Chng in credit spreads" xfId="8929" xr:uid="{00000000-0005-0000-0000-00003B210000}"/>
    <cellStyle name="Prosent 12" xfId="8930" xr:uid="{00000000-0005-0000-0000-00003C210000}"/>
    <cellStyle name="Prosent 12 2" xfId="8931" xr:uid="{00000000-0005-0000-0000-00003D210000}"/>
    <cellStyle name="Prosent 12 2 2" xfId="8932" xr:uid="{00000000-0005-0000-0000-00003E210000}"/>
    <cellStyle name="Prosent 12 2 2 2" xfId="8933" xr:uid="{00000000-0005-0000-0000-00003F210000}"/>
    <cellStyle name="Prosent 12 2 2 2 2" xfId="8934" xr:uid="{00000000-0005-0000-0000-000040210000}"/>
    <cellStyle name="Prosent 12 2 2 2 3" xfId="8935" xr:uid="{00000000-0005-0000-0000-000041210000}"/>
    <cellStyle name="Prosent 12 2 2 2_3. Chng in credit spreads" xfId="8936" xr:uid="{00000000-0005-0000-0000-000042210000}"/>
    <cellStyle name="Prosent 12 2 2 3" xfId="8937" xr:uid="{00000000-0005-0000-0000-000043210000}"/>
    <cellStyle name="Prosent 12 2 2 4" xfId="8938" xr:uid="{00000000-0005-0000-0000-000044210000}"/>
    <cellStyle name="Prosent 12 2 2_3. Chng in credit spreads" xfId="8939" xr:uid="{00000000-0005-0000-0000-000045210000}"/>
    <cellStyle name="Prosent 12 2 3" xfId="8940" xr:uid="{00000000-0005-0000-0000-000046210000}"/>
    <cellStyle name="Prosent 12 2 3 2" xfId="8941" xr:uid="{00000000-0005-0000-0000-000047210000}"/>
    <cellStyle name="Prosent 12 2 3 2 2" xfId="8942" xr:uid="{00000000-0005-0000-0000-000048210000}"/>
    <cellStyle name="Prosent 12 2 3 2 3" xfId="8943" xr:uid="{00000000-0005-0000-0000-000049210000}"/>
    <cellStyle name="Prosent 12 2 3 2_3. Chng in credit spreads" xfId="8944" xr:uid="{00000000-0005-0000-0000-00004A210000}"/>
    <cellStyle name="Prosent 12 2 3 3" xfId="8945" xr:uid="{00000000-0005-0000-0000-00004B210000}"/>
    <cellStyle name="Prosent 12 2 3 4" xfId="8946" xr:uid="{00000000-0005-0000-0000-00004C210000}"/>
    <cellStyle name="Prosent 12 2 3_3. Chng in credit spreads" xfId="8947" xr:uid="{00000000-0005-0000-0000-00004D210000}"/>
    <cellStyle name="Prosent 12 2 4" xfId="8948" xr:uid="{00000000-0005-0000-0000-00004E210000}"/>
    <cellStyle name="Prosent 12 2 4 2" xfId="8949" xr:uid="{00000000-0005-0000-0000-00004F210000}"/>
    <cellStyle name="Prosent 12 2 4 3" xfId="8950" xr:uid="{00000000-0005-0000-0000-000050210000}"/>
    <cellStyle name="Prosent 12 2 4_3. Chng in credit spreads" xfId="8951" xr:uid="{00000000-0005-0000-0000-000051210000}"/>
    <cellStyle name="Prosent 12 2 5" xfId="8952" xr:uid="{00000000-0005-0000-0000-000052210000}"/>
    <cellStyle name="Prosent 12 2 6" xfId="8953" xr:uid="{00000000-0005-0000-0000-000053210000}"/>
    <cellStyle name="Prosent 12 2_3. Chng in credit spreads" xfId="8954" xr:uid="{00000000-0005-0000-0000-000054210000}"/>
    <cellStyle name="Prosent 12 3" xfId="8955" xr:uid="{00000000-0005-0000-0000-000055210000}"/>
    <cellStyle name="Prosent 12 3 2" xfId="8956" xr:uid="{00000000-0005-0000-0000-000056210000}"/>
    <cellStyle name="Prosent 12 3 2 2" xfId="8957" xr:uid="{00000000-0005-0000-0000-000057210000}"/>
    <cellStyle name="Prosent 12 3 2 2 2" xfId="8958" xr:uid="{00000000-0005-0000-0000-000058210000}"/>
    <cellStyle name="Prosent 12 3 2 2 3" xfId="8959" xr:uid="{00000000-0005-0000-0000-000059210000}"/>
    <cellStyle name="Prosent 12 3 2 2_3. Chng in credit spreads" xfId="8960" xr:uid="{00000000-0005-0000-0000-00005A210000}"/>
    <cellStyle name="Prosent 12 3 2 3" xfId="8961" xr:uid="{00000000-0005-0000-0000-00005B210000}"/>
    <cellStyle name="Prosent 12 3 2 4" xfId="8962" xr:uid="{00000000-0005-0000-0000-00005C210000}"/>
    <cellStyle name="Prosent 12 3 2_3. Chng in credit spreads" xfId="8963" xr:uid="{00000000-0005-0000-0000-00005D210000}"/>
    <cellStyle name="Prosent 12 3 3" xfId="8964" xr:uid="{00000000-0005-0000-0000-00005E210000}"/>
    <cellStyle name="Prosent 12 3 3 2" xfId="8965" xr:uid="{00000000-0005-0000-0000-00005F210000}"/>
    <cellStyle name="Prosent 12 3 3 2 2" xfId="8966" xr:uid="{00000000-0005-0000-0000-000060210000}"/>
    <cellStyle name="Prosent 12 3 3 2 3" xfId="8967" xr:uid="{00000000-0005-0000-0000-000061210000}"/>
    <cellStyle name="Prosent 12 3 3 2_3. Chng in credit spreads" xfId="8968" xr:uid="{00000000-0005-0000-0000-000062210000}"/>
    <cellStyle name="Prosent 12 3 3 3" xfId="8969" xr:uid="{00000000-0005-0000-0000-000063210000}"/>
    <cellStyle name="Prosent 12 3 3 4" xfId="8970" xr:uid="{00000000-0005-0000-0000-000064210000}"/>
    <cellStyle name="Prosent 12 3 3_3. Chng in credit spreads" xfId="8971" xr:uid="{00000000-0005-0000-0000-000065210000}"/>
    <cellStyle name="Prosent 12 3 4" xfId="8972" xr:uid="{00000000-0005-0000-0000-000066210000}"/>
    <cellStyle name="Prosent 12 3 4 2" xfId="8973" xr:uid="{00000000-0005-0000-0000-000067210000}"/>
    <cellStyle name="Prosent 12 3 4 3" xfId="8974" xr:uid="{00000000-0005-0000-0000-000068210000}"/>
    <cellStyle name="Prosent 12 3 4_3. Chng in credit spreads" xfId="8975" xr:uid="{00000000-0005-0000-0000-000069210000}"/>
    <cellStyle name="Prosent 12 3 5" xfId="8976" xr:uid="{00000000-0005-0000-0000-00006A210000}"/>
    <cellStyle name="Prosent 12 3 6" xfId="8977" xr:uid="{00000000-0005-0000-0000-00006B210000}"/>
    <cellStyle name="Prosent 12 3_3. Chng in credit spreads" xfId="8978" xr:uid="{00000000-0005-0000-0000-00006C210000}"/>
    <cellStyle name="Prosent 12 4" xfId="8979" xr:uid="{00000000-0005-0000-0000-00006D210000}"/>
    <cellStyle name="Prosent 12 4 2" xfId="8980" xr:uid="{00000000-0005-0000-0000-00006E210000}"/>
    <cellStyle name="Prosent 12 4 2 2" xfId="8981" xr:uid="{00000000-0005-0000-0000-00006F210000}"/>
    <cellStyle name="Prosent 12 4 2 3" xfId="8982" xr:uid="{00000000-0005-0000-0000-000070210000}"/>
    <cellStyle name="Prosent 12 4 2_3. Chng in credit spreads" xfId="8983" xr:uid="{00000000-0005-0000-0000-000071210000}"/>
    <cellStyle name="Prosent 12 4 3" xfId="8984" xr:uid="{00000000-0005-0000-0000-000072210000}"/>
    <cellStyle name="Prosent 12 4 4" xfId="8985" xr:uid="{00000000-0005-0000-0000-000073210000}"/>
    <cellStyle name="Prosent 12 4_3. Chng in credit spreads" xfId="8986" xr:uid="{00000000-0005-0000-0000-000074210000}"/>
    <cellStyle name="Prosent 12 5" xfId="8987" xr:uid="{00000000-0005-0000-0000-000075210000}"/>
    <cellStyle name="Prosent 12 5 2" xfId="8988" xr:uid="{00000000-0005-0000-0000-000076210000}"/>
    <cellStyle name="Prosent 12 5 2 2" xfId="8989" xr:uid="{00000000-0005-0000-0000-000077210000}"/>
    <cellStyle name="Prosent 12 5 2 3" xfId="8990" xr:uid="{00000000-0005-0000-0000-000078210000}"/>
    <cellStyle name="Prosent 12 5 2_3. Chng in credit spreads" xfId="8991" xr:uid="{00000000-0005-0000-0000-000079210000}"/>
    <cellStyle name="Prosent 12 5 3" xfId="8992" xr:uid="{00000000-0005-0000-0000-00007A210000}"/>
    <cellStyle name="Prosent 12 5 4" xfId="8993" xr:uid="{00000000-0005-0000-0000-00007B210000}"/>
    <cellStyle name="Prosent 12 5_3. Chng in credit spreads" xfId="8994" xr:uid="{00000000-0005-0000-0000-00007C210000}"/>
    <cellStyle name="Prosent 12 6" xfId="8995" xr:uid="{00000000-0005-0000-0000-00007D210000}"/>
    <cellStyle name="Prosent 12 6 2" xfId="8996" xr:uid="{00000000-0005-0000-0000-00007E210000}"/>
    <cellStyle name="Prosent 12 6 3" xfId="8997" xr:uid="{00000000-0005-0000-0000-00007F210000}"/>
    <cellStyle name="Prosent 12 6_3. Chng in credit spreads" xfId="8998" xr:uid="{00000000-0005-0000-0000-000080210000}"/>
    <cellStyle name="Prosent 12 7" xfId="8999" xr:uid="{00000000-0005-0000-0000-000081210000}"/>
    <cellStyle name="Prosent 12 8" xfId="9000" xr:uid="{00000000-0005-0000-0000-000082210000}"/>
    <cellStyle name="Prosent 12_3. Chng in credit spreads" xfId="9001" xr:uid="{00000000-0005-0000-0000-000083210000}"/>
    <cellStyle name="Prosent 13" xfId="9002" xr:uid="{00000000-0005-0000-0000-000084210000}"/>
    <cellStyle name="Prosent 13 2" xfId="9003" xr:uid="{00000000-0005-0000-0000-000085210000}"/>
    <cellStyle name="Prosent 13_3. Chng in credit spreads" xfId="9004" xr:uid="{00000000-0005-0000-0000-000086210000}"/>
    <cellStyle name="Prosent 14" xfId="9005" xr:uid="{00000000-0005-0000-0000-000087210000}"/>
    <cellStyle name="Prosent 15" xfId="9006" xr:uid="{00000000-0005-0000-0000-000088210000}"/>
    <cellStyle name="Prosent 15 2" xfId="9007" xr:uid="{00000000-0005-0000-0000-000089210000}"/>
    <cellStyle name="Prosent 15 2 2" xfId="9008" xr:uid="{00000000-0005-0000-0000-00008A210000}"/>
    <cellStyle name="Prosent 15 2 2 2" xfId="9009" xr:uid="{00000000-0005-0000-0000-00008B210000}"/>
    <cellStyle name="Prosent 15 2 2 3" xfId="9010" xr:uid="{00000000-0005-0000-0000-00008C210000}"/>
    <cellStyle name="Prosent 15 2 2_3. Chng in credit spreads" xfId="9011" xr:uid="{00000000-0005-0000-0000-00008D210000}"/>
    <cellStyle name="Prosent 15 2 3" xfId="9012" xr:uid="{00000000-0005-0000-0000-00008E210000}"/>
    <cellStyle name="Prosent 15 2 4" xfId="9013" xr:uid="{00000000-0005-0000-0000-00008F210000}"/>
    <cellStyle name="Prosent 15 2_3. Chng in credit spreads" xfId="9014" xr:uid="{00000000-0005-0000-0000-000090210000}"/>
    <cellStyle name="Prosent 15 3" xfId="9015" xr:uid="{00000000-0005-0000-0000-000091210000}"/>
    <cellStyle name="Prosent 15 3 2" xfId="9016" xr:uid="{00000000-0005-0000-0000-000092210000}"/>
    <cellStyle name="Prosent 15 3 2 2" xfId="9017" xr:uid="{00000000-0005-0000-0000-000093210000}"/>
    <cellStyle name="Prosent 15 3 2 3" xfId="9018" xr:uid="{00000000-0005-0000-0000-000094210000}"/>
    <cellStyle name="Prosent 15 3 2_3. Chng in credit spreads" xfId="9019" xr:uid="{00000000-0005-0000-0000-000095210000}"/>
    <cellStyle name="Prosent 15 3 3" xfId="9020" xr:uid="{00000000-0005-0000-0000-000096210000}"/>
    <cellStyle name="Prosent 15 3 4" xfId="9021" xr:uid="{00000000-0005-0000-0000-000097210000}"/>
    <cellStyle name="Prosent 15 3_3. Chng in credit spreads" xfId="9022" xr:uid="{00000000-0005-0000-0000-000098210000}"/>
    <cellStyle name="Prosent 15 4" xfId="9023" xr:uid="{00000000-0005-0000-0000-000099210000}"/>
    <cellStyle name="Prosent 15 4 2" xfId="9024" xr:uid="{00000000-0005-0000-0000-00009A210000}"/>
    <cellStyle name="Prosent 15 4 3" xfId="9025" xr:uid="{00000000-0005-0000-0000-00009B210000}"/>
    <cellStyle name="Prosent 15 4_3. Chng in credit spreads" xfId="9026" xr:uid="{00000000-0005-0000-0000-00009C210000}"/>
    <cellStyle name="Prosent 15 5" xfId="9027" xr:uid="{00000000-0005-0000-0000-00009D210000}"/>
    <cellStyle name="Prosent 15 6" xfId="9028" xr:uid="{00000000-0005-0000-0000-00009E210000}"/>
    <cellStyle name="Prosent 15_3. Chng in credit spreads" xfId="9029" xr:uid="{00000000-0005-0000-0000-00009F210000}"/>
    <cellStyle name="Prosent 16" xfId="9030" xr:uid="{00000000-0005-0000-0000-0000A0210000}"/>
    <cellStyle name="Prosent 16 2" xfId="9031" xr:uid="{00000000-0005-0000-0000-0000A1210000}"/>
    <cellStyle name="Prosent 16 3" xfId="9032" xr:uid="{00000000-0005-0000-0000-0000A2210000}"/>
    <cellStyle name="Prosent 16_3. Chng in credit spreads" xfId="9033" xr:uid="{00000000-0005-0000-0000-0000A3210000}"/>
    <cellStyle name="Prosent 17" xfId="9034" xr:uid="{00000000-0005-0000-0000-0000A4210000}"/>
    <cellStyle name="Prosent 17 2" xfId="9035" xr:uid="{00000000-0005-0000-0000-0000A5210000}"/>
    <cellStyle name="Prosent 17_3. Chng in credit spreads" xfId="9036" xr:uid="{00000000-0005-0000-0000-0000A6210000}"/>
    <cellStyle name="Prosent 18" xfId="9037" xr:uid="{00000000-0005-0000-0000-0000A7210000}"/>
    <cellStyle name="Prosent 18 2" xfId="9038" xr:uid="{00000000-0005-0000-0000-0000A8210000}"/>
    <cellStyle name="Prosent 18 2 2" xfId="9039" xr:uid="{00000000-0005-0000-0000-0000A9210000}"/>
    <cellStyle name="Prosent 18 2 3" xfId="9040" xr:uid="{00000000-0005-0000-0000-0000AA210000}"/>
    <cellStyle name="Prosent 18 2_3. Chng in credit spreads" xfId="9041" xr:uid="{00000000-0005-0000-0000-0000AB210000}"/>
    <cellStyle name="Prosent 18 3" xfId="9042" xr:uid="{00000000-0005-0000-0000-0000AC210000}"/>
    <cellStyle name="Prosent 18 4" xfId="9043" xr:uid="{00000000-0005-0000-0000-0000AD210000}"/>
    <cellStyle name="Prosent 18_3. Chng in credit spreads" xfId="9044" xr:uid="{00000000-0005-0000-0000-0000AE210000}"/>
    <cellStyle name="Prosent 19" xfId="9045" xr:uid="{00000000-0005-0000-0000-0000AF210000}"/>
    <cellStyle name="Prosent 2" xfId="423" xr:uid="{00000000-0005-0000-0000-0000B0210000}"/>
    <cellStyle name="Prosent 2 10" xfId="9046" xr:uid="{00000000-0005-0000-0000-0000B1210000}"/>
    <cellStyle name="Prosent 2 10 2" xfId="9047" xr:uid="{00000000-0005-0000-0000-0000B2210000}"/>
    <cellStyle name="Prosent 2 10 2 2" xfId="9048" xr:uid="{00000000-0005-0000-0000-0000B3210000}"/>
    <cellStyle name="Prosent 2 10 2_3. Chng in credit spreads" xfId="9049" xr:uid="{00000000-0005-0000-0000-0000B4210000}"/>
    <cellStyle name="Prosent 2 10 3" xfId="9050" xr:uid="{00000000-0005-0000-0000-0000B5210000}"/>
    <cellStyle name="Prosent 2 10 3 2" xfId="9051" xr:uid="{00000000-0005-0000-0000-0000B6210000}"/>
    <cellStyle name="Prosent 2 10 3_3. Chng in credit spreads" xfId="9052" xr:uid="{00000000-0005-0000-0000-0000B7210000}"/>
    <cellStyle name="Prosent 2 10 4" xfId="9053" xr:uid="{00000000-0005-0000-0000-0000B8210000}"/>
    <cellStyle name="Prosent 2 10_3. Chng in credit spreads" xfId="9054" xr:uid="{00000000-0005-0000-0000-0000B9210000}"/>
    <cellStyle name="Prosent 2 11" xfId="9055" xr:uid="{00000000-0005-0000-0000-0000BA210000}"/>
    <cellStyle name="Prosent 2 11 2" xfId="9056" xr:uid="{00000000-0005-0000-0000-0000BB210000}"/>
    <cellStyle name="Prosent 2 11 3" xfId="9057" xr:uid="{00000000-0005-0000-0000-0000BC210000}"/>
    <cellStyle name="Prosent 2 11_3. Chng in credit spreads" xfId="9058" xr:uid="{00000000-0005-0000-0000-0000BD210000}"/>
    <cellStyle name="Prosent 2 12" xfId="9059" xr:uid="{00000000-0005-0000-0000-0000BE210000}"/>
    <cellStyle name="Prosent 2 12 2" xfId="9060" xr:uid="{00000000-0005-0000-0000-0000BF210000}"/>
    <cellStyle name="Prosent 2 12_3. Chng in credit spreads" xfId="9061" xr:uid="{00000000-0005-0000-0000-0000C0210000}"/>
    <cellStyle name="Prosent 2 13" xfId="9062" xr:uid="{00000000-0005-0000-0000-0000C1210000}"/>
    <cellStyle name="Prosent 2 13 2" xfId="9063" xr:uid="{00000000-0005-0000-0000-0000C2210000}"/>
    <cellStyle name="Prosent 2 13_3. Chng in credit spreads" xfId="9064" xr:uid="{00000000-0005-0000-0000-0000C3210000}"/>
    <cellStyle name="Prosent 2 14" xfId="10003" xr:uid="{00000000-0005-0000-0000-0000C4210000}"/>
    <cellStyle name="Prosent 2 2" xfId="424" xr:uid="{00000000-0005-0000-0000-0000C5210000}"/>
    <cellStyle name="Prosent 2 2 2" xfId="1263" xr:uid="{00000000-0005-0000-0000-0000C6210000}"/>
    <cellStyle name="Prosent 2 2 2 2" xfId="9065" xr:uid="{00000000-0005-0000-0000-0000C7210000}"/>
    <cellStyle name="Prosent 2 2 2 2 2" xfId="9066" xr:uid="{00000000-0005-0000-0000-0000C8210000}"/>
    <cellStyle name="Prosent 2 2 2 2 2 2" xfId="9067" xr:uid="{00000000-0005-0000-0000-0000C9210000}"/>
    <cellStyle name="Prosent 2 2 2 2 2_3. Chng in credit spreads" xfId="9068" xr:uid="{00000000-0005-0000-0000-0000CA210000}"/>
    <cellStyle name="Prosent 2 2 2 2 3" xfId="9069" xr:uid="{00000000-0005-0000-0000-0000CB210000}"/>
    <cellStyle name="Prosent 2 2 2 2 3 2" xfId="9070" xr:uid="{00000000-0005-0000-0000-0000CC210000}"/>
    <cellStyle name="Prosent 2 2 2 2 3_3. Chng in credit spreads" xfId="9071" xr:uid="{00000000-0005-0000-0000-0000CD210000}"/>
    <cellStyle name="Prosent 2 2 2 2 4" xfId="9072" xr:uid="{00000000-0005-0000-0000-0000CE210000}"/>
    <cellStyle name="Prosent 2 2 2 2 4 2" xfId="9073" xr:uid="{00000000-0005-0000-0000-0000CF210000}"/>
    <cellStyle name="Prosent 2 2 2 2 4_3. Chng in credit spreads" xfId="9074" xr:uid="{00000000-0005-0000-0000-0000D0210000}"/>
    <cellStyle name="Prosent 2 2 2 2 5" xfId="9075" xr:uid="{00000000-0005-0000-0000-0000D1210000}"/>
    <cellStyle name="Prosent 2 2 2 2_3. Chng in credit spreads" xfId="9076" xr:uid="{00000000-0005-0000-0000-0000D2210000}"/>
    <cellStyle name="Prosent 2 2 2 3" xfId="9077" xr:uid="{00000000-0005-0000-0000-0000D3210000}"/>
    <cellStyle name="Prosent 2 2 2 3 2" xfId="9078" xr:uid="{00000000-0005-0000-0000-0000D4210000}"/>
    <cellStyle name="Prosent 2 2 2 3 3" xfId="9079" xr:uid="{00000000-0005-0000-0000-0000D5210000}"/>
    <cellStyle name="Prosent 2 2 2 3_3. Chng in credit spreads" xfId="9080" xr:uid="{00000000-0005-0000-0000-0000D6210000}"/>
    <cellStyle name="Prosent 2 2 2 4" xfId="9081" xr:uid="{00000000-0005-0000-0000-0000D7210000}"/>
    <cellStyle name="Prosent 2 2 2 4 2" xfId="9082" xr:uid="{00000000-0005-0000-0000-0000D8210000}"/>
    <cellStyle name="Prosent 2 2 2 4_3. Chng in credit spreads" xfId="9083" xr:uid="{00000000-0005-0000-0000-0000D9210000}"/>
    <cellStyle name="Prosent 2 2 2 5" xfId="9084" xr:uid="{00000000-0005-0000-0000-0000DA210000}"/>
    <cellStyle name="Prosent 2 2 2 5 2" xfId="9085" xr:uid="{00000000-0005-0000-0000-0000DB210000}"/>
    <cellStyle name="Prosent 2 2 2 5_3. Chng in credit spreads" xfId="9086" xr:uid="{00000000-0005-0000-0000-0000DC210000}"/>
    <cellStyle name="Prosent 2 2 2 6" xfId="9087" xr:uid="{00000000-0005-0000-0000-0000DD210000}"/>
    <cellStyle name="Prosent 2 2 2 6 2" xfId="9088" xr:uid="{00000000-0005-0000-0000-0000DE210000}"/>
    <cellStyle name="Prosent 2 2 2 6_3. Chng in credit spreads" xfId="9089" xr:uid="{00000000-0005-0000-0000-0000DF210000}"/>
    <cellStyle name="Prosent 2 2 2_3. Chng in credit spreads" xfId="9090" xr:uid="{00000000-0005-0000-0000-0000E0210000}"/>
    <cellStyle name="Prosent 2 2 3" xfId="1367" xr:uid="{00000000-0005-0000-0000-0000E1210000}"/>
    <cellStyle name="Prosent 2 2 3 2" xfId="9091" xr:uid="{00000000-0005-0000-0000-0000E2210000}"/>
    <cellStyle name="Prosent 2 2 3 2 2" xfId="9092" xr:uid="{00000000-0005-0000-0000-0000E3210000}"/>
    <cellStyle name="Prosent 2 2 3 2 2 2" xfId="9093" xr:uid="{00000000-0005-0000-0000-0000E4210000}"/>
    <cellStyle name="Prosent 2 2 3 2 2_3. Chng in credit spreads" xfId="9094" xr:uid="{00000000-0005-0000-0000-0000E5210000}"/>
    <cellStyle name="Prosent 2 2 3 2 3" xfId="9095" xr:uid="{00000000-0005-0000-0000-0000E6210000}"/>
    <cellStyle name="Prosent 2 2 3 2 3 2" xfId="9096" xr:uid="{00000000-0005-0000-0000-0000E7210000}"/>
    <cellStyle name="Prosent 2 2 3 2 3_3. Chng in credit spreads" xfId="9097" xr:uid="{00000000-0005-0000-0000-0000E8210000}"/>
    <cellStyle name="Prosent 2 2 3 2 4" xfId="9098" xr:uid="{00000000-0005-0000-0000-0000E9210000}"/>
    <cellStyle name="Prosent 2 2 3 2 4 2" xfId="9099" xr:uid="{00000000-0005-0000-0000-0000EA210000}"/>
    <cellStyle name="Prosent 2 2 3 2 4_3. Chng in credit spreads" xfId="9100" xr:uid="{00000000-0005-0000-0000-0000EB210000}"/>
    <cellStyle name="Prosent 2 2 3 2 5" xfId="9101" xr:uid="{00000000-0005-0000-0000-0000EC210000}"/>
    <cellStyle name="Prosent 2 2 3 2_3. Chng in credit spreads" xfId="9102" xr:uid="{00000000-0005-0000-0000-0000ED210000}"/>
    <cellStyle name="Prosent 2 2 3 3" xfId="9103" xr:uid="{00000000-0005-0000-0000-0000EE210000}"/>
    <cellStyle name="Prosent 2 2 3 3 2" xfId="9104" xr:uid="{00000000-0005-0000-0000-0000EF210000}"/>
    <cellStyle name="Prosent 2 2 3 3_3. Chng in credit spreads" xfId="9105" xr:uid="{00000000-0005-0000-0000-0000F0210000}"/>
    <cellStyle name="Prosent 2 2 3 4" xfId="9106" xr:uid="{00000000-0005-0000-0000-0000F1210000}"/>
    <cellStyle name="Prosent 2 2 3 4 2" xfId="9107" xr:uid="{00000000-0005-0000-0000-0000F2210000}"/>
    <cellStyle name="Prosent 2 2 3 4_3. Chng in credit spreads" xfId="9108" xr:uid="{00000000-0005-0000-0000-0000F3210000}"/>
    <cellStyle name="Prosent 2 2 3 5" xfId="9109" xr:uid="{00000000-0005-0000-0000-0000F4210000}"/>
    <cellStyle name="Prosent 2 2 3 5 2" xfId="9110" xr:uid="{00000000-0005-0000-0000-0000F5210000}"/>
    <cellStyle name="Prosent 2 2 3 5_3. Chng in credit spreads" xfId="9111" xr:uid="{00000000-0005-0000-0000-0000F6210000}"/>
    <cellStyle name="Prosent 2 2 3 6" xfId="9112" xr:uid="{00000000-0005-0000-0000-0000F7210000}"/>
    <cellStyle name="Prosent 2 2 3_3. Chng in credit spreads" xfId="9113" xr:uid="{00000000-0005-0000-0000-0000F8210000}"/>
    <cellStyle name="Prosent 2 2 4" xfId="9114" xr:uid="{00000000-0005-0000-0000-0000F9210000}"/>
    <cellStyle name="Prosent 2 2 4 2" xfId="9115" xr:uid="{00000000-0005-0000-0000-0000FA210000}"/>
    <cellStyle name="Prosent 2 2 4 2 2" xfId="9116" xr:uid="{00000000-0005-0000-0000-0000FB210000}"/>
    <cellStyle name="Prosent 2 2 4 2 2 2" xfId="9117" xr:uid="{00000000-0005-0000-0000-0000FC210000}"/>
    <cellStyle name="Prosent 2 2 4 2 2_3. Chng in credit spreads" xfId="9118" xr:uid="{00000000-0005-0000-0000-0000FD210000}"/>
    <cellStyle name="Prosent 2 2 4 2 3" xfId="9119" xr:uid="{00000000-0005-0000-0000-0000FE210000}"/>
    <cellStyle name="Prosent 2 2 4 2 3 2" xfId="9120" xr:uid="{00000000-0005-0000-0000-0000FF210000}"/>
    <cellStyle name="Prosent 2 2 4 2 3_3. Chng in credit spreads" xfId="9121" xr:uid="{00000000-0005-0000-0000-000000220000}"/>
    <cellStyle name="Prosent 2 2 4 2 4" xfId="9122" xr:uid="{00000000-0005-0000-0000-000001220000}"/>
    <cellStyle name="Prosent 2 2 4 2_3. Chng in credit spreads" xfId="9123" xr:uid="{00000000-0005-0000-0000-000002220000}"/>
    <cellStyle name="Prosent 2 2 4 3" xfId="9124" xr:uid="{00000000-0005-0000-0000-000003220000}"/>
    <cellStyle name="Prosent 2 2 4 3 2" xfId="9125" xr:uid="{00000000-0005-0000-0000-000004220000}"/>
    <cellStyle name="Prosent 2 2 4 3_3. Chng in credit spreads" xfId="9126" xr:uid="{00000000-0005-0000-0000-000005220000}"/>
    <cellStyle name="Prosent 2 2 4 4" xfId="9127" xr:uid="{00000000-0005-0000-0000-000006220000}"/>
    <cellStyle name="Prosent 2 2 4 4 2" xfId="9128" xr:uid="{00000000-0005-0000-0000-000007220000}"/>
    <cellStyle name="Prosent 2 2 4 4_3. Chng in credit spreads" xfId="9129" xr:uid="{00000000-0005-0000-0000-000008220000}"/>
    <cellStyle name="Prosent 2 2 4 5" xfId="9130" xr:uid="{00000000-0005-0000-0000-000009220000}"/>
    <cellStyle name="Prosent 2 2 4 5 2" xfId="9131" xr:uid="{00000000-0005-0000-0000-00000A220000}"/>
    <cellStyle name="Prosent 2 2 4 5_3. Chng in credit spreads" xfId="9132" xr:uid="{00000000-0005-0000-0000-00000B220000}"/>
    <cellStyle name="Prosent 2 2 4 6" xfId="9133" xr:uid="{00000000-0005-0000-0000-00000C220000}"/>
    <cellStyle name="Prosent 2 2 4_3. Chng in credit spreads" xfId="9134" xr:uid="{00000000-0005-0000-0000-00000D220000}"/>
    <cellStyle name="Prosent 2 2 5" xfId="9135" xr:uid="{00000000-0005-0000-0000-00000E220000}"/>
    <cellStyle name="Prosent 2 2 5 2" xfId="9136" xr:uid="{00000000-0005-0000-0000-00000F220000}"/>
    <cellStyle name="Prosent 2 2 5 2 2" xfId="9137" xr:uid="{00000000-0005-0000-0000-000010220000}"/>
    <cellStyle name="Prosent 2 2 5 2_3. Chng in credit spreads" xfId="9138" xr:uid="{00000000-0005-0000-0000-000011220000}"/>
    <cellStyle name="Prosent 2 2 5 3" xfId="9139" xr:uid="{00000000-0005-0000-0000-000012220000}"/>
    <cellStyle name="Prosent 2 2 5 3 2" xfId="9140" xr:uid="{00000000-0005-0000-0000-000013220000}"/>
    <cellStyle name="Prosent 2 2 5 3_3. Chng in credit spreads" xfId="9141" xr:uid="{00000000-0005-0000-0000-000014220000}"/>
    <cellStyle name="Prosent 2 2 5 4" xfId="9142" xr:uid="{00000000-0005-0000-0000-000015220000}"/>
    <cellStyle name="Prosent 2 2 5 4 2" xfId="9143" xr:uid="{00000000-0005-0000-0000-000016220000}"/>
    <cellStyle name="Prosent 2 2 5 4_3. Chng in credit spreads" xfId="9144" xr:uid="{00000000-0005-0000-0000-000017220000}"/>
    <cellStyle name="Prosent 2 2 5 5" xfId="9145" xr:uid="{00000000-0005-0000-0000-000018220000}"/>
    <cellStyle name="Prosent 2 2 5_3. Chng in credit spreads" xfId="9146" xr:uid="{00000000-0005-0000-0000-000019220000}"/>
    <cellStyle name="Prosent 2 2 6" xfId="9147" xr:uid="{00000000-0005-0000-0000-00001A220000}"/>
    <cellStyle name="Prosent 2 2 6 2" xfId="9148" xr:uid="{00000000-0005-0000-0000-00001B220000}"/>
    <cellStyle name="Prosent 2 2 6 3" xfId="9149" xr:uid="{00000000-0005-0000-0000-00001C220000}"/>
    <cellStyle name="Prosent 2 2 6_3. Chng in credit spreads" xfId="9150" xr:uid="{00000000-0005-0000-0000-00001D220000}"/>
    <cellStyle name="Prosent 2 2 7" xfId="9151" xr:uid="{00000000-0005-0000-0000-00001E220000}"/>
    <cellStyle name="Prosent 2 2 7 2" xfId="9152" xr:uid="{00000000-0005-0000-0000-00001F220000}"/>
    <cellStyle name="Prosent 2 2 7_3. Chng in credit spreads" xfId="9153" xr:uid="{00000000-0005-0000-0000-000020220000}"/>
    <cellStyle name="Prosent 2 2 8" xfId="9154" xr:uid="{00000000-0005-0000-0000-000021220000}"/>
    <cellStyle name="Prosent 2 2 8 2" xfId="9155" xr:uid="{00000000-0005-0000-0000-000022220000}"/>
    <cellStyle name="Prosent 2 2 8_3. Chng in credit spreads" xfId="9156" xr:uid="{00000000-0005-0000-0000-000023220000}"/>
    <cellStyle name="Prosent 2 2_3. Chng in credit spreads" xfId="9157" xr:uid="{00000000-0005-0000-0000-000024220000}"/>
    <cellStyle name="Prosent 2 3" xfId="425" xr:uid="{00000000-0005-0000-0000-000025220000}"/>
    <cellStyle name="Prosent 2 3 2" xfId="769" xr:uid="{00000000-0005-0000-0000-000026220000}"/>
    <cellStyle name="Prosent 2 3 2 2" xfId="9158" xr:uid="{00000000-0005-0000-0000-000027220000}"/>
    <cellStyle name="Prosent 2 3 2 2 2" xfId="9159" xr:uid="{00000000-0005-0000-0000-000028220000}"/>
    <cellStyle name="Prosent 2 3 2 2 2 2" xfId="9160" xr:uid="{00000000-0005-0000-0000-000029220000}"/>
    <cellStyle name="Prosent 2 3 2 2 2_3. Chng in credit spreads" xfId="9161" xr:uid="{00000000-0005-0000-0000-00002A220000}"/>
    <cellStyle name="Prosent 2 3 2 2 3" xfId="9162" xr:uid="{00000000-0005-0000-0000-00002B220000}"/>
    <cellStyle name="Prosent 2 3 2 2 3 2" xfId="9163" xr:uid="{00000000-0005-0000-0000-00002C220000}"/>
    <cellStyle name="Prosent 2 3 2 2 3_3. Chng in credit spreads" xfId="9164" xr:uid="{00000000-0005-0000-0000-00002D220000}"/>
    <cellStyle name="Prosent 2 3 2 2 4" xfId="9165" xr:uid="{00000000-0005-0000-0000-00002E220000}"/>
    <cellStyle name="Prosent 2 3 2 2 4 2" xfId="9166" xr:uid="{00000000-0005-0000-0000-00002F220000}"/>
    <cellStyle name="Prosent 2 3 2 2 4_3. Chng in credit spreads" xfId="9167" xr:uid="{00000000-0005-0000-0000-000030220000}"/>
    <cellStyle name="Prosent 2 3 2 2 5" xfId="9168" xr:uid="{00000000-0005-0000-0000-000031220000}"/>
    <cellStyle name="Prosent 2 3 2 2_3. Chng in credit spreads" xfId="9169" xr:uid="{00000000-0005-0000-0000-000032220000}"/>
    <cellStyle name="Prosent 2 3 2 3" xfId="9170" xr:uid="{00000000-0005-0000-0000-000033220000}"/>
    <cellStyle name="Prosent 2 3 2 3 2" xfId="9171" xr:uid="{00000000-0005-0000-0000-000034220000}"/>
    <cellStyle name="Prosent 2 3 2 3_3. Chng in credit spreads" xfId="9172" xr:uid="{00000000-0005-0000-0000-000035220000}"/>
    <cellStyle name="Prosent 2 3 2 4" xfId="9173" xr:uid="{00000000-0005-0000-0000-000036220000}"/>
    <cellStyle name="Prosent 2 3 2 4 2" xfId="9174" xr:uid="{00000000-0005-0000-0000-000037220000}"/>
    <cellStyle name="Prosent 2 3 2 4_3. Chng in credit spreads" xfId="9175" xr:uid="{00000000-0005-0000-0000-000038220000}"/>
    <cellStyle name="Prosent 2 3 2 5" xfId="9176" xr:uid="{00000000-0005-0000-0000-000039220000}"/>
    <cellStyle name="Prosent 2 3 2 5 2" xfId="9177" xr:uid="{00000000-0005-0000-0000-00003A220000}"/>
    <cellStyle name="Prosent 2 3 2 5_3. Chng in credit spreads" xfId="9178" xr:uid="{00000000-0005-0000-0000-00003B220000}"/>
    <cellStyle name="Prosent 2 3 2 6" xfId="9179" xr:uid="{00000000-0005-0000-0000-00003C220000}"/>
    <cellStyle name="Prosent 2 3 2 6 2" xfId="9180" xr:uid="{00000000-0005-0000-0000-00003D220000}"/>
    <cellStyle name="Prosent 2 3 2 6_3. Chng in credit spreads" xfId="9181" xr:uid="{00000000-0005-0000-0000-00003E220000}"/>
    <cellStyle name="Prosent 2 3 2_3. Chng in credit spreads" xfId="9182" xr:uid="{00000000-0005-0000-0000-00003F220000}"/>
    <cellStyle name="Prosent 2 3 3" xfId="1477" xr:uid="{00000000-0005-0000-0000-000040220000}"/>
    <cellStyle name="Prosent 2 3 3 2" xfId="9183" xr:uid="{00000000-0005-0000-0000-000041220000}"/>
    <cellStyle name="Prosent 2 3 3 2 2" xfId="9184" xr:uid="{00000000-0005-0000-0000-000042220000}"/>
    <cellStyle name="Prosent 2 3 3 2 2 2" xfId="9185" xr:uid="{00000000-0005-0000-0000-000043220000}"/>
    <cellStyle name="Prosent 2 3 3 2 2_3. Chng in credit spreads" xfId="9186" xr:uid="{00000000-0005-0000-0000-000044220000}"/>
    <cellStyle name="Prosent 2 3 3 2 3" xfId="9187" xr:uid="{00000000-0005-0000-0000-000045220000}"/>
    <cellStyle name="Prosent 2 3 3 2 3 2" xfId="9188" xr:uid="{00000000-0005-0000-0000-000046220000}"/>
    <cellStyle name="Prosent 2 3 3 2 3_3. Chng in credit spreads" xfId="9189" xr:uid="{00000000-0005-0000-0000-000047220000}"/>
    <cellStyle name="Prosent 2 3 3 2 4" xfId="9190" xr:uid="{00000000-0005-0000-0000-000048220000}"/>
    <cellStyle name="Prosent 2 3 3 2 4 2" xfId="9191" xr:uid="{00000000-0005-0000-0000-000049220000}"/>
    <cellStyle name="Prosent 2 3 3 2 4_3. Chng in credit spreads" xfId="9192" xr:uid="{00000000-0005-0000-0000-00004A220000}"/>
    <cellStyle name="Prosent 2 3 3 2 5" xfId="9193" xr:uid="{00000000-0005-0000-0000-00004B220000}"/>
    <cellStyle name="Prosent 2 3 3 2_3. Chng in credit spreads" xfId="9194" xr:uid="{00000000-0005-0000-0000-00004C220000}"/>
    <cellStyle name="Prosent 2 3 3 3" xfId="9195" xr:uid="{00000000-0005-0000-0000-00004D220000}"/>
    <cellStyle name="Prosent 2 3 3 3 2" xfId="9196" xr:uid="{00000000-0005-0000-0000-00004E220000}"/>
    <cellStyle name="Prosent 2 3 3 3_3. Chng in credit spreads" xfId="9197" xr:uid="{00000000-0005-0000-0000-00004F220000}"/>
    <cellStyle name="Prosent 2 3 3 4" xfId="9198" xr:uid="{00000000-0005-0000-0000-000050220000}"/>
    <cellStyle name="Prosent 2 3 3 4 2" xfId="9199" xr:uid="{00000000-0005-0000-0000-000051220000}"/>
    <cellStyle name="Prosent 2 3 3 4_3. Chng in credit spreads" xfId="9200" xr:uid="{00000000-0005-0000-0000-000052220000}"/>
    <cellStyle name="Prosent 2 3 3 5" xfId="9201" xr:uid="{00000000-0005-0000-0000-000053220000}"/>
    <cellStyle name="Prosent 2 3 3 5 2" xfId="9202" xr:uid="{00000000-0005-0000-0000-000054220000}"/>
    <cellStyle name="Prosent 2 3 3 5_3. Chng in credit spreads" xfId="9203" xr:uid="{00000000-0005-0000-0000-000055220000}"/>
    <cellStyle name="Prosent 2 3 3 6" xfId="9204" xr:uid="{00000000-0005-0000-0000-000056220000}"/>
    <cellStyle name="Prosent 2 3 3_3. Chng in credit spreads" xfId="9205" xr:uid="{00000000-0005-0000-0000-000057220000}"/>
    <cellStyle name="Prosent 2 3 4" xfId="9206" xr:uid="{00000000-0005-0000-0000-000058220000}"/>
    <cellStyle name="Prosent 2 3 4 2" xfId="9207" xr:uid="{00000000-0005-0000-0000-000059220000}"/>
    <cellStyle name="Prosent 2 3 4 2 2" xfId="9208" xr:uid="{00000000-0005-0000-0000-00005A220000}"/>
    <cellStyle name="Prosent 2 3 4 2_3. Chng in credit spreads" xfId="9209" xr:uid="{00000000-0005-0000-0000-00005B220000}"/>
    <cellStyle name="Prosent 2 3 4 3" xfId="9210" xr:uid="{00000000-0005-0000-0000-00005C220000}"/>
    <cellStyle name="Prosent 2 3 4 3 2" xfId="9211" xr:uid="{00000000-0005-0000-0000-00005D220000}"/>
    <cellStyle name="Prosent 2 3 4 3_3. Chng in credit spreads" xfId="9212" xr:uid="{00000000-0005-0000-0000-00005E220000}"/>
    <cellStyle name="Prosent 2 3 4 4" xfId="9213" xr:uid="{00000000-0005-0000-0000-00005F220000}"/>
    <cellStyle name="Prosent 2 3 4 4 2" xfId="9214" xr:uid="{00000000-0005-0000-0000-000060220000}"/>
    <cellStyle name="Prosent 2 3 4 4_3. Chng in credit spreads" xfId="9215" xr:uid="{00000000-0005-0000-0000-000061220000}"/>
    <cellStyle name="Prosent 2 3 4 5" xfId="9216" xr:uid="{00000000-0005-0000-0000-000062220000}"/>
    <cellStyle name="Prosent 2 3 4_3. Chng in credit spreads" xfId="9217" xr:uid="{00000000-0005-0000-0000-000063220000}"/>
    <cellStyle name="Prosent 2 3 5" xfId="9218" xr:uid="{00000000-0005-0000-0000-000064220000}"/>
    <cellStyle name="Prosent 2 3 5 2" xfId="9219" xr:uid="{00000000-0005-0000-0000-000065220000}"/>
    <cellStyle name="Prosent 2 3 5 3" xfId="9220" xr:uid="{00000000-0005-0000-0000-000066220000}"/>
    <cellStyle name="Prosent 2 3 5_3. Chng in credit spreads" xfId="9221" xr:uid="{00000000-0005-0000-0000-000067220000}"/>
    <cellStyle name="Prosent 2 3 6" xfId="9222" xr:uid="{00000000-0005-0000-0000-000068220000}"/>
    <cellStyle name="Prosent 2 3 6 2" xfId="9223" xr:uid="{00000000-0005-0000-0000-000069220000}"/>
    <cellStyle name="Prosent 2 3 6_3. Chng in credit spreads" xfId="9224" xr:uid="{00000000-0005-0000-0000-00006A220000}"/>
    <cellStyle name="Prosent 2 3 7" xfId="9225" xr:uid="{00000000-0005-0000-0000-00006B220000}"/>
    <cellStyle name="Prosent 2 3 7 2" xfId="9226" xr:uid="{00000000-0005-0000-0000-00006C220000}"/>
    <cellStyle name="Prosent 2 3 7_3. Chng in credit spreads" xfId="9227" xr:uid="{00000000-0005-0000-0000-00006D220000}"/>
    <cellStyle name="Prosent 2 3 8" xfId="9228" xr:uid="{00000000-0005-0000-0000-00006E220000}"/>
    <cellStyle name="Prosent 2 3 8 2" xfId="9229" xr:uid="{00000000-0005-0000-0000-00006F220000}"/>
    <cellStyle name="Prosent 2 3 8_3. Chng in credit spreads" xfId="9230" xr:uid="{00000000-0005-0000-0000-000070220000}"/>
    <cellStyle name="Prosent 2 3_3. Chng in credit spreads" xfId="9231" xr:uid="{00000000-0005-0000-0000-000071220000}"/>
    <cellStyle name="Prosent 2 4" xfId="768" xr:uid="{00000000-0005-0000-0000-000072220000}"/>
    <cellStyle name="Prosent 2 4 2" xfId="9232" xr:uid="{00000000-0005-0000-0000-000073220000}"/>
    <cellStyle name="Prosent 2 4 2 2" xfId="9233" xr:uid="{00000000-0005-0000-0000-000074220000}"/>
    <cellStyle name="Prosent 2 4 2 2 2" xfId="9234" xr:uid="{00000000-0005-0000-0000-000075220000}"/>
    <cellStyle name="Prosent 2 4 2 2_3. Chng in credit spreads" xfId="9235" xr:uid="{00000000-0005-0000-0000-000076220000}"/>
    <cellStyle name="Prosent 2 4 2 3" xfId="9236" xr:uid="{00000000-0005-0000-0000-000077220000}"/>
    <cellStyle name="Prosent 2 4 2 3 2" xfId="9237" xr:uid="{00000000-0005-0000-0000-000078220000}"/>
    <cellStyle name="Prosent 2 4 2 3_3. Chng in credit spreads" xfId="9238" xr:uid="{00000000-0005-0000-0000-000079220000}"/>
    <cellStyle name="Prosent 2 4 2 4" xfId="9239" xr:uid="{00000000-0005-0000-0000-00007A220000}"/>
    <cellStyle name="Prosent 2 4 2 4 2" xfId="9240" xr:uid="{00000000-0005-0000-0000-00007B220000}"/>
    <cellStyle name="Prosent 2 4 2 4_3. Chng in credit spreads" xfId="9241" xr:uid="{00000000-0005-0000-0000-00007C220000}"/>
    <cellStyle name="Prosent 2 4 2 5" xfId="9242" xr:uid="{00000000-0005-0000-0000-00007D220000}"/>
    <cellStyle name="Prosent 2 4 2_3. Chng in credit spreads" xfId="9243" xr:uid="{00000000-0005-0000-0000-00007E220000}"/>
    <cellStyle name="Prosent 2 4 3" xfId="9244" xr:uid="{00000000-0005-0000-0000-00007F220000}"/>
    <cellStyle name="Prosent 2 4 3 2" xfId="9245" xr:uid="{00000000-0005-0000-0000-000080220000}"/>
    <cellStyle name="Prosent 2 4 3_3. Chng in credit spreads" xfId="9246" xr:uid="{00000000-0005-0000-0000-000081220000}"/>
    <cellStyle name="Prosent 2 4 4" xfId="9247" xr:uid="{00000000-0005-0000-0000-000082220000}"/>
    <cellStyle name="Prosent 2 4 4 2" xfId="9248" xr:uid="{00000000-0005-0000-0000-000083220000}"/>
    <cellStyle name="Prosent 2 4 4_3. Chng in credit spreads" xfId="9249" xr:uid="{00000000-0005-0000-0000-000084220000}"/>
    <cellStyle name="Prosent 2 4 5" xfId="9250" xr:uid="{00000000-0005-0000-0000-000085220000}"/>
    <cellStyle name="Prosent 2 4 5 2" xfId="9251" xr:uid="{00000000-0005-0000-0000-000086220000}"/>
    <cellStyle name="Prosent 2 4 5_3. Chng in credit spreads" xfId="9252" xr:uid="{00000000-0005-0000-0000-000087220000}"/>
    <cellStyle name="Prosent 2 4 6" xfId="9253" xr:uid="{00000000-0005-0000-0000-000088220000}"/>
    <cellStyle name="Prosent 2 4 6 2" xfId="9254" xr:uid="{00000000-0005-0000-0000-000089220000}"/>
    <cellStyle name="Prosent 2 4 6_3. Chng in credit spreads" xfId="9255" xr:uid="{00000000-0005-0000-0000-00008A220000}"/>
    <cellStyle name="Prosent 2 4_3. Chng in credit spreads" xfId="9256" xr:uid="{00000000-0005-0000-0000-00008B220000}"/>
    <cellStyle name="Prosent 2 5" xfId="1010" xr:uid="{00000000-0005-0000-0000-00008C220000}"/>
    <cellStyle name="Prosent 2 5 2" xfId="9257" xr:uid="{00000000-0005-0000-0000-00008D220000}"/>
    <cellStyle name="Prosent 2 5 2 2" xfId="9258" xr:uid="{00000000-0005-0000-0000-00008E220000}"/>
    <cellStyle name="Prosent 2 5 2 2 2" xfId="9259" xr:uid="{00000000-0005-0000-0000-00008F220000}"/>
    <cellStyle name="Prosent 2 5 2 2_3. Chng in credit spreads" xfId="9260" xr:uid="{00000000-0005-0000-0000-000090220000}"/>
    <cellStyle name="Prosent 2 5 2 3" xfId="9261" xr:uid="{00000000-0005-0000-0000-000091220000}"/>
    <cellStyle name="Prosent 2 5 2 3 2" xfId="9262" xr:uid="{00000000-0005-0000-0000-000092220000}"/>
    <cellStyle name="Prosent 2 5 2 3_3. Chng in credit spreads" xfId="9263" xr:uid="{00000000-0005-0000-0000-000093220000}"/>
    <cellStyle name="Prosent 2 5 2 4" xfId="9264" xr:uid="{00000000-0005-0000-0000-000094220000}"/>
    <cellStyle name="Prosent 2 5 2 4 2" xfId="9265" xr:uid="{00000000-0005-0000-0000-000095220000}"/>
    <cellStyle name="Prosent 2 5 2 4_3. Chng in credit spreads" xfId="9266" xr:uid="{00000000-0005-0000-0000-000096220000}"/>
    <cellStyle name="Prosent 2 5 2 5" xfId="9267" xr:uid="{00000000-0005-0000-0000-000097220000}"/>
    <cellStyle name="Prosent 2 5 2_3. Chng in credit spreads" xfId="9268" xr:uid="{00000000-0005-0000-0000-000098220000}"/>
    <cellStyle name="Prosent 2 5 3" xfId="9269" xr:uid="{00000000-0005-0000-0000-000099220000}"/>
    <cellStyle name="Prosent 2 5 3 2" xfId="9270" xr:uid="{00000000-0005-0000-0000-00009A220000}"/>
    <cellStyle name="Prosent 2 5 3_3. Chng in credit spreads" xfId="9271" xr:uid="{00000000-0005-0000-0000-00009B220000}"/>
    <cellStyle name="Prosent 2 5 4" xfId="9272" xr:uid="{00000000-0005-0000-0000-00009C220000}"/>
    <cellStyle name="Prosent 2 5 4 2" xfId="9273" xr:uid="{00000000-0005-0000-0000-00009D220000}"/>
    <cellStyle name="Prosent 2 5 4_3. Chng in credit spreads" xfId="9274" xr:uid="{00000000-0005-0000-0000-00009E220000}"/>
    <cellStyle name="Prosent 2 5 5" xfId="9275" xr:uid="{00000000-0005-0000-0000-00009F220000}"/>
    <cellStyle name="Prosent 2 5 5 2" xfId="9276" xr:uid="{00000000-0005-0000-0000-0000A0220000}"/>
    <cellStyle name="Prosent 2 5 5_3. Chng in credit spreads" xfId="9277" xr:uid="{00000000-0005-0000-0000-0000A1220000}"/>
    <cellStyle name="Prosent 2 5 6" xfId="9278" xr:uid="{00000000-0005-0000-0000-0000A2220000}"/>
    <cellStyle name="Prosent 2 5 6 2" xfId="9279" xr:uid="{00000000-0005-0000-0000-0000A3220000}"/>
    <cellStyle name="Prosent 2 5 6_3. Chng in credit spreads" xfId="9280" xr:uid="{00000000-0005-0000-0000-0000A4220000}"/>
    <cellStyle name="Prosent 2 5_3. Chng in credit spreads" xfId="9281" xr:uid="{00000000-0005-0000-0000-0000A5220000}"/>
    <cellStyle name="Prosent 2 6" xfId="1478" xr:uid="{00000000-0005-0000-0000-0000A6220000}"/>
    <cellStyle name="Prosent 2 6 2" xfId="9282" xr:uid="{00000000-0005-0000-0000-0000A7220000}"/>
    <cellStyle name="Prosent 2 6 2 2" xfId="9283" xr:uid="{00000000-0005-0000-0000-0000A8220000}"/>
    <cellStyle name="Prosent 2 6 2 2 2" xfId="9284" xr:uid="{00000000-0005-0000-0000-0000A9220000}"/>
    <cellStyle name="Prosent 2 6 2 2_3. Chng in credit spreads" xfId="9285" xr:uid="{00000000-0005-0000-0000-0000AA220000}"/>
    <cellStyle name="Prosent 2 6 2 3" xfId="9286" xr:uid="{00000000-0005-0000-0000-0000AB220000}"/>
    <cellStyle name="Prosent 2 6 2 3 2" xfId="9287" xr:uid="{00000000-0005-0000-0000-0000AC220000}"/>
    <cellStyle name="Prosent 2 6 2 3_3. Chng in credit spreads" xfId="9288" xr:uid="{00000000-0005-0000-0000-0000AD220000}"/>
    <cellStyle name="Prosent 2 6 2 4" xfId="9289" xr:uid="{00000000-0005-0000-0000-0000AE220000}"/>
    <cellStyle name="Prosent 2 6 2 4 2" xfId="9290" xr:uid="{00000000-0005-0000-0000-0000AF220000}"/>
    <cellStyle name="Prosent 2 6 2 4_3. Chng in credit spreads" xfId="9291" xr:uid="{00000000-0005-0000-0000-0000B0220000}"/>
    <cellStyle name="Prosent 2 6 2 5" xfId="9292" xr:uid="{00000000-0005-0000-0000-0000B1220000}"/>
    <cellStyle name="Prosent 2 6 2_3. Chng in credit spreads" xfId="9293" xr:uid="{00000000-0005-0000-0000-0000B2220000}"/>
    <cellStyle name="Prosent 2 6 3" xfId="9294" xr:uid="{00000000-0005-0000-0000-0000B3220000}"/>
    <cellStyle name="Prosent 2 6 3 2" xfId="9295" xr:uid="{00000000-0005-0000-0000-0000B4220000}"/>
    <cellStyle name="Prosent 2 6 3_3. Chng in credit spreads" xfId="9296" xr:uid="{00000000-0005-0000-0000-0000B5220000}"/>
    <cellStyle name="Prosent 2 6 4" xfId="9297" xr:uid="{00000000-0005-0000-0000-0000B6220000}"/>
    <cellStyle name="Prosent 2 6 4 2" xfId="9298" xr:uid="{00000000-0005-0000-0000-0000B7220000}"/>
    <cellStyle name="Prosent 2 6 4_3. Chng in credit spreads" xfId="9299" xr:uid="{00000000-0005-0000-0000-0000B8220000}"/>
    <cellStyle name="Prosent 2 6 5" xfId="9300" xr:uid="{00000000-0005-0000-0000-0000B9220000}"/>
    <cellStyle name="Prosent 2 6 5 2" xfId="9301" xr:uid="{00000000-0005-0000-0000-0000BA220000}"/>
    <cellStyle name="Prosent 2 6 5_3. Chng in credit spreads" xfId="9302" xr:uid="{00000000-0005-0000-0000-0000BB220000}"/>
    <cellStyle name="Prosent 2 6 6" xfId="9303" xr:uid="{00000000-0005-0000-0000-0000BC220000}"/>
    <cellStyle name="Prosent 2 6_3. Chng in credit spreads" xfId="9304" xr:uid="{00000000-0005-0000-0000-0000BD220000}"/>
    <cellStyle name="Prosent 2 7" xfId="9305" xr:uid="{00000000-0005-0000-0000-0000BE220000}"/>
    <cellStyle name="Prosent 2 7 2" xfId="9306" xr:uid="{00000000-0005-0000-0000-0000BF220000}"/>
    <cellStyle name="Prosent 2 7 2 2" xfId="9307" xr:uid="{00000000-0005-0000-0000-0000C0220000}"/>
    <cellStyle name="Prosent 2 7 2 2 2" xfId="9308" xr:uid="{00000000-0005-0000-0000-0000C1220000}"/>
    <cellStyle name="Prosent 2 7 2 2_3. Chng in credit spreads" xfId="9309" xr:uid="{00000000-0005-0000-0000-0000C2220000}"/>
    <cellStyle name="Prosent 2 7 2 3" xfId="9310" xr:uid="{00000000-0005-0000-0000-0000C3220000}"/>
    <cellStyle name="Prosent 2 7 2 3 2" xfId="9311" xr:uid="{00000000-0005-0000-0000-0000C4220000}"/>
    <cellStyle name="Prosent 2 7 2 3_3. Chng in credit spreads" xfId="9312" xr:uid="{00000000-0005-0000-0000-0000C5220000}"/>
    <cellStyle name="Prosent 2 7 2 4" xfId="9313" xr:uid="{00000000-0005-0000-0000-0000C6220000}"/>
    <cellStyle name="Prosent 2 7 2_3. Chng in credit spreads" xfId="9314" xr:uid="{00000000-0005-0000-0000-0000C7220000}"/>
    <cellStyle name="Prosent 2 7 3" xfId="9315" xr:uid="{00000000-0005-0000-0000-0000C8220000}"/>
    <cellStyle name="Prosent 2 7 3 2" xfId="9316" xr:uid="{00000000-0005-0000-0000-0000C9220000}"/>
    <cellStyle name="Prosent 2 7 3_3. Chng in credit spreads" xfId="9317" xr:uid="{00000000-0005-0000-0000-0000CA220000}"/>
    <cellStyle name="Prosent 2 7 4" xfId="9318" xr:uid="{00000000-0005-0000-0000-0000CB220000}"/>
    <cellStyle name="Prosent 2 7 4 2" xfId="9319" xr:uid="{00000000-0005-0000-0000-0000CC220000}"/>
    <cellStyle name="Prosent 2 7 4_3. Chng in credit spreads" xfId="9320" xr:uid="{00000000-0005-0000-0000-0000CD220000}"/>
    <cellStyle name="Prosent 2 7 5" xfId="9321" xr:uid="{00000000-0005-0000-0000-0000CE220000}"/>
    <cellStyle name="Prosent 2 7 5 2" xfId="9322" xr:uid="{00000000-0005-0000-0000-0000CF220000}"/>
    <cellStyle name="Prosent 2 7 5_3. Chng in credit spreads" xfId="9323" xr:uid="{00000000-0005-0000-0000-0000D0220000}"/>
    <cellStyle name="Prosent 2 7 6" xfId="9324" xr:uid="{00000000-0005-0000-0000-0000D1220000}"/>
    <cellStyle name="Prosent 2 7_3. Chng in credit spreads" xfId="9325" xr:uid="{00000000-0005-0000-0000-0000D2220000}"/>
    <cellStyle name="Prosent 2 8" xfId="9326" xr:uid="{00000000-0005-0000-0000-0000D3220000}"/>
    <cellStyle name="Prosent 2 8 2" xfId="9327" xr:uid="{00000000-0005-0000-0000-0000D4220000}"/>
    <cellStyle name="Prosent 2 8 3" xfId="9328" xr:uid="{00000000-0005-0000-0000-0000D5220000}"/>
    <cellStyle name="Prosent 2 8 4" xfId="9329" xr:uid="{00000000-0005-0000-0000-0000D6220000}"/>
    <cellStyle name="Prosent 2 8 5" xfId="9330" xr:uid="{00000000-0005-0000-0000-0000D7220000}"/>
    <cellStyle name="Prosent 2 8_3. Chng in credit spreads" xfId="9331" xr:uid="{00000000-0005-0000-0000-0000D8220000}"/>
    <cellStyle name="Prosent 2 9" xfId="9332" xr:uid="{00000000-0005-0000-0000-0000D9220000}"/>
    <cellStyle name="Prosent 2 9 2" xfId="9333" xr:uid="{00000000-0005-0000-0000-0000DA220000}"/>
    <cellStyle name="Prosent 2 9 2 2" xfId="9334" xr:uid="{00000000-0005-0000-0000-0000DB220000}"/>
    <cellStyle name="Prosent 2 9 2_3. Chng in credit spreads" xfId="9335" xr:uid="{00000000-0005-0000-0000-0000DC220000}"/>
    <cellStyle name="Prosent 2 9 3" xfId="9336" xr:uid="{00000000-0005-0000-0000-0000DD220000}"/>
    <cellStyle name="Prosent 2 9 3 2" xfId="9337" xr:uid="{00000000-0005-0000-0000-0000DE220000}"/>
    <cellStyle name="Prosent 2 9 3_3. Chng in credit spreads" xfId="9338" xr:uid="{00000000-0005-0000-0000-0000DF220000}"/>
    <cellStyle name="Prosent 2 9 4" xfId="9339" xr:uid="{00000000-0005-0000-0000-0000E0220000}"/>
    <cellStyle name="Prosent 2 9_3. Chng in credit spreads" xfId="9340" xr:uid="{00000000-0005-0000-0000-0000E1220000}"/>
    <cellStyle name="Prosent 2_3. Chng in credit spreads" xfId="9341" xr:uid="{00000000-0005-0000-0000-0000E2220000}"/>
    <cellStyle name="Prosent 20" xfId="9342" xr:uid="{00000000-0005-0000-0000-0000E3220000}"/>
    <cellStyle name="Prosent 3" xfId="426" xr:uid="{00000000-0005-0000-0000-0000E4220000}"/>
    <cellStyle name="Prosent 3 2" xfId="427" xr:uid="{00000000-0005-0000-0000-0000E5220000}"/>
    <cellStyle name="Prosent 3 2 2" xfId="771" xr:uid="{00000000-0005-0000-0000-0000E6220000}"/>
    <cellStyle name="Prosent 3 2 3" xfId="1479" xr:uid="{00000000-0005-0000-0000-0000E7220000}"/>
    <cellStyle name="Prosent 3 2_3. Chng in credit spreads" xfId="9343" xr:uid="{00000000-0005-0000-0000-0000E8220000}"/>
    <cellStyle name="Prosent 3 3" xfId="770" xr:uid="{00000000-0005-0000-0000-0000E9220000}"/>
    <cellStyle name="Prosent 3 3 2" xfId="9344" xr:uid="{00000000-0005-0000-0000-0000EA220000}"/>
    <cellStyle name="Prosent 3 3 3" xfId="9345" xr:uid="{00000000-0005-0000-0000-0000EB220000}"/>
    <cellStyle name="Prosent 3 3_3. Chng in credit spreads" xfId="9346" xr:uid="{00000000-0005-0000-0000-0000EC220000}"/>
    <cellStyle name="Prosent 3 4" xfId="1480" xr:uid="{00000000-0005-0000-0000-0000ED220000}"/>
    <cellStyle name="Prosent 3_3. Chng in credit spreads" xfId="9347" xr:uid="{00000000-0005-0000-0000-0000EE220000}"/>
    <cellStyle name="Prosent 4" xfId="428" xr:uid="{00000000-0005-0000-0000-0000EF220000}"/>
    <cellStyle name="Prosent 4 2" xfId="772" xr:uid="{00000000-0005-0000-0000-0000F0220000}"/>
    <cellStyle name="Prosent 4 2 2" xfId="9348" xr:uid="{00000000-0005-0000-0000-0000F1220000}"/>
    <cellStyle name="Prosent 4 2 3" xfId="9349" xr:uid="{00000000-0005-0000-0000-0000F2220000}"/>
    <cellStyle name="Prosent 4 2_3. Chng in credit spreads" xfId="9350" xr:uid="{00000000-0005-0000-0000-0000F3220000}"/>
    <cellStyle name="Prosent 4 3" xfId="9351" xr:uid="{00000000-0005-0000-0000-0000F4220000}"/>
    <cellStyle name="Prosent 4_3. Chng in credit spreads" xfId="9352" xr:uid="{00000000-0005-0000-0000-0000F5220000}"/>
    <cellStyle name="Prosent 5" xfId="429" xr:uid="{00000000-0005-0000-0000-0000F6220000}"/>
    <cellStyle name="Prosent 5 2" xfId="773" xr:uid="{00000000-0005-0000-0000-0000F7220000}"/>
    <cellStyle name="Prosent 5 2 2" xfId="9353" xr:uid="{00000000-0005-0000-0000-0000F8220000}"/>
    <cellStyle name="Prosent 5 2_3. Chng in credit spreads" xfId="9354" xr:uid="{00000000-0005-0000-0000-0000F9220000}"/>
    <cellStyle name="Prosent 5 3" xfId="989" xr:uid="{00000000-0005-0000-0000-0000FA220000}"/>
    <cellStyle name="Prosent 5 4" xfId="1481" xr:uid="{00000000-0005-0000-0000-0000FB220000}"/>
    <cellStyle name="Prosent 5_3. Chng in credit spreads" xfId="9355" xr:uid="{00000000-0005-0000-0000-0000FC220000}"/>
    <cellStyle name="Prosent 6" xfId="430" xr:uid="{00000000-0005-0000-0000-0000FD220000}"/>
    <cellStyle name="Prosent 6 2" xfId="979" xr:uid="{00000000-0005-0000-0000-0000FE220000}"/>
    <cellStyle name="Prosent 6_3. Chng in credit spreads" xfId="9356" xr:uid="{00000000-0005-0000-0000-0000FF220000}"/>
    <cellStyle name="Prosent 7" xfId="767" xr:uid="{00000000-0005-0000-0000-000000230000}"/>
    <cellStyle name="Prosent 7 2" xfId="9357" xr:uid="{00000000-0005-0000-0000-000001230000}"/>
    <cellStyle name="Prosent 7 2 2" xfId="9358" xr:uid="{00000000-0005-0000-0000-000002230000}"/>
    <cellStyle name="Prosent 7 2_3. Chng in credit spreads" xfId="9359" xr:uid="{00000000-0005-0000-0000-000003230000}"/>
    <cellStyle name="Prosent 7 3" xfId="9360" xr:uid="{00000000-0005-0000-0000-000004230000}"/>
    <cellStyle name="Prosent 7 4" xfId="9361" xr:uid="{00000000-0005-0000-0000-000005230000}"/>
    <cellStyle name="Prosent 7 5" xfId="9362" xr:uid="{00000000-0005-0000-0000-000006230000}"/>
    <cellStyle name="Prosent 7_3. Chng in credit spreads" xfId="9363" xr:uid="{00000000-0005-0000-0000-000007230000}"/>
    <cellStyle name="Prosent 8" xfId="872" xr:uid="{00000000-0005-0000-0000-000008230000}"/>
    <cellStyle name="Prosent 8 2" xfId="9364" xr:uid="{00000000-0005-0000-0000-000009230000}"/>
    <cellStyle name="Prosent 8 2 2" xfId="9365" xr:uid="{00000000-0005-0000-0000-00000A230000}"/>
    <cellStyle name="Prosent 8 2_3. Chng in credit spreads" xfId="9366" xr:uid="{00000000-0005-0000-0000-00000B230000}"/>
    <cellStyle name="Prosent 8 3" xfId="9367" xr:uid="{00000000-0005-0000-0000-00000C230000}"/>
    <cellStyle name="Prosent 8_3. Chng in credit spreads" xfId="9368" xr:uid="{00000000-0005-0000-0000-00000D230000}"/>
    <cellStyle name="Prosent 9" xfId="9369" xr:uid="{00000000-0005-0000-0000-00000E230000}"/>
    <cellStyle name="Prosent 9 2" xfId="9370" xr:uid="{00000000-0005-0000-0000-00000F230000}"/>
    <cellStyle name="Prosent 9 3" xfId="9371" xr:uid="{00000000-0005-0000-0000-000010230000}"/>
    <cellStyle name="Prosent 9 4" xfId="9372" xr:uid="{00000000-0005-0000-0000-000011230000}"/>
    <cellStyle name="Prosent 9_3. Chng in credit spreads" xfId="9373" xr:uid="{00000000-0005-0000-0000-000012230000}"/>
    <cellStyle name="Radrubrik" xfId="4719" xr:uid="{00000000-0005-0000-0000-000013230000}"/>
    <cellStyle name="Radtext" xfId="4720" xr:uid="{00000000-0005-0000-0000-000014230000}"/>
    <cellStyle name="RaekkeNiv1" xfId="431" xr:uid="{00000000-0005-0000-0000-000015230000}"/>
    <cellStyle name="RaekkeNiv1 2" xfId="774" xr:uid="{00000000-0005-0000-0000-000016230000}"/>
    <cellStyle name="RaekkeNiv1 2 2" xfId="849" xr:uid="{00000000-0005-0000-0000-000017230000}"/>
    <cellStyle name="RaekkeNiv1 2 2 2" xfId="4767" xr:uid="{00000000-0005-0000-0000-000018230000}"/>
    <cellStyle name="RaekkeNiv1 2 2 3" xfId="10015" xr:uid="{00000000-0005-0000-0000-000019230000}"/>
    <cellStyle name="RaekkeNiv1 2 2_Results &amp; key fig." xfId="9374" xr:uid="{00000000-0005-0000-0000-00001A230000}"/>
    <cellStyle name="RaekkeNiv1 2 3" xfId="4760" xr:uid="{00000000-0005-0000-0000-00001B230000}"/>
    <cellStyle name="RaekkeNiv1 2 4" xfId="10011" xr:uid="{00000000-0005-0000-0000-00001C230000}"/>
    <cellStyle name="RaekkeNiv1 2_3. Chng in credit spreads" xfId="9375" xr:uid="{00000000-0005-0000-0000-00001D230000}"/>
    <cellStyle name="RaekkeNiv1 3" xfId="1368" xr:uid="{00000000-0005-0000-0000-00001E230000}"/>
    <cellStyle name="RaekkeNiv1 3 2" xfId="4815" xr:uid="{00000000-0005-0000-0000-00001F230000}"/>
    <cellStyle name="RaekkeNiv1 3 3" xfId="4836" xr:uid="{00000000-0005-0000-0000-000020230000}"/>
    <cellStyle name="RaekkeNiv1 3 4" xfId="10058" xr:uid="{00000000-0005-0000-0000-000021230000}"/>
    <cellStyle name="RaekkeNiv1 4" xfId="4749" xr:uid="{00000000-0005-0000-0000-000022230000}"/>
    <cellStyle name="RaekkeNiv1 5" xfId="10004" xr:uid="{00000000-0005-0000-0000-000023230000}"/>
    <cellStyle name="RaekkeNiv1_3. Chng in credit spreads" xfId="9376" xr:uid="{00000000-0005-0000-0000-000024230000}"/>
    <cellStyle name="RaekkeNiv2" xfId="432" xr:uid="{00000000-0005-0000-0000-000025230000}"/>
    <cellStyle name="RaekkeNiv2 2" xfId="775" xr:uid="{00000000-0005-0000-0000-000026230000}"/>
    <cellStyle name="RaekkeNiv2 2 2" xfId="853" xr:uid="{00000000-0005-0000-0000-000027230000}"/>
    <cellStyle name="RaekkeNiv2 2 2 2" xfId="4770" xr:uid="{00000000-0005-0000-0000-000028230000}"/>
    <cellStyle name="RaekkeNiv2 2 2 3" xfId="10019" xr:uid="{00000000-0005-0000-0000-000029230000}"/>
    <cellStyle name="RaekkeNiv2 2 2_Results &amp; key fig." xfId="9377" xr:uid="{00000000-0005-0000-0000-00002A230000}"/>
    <cellStyle name="RaekkeNiv2 2 3" xfId="4761" xr:uid="{00000000-0005-0000-0000-00002B230000}"/>
    <cellStyle name="RaekkeNiv2 2 4" xfId="10012" xr:uid="{00000000-0005-0000-0000-00002C230000}"/>
    <cellStyle name="RaekkeNiv2 2_3. Chng in credit spreads" xfId="9378" xr:uid="{00000000-0005-0000-0000-00002D230000}"/>
    <cellStyle name="RaekkeNiv2 3" xfId="1369" xr:uid="{00000000-0005-0000-0000-00002E230000}"/>
    <cellStyle name="RaekkeNiv2 3 2" xfId="4816" xr:uid="{00000000-0005-0000-0000-00002F230000}"/>
    <cellStyle name="RaekkeNiv2 3 3" xfId="4835" xr:uid="{00000000-0005-0000-0000-000030230000}"/>
    <cellStyle name="RaekkeNiv2 3 4" xfId="10059" xr:uid="{00000000-0005-0000-0000-000031230000}"/>
    <cellStyle name="RaekkeNiv2 4" xfId="4750" xr:uid="{00000000-0005-0000-0000-000032230000}"/>
    <cellStyle name="RaekkeNiv2 5" xfId="10005" xr:uid="{00000000-0005-0000-0000-000033230000}"/>
    <cellStyle name="RaekkeNiv2_3. Chng in credit spreads" xfId="9379" xr:uid="{00000000-0005-0000-0000-000034230000}"/>
    <cellStyle name="RaekkeNiv3" xfId="433" xr:uid="{00000000-0005-0000-0000-000035230000}"/>
    <cellStyle name="RaekkeNiv3 2" xfId="776" xr:uid="{00000000-0005-0000-0000-000036230000}"/>
    <cellStyle name="RaekkeNiv3 2 2" xfId="859" xr:uid="{00000000-0005-0000-0000-000037230000}"/>
    <cellStyle name="RaekkeNiv3 2 2 2" xfId="4773" xr:uid="{00000000-0005-0000-0000-000038230000}"/>
    <cellStyle name="RaekkeNiv3 2 2 3" xfId="10023" xr:uid="{00000000-0005-0000-0000-000039230000}"/>
    <cellStyle name="RaekkeNiv3 2 2_Results &amp; key fig." xfId="9380" xr:uid="{00000000-0005-0000-0000-00003A230000}"/>
    <cellStyle name="RaekkeNiv3 2 3" xfId="4762" xr:uid="{00000000-0005-0000-0000-00003B230000}"/>
    <cellStyle name="RaekkeNiv3 2 4" xfId="10013" xr:uid="{00000000-0005-0000-0000-00003C230000}"/>
    <cellStyle name="RaekkeNiv3 2_3. Chng in credit spreads" xfId="9381" xr:uid="{00000000-0005-0000-0000-00003D230000}"/>
    <cellStyle name="RaekkeNiv3 3" xfId="1482" xr:uid="{00000000-0005-0000-0000-00003E230000}"/>
    <cellStyle name="RaekkeNiv3 3 2" xfId="4817" xr:uid="{00000000-0005-0000-0000-00003F230000}"/>
    <cellStyle name="RaekkeNiv3 3 3" xfId="4833" xr:uid="{00000000-0005-0000-0000-000040230000}"/>
    <cellStyle name="RaekkeNiv3 3 4" xfId="10061" xr:uid="{00000000-0005-0000-0000-000041230000}"/>
    <cellStyle name="RaekkeNiv3 4" xfId="4751" xr:uid="{00000000-0005-0000-0000-000042230000}"/>
    <cellStyle name="RaekkeNiv3 5" xfId="10006" xr:uid="{00000000-0005-0000-0000-000043230000}"/>
    <cellStyle name="RaekkeNiv3_3. Chng in credit spreads" xfId="9382" xr:uid="{00000000-0005-0000-0000-000044230000}"/>
    <cellStyle name="RaekkeNiv4" xfId="434" xr:uid="{00000000-0005-0000-0000-000045230000}"/>
    <cellStyle name="RaekkeNiv4 2" xfId="777" xr:uid="{00000000-0005-0000-0000-000046230000}"/>
    <cellStyle name="RaekkeNiv4 2 2" xfId="850" xr:uid="{00000000-0005-0000-0000-000047230000}"/>
    <cellStyle name="RaekkeNiv4 2 2 2" xfId="4768" xr:uid="{00000000-0005-0000-0000-000048230000}"/>
    <cellStyle name="RaekkeNiv4 2 2 3" xfId="10016" xr:uid="{00000000-0005-0000-0000-000049230000}"/>
    <cellStyle name="RaekkeNiv4 2 2_Results &amp; key fig." xfId="9383" xr:uid="{00000000-0005-0000-0000-00004A230000}"/>
    <cellStyle name="RaekkeNiv4 2 3" xfId="4763" xr:uid="{00000000-0005-0000-0000-00004B230000}"/>
    <cellStyle name="RaekkeNiv4 2 4" xfId="10014" xr:uid="{00000000-0005-0000-0000-00004C230000}"/>
    <cellStyle name="RaekkeNiv4 2_3. Chng in credit spreads" xfId="9384" xr:uid="{00000000-0005-0000-0000-00004D230000}"/>
    <cellStyle name="RaekkeNiv4 3" xfId="1483" xr:uid="{00000000-0005-0000-0000-00004E230000}"/>
    <cellStyle name="RaekkeNiv4 3 2" xfId="4818" xr:uid="{00000000-0005-0000-0000-00004F230000}"/>
    <cellStyle name="RaekkeNiv4 3 3" xfId="4832" xr:uid="{00000000-0005-0000-0000-000050230000}"/>
    <cellStyle name="RaekkeNiv4 3 4" xfId="10062" xr:uid="{00000000-0005-0000-0000-000051230000}"/>
    <cellStyle name="RaekkeNiv4 4" xfId="4752" xr:uid="{00000000-0005-0000-0000-000052230000}"/>
    <cellStyle name="RaekkeNiv4 5" xfId="10007" xr:uid="{00000000-0005-0000-0000-000053230000}"/>
    <cellStyle name="RaekkeNiv4_3. Chng in credit spreads" xfId="9385" xr:uid="{00000000-0005-0000-0000-000054230000}"/>
    <cellStyle name="Ratio" xfId="435" xr:uid="{00000000-0005-0000-0000-000055230000}"/>
    <cellStyle name="Resultat" xfId="4721" xr:uid="{00000000-0005-0000-0000-000056230000}"/>
    <cellStyle name="Reuters Cells" xfId="436" xr:uid="{00000000-0005-0000-0000-000057230000}"/>
    <cellStyle name="Reuters Cells 2" xfId="437" xr:uid="{00000000-0005-0000-0000-000058230000}"/>
    <cellStyle name="Reuters Cells 2 2" xfId="9386" xr:uid="{00000000-0005-0000-0000-000059230000}"/>
    <cellStyle name="Reuters Cells 2 3" xfId="9387" xr:uid="{00000000-0005-0000-0000-00005A230000}"/>
    <cellStyle name="Reuters Cells 2_3. Chng in credit spreads" xfId="9388" xr:uid="{00000000-0005-0000-0000-00005B230000}"/>
    <cellStyle name="Reuters Cells 3" xfId="438" xr:uid="{00000000-0005-0000-0000-00005C230000}"/>
    <cellStyle name="Reuters Cells 3 2" xfId="439" xr:uid="{00000000-0005-0000-0000-00005D230000}"/>
    <cellStyle name="Reuters Cells 3_3. Chng in credit spreads" xfId="9389" xr:uid="{00000000-0005-0000-0000-00005E230000}"/>
    <cellStyle name="Reuters Cells_3. Chng in credit spreads" xfId="9390" xr:uid="{00000000-0005-0000-0000-00005F230000}"/>
    <cellStyle name="Rubrik1" xfId="4722" xr:uid="{00000000-0005-0000-0000-000060230000}"/>
    <cellStyle name="Salomon Logo" xfId="440" xr:uid="{00000000-0005-0000-0000-000061230000}"/>
    <cellStyle name="ScotchRule" xfId="441" xr:uid="{00000000-0005-0000-0000-000062230000}"/>
    <cellStyle name="semestre" xfId="10075" xr:uid="{00000000-0005-0000-0000-000063230000}"/>
    <cellStyle name="Shaded" xfId="442" xr:uid="{00000000-0005-0000-0000-000064230000}"/>
    <cellStyle name="ShadedCells_Database" xfId="443" xr:uid="{00000000-0005-0000-0000-000065230000}"/>
    <cellStyle name="SimCorp_Data" xfId="444" xr:uid="{00000000-0005-0000-0000-000066230000}"/>
    <cellStyle name="Single Accounting" xfId="445" xr:uid="{00000000-0005-0000-0000-000067230000}"/>
    <cellStyle name="Skaičiavimas" xfId="446" xr:uid="{00000000-0005-0000-0000-000068230000}"/>
    <cellStyle name="Standaard_Blad1" xfId="447" xr:uid="{00000000-0005-0000-0000-000069230000}"/>
    <cellStyle name="Standard_01d Geographische Märkte" xfId="448" xr:uid="{00000000-0005-0000-0000-00006A230000}"/>
    <cellStyle name="Stil 1" xfId="449" xr:uid="{00000000-0005-0000-0000-00006B230000}"/>
    <cellStyle name="Stil 1 10" xfId="9391" xr:uid="{00000000-0005-0000-0000-00006C230000}"/>
    <cellStyle name="Stil 1 11" xfId="9392" xr:uid="{00000000-0005-0000-0000-00006D230000}"/>
    <cellStyle name="Stil 1 12" xfId="9393" xr:uid="{00000000-0005-0000-0000-00006E230000}"/>
    <cellStyle name="Stil 1 13" xfId="9394" xr:uid="{00000000-0005-0000-0000-00006F230000}"/>
    <cellStyle name="Stil 1 14" xfId="9395" xr:uid="{00000000-0005-0000-0000-000070230000}"/>
    <cellStyle name="Stil 1 2" xfId="450" xr:uid="{00000000-0005-0000-0000-000071230000}"/>
    <cellStyle name="Stil 1 2 2" xfId="778" xr:uid="{00000000-0005-0000-0000-000072230000}"/>
    <cellStyle name="Stil 1 2 2 2" xfId="9396" xr:uid="{00000000-0005-0000-0000-000073230000}"/>
    <cellStyle name="Stil 1 2 2 2 2" xfId="9397" xr:uid="{00000000-0005-0000-0000-000074230000}"/>
    <cellStyle name="Stil 1 2 2 2_3. Chng in credit spreads" xfId="9398" xr:uid="{00000000-0005-0000-0000-000075230000}"/>
    <cellStyle name="Stil 1 2 2 3" xfId="9399" xr:uid="{00000000-0005-0000-0000-000076230000}"/>
    <cellStyle name="Stil 1 2 2_3. Chng in credit spreads" xfId="9400" xr:uid="{00000000-0005-0000-0000-000077230000}"/>
    <cellStyle name="Stil 1 2 3" xfId="986" xr:uid="{00000000-0005-0000-0000-000078230000}"/>
    <cellStyle name="Stil 1 2 3 2" xfId="9401" xr:uid="{00000000-0005-0000-0000-000079230000}"/>
    <cellStyle name="Stil 1 2 3 3" xfId="9402" xr:uid="{00000000-0005-0000-0000-00007A230000}"/>
    <cellStyle name="Stil 1 2 3_3. Chng in credit spreads" xfId="9403" xr:uid="{00000000-0005-0000-0000-00007B230000}"/>
    <cellStyle name="Stil 1 2 4" xfId="1484" xr:uid="{00000000-0005-0000-0000-00007C230000}"/>
    <cellStyle name="Stil 1 2 4 2" xfId="9404" xr:uid="{00000000-0005-0000-0000-00007D230000}"/>
    <cellStyle name="Stil 1 2 4_3. Chng in credit spreads" xfId="9405" xr:uid="{00000000-0005-0000-0000-00007E230000}"/>
    <cellStyle name="Stil 1 2_3. Chng in credit spreads" xfId="9406" xr:uid="{00000000-0005-0000-0000-00007F230000}"/>
    <cellStyle name="Stil 1 3" xfId="451" xr:uid="{00000000-0005-0000-0000-000080230000}"/>
    <cellStyle name="Stil 1 3 2" xfId="452" xr:uid="{00000000-0005-0000-0000-000081230000}"/>
    <cellStyle name="Stil 1 3 2 2" xfId="780" xr:uid="{00000000-0005-0000-0000-000082230000}"/>
    <cellStyle name="Stil 1 3 2 3" xfId="1485" xr:uid="{00000000-0005-0000-0000-000083230000}"/>
    <cellStyle name="Stil 1 3 2_3. Chng in credit spreads" xfId="9407" xr:uid="{00000000-0005-0000-0000-000084230000}"/>
    <cellStyle name="Stil 1 3 3" xfId="779" xr:uid="{00000000-0005-0000-0000-000085230000}"/>
    <cellStyle name="Stil 1 3 3 2" xfId="9408" xr:uid="{00000000-0005-0000-0000-000086230000}"/>
    <cellStyle name="Stil 1 3 3 3" xfId="9409" xr:uid="{00000000-0005-0000-0000-000087230000}"/>
    <cellStyle name="Stil 1 3 3 4" xfId="9410" xr:uid="{00000000-0005-0000-0000-000088230000}"/>
    <cellStyle name="Stil 1 3 3_3. Chng in credit spreads" xfId="9411" xr:uid="{00000000-0005-0000-0000-000089230000}"/>
    <cellStyle name="Stil 1 3 4" xfId="1486" xr:uid="{00000000-0005-0000-0000-00008A230000}"/>
    <cellStyle name="Stil 1 3_3. Chng in credit spreads" xfId="9412" xr:uid="{00000000-0005-0000-0000-00008B230000}"/>
    <cellStyle name="Stil 1 4" xfId="453" xr:uid="{00000000-0005-0000-0000-00008C230000}"/>
    <cellStyle name="Stil 1 4 2" xfId="781" xr:uid="{00000000-0005-0000-0000-00008D230000}"/>
    <cellStyle name="Stil 1 4 2 2" xfId="9413" xr:uid="{00000000-0005-0000-0000-00008E230000}"/>
    <cellStyle name="Stil 1 4 2 3" xfId="9414" xr:uid="{00000000-0005-0000-0000-00008F230000}"/>
    <cellStyle name="Stil 1 4 2_3. Chng in credit spreads" xfId="9415" xr:uid="{00000000-0005-0000-0000-000090230000}"/>
    <cellStyle name="Stil 1 4 3" xfId="1487" xr:uid="{00000000-0005-0000-0000-000091230000}"/>
    <cellStyle name="Stil 1 4 4" xfId="9416" xr:uid="{00000000-0005-0000-0000-000092230000}"/>
    <cellStyle name="Stil 1 4_3. Chng in credit spreads" xfId="9417" xr:uid="{00000000-0005-0000-0000-000093230000}"/>
    <cellStyle name="Stil 1 5" xfId="9418" xr:uid="{00000000-0005-0000-0000-000094230000}"/>
    <cellStyle name="Stil 1 5 2" xfId="9419" xr:uid="{00000000-0005-0000-0000-000095230000}"/>
    <cellStyle name="Stil 1 5 2 2" xfId="9420" xr:uid="{00000000-0005-0000-0000-000096230000}"/>
    <cellStyle name="Stil 1 5 2_3. Chng in credit spreads" xfId="9421" xr:uid="{00000000-0005-0000-0000-000097230000}"/>
    <cellStyle name="Stil 1 5 3" xfId="9422" xr:uid="{00000000-0005-0000-0000-000098230000}"/>
    <cellStyle name="Stil 1 5_3. Chng in credit spreads" xfId="9423" xr:uid="{00000000-0005-0000-0000-000099230000}"/>
    <cellStyle name="Stil 1 6" xfId="9424" xr:uid="{00000000-0005-0000-0000-00009A230000}"/>
    <cellStyle name="Stil 1 6 2" xfId="9425" xr:uid="{00000000-0005-0000-0000-00009B230000}"/>
    <cellStyle name="Stil 1 6 2 2" xfId="9426" xr:uid="{00000000-0005-0000-0000-00009C230000}"/>
    <cellStyle name="Stil 1 6 2_3. Chng in credit spreads" xfId="9427" xr:uid="{00000000-0005-0000-0000-00009D230000}"/>
    <cellStyle name="Stil 1 6_3. Chng in credit spreads" xfId="9428" xr:uid="{00000000-0005-0000-0000-00009E230000}"/>
    <cellStyle name="Stil 1 7" xfId="9429" xr:uid="{00000000-0005-0000-0000-00009F230000}"/>
    <cellStyle name="Stil 1 7 2" xfId="9430" xr:uid="{00000000-0005-0000-0000-0000A0230000}"/>
    <cellStyle name="Stil 1 7 2 2" xfId="9431" xr:uid="{00000000-0005-0000-0000-0000A1230000}"/>
    <cellStyle name="Stil 1 7 2_3. Chng in credit spreads" xfId="9432" xr:uid="{00000000-0005-0000-0000-0000A2230000}"/>
    <cellStyle name="Stil 1 7 3" xfId="9433" xr:uid="{00000000-0005-0000-0000-0000A3230000}"/>
    <cellStyle name="Stil 1 7 4" xfId="9434" xr:uid="{00000000-0005-0000-0000-0000A4230000}"/>
    <cellStyle name="Stil 1 7 5" xfId="9435" xr:uid="{00000000-0005-0000-0000-0000A5230000}"/>
    <cellStyle name="Stil 1 7_3. Chng in credit spreads" xfId="9436" xr:uid="{00000000-0005-0000-0000-0000A6230000}"/>
    <cellStyle name="Stil 1 8" xfId="9437" xr:uid="{00000000-0005-0000-0000-0000A7230000}"/>
    <cellStyle name="Stil 1 8 2" xfId="9438" xr:uid="{00000000-0005-0000-0000-0000A8230000}"/>
    <cellStyle name="Stil 1 8 3" xfId="9439" xr:uid="{00000000-0005-0000-0000-0000A9230000}"/>
    <cellStyle name="Stil 1 8_3. Chng in credit spreads" xfId="9440" xr:uid="{00000000-0005-0000-0000-0000AA230000}"/>
    <cellStyle name="Stil 1 9" xfId="9441" xr:uid="{00000000-0005-0000-0000-0000AB230000}"/>
    <cellStyle name="Stil 1_3. Chng in credit spreads" xfId="9442" xr:uid="{00000000-0005-0000-0000-0000AC230000}"/>
    <cellStyle name="Stil 10" xfId="454" xr:uid="{00000000-0005-0000-0000-0000AD230000}"/>
    <cellStyle name="Stil 10 2" xfId="782" xr:uid="{00000000-0005-0000-0000-0000AE230000}"/>
    <cellStyle name="Stil 10 3" xfId="1488" xr:uid="{00000000-0005-0000-0000-0000AF230000}"/>
    <cellStyle name="Stil 10_3. Chng in credit spreads" xfId="9443" xr:uid="{00000000-0005-0000-0000-0000B0230000}"/>
    <cellStyle name="Stil 11" xfId="455" xr:uid="{00000000-0005-0000-0000-0000B1230000}"/>
    <cellStyle name="Stil 11 2" xfId="783" xr:uid="{00000000-0005-0000-0000-0000B2230000}"/>
    <cellStyle name="Stil 11 3" xfId="1489" xr:uid="{00000000-0005-0000-0000-0000B3230000}"/>
    <cellStyle name="Stil 11_3. Chng in credit spreads" xfId="9444" xr:uid="{00000000-0005-0000-0000-0000B4230000}"/>
    <cellStyle name="Stil 12" xfId="456" xr:uid="{00000000-0005-0000-0000-0000B5230000}"/>
    <cellStyle name="Stil 12 2" xfId="784" xr:uid="{00000000-0005-0000-0000-0000B6230000}"/>
    <cellStyle name="Stil 12 3" xfId="1490" xr:uid="{00000000-0005-0000-0000-0000B7230000}"/>
    <cellStyle name="Stil 12_3. Chng in credit spreads" xfId="9445" xr:uid="{00000000-0005-0000-0000-0000B8230000}"/>
    <cellStyle name="Stil 13" xfId="457" xr:uid="{00000000-0005-0000-0000-0000B9230000}"/>
    <cellStyle name="Stil 14" xfId="458" xr:uid="{00000000-0005-0000-0000-0000BA230000}"/>
    <cellStyle name="Stil 14 2" xfId="785" xr:uid="{00000000-0005-0000-0000-0000BB230000}"/>
    <cellStyle name="Stil 14 3" xfId="1491" xr:uid="{00000000-0005-0000-0000-0000BC230000}"/>
    <cellStyle name="Stil 14_3. Chng in credit spreads" xfId="9446" xr:uid="{00000000-0005-0000-0000-0000BD230000}"/>
    <cellStyle name="Stil 15" xfId="459" xr:uid="{00000000-0005-0000-0000-0000BE230000}"/>
    <cellStyle name="Stil 15 2" xfId="786" xr:uid="{00000000-0005-0000-0000-0000BF230000}"/>
    <cellStyle name="Stil 15 3" xfId="1492" xr:uid="{00000000-0005-0000-0000-0000C0230000}"/>
    <cellStyle name="Stil 15_3. Chng in credit spreads" xfId="9447" xr:uid="{00000000-0005-0000-0000-0000C1230000}"/>
    <cellStyle name="Stil 16" xfId="460" xr:uid="{00000000-0005-0000-0000-0000C2230000}"/>
    <cellStyle name="Stil 16 2" xfId="787" xr:uid="{00000000-0005-0000-0000-0000C3230000}"/>
    <cellStyle name="Stil 16 3" xfId="1493" xr:uid="{00000000-0005-0000-0000-0000C4230000}"/>
    <cellStyle name="Stil 16_3. Chng in credit spreads" xfId="9448" xr:uid="{00000000-0005-0000-0000-0000C5230000}"/>
    <cellStyle name="Stil 17" xfId="461" xr:uid="{00000000-0005-0000-0000-0000C6230000}"/>
    <cellStyle name="Stil 17 2" xfId="788" xr:uid="{00000000-0005-0000-0000-0000C7230000}"/>
    <cellStyle name="Stil 17 3" xfId="1494" xr:uid="{00000000-0005-0000-0000-0000C8230000}"/>
    <cellStyle name="Stil 17_3. Chng in credit spreads" xfId="9449" xr:uid="{00000000-0005-0000-0000-0000C9230000}"/>
    <cellStyle name="Stil 18" xfId="462" xr:uid="{00000000-0005-0000-0000-0000CA230000}"/>
    <cellStyle name="Stil 18 2" xfId="789" xr:uid="{00000000-0005-0000-0000-0000CB230000}"/>
    <cellStyle name="Stil 18 3" xfId="1495" xr:uid="{00000000-0005-0000-0000-0000CC230000}"/>
    <cellStyle name="Stil 18_3. Chng in credit spreads" xfId="9450" xr:uid="{00000000-0005-0000-0000-0000CD230000}"/>
    <cellStyle name="Stil 19" xfId="463" xr:uid="{00000000-0005-0000-0000-0000CE230000}"/>
    <cellStyle name="Stil 19 2" xfId="790" xr:uid="{00000000-0005-0000-0000-0000CF230000}"/>
    <cellStyle name="Stil 19 3" xfId="1496" xr:uid="{00000000-0005-0000-0000-0000D0230000}"/>
    <cellStyle name="Stil 19_3. Chng in credit spreads" xfId="9451" xr:uid="{00000000-0005-0000-0000-0000D1230000}"/>
    <cellStyle name="Stil 2" xfId="464" xr:uid="{00000000-0005-0000-0000-0000D2230000}"/>
    <cellStyle name="Stil 2 2" xfId="914" xr:uid="{00000000-0005-0000-0000-0000D3230000}"/>
    <cellStyle name="Stil 2_3. Chng in credit spreads" xfId="9452" xr:uid="{00000000-0005-0000-0000-0000D4230000}"/>
    <cellStyle name="Stil 20" xfId="465" xr:uid="{00000000-0005-0000-0000-0000D5230000}"/>
    <cellStyle name="Stil 20 2" xfId="791" xr:uid="{00000000-0005-0000-0000-0000D6230000}"/>
    <cellStyle name="Stil 20 3" xfId="1497" xr:uid="{00000000-0005-0000-0000-0000D7230000}"/>
    <cellStyle name="Stil 20_3. Chng in credit spreads" xfId="9453" xr:uid="{00000000-0005-0000-0000-0000D8230000}"/>
    <cellStyle name="Stil 21" xfId="466" xr:uid="{00000000-0005-0000-0000-0000D9230000}"/>
    <cellStyle name="Stil 21 2" xfId="792" xr:uid="{00000000-0005-0000-0000-0000DA230000}"/>
    <cellStyle name="Stil 21 3" xfId="1498" xr:uid="{00000000-0005-0000-0000-0000DB230000}"/>
    <cellStyle name="Stil 21_3. Chng in credit spreads" xfId="9454" xr:uid="{00000000-0005-0000-0000-0000DC230000}"/>
    <cellStyle name="Stil 22" xfId="467" xr:uid="{00000000-0005-0000-0000-0000DD230000}"/>
    <cellStyle name="Stil 22 2" xfId="793" xr:uid="{00000000-0005-0000-0000-0000DE230000}"/>
    <cellStyle name="Stil 22 3" xfId="1499" xr:uid="{00000000-0005-0000-0000-0000DF230000}"/>
    <cellStyle name="Stil 22_3. Chng in credit spreads" xfId="9455" xr:uid="{00000000-0005-0000-0000-0000E0230000}"/>
    <cellStyle name="Stil 23" xfId="468" xr:uid="{00000000-0005-0000-0000-0000E1230000}"/>
    <cellStyle name="Stil 23 2" xfId="794" xr:uid="{00000000-0005-0000-0000-0000E2230000}"/>
    <cellStyle name="Stil 23 3" xfId="1500" xr:uid="{00000000-0005-0000-0000-0000E3230000}"/>
    <cellStyle name="Stil 23_3. Chng in credit spreads" xfId="9456" xr:uid="{00000000-0005-0000-0000-0000E4230000}"/>
    <cellStyle name="Stil 24" xfId="469" xr:uid="{00000000-0005-0000-0000-0000E5230000}"/>
    <cellStyle name="Stil 24 2" xfId="795" xr:uid="{00000000-0005-0000-0000-0000E6230000}"/>
    <cellStyle name="Stil 24 3" xfId="1501" xr:uid="{00000000-0005-0000-0000-0000E7230000}"/>
    <cellStyle name="Stil 24_3. Chng in credit spreads" xfId="9457" xr:uid="{00000000-0005-0000-0000-0000E8230000}"/>
    <cellStyle name="Stil 25" xfId="470" xr:uid="{00000000-0005-0000-0000-0000E9230000}"/>
    <cellStyle name="Stil 25 2" xfId="796" xr:uid="{00000000-0005-0000-0000-0000EA230000}"/>
    <cellStyle name="Stil 25 3" xfId="1502" xr:uid="{00000000-0005-0000-0000-0000EB230000}"/>
    <cellStyle name="Stil 25_3. Chng in credit spreads" xfId="9458" xr:uid="{00000000-0005-0000-0000-0000EC230000}"/>
    <cellStyle name="Stil 26" xfId="471" xr:uid="{00000000-0005-0000-0000-0000ED230000}"/>
    <cellStyle name="Stil 26 2" xfId="797" xr:uid="{00000000-0005-0000-0000-0000EE230000}"/>
    <cellStyle name="Stil 26 3" xfId="1503" xr:uid="{00000000-0005-0000-0000-0000EF230000}"/>
    <cellStyle name="Stil 26_3. Chng in credit spreads" xfId="9459" xr:uid="{00000000-0005-0000-0000-0000F0230000}"/>
    <cellStyle name="Stil 27" xfId="472" xr:uid="{00000000-0005-0000-0000-0000F1230000}"/>
    <cellStyle name="Stil 27 2" xfId="798" xr:uid="{00000000-0005-0000-0000-0000F2230000}"/>
    <cellStyle name="Stil 27 3" xfId="1504" xr:uid="{00000000-0005-0000-0000-0000F3230000}"/>
    <cellStyle name="Stil 27_3. Chng in credit spreads" xfId="9460" xr:uid="{00000000-0005-0000-0000-0000F4230000}"/>
    <cellStyle name="Stil 28" xfId="473" xr:uid="{00000000-0005-0000-0000-0000F5230000}"/>
    <cellStyle name="Stil 29" xfId="474" xr:uid="{00000000-0005-0000-0000-0000F6230000}"/>
    <cellStyle name="Stil 3" xfId="475" xr:uid="{00000000-0005-0000-0000-0000F7230000}"/>
    <cellStyle name="Stil 3 2" xfId="799" xr:uid="{00000000-0005-0000-0000-0000F8230000}"/>
    <cellStyle name="Stil 3 3" xfId="1505" xr:uid="{00000000-0005-0000-0000-0000F9230000}"/>
    <cellStyle name="Stil 3_3. Chng in credit spreads" xfId="9461" xr:uid="{00000000-0005-0000-0000-0000FA230000}"/>
    <cellStyle name="Stil 30" xfId="476" xr:uid="{00000000-0005-0000-0000-0000FB230000}"/>
    <cellStyle name="Stil 30 2" xfId="800" xr:uid="{00000000-0005-0000-0000-0000FC230000}"/>
    <cellStyle name="Stil 30 3" xfId="1506" xr:uid="{00000000-0005-0000-0000-0000FD230000}"/>
    <cellStyle name="Stil 30_3. Chng in credit spreads" xfId="9462" xr:uid="{00000000-0005-0000-0000-0000FE230000}"/>
    <cellStyle name="Stil 31" xfId="477" xr:uid="{00000000-0005-0000-0000-0000FF230000}"/>
    <cellStyle name="Stil 31 2" xfId="801" xr:uid="{00000000-0005-0000-0000-000000240000}"/>
    <cellStyle name="Stil 31 3" xfId="1507" xr:uid="{00000000-0005-0000-0000-000001240000}"/>
    <cellStyle name="Stil 31_3. Chng in credit spreads" xfId="9463" xr:uid="{00000000-0005-0000-0000-000002240000}"/>
    <cellStyle name="Stil 32" xfId="478" xr:uid="{00000000-0005-0000-0000-000003240000}"/>
    <cellStyle name="Stil 32 2" xfId="802" xr:uid="{00000000-0005-0000-0000-000004240000}"/>
    <cellStyle name="Stil 32 3" xfId="1508" xr:uid="{00000000-0005-0000-0000-000005240000}"/>
    <cellStyle name="Stil 32_3. Chng in credit spreads" xfId="9464" xr:uid="{00000000-0005-0000-0000-000006240000}"/>
    <cellStyle name="Stil 33" xfId="479" xr:uid="{00000000-0005-0000-0000-000007240000}"/>
    <cellStyle name="Stil 33 2" xfId="803" xr:uid="{00000000-0005-0000-0000-000008240000}"/>
    <cellStyle name="Stil 33 3" xfId="1509" xr:uid="{00000000-0005-0000-0000-000009240000}"/>
    <cellStyle name="Stil 33_3. Chng in credit spreads" xfId="9465" xr:uid="{00000000-0005-0000-0000-00000A240000}"/>
    <cellStyle name="Stil 34" xfId="480" xr:uid="{00000000-0005-0000-0000-00000B240000}"/>
    <cellStyle name="Stil 34 2" xfId="804" xr:uid="{00000000-0005-0000-0000-00000C240000}"/>
    <cellStyle name="Stil 34 3" xfId="1510" xr:uid="{00000000-0005-0000-0000-00000D240000}"/>
    <cellStyle name="Stil 34_3. Chng in credit spreads" xfId="9466" xr:uid="{00000000-0005-0000-0000-00000E240000}"/>
    <cellStyle name="Stil 35" xfId="481" xr:uid="{00000000-0005-0000-0000-00000F240000}"/>
    <cellStyle name="Stil 35 2" xfId="805" xr:uid="{00000000-0005-0000-0000-000010240000}"/>
    <cellStyle name="Stil 35 3" xfId="1511" xr:uid="{00000000-0005-0000-0000-000011240000}"/>
    <cellStyle name="Stil 35_3. Chng in credit spreads" xfId="9467" xr:uid="{00000000-0005-0000-0000-000012240000}"/>
    <cellStyle name="Stil 36" xfId="482" xr:uid="{00000000-0005-0000-0000-000013240000}"/>
    <cellStyle name="Stil 36 2" xfId="806" xr:uid="{00000000-0005-0000-0000-000014240000}"/>
    <cellStyle name="Stil 36 3" xfId="1512" xr:uid="{00000000-0005-0000-0000-000015240000}"/>
    <cellStyle name="Stil 36_3. Chng in credit spreads" xfId="9468" xr:uid="{00000000-0005-0000-0000-000016240000}"/>
    <cellStyle name="Stil 37" xfId="483" xr:uid="{00000000-0005-0000-0000-000017240000}"/>
    <cellStyle name="Stil 37 2" xfId="807" xr:uid="{00000000-0005-0000-0000-000018240000}"/>
    <cellStyle name="Stil 37 3" xfId="1513" xr:uid="{00000000-0005-0000-0000-000019240000}"/>
    <cellStyle name="Stil 37_3. Chng in credit spreads" xfId="9469" xr:uid="{00000000-0005-0000-0000-00001A240000}"/>
    <cellStyle name="Stil 38" xfId="484" xr:uid="{00000000-0005-0000-0000-00001B240000}"/>
    <cellStyle name="Stil 38 2" xfId="808" xr:uid="{00000000-0005-0000-0000-00001C240000}"/>
    <cellStyle name="Stil 38 3" xfId="1514" xr:uid="{00000000-0005-0000-0000-00001D240000}"/>
    <cellStyle name="Stil 38_3. Chng in credit spreads" xfId="9470" xr:uid="{00000000-0005-0000-0000-00001E240000}"/>
    <cellStyle name="Stil 39" xfId="485" xr:uid="{00000000-0005-0000-0000-00001F240000}"/>
    <cellStyle name="Stil 4" xfId="486" xr:uid="{00000000-0005-0000-0000-000020240000}"/>
    <cellStyle name="Stil 4 2" xfId="809" xr:uid="{00000000-0005-0000-0000-000021240000}"/>
    <cellStyle name="Stil 4 3" xfId="1515" xr:uid="{00000000-0005-0000-0000-000022240000}"/>
    <cellStyle name="Stil 4_3. Chng in credit spreads" xfId="9471" xr:uid="{00000000-0005-0000-0000-000023240000}"/>
    <cellStyle name="Stil 40" xfId="487" xr:uid="{00000000-0005-0000-0000-000024240000}"/>
    <cellStyle name="Stil 41" xfId="488" xr:uid="{00000000-0005-0000-0000-000025240000}"/>
    <cellStyle name="Stil 42" xfId="489" xr:uid="{00000000-0005-0000-0000-000026240000}"/>
    <cellStyle name="Stil 43" xfId="490" xr:uid="{00000000-0005-0000-0000-000027240000}"/>
    <cellStyle name="Stil 44" xfId="491" xr:uid="{00000000-0005-0000-0000-000028240000}"/>
    <cellStyle name="Stil 45" xfId="492" xr:uid="{00000000-0005-0000-0000-000029240000}"/>
    <cellStyle name="Stil 45 2" xfId="810" xr:uid="{00000000-0005-0000-0000-00002A240000}"/>
    <cellStyle name="Stil 45 3" xfId="1516" xr:uid="{00000000-0005-0000-0000-00002B240000}"/>
    <cellStyle name="Stil 45_3. Chng in credit spreads" xfId="9472" xr:uid="{00000000-0005-0000-0000-00002C240000}"/>
    <cellStyle name="Stil 46" xfId="493" xr:uid="{00000000-0005-0000-0000-00002D240000}"/>
    <cellStyle name="Stil 46 2" xfId="811" xr:uid="{00000000-0005-0000-0000-00002E240000}"/>
    <cellStyle name="Stil 46 3" xfId="1517" xr:uid="{00000000-0005-0000-0000-00002F240000}"/>
    <cellStyle name="Stil 46_3. Chng in credit spreads" xfId="9473" xr:uid="{00000000-0005-0000-0000-000030240000}"/>
    <cellStyle name="Stil 47" xfId="494" xr:uid="{00000000-0005-0000-0000-000031240000}"/>
    <cellStyle name="Stil 47 2" xfId="812" xr:uid="{00000000-0005-0000-0000-000032240000}"/>
    <cellStyle name="Stil 47 3" xfId="1518" xr:uid="{00000000-0005-0000-0000-000033240000}"/>
    <cellStyle name="Stil 47_3. Chng in credit spreads" xfId="9474" xr:uid="{00000000-0005-0000-0000-000034240000}"/>
    <cellStyle name="Stil 48" xfId="495" xr:uid="{00000000-0005-0000-0000-000035240000}"/>
    <cellStyle name="Stil 48 2" xfId="813" xr:uid="{00000000-0005-0000-0000-000036240000}"/>
    <cellStyle name="Stil 48 3" xfId="1519" xr:uid="{00000000-0005-0000-0000-000037240000}"/>
    <cellStyle name="Stil 48_3. Chng in credit spreads" xfId="9475" xr:uid="{00000000-0005-0000-0000-000038240000}"/>
    <cellStyle name="Stil 49" xfId="496" xr:uid="{00000000-0005-0000-0000-000039240000}"/>
    <cellStyle name="Stil 5" xfId="497" xr:uid="{00000000-0005-0000-0000-00003A240000}"/>
    <cellStyle name="Stil 5 2" xfId="814" xr:uid="{00000000-0005-0000-0000-00003B240000}"/>
    <cellStyle name="Stil 5 3" xfId="1520" xr:uid="{00000000-0005-0000-0000-00003C240000}"/>
    <cellStyle name="Stil 5_3. Chng in credit spreads" xfId="9476" xr:uid="{00000000-0005-0000-0000-00003D240000}"/>
    <cellStyle name="Stil 50" xfId="498" xr:uid="{00000000-0005-0000-0000-00003E240000}"/>
    <cellStyle name="Stil 51" xfId="499" xr:uid="{00000000-0005-0000-0000-00003F240000}"/>
    <cellStyle name="Stil 51 2" xfId="815" xr:uid="{00000000-0005-0000-0000-000040240000}"/>
    <cellStyle name="Stil 51 3" xfId="1521" xr:uid="{00000000-0005-0000-0000-000041240000}"/>
    <cellStyle name="Stil 51_3. Chng in credit spreads" xfId="9477" xr:uid="{00000000-0005-0000-0000-000042240000}"/>
    <cellStyle name="Stil 52" xfId="500" xr:uid="{00000000-0005-0000-0000-000043240000}"/>
    <cellStyle name="Stil 52 2" xfId="816" xr:uid="{00000000-0005-0000-0000-000044240000}"/>
    <cellStyle name="Stil 52 3" xfId="1522" xr:uid="{00000000-0005-0000-0000-000045240000}"/>
    <cellStyle name="Stil 52_3. Chng in credit spreads" xfId="9478" xr:uid="{00000000-0005-0000-0000-000046240000}"/>
    <cellStyle name="Stil 53" xfId="501" xr:uid="{00000000-0005-0000-0000-000047240000}"/>
    <cellStyle name="Stil 53 2" xfId="817" xr:uid="{00000000-0005-0000-0000-000048240000}"/>
    <cellStyle name="Stil 53 3" xfId="1523" xr:uid="{00000000-0005-0000-0000-000049240000}"/>
    <cellStyle name="Stil 53_3. Chng in credit spreads" xfId="9479" xr:uid="{00000000-0005-0000-0000-00004A240000}"/>
    <cellStyle name="Stil 54" xfId="502" xr:uid="{00000000-0005-0000-0000-00004B240000}"/>
    <cellStyle name="Stil 54 2" xfId="818" xr:uid="{00000000-0005-0000-0000-00004C240000}"/>
    <cellStyle name="Stil 54 3" xfId="1524" xr:uid="{00000000-0005-0000-0000-00004D240000}"/>
    <cellStyle name="Stil 54_3. Chng in credit spreads" xfId="9480" xr:uid="{00000000-0005-0000-0000-00004E240000}"/>
    <cellStyle name="Stil 55" xfId="503" xr:uid="{00000000-0005-0000-0000-00004F240000}"/>
    <cellStyle name="Stil 56" xfId="504" xr:uid="{00000000-0005-0000-0000-000050240000}"/>
    <cellStyle name="Stil 57" xfId="505" xr:uid="{00000000-0005-0000-0000-000051240000}"/>
    <cellStyle name="Stil 58" xfId="506" xr:uid="{00000000-0005-0000-0000-000052240000}"/>
    <cellStyle name="Stil 6" xfId="507" xr:uid="{00000000-0005-0000-0000-000053240000}"/>
    <cellStyle name="Stil 6 2" xfId="819" xr:uid="{00000000-0005-0000-0000-000054240000}"/>
    <cellStyle name="Stil 6 3" xfId="1525" xr:uid="{00000000-0005-0000-0000-000055240000}"/>
    <cellStyle name="Stil 6_3. Chng in credit spreads" xfId="9481" xr:uid="{00000000-0005-0000-0000-000056240000}"/>
    <cellStyle name="Stil 7" xfId="508" xr:uid="{00000000-0005-0000-0000-000057240000}"/>
    <cellStyle name="Stil 7 2" xfId="820" xr:uid="{00000000-0005-0000-0000-000058240000}"/>
    <cellStyle name="Stil 7 3" xfId="1526" xr:uid="{00000000-0005-0000-0000-000059240000}"/>
    <cellStyle name="Stil 7_3. Chng in credit spreads" xfId="9482" xr:uid="{00000000-0005-0000-0000-00005A240000}"/>
    <cellStyle name="Stil 8" xfId="509" xr:uid="{00000000-0005-0000-0000-00005B240000}"/>
    <cellStyle name="Stil 8 2" xfId="821" xr:uid="{00000000-0005-0000-0000-00005C240000}"/>
    <cellStyle name="Stil 8 3" xfId="1527" xr:uid="{00000000-0005-0000-0000-00005D240000}"/>
    <cellStyle name="Stil 8_3. Chng in credit spreads" xfId="9483" xr:uid="{00000000-0005-0000-0000-00005E240000}"/>
    <cellStyle name="Stil 9" xfId="510" xr:uid="{00000000-0005-0000-0000-00005F240000}"/>
    <cellStyle name="Stil 9 2" xfId="822" xr:uid="{00000000-0005-0000-0000-000060240000}"/>
    <cellStyle name="Stil 9 3" xfId="1528" xr:uid="{00000000-0005-0000-0000-000061240000}"/>
    <cellStyle name="Stil 9_3. Chng in credit spreads" xfId="9484" xr:uid="{00000000-0005-0000-0000-000062240000}"/>
    <cellStyle name="Style 1" xfId="1370" xr:uid="{00000000-0005-0000-0000-000063240000}"/>
    <cellStyle name="Style D green" xfId="511" xr:uid="{00000000-0005-0000-0000-000064240000}"/>
    <cellStyle name="Style E" xfId="512" xr:uid="{00000000-0005-0000-0000-000065240000}"/>
    <cellStyle name="Style H" xfId="513" xr:uid="{00000000-0005-0000-0000-000066240000}"/>
    <cellStyle name="Sub total" xfId="514" xr:uid="{00000000-0005-0000-0000-000067240000}"/>
    <cellStyle name="Sub total 10" xfId="1050" xr:uid="{00000000-0005-0000-0000-000068240000}"/>
    <cellStyle name="Sub total 11" xfId="1049" xr:uid="{00000000-0005-0000-0000-000069240000}"/>
    <cellStyle name="Sub total 12" xfId="879" xr:uid="{00000000-0005-0000-0000-00006A240000}"/>
    <cellStyle name="Sub total 13" xfId="1002" xr:uid="{00000000-0005-0000-0000-00006B240000}"/>
    <cellStyle name="Sub total 14" xfId="900" xr:uid="{00000000-0005-0000-0000-00006C240000}"/>
    <cellStyle name="Sub total 15" xfId="1051" xr:uid="{00000000-0005-0000-0000-00006D240000}"/>
    <cellStyle name="Sub total 16" xfId="899" xr:uid="{00000000-0005-0000-0000-00006E240000}"/>
    <cellStyle name="Sub total 17" xfId="887" xr:uid="{00000000-0005-0000-0000-00006F240000}"/>
    <cellStyle name="Sub total 18" xfId="904" xr:uid="{00000000-0005-0000-0000-000070240000}"/>
    <cellStyle name="Sub total 19" xfId="983" xr:uid="{00000000-0005-0000-0000-000071240000}"/>
    <cellStyle name="Sub total 2" xfId="515" xr:uid="{00000000-0005-0000-0000-000072240000}"/>
    <cellStyle name="Sub total 2 2" xfId="9485" xr:uid="{00000000-0005-0000-0000-000073240000}"/>
    <cellStyle name="Sub total 2 2 2" xfId="9486" xr:uid="{00000000-0005-0000-0000-000074240000}"/>
    <cellStyle name="Sub total 2 2_3. Chng in credit spreads" xfId="9487" xr:uid="{00000000-0005-0000-0000-000075240000}"/>
    <cellStyle name="Sub total 2 3" xfId="9488" xr:uid="{00000000-0005-0000-0000-000076240000}"/>
    <cellStyle name="Sub total 2_3. Chng in credit spreads" xfId="9489" xr:uid="{00000000-0005-0000-0000-000077240000}"/>
    <cellStyle name="Sub total 20" xfId="990" xr:uid="{00000000-0005-0000-0000-000078240000}"/>
    <cellStyle name="Sub total 21" xfId="1058" xr:uid="{00000000-0005-0000-0000-000079240000}"/>
    <cellStyle name="Sub total 22" xfId="886" xr:uid="{00000000-0005-0000-0000-00007A240000}"/>
    <cellStyle name="Sub total 23" xfId="881" xr:uid="{00000000-0005-0000-0000-00007B240000}"/>
    <cellStyle name="Sub total 24" xfId="988" xr:uid="{00000000-0005-0000-0000-00007C240000}"/>
    <cellStyle name="Sub total 25" xfId="1078" xr:uid="{00000000-0005-0000-0000-00007D240000}"/>
    <cellStyle name="Sub total 26" xfId="1073" xr:uid="{00000000-0005-0000-0000-00007E240000}"/>
    <cellStyle name="Sub total 3" xfId="516" xr:uid="{00000000-0005-0000-0000-00007F240000}"/>
    <cellStyle name="Sub total 3 2" xfId="517" xr:uid="{00000000-0005-0000-0000-000080240000}"/>
    <cellStyle name="Sub total 3 2 2" xfId="9490" xr:uid="{00000000-0005-0000-0000-000081240000}"/>
    <cellStyle name="Sub total 3 2_3. Chng in credit spreads" xfId="9491" xr:uid="{00000000-0005-0000-0000-000082240000}"/>
    <cellStyle name="Sub total 3 3" xfId="9492" xr:uid="{00000000-0005-0000-0000-000083240000}"/>
    <cellStyle name="Sub total 3_3. Chng in credit spreads" xfId="9493" xr:uid="{00000000-0005-0000-0000-000084240000}"/>
    <cellStyle name="Sub total 4" xfId="985" xr:uid="{00000000-0005-0000-0000-000085240000}"/>
    <cellStyle name="Sub total 5" xfId="1025" xr:uid="{00000000-0005-0000-0000-000086240000}"/>
    <cellStyle name="Sub total 6" xfId="892" xr:uid="{00000000-0005-0000-0000-000087240000}"/>
    <cellStyle name="Sub total 7" xfId="956" xr:uid="{00000000-0005-0000-0000-000088240000}"/>
    <cellStyle name="Sub total 8" xfId="897" xr:uid="{00000000-0005-0000-0000-000089240000}"/>
    <cellStyle name="Sub total 9" xfId="967" xr:uid="{00000000-0005-0000-0000-00008A240000}"/>
    <cellStyle name="Sub total_1" xfId="9494" xr:uid="{00000000-0005-0000-0000-00008B240000}"/>
    <cellStyle name="Subtitle" xfId="518" xr:uid="{00000000-0005-0000-0000-00008C240000}"/>
    <cellStyle name="Subtitle 2" xfId="9496" xr:uid="{00000000-0005-0000-0000-00008D240000}"/>
    <cellStyle name="Subtitle_Results &amp; key fig." xfId="9495" xr:uid="{00000000-0005-0000-0000-00008E240000}"/>
    <cellStyle name="Suma" xfId="519" xr:uid="{00000000-0005-0000-0000-00008F240000}"/>
    <cellStyle name="Suma 2" xfId="1264" xr:uid="{00000000-0005-0000-0000-000090240000}"/>
    <cellStyle name="Suma_3. Chng in credit spreads" xfId="9497" xr:uid="{00000000-0005-0000-0000-000091240000}"/>
    <cellStyle name="Summa" xfId="520" xr:uid="{00000000-0005-0000-0000-000092240000}"/>
    <cellStyle name="Summa 1 låst" xfId="4723" xr:uid="{00000000-0005-0000-0000-000093240000}"/>
    <cellStyle name="Summa 2" xfId="999" xr:uid="{00000000-0005-0000-0000-000094240000}"/>
    <cellStyle name="Summa 3" xfId="1055" xr:uid="{00000000-0005-0000-0000-000095240000}"/>
    <cellStyle name="Summa 4" xfId="909" xr:uid="{00000000-0005-0000-0000-000096240000}"/>
    <cellStyle name="Summa 5" xfId="987" xr:uid="{00000000-0005-0000-0000-000097240000}"/>
    <cellStyle name="Summa 6" xfId="883" xr:uid="{00000000-0005-0000-0000-000098240000}"/>
    <cellStyle name="Summa 7" xfId="1000" xr:uid="{00000000-0005-0000-0000-000099240000}"/>
    <cellStyle name="Summa_3. Chng in credit spreads" xfId="9498" xr:uid="{00000000-0005-0000-0000-00009A240000}"/>
    <cellStyle name="Summa1 låst" xfId="4724" xr:uid="{00000000-0005-0000-0000-00009B240000}"/>
    <cellStyle name="Susietas langelis" xfId="521" xr:uid="{00000000-0005-0000-0000-00009C240000}"/>
    <cellStyle name="SwitchCell" xfId="522" xr:uid="{00000000-0005-0000-0000-00009D240000}"/>
    <cellStyle name="Tabelltittel" xfId="1313" xr:uid="{00000000-0005-0000-0000-00009E240000}"/>
    <cellStyle name="Table Col Head" xfId="523" xr:uid="{00000000-0005-0000-0000-00009F240000}"/>
    <cellStyle name="Table end" xfId="524" xr:uid="{00000000-0005-0000-0000-0000A0240000}"/>
    <cellStyle name="Table end 2" xfId="525" xr:uid="{00000000-0005-0000-0000-0000A1240000}"/>
    <cellStyle name="Table end 2 2" xfId="9499" xr:uid="{00000000-0005-0000-0000-0000A2240000}"/>
    <cellStyle name="Table end 2_3. Chng in credit spreads" xfId="9500" xr:uid="{00000000-0005-0000-0000-0000A3240000}"/>
    <cellStyle name="Table end 3" xfId="526" xr:uid="{00000000-0005-0000-0000-0000A4240000}"/>
    <cellStyle name="Table end 3 2" xfId="527" xr:uid="{00000000-0005-0000-0000-0000A5240000}"/>
    <cellStyle name="Table end 3_3. Chng in credit spreads" xfId="9501" xr:uid="{00000000-0005-0000-0000-0000A6240000}"/>
    <cellStyle name="Table end_1" xfId="9502" xr:uid="{00000000-0005-0000-0000-0000A7240000}"/>
    <cellStyle name="Table head" xfId="528" xr:uid="{00000000-0005-0000-0000-0000A8240000}"/>
    <cellStyle name="Table head 2" xfId="529" xr:uid="{00000000-0005-0000-0000-0000A9240000}"/>
    <cellStyle name="Table head 2 2" xfId="9503" xr:uid="{00000000-0005-0000-0000-0000AA240000}"/>
    <cellStyle name="Table head 2 2 2" xfId="9504" xr:uid="{00000000-0005-0000-0000-0000AB240000}"/>
    <cellStyle name="Table head 2 2_3. Chng in credit spreads" xfId="9505" xr:uid="{00000000-0005-0000-0000-0000AC240000}"/>
    <cellStyle name="Table head 2 3" xfId="9506" xr:uid="{00000000-0005-0000-0000-0000AD240000}"/>
    <cellStyle name="Table head 2_3. Chng in credit spreads" xfId="9507" xr:uid="{00000000-0005-0000-0000-0000AE240000}"/>
    <cellStyle name="Table head 3" xfId="530" xr:uid="{00000000-0005-0000-0000-0000AF240000}"/>
    <cellStyle name="Table head 3 2" xfId="531" xr:uid="{00000000-0005-0000-0000-0000B0240000}"/>
    <cellStyle name="Table head 3 2 2" xfId="9508" xr:uid="{00000000-0005-0000-0000-0000B1240000}"/>
    <cellStyle name="Table head 3 2_3. Chng in credit spreads" xfId="9509" xr:uid="{00000000-0005-0000-0000-0000B2240000}"/>
    <cellStyle name="Table head 3 3" xfId="9510" xr:uid="{00000000-0005-0000-0000-0000B3240000}"/>
    <cellStyle name="Table head 3_3. Chng in credit spreads" xfId="9511" xr:uid="{00000000-0005-0000-0000-0000B4240000}"/>
    <cellStyle name="Table head 4" xfId="1052" xr:uid="{00000000-0005-0000-0000-0000B5240000}"/>
    <cellStyle name="Table head 5" xfId="1056" xr:uid="{00000000-0005-0000-0000-0000B6240000}"/>
    <cellStyle name="Table head 6" xfId="991" xr:uid="{00000000-0005-0000-0000-0000B7240000}"/>
    <cellStyle name="Table head 7" xfId="998" xr:uid="{00000000-0005-0000-0000-0000B8240000}"/>
    <cellStyle name="Table head 8" xfId="908" xr:uid="{00000000-0005-0000-0000-0000B9240000}"/>
    <cellStyle name="Table head 9" xfId="916" xr:uid="{00000000-0005-0000-0000-0000BA240000}"/>
    <cellStyle name="Table Head Aligned" xfId="532" xr:uid="{00000000-0005-0000-0000-0000BB240000}"/>
    <cellStyle name="Table Head Blue" xfId="533" xr:uid="{00000000-0005-0000-0000-0000BC240000}"/>
    <cellStyle name="Table Head Green" xfId="534" xr:uid="{00000000-0005-0000-0000-0000BD240000}"/>
    <cellStyle name="Table Head_03-Egne aksjer 1002" xfId="535" xr:uid="{00000000-0005-0000-0000-0000BE240000}"/>
    <cellStyle name="Table Heading" xfId="536" xr:uid="{00000000-0005-0000-0000-0000BF240000}"/>
    <cellStyle name="Table Heading 2" xfId="9513" xr:uid="{00000000-0005-0000-0000-0000C0240000}"/>
    <cellStyle name="Table Heading_Results &amp; key fig." xfId="9512" xr:uid="{00000000-0005-0000-0000-0000C1240000}"/>
    <cellStyle name="Table Source" xfId="537" xr:uid="{00000000-0005-0000-0000-0000C2240000}"/>
    <cellStyle name="Table Sub Head" xfId="538" xr:uid="{00000000-0005-0000-0000-0000C3240000}"/>
    <cellStyle name="Table Text" xfId="539" xr:uid="{00000000-0005-0000-0000-0000C4240000}"/>
    <cellStyle name="table text bold" xfId="540" xr:uid="{00000000-0005-0000-0000-0000C5240000}"/>
    <cellStyle name="table text bold 2" xfId="541" xr:uid="{00000000-0005-0000-0000-0000C6240000}"/>
    <cellStyle name="table text bold 2 2" xfId="9514" xr:uid="{00000000-0005-0000-0000-0000C7240000}"/>
    <cellStyle name="table text bold 2_3. Chng in credit spreads" xfId="9515" xr:uid="{00000000-0005-0000-0000-0000C8240000}"/>
    <cellStyle name="table text bold 3" xfId="542" xr:uid="{00000000-0005-0000-0000-0000C9240000}"/>
    <cellStyle name="table text bold 3 2" xfId="543" xr:uid="{00000000-0005-0000-0000-0000CA240000}"/>
    <cellStyle name="table text bold 3_3. Chng in credit spreads" xfId="9516" xr:uid="{00000000-0005-0000-0000-0000CB240000}"/>
    <cellStyle name="table text bold green" xfId="544" xr:uid="{00000000-0005-0000-0000-0000CC240000}"/>
    <cellStyle name="table text bold green 2" xfId="545" xr:uid="{00000000-0005-0000-0000-0000CD240000}"/>
    <cellStyle name="table text bold green 2 2" xfId="9517" xr:uid="{00000000-0005-0000-0000-0000CE240000}"/>
    <cellStyle name="table text bold green 2_3. Chng in credit spreads" xfId="9518" xr:uid="{00000000-0005-0000-0000-0000CF240000}"/>
    <cellStyle name="table text bold green 3" xfId="9519" xr:uid="{00000000-0005-0000-0000-0000D0240000}"/>
    <cellStyle name="table text bold green_1" xfId="9520" xr:uid="{00000000-0005-0000-0000-0000D1240000}"/>
    <cellStyle name="table text bold_1" xfId="9521" xr:uid="{00000000-0005-0000-0000-0000D2240000}"/>
    <cellStyle name="table text light" xfId="546" xr:uid="{00000000-0005-0000-0000-0000D3240000}"/>
    <cellStyle name="table text light 2" xfId="547" xr:uid="{00000000-0005-0000-0000-0000D4240000}"/>
    <cellStyle name="table text light 2 2" xfId="9522" xr:uid="{00000000-0005-0000-0000-0000D5240000}"/>
    <cellStyle name="table text light 2_3. Chng in credit spreads" xfId="9523" xr:uid="{00000000-0005-0000-0000-0000D6240000}"/>
    <cellStyle name="table text light 3" xfId="548" xr:uid="{00000000-0005-0000-0000-0000D7240000}"/>
    <cellStyle name="table text light 3 2" xfId="549" xr:uid="{00000000-0005-0000-0000-0000D8240000}"/>
    <cellStyle name="table text light 3_3. Chng in credit spreads" xfId="9524" xr:uid="{00000000-0005-0000-0000-0000D9240000}"/>
    <cellStyle name="table text light_1" xfId="9525" xr:uid="{00000000-0005-0000-0000-0000DA240000}"/>
    <cellStyle name="Table Text_3. Chng in credit spreads" xfId="9526" xr:uid="{00000000-0005-0000-0000-0000DB240000}"/>
    <cellStyle name="Table Title" xfId="550" xr:uid="{00000000-0005-0000-0000-0000DC240000}"/>
    <cellStyle name="Table Units" xfId="551" xr:uid="{00000000-0005-0000-0000-0000DD240000}"/>
    <cellStyle name="Table Units 2" xfId="9527" xr:uid="{00000000-0005-0000-0000-0000DE240000}"/>
    <cellStyle name="Table Units_3. Chng in credit spreads" xfId="9528" xr:uid="{00000000-0005-0000-0000-0000DF240000}"/>
    <cellStyle name="Table_Header" xfId="552" xr:uid="{00000000-0005-0000-0000-0000E0240000}"/>
    <cellStyle name="TableBorder" xfId="553" xr:uid="{00000000-0005-0000-0000-0000E1240000}"/>
    <cellStyle name="TableBorder 2" xfId="823" xr:uid="{00000000-0005-0000-0000-0000E2240000}"/>
    <cellStyle name="TableBorder_3. Chng in credit spreads" xfId="9529" xr:uid="{00000000-0005-0000-0000-0000E3240000}"/>
    <cellStyle name="TableColumnHeader" xfId="554" xr:uid="{00000000-0005-0000-0000-0000E4240000}"/>
    <cellStyle name="TableHeading" xfId="555" xr:uid="{00000000-0005-0000-0000-0000E5240000}"/>
    <cellStyle name="TableHeading 2" xfId="824" xr:uid="{00000000-0005-0000-0000-0000E6240000}"/>
    <cellStyle name="TableHeading_3. Chng in credit spreads" xfId="9530" xr:uid="{00000000-0005-0000-0000-0000E7240000}"/>
    <cellStyle name="TableHighlight" xfId="556" xr:uid="{00000000-0005-0000-0000-0000E8240000}"/>
    <cellStyle name="TableHighlight 2" xfId="825" xr:uid="{00000000-0005-0000-0000-0000E9240000}"/>
    <cellStyle name="TableHighlight_3. Chng in credit spreads" xfId="9531" xr:uid="{00000000-0005-0000-0000-0000EA240000}"/>
    <cellStyle name="TableNote" xfId="557" xr:uid="{00000000-0005-0000-0000-0000EB240000}"/>
    <cellStyle name="TableNote 2" xfId="826" xr:uid="{00000000-0005-0000-0000-0000EC240000}"/>
    <cellStyle name="TableNote_3. Chng in credit spreads" xfId="9532" xr:uid="{00000000-0005-0000-0000-0000ED240000}"/>
    <cellStyle name="Tekst objaśnienia" xfId="1265" xr:uid="{00000000-0005-0000-0000-0000EE240000}"/>
    <cellStyle name="Tekst ostrzeżenia" xfId="1266" xr:uid="{00000000-0005-0000-0000-0000EF240000}"/>
    <cellStyle name="test a style" xfId="558" xr:uid="{00000000-0005-0000-0000-0000F0240000}"/>
    <cellStyle name="tête chapitre" xfId="10076" xr:uid="{00000000-0005-0000-0000-0000F1240000}"/>
    <cellStyle name="Text" xfId="559" xr:uid="{00000000-0005-0000-0000-0000F2240000}"/>
    <cellStyle name="Text [3]" xfId="560" xr:uid="{00000000-0005-0000-0000-0000F3240000}"/>
    <cellStyle name="Text [5]" xfId="561" xr:uid="{00000000-0005-0000-0000-0000F4240000}"/>
    <cellStyle name="Text 1" xfId="562" xr:uid="{00000000-0005-0000-0000-0000F5240000}"/>
    <cellStyle name="Text 12" xfId="4725" xr:uid="{00000000-0005-0000-0000-0000F6240000}"/>
    <cellStyle name="Text 2" xfId="563" xr:uid="{00000000-0005-0000-0000-0000F7240000}"/>
    <cellStyle name="Text 3" xfId="4726" xr:uid="{00000000-0005-0000-0000-0000F8240000}"/>
    <cellStyle name="Text Head 1" xfId="564" xr:uid="{00000000-0005-0000-0000-0000F9240000}"/>
    <cellStyle name="Text Head 2" xfId="565" xr:uid="{00000000-0005-0000-0000-0000FA240000}"/>
    <cellStyle name="Text Indent 1" xfId="566" xr:uid="{00000000-0005-0000-0000-0000FB240000}"/>
    <cellStyle name="Text Indent 2" xfId="567" xr:uid="{00000000-0005-0000-0000-0000FC240000}"/>
    <cellStyle name="Text_3. Chng in credit spreads" xfId="9533" xr:uid="{00000000-0005-0000-0000-0000FD240000}"/>
    <cellStyle name="Textrubrik" xfId="4727" xr:uid="{00000000-0005-0000-0000-0000FE240000}"/>
    <cellStyle name="Tikrinimo langelis" xfId="568" xr:uid="{00000000-0005-0000-0000-0000FF240000}"/>
    <cellStyle name="Times 10" xfId="569" xr:uid="{00000000-0005-0000-0000-000000250000}"/>
    <cellStyle name="Times 12" xfId="570" xr:uid="{00000000-0005-0000-0000-000001250000}"/>
    <cellStyle name="Title" xfId="571" xr:uid="{00000000-0005-0000-0000-000002250000}"/>
    <cellStyle name="Title 2" xfId="1267" xr:uid="{00000000-0005-0000-0000-000003250000}"/>
    <cellStyle name="Title_7. Other MTM adjustments" xfId="9534" xr:uid="{00000000-0005-0000-0000-000004250000}"/>
    <cellStyle name="Titles" xfId="572" xr:uid="{00000000-0005-0000-0000-000005250000}"/>
    <cellStyle name="titre" xfId="10077" xr:uid="{00000000-0005-0000-0000-000006250000}"/>
    <cellStyle name="Tittel" xfId="9535" xr:uid="{00000000-0005-0000-0000-000007250000}"/>
    <cellStyle name="Tittel 2" xfId="573" xr:uid="{00000000-0005-0000-0000-000008250000}"/>
    <cellStyle name="Tittel 3" xfId="9536" xr:uid="{00000000-0005-0000-0000-000009250000}"/>
    <cellStyle name="Tittel_7. Other MTM adjustments" xfId="9537" xr:uid="{00000000-0005-0000-0000-00000A250000}"/>
    <cellStyle name="TOC" xfId="574" xr:uid="{00000000-0005-0000-0000-00000B250000}"/>
    <cellStyle name="TOC 1" xfId="575" xr:uid="{00000000-0005-0000-0000-00000C250000}"/>
    <cellStyle name="TOC 2" xfId="576" xr:uid="{00000000-0005-0000-0000-00000D250000}"/>
    <cellStyle name="TOC_3. Chng in credit spreads" xfId="9538" xr:uid="{00000000-0005-0000-0000-00000E250000}"/>
    <cellStyle name="Total" xfId="577" xr:uid="{00000000-0005-0000-0000-00000F250000}"/>
    <cellStyle name="Total 2" xfId="1268" xr:uid="{00000000-0005-0000-0000-000010250000}"/>
    <cellStyle name="Total 3" xfId="9539" xr:uid="{00000000-0005-0000-0000-000011250000}"/>
    <cellStyle name="Total Currency" xfId="578" xr:uid="{00000000-0005-0000-0000-000012250000}"/>
    <cellStyle name="Total Normal" xfId="579" xr:uid="{00000000-0005-0000-0000-000013250000}"/>
    <cellStyle name="Total_06-Tilknytta 0906" xfId="1269" xr:uid="{00000000-0005-0000-0000-000014250000}"/>
    <cellStyle name="Totalt" xfId="9540" xr:uid="{00000000-0005-0000-0000-000015250000}"/>
    <cellStyle name="Totalt 2" xfId="580" xr:uid="{00000000-0005-0000-0000-000016250000}"/>
    <cellStyle name="Totalt 3" xfId="9541" xr:uid="{00000000-0005-0000-0000-000017250000}"/>
    <cellStyle name="Totalt 3 2" xfId="9542" xr:uid="{00000000-0005-0000-0000-000018250000}"/>
    <cellStyle name="Totalt 3_3. Chng in credit spreads" xfId="9543" xr:uid="{00000000-0005-0000-0000-000019250000}"/>
    <cellStyle name="Totalt_7. Other MTM adjustments" xfId="9544" xr:uid="{00000000-0005-0000-0000-00001A250000}"/>
    <cellStyle name="ts" xfId="581" xr:uid="{00000000-0005-0000-0000-00001B250000}"/>
    <cellStyle name="Tusenskille [0] 2" xfId="4728" xr:uid="{00000000-0005-0000-0000-00001C250000}"/>
    <cellStyle name="Tusenskille [0] 2 2" xfId="9545" xr:uid="{00000000-0005-0000-0000-00001D250000}"/>
    <cellStyle name="Tusenskille [0] 2 2 2" xfId="9546" xr:uid="{00000000-0005-0000-0000-00001E250000}"/>
    <cellStyle name="Tusenskille [0] 2 2_3. Chng in credit spreads" xfId="9547" xr:uid="{00000000-0005-0000-0000-00001F250000}"/>
    <cellStyle name="Tusenskille [0] 2 3" xfId="9548" xr:uid="{00000000-0005-0000-0000-000020250000}"/>
    <cellStyle name="Tusenskille [0] 2_3. Chng in credit spreads" xfId="9549" xr:uid="{00000000-0005-0000-0000-000021250000}"/>
    <cellStyle name="Tusenskille [0] 3" xfId="9550" xr:uid="{00000000-0005-0000-0000-000022250000}"/>
    <cellStyle name="Tusenskille [0]_Bok2" xfId="10087" xr:uid="{1D429151-25A4-4FA5-909B-3E5ABF7EE82D}"/>
    <cellStyle name="Tusenskille 10" xfId="582" xr:uid="{00000000-0005-0000-0000-000023250000}"/>
    <cellStyle name="Tusenskille 10 2" xfId="827" xr:uid="{00000000-0005-0000-0000-000024250000}"/>
    <cellStyle name="Tusenskille 10 2 2" xfId="9551" xr:uid="{00000000-0005-0000-0000-000025250000}"/>
    <cellStyle name="Tusenskille 10 2_3. Chng in credit spreads" xfId="9552" xr:uid="{00000000-0005-0000-0000-000026250000}"/>
    <cellStyle name="Tusenskille 10 3" xfId="1371" xr:uid="{00000000-0005-0000-0000-000027250000}"/>
    <cellStyle name="Tusenskille 10_3. Chng in credit spreads" xfId="9553" xr:uid="{00000000-0005-0000-0000-000028250000}"/>
    <cellStyle name="Tusenskille 11" xfId="583" xr:uid="{00000000-0005-0000-0000-000029250000}"/>
    <cellStyle name="Tusenskille 11 2" xfId="828" xr:uid="{00000000-0005-0000-0000-00002A250000}"/>
    <cellStyle name="Tusenskille 11 3" xfId="1372" xr:uid="{00000000-0005-0000-0000-00002B250000}"/>
    <cellStyle name="Tusenskille 11_3. Chng in credit spreads" xfId="9554" xr:uid="{00000000-0005-0000-0000-00002C250000}"/>
    <cellStyle name="Tusenskille 12" xfId="584" xr:uid="{00000000-0005-0000-0000-00002D250000}"/>
    <cellStyle name="Tusenskille 12 2" xfId="829" xr:uid="{00000000-0005-0000-0000-00002E250000}"/>
    <cellStyle name="Tusenskille 12 3" xfId="1373" xr:uid="{00000000-0005-0000-0000-00002F250000}"/>
    <cellStyle name="Tusenskille 12_3. Chng in credit spreads" xfId="9555" xr:uid="{00000000-0005-0000-0000-000030250000}"/>
    <cellStyle name="Tusenskille 13" xfId="585" xr:uid="{00000000-0005-0000-0000-000031250000}"/>
    <cellStyle name="Tusenskille 13 2" xfId="830" xr:uid="{00000000-0005-0000-0000-000032250000}"/>
    <cellStyle name="Tusenskille 13 3" xfId="1374" xr:uid="{00000000-0005-0000-0000-000033250000}"/>
    <cellStyle name="Tusenskille 13_3. Chng in credit spreads" xfId="9556" xr:uid="{00000000-0005-0000-0000-000034250000}"/>
    <cellStyle name="Tusenskille 14" xfId="586" xr:uid="{00000000-0005-0000-0000-000035250000}"/>
    <cellStyle name="Tusenskille 14 2" xfId="831" xr:uid="{00000000-0005-0000-0000-000036250000}"/>
    <cellStyle name="Tusenskille 14 2 2" xfId="9557" xr:uid="{00000000-0005-0000-0000-000037250000}"/>
    <cellStyle name="Tusenskille 14 2 2 2" xfId="9558" xr:uid="{00000000-0005-0000-0000-000038250000}"/>
    <cellStyle name="Tusenskille 14 2 2 2 2" xfId="9559" xr:uid="{00000000-0005-0000-0000-000039250000}"/>
    <cellStyle name="Tusenskille 14 2 2 2 3" xfId="9560" xr:uid="{00000000-0005-0000-0000-00003A250000}"/>
    <cellStyle name="Tusenskille 14 2 2 2_3. Chng in credit spreads" xfId="9561" xr:uid="{00000000-0005-0000-0000-00003B250000}"/>
    <cellStyle name="Tusenskille 14 2 2 3" xfId="9562" xr:uid="{00000000-0005-0000-0000-00003C250000}"/>
    <cellStyle name="Tusenskille 14 2 2 4" xfId="9563" xr:uid="{00000000-0005-0000-0000-00003D250000}"/>
    <cellStyle name="Tusenskille 14 2 2_3. Chng in credit spreads" xfId="9564" xr:uid="{00000000-0005-0000-0000-00003E250000}"/>
    <cellStyle name="Tusenskille 14 2 3" xfId="9565" xr:uid="{00000000-0005-0000-0000-00003F250000}"/>
    <cellStyle name="Tusenskille 14 2 3 2" xfId="9566" xr:uid="{00000000-0005-0000-0000-000040250000}"/>
    <cellStyle name="Tusenskille 14 2 3 2 2" xfId="9567" xr:uid="{00000000-0005-0000-0000-000041250000}"/>
    <cellStyle name="Tusenskille 14 2 3 2 3" xfId="9568" xr:uid="{00000000-0005-0000-0000-000042250000}"/>
    <cellStyle name="Tusenskille 14 2 3 2_3. Chng in credit spreads" xfId="9569" xr:uid="{00000000-0005-0000-0000-000043250000}"/>
    <cellStyle name="Tusenskille 14 2 3 3" xfId="9570" xr:uid="{00000000-0005-0000-0000-000044250000}"/>
    <cellStyle name="Tusenskille 14 2 3 4" xfId="9571" xr:uid="{00000000-0005-0000-0000-000045250000}"/>
    <cellStyle name="Tusenskille 14 2 3_3. Chng in credit spreads" xfId="9572" xr:uid="{00000000-0005-0000-0000-000046250000}"/>
    <cellStyle name="Tusenskille 14 2 4" xfId="9573" xr:uid="{00000000-0005-0000-0000-000047250000}"/>
    <cellStyle name="Tusenskille 14 2 4 2" xfId="9574" xr:uid="{00000000-0005-0000-0000-000048250000}"/>
    <cellStyle name="Tusenskille 14 2 4 3" xfId="9575" xr:uid="{00000000-0005-0000-0000-000049250000}"/>
    <cellStyle name="Tusenskille 14 2 4_3. Chng in credit spreads" xfId="9576" xr:uid="{00000000-0005-0000-0000-00004A250000}"/>
    <cellStyle name="Tusenskille 14 2 5" xfId="9577" xr:uid="{00000000-0005-0000-0000-00004B250000}"/>
    <cellStyle name="Tusenskille 14 2 6" xfId="9578" xr:uid="{00000000-0005-0000-0000-00004C250000}"/>
    <cellStyle name="Tusenskille 14 2_3. Chng in credit spreads" xfId="9579" xr:uid="{00000000-0005-0000-0000-00004D250000}"/>
    <cellStyle name="Tusenskille 14 3" xfId="1529" xr:uid="{00000000-0005-0000-0000-00004E250000}"/>
    <cellStyle name="Tusenskille 14 3 2" xfId="9580" xr:uid="{00000000-0005-0000-0000-00004F250000}"/>
    <cellStyle name="Tusenskille 14 3 2 2" xfId="9581" xr:uid="{00000000-0005-0000-0000-000050250000}"/>
    <cellStyle name="Tusenskille 14 3 2 2 2" xfId="9582" xr:uid="{00000000-0005-0000-0000-000051250000}"/>
    <cellStyle name="Tusenskille 14 3 2 2 3" xfId="9583" xr:uid="{00000000-0005-0000-0000-000052250000}"/>
    <cellStyle name="Tusenskille 14 3 2 2_3. Chng in credit spreads" xfId="9584" xr:uid="{00000000-0005-0000-0000-000053250000}"/>
    <cellStyle name="Tusenskille 14 3 2 3" xfId="9585" xr:uid="{00000000-0005-0000-0000-000054250000}"/>
    <cellStyle name="Tusenskille 14 3 2 4" xfId="9586" xr:uid="{00000000-0005-0000-0000-000055250000}"/>
    <cellStyle name="Tusenskille 14 3 2_3. Chng in credit spreads" xfId="9587" xr:uid="{00000000-0005-0000-0000-000056250000}"/>
    <cellStyle name="Tusenskille 14 3 3" xfId="9588" xr:uid="{00000000-0005-0000-0000-000057250000}"/>
    <cellStyle name="Tusenskille 14 3 3 2" xfId="9589" xr:uid="{00000000-0005-0000-0000-000058250000}"/>
    <cellStyle name="Tusenskille 14 3 3 2 2" xfId="9590" xr:uid="{00000000-0005-0000-0000-000059250000}"/>
    <cellStyle name="Tusenskille 14 3 3 2 3" xfId="9591" xr:uid="{00000000-0005-0000-0000-00005A250000}"/>
    <cellStyle name="Tusenskille 14 3 3 2_3. Chng in credit spreads" xfId="9592" xr:uid="{00000000-0005-0000-0000-00005B250000}"/>
    <cellStyle name="Tusenskille 14 3 3 3" xfId="9593" xr:uid="{00000000-0005-0000-0000-00005C250000}"/>
    <cellStyle name="Tusenskille 14 3 3 4" xfId="9594" xr:uid="{00000000-0005-0000-0000-00005D250000}"/>
    <cellStyle name="Tusenskille 14 3 3_3. Chng in credit spreads" xfId="9595" xr:uid="{00000000-0005-0000-0000-00005E250000}"/>
    <cellStyle name="Tusenskille 14 3 4" xfId="9596" xr:uid="{00000000-0005-0000-0000-00005F250000}"/>
    <cellStyle name="Tusenskille 14 3 4 2" xfId="9597" xr:uid="{00000000-0005-0000-0000-000060250000}"/>
    <cellStyle name="Tusenskille 14 3 4 3" xfId="9598" xr:uid="{00000000-0005-0000-0000-000061250000}"/>
    <cellStyle name="Tusenskille 14 3 4_3. Chng in credit spreads" xfId="9599" xr:uid="{00000000-0005-0000-0000-000062250000}"/>
    <cellStyle name="Tusenskille 14 3 5" xfId="9600" xr:uid="{00000000-0005-0000-0000-000063250000}"/>
    <cellStyle name="Tusenskille 14 3 6" xfId="9601" xr:uid="{00000000-0005-0000-0000-000064250000}"/>
    <cellStyle name="Tusenskille 14 3_3. Chng in credit spreads" xfId="9602" xr:uid="{00000000-0005-0000-0000-000065250000}"/>
    <cellStyle name="Tusenskille 14 4" xfId="9603" xr:uid="{00000000-0005-0000-0000-000066250000}"/>
    <cellStyle name="Tusenskille 14 4 2" xfId="9604" xr:uid="{00000000-0005-0000-0000-000067250000}"/>
    <cellStyle name="Tusenskille 14 4 2 2" xfId="9605" xr:uid="{00000000-0005-0000-0000-000068250000}"/>
    <cellStyle name="Tusenskille 14 4 2 3" xfId="9606" xr:uid="{00000000-0005-0000-0000-000069250000}"/>
    <cellStyle name="Tusenskille 14 4 2_3. Chng in credit spreads" xfId="9607" xr:uid="{00000000-0005-0000-0000-00006A250000}"/>
    <cellStyle name="Tusenskille 14 4 3" xfId="9608" xr:uid="{00000000-0005-0000-0000-00006B250000}"/>
    <cellStyle name="Tusenskille 14 4 4" xfId="9609" xr:uid="{00000000-0005-0000-0000-00006C250000}"/>
    <cellStyle name="Tusenskille 14 4_3. Chng in credit spreads" xfId="9610" xr:uid="{00000000-0005-0000-0000-00006D250000}"/>
    <cellStyle name="Tusenskille 14 5" xfId="9611" xr:uid="{00000000-0005-0000-0000-00006E250000}"/>
    <cellStyle name="Tusenskille 14 5 2" xfId="9612" xr:uid="{00000000-0005-0000-0000-00006F250000}"/>
    <cellStyle name="Tusenskille 14 5 2 2" xfId="9613" xr:uid="{00000000-0005-0000-0000-000070250000}"/>
    <cellStyle name="Tusenskille 14 5 2 3" xfId="9614" xr:uid="{00000000-0005-0000-0000-000071250000}"/>
    <cellStyle name="Tusenskille 14 5 2_3. Chng in credit spreads" xfId="9615" xr:uid="{00000000-0005-0000-0000-000072250000}"/>
    <cellStyle name="Tusenskille 14 5 3" xfId="9616" xr:uid="{00000000-0005-0000-0000-000073250000}"/>
    <cellStyle name="Tusenskille 14 5 4" xfId="9617" xr:uid="{00000000-0005-0000-0000-000074250000}"/>
    <cellStyle name="Tusenskille 14 5_3. Chng in credit spreads" xfId="9618" xr:uid="{00000000-0005-0000-0000-000075250000}"/>
    <cellStyle name="Tusenskille 14 6" xfId="9619" xr:uid="{00000000-0005-0000-0000-000076250000}"/>
    <cellStyle name="Tusenskille 14 6 2" xfId="9620" xr:uid="{00000000-0005-0000-0000-000077250000}"/>
    <cellStyle name="Tusenskille 14 6 3" xfId="9621" xr:uid="{00000000-0005-0000-0000-000078250000}"/>
    <cellStyle name="Tusenskille 14 6_3. Chng in credit spreads" xfId="9622" xr:uid="{00000000-0005-0000-0000-000079250000}"/>
    <cellStyle name="Tusenskille 14 7" xfId="9623" xr:uid="{00000000-0005-0000-0000-00007A250000}"/>
    <cellStyle name="Tusenskille 14 8" xfId="9624" xr:uid="{00000000-0005-0000-0000-00007B250000}"/>
    <cellStyle name="Tusenskille 14_3. Chng in credit spreads" xfId="9625" xr:uid="{00000000-0005-0000-0000-00007C250000}"/>
    <cellStyle name="Tusenskille 15" xfId="587" xr:uid="{00000000-0005-0000-0000-00007D250000}"/>
    <cellStyle name="Tusenskille 15 2" xfId="832" xr:uid="{00000000-0005-0000-0000-00007E250000}"/>
    <cellStyle name="Tusenskille 15 3" xfId="1375" xr:uid="{00000000-0005-0000-0000-00007F250000}"/>
    <cellStyle name="Tusenskille 15_3. Chng in credit spreads" xfId="9626" xr:uid="{00000000-0005-0000-0000-000080250000}"/>
    <cellStyle name="Tusenskille 16" xfId="588" xr:uid="{00000000-0005-0000-0000-000081250000}"/>
    <cellStyle name="Tusenskille 16 2" xfId="833" xr:uid="{00000000-0005-0000-0000-000082250000}"/>
    <cellStyle name="Tusenskille 16 2 2" xfId="9627" xr:uid="{00000000-0005-0000-0000-000083250000}"/>
    <cellStyle name="Tusenskille 16 2 2 2" xfId="9628" xr:uid="{00000000-0005-0000-0000-000084250000}"/>
    <cellStyle name="Tusenskille 16 2 2 2 2" xfId="9629" xr:uid="{00000000-0005-0000-0000-000085250000}"/>
    <cellStyle name="Tusenskille 16 2 2 2 3" xfId="9630" xr:uid="{00000000-0005-0000-0000-000086250000}"/>
    <cellStyle name="Tusenskille 16 2 2 2_3. Chng in credit spreads" xfId="9631" xr:uid="{00000000-0005-0000-0000-000087250000}"/>
    <cellStyle name="Tusenskille 16 2 2 3" xfId="9632" xr:uid="{00000000-0005-0000-0000-000088250000}"/>
    <cellStyle name="Tusenskille 16 2 2 4" xfId="9633" xr:uid="{00000000-0005-0000-0000-000089250000}"/>
    <cellStyle name="Tusenskille 16 2 2_3. Chng in credit spreads" xfId="9634" xr:uid="{00000000-0005-0000-0000-00008A250000}"/>
    <cellStyle name="Tusenskille 16 2 3" xfId="9635" xr:uid="{00000000-0005-0000-0000-00008B250000}"/>
    <cellStyle name="Tusenskille 16 2 3 2" xfId="9636" xr:uid="{00000000-0005-0000-0000-00008C250000}"/>
    <cellStyle name="Tusenskille 16 2 3 2 2" xfId="9637" xr:uid="{00000000-0005-0000-0000-00008D250000}"/>
    <cellStyle name="Tusenskille 16 2 3 2 3" xfId="9638" xr:uid="{00000000-0005-0000-0000-00008E250000}"/>
    <cellStyle name="Tusenskille 16 2 3 2_3. Chng in credit spreads" xfId="9639" xr:uid="{00000000-0005-0000-0000-00008F250000}"/>
    <cellStyle name="Tusenskille 16 2 3 3" xfId="9640" xr:uid="{00000000-0005-0000-0000-000090250000}"/>
    <cellStyle name="Tusenskille 16 2 3 4" xfId="9641" xr:uid="{00000000-0005-0000-0000-000091250000}"/>
    <cellStyle name="Tusenskille 16 2 3_3. Chng in credit spreads" xfId="9642" xr:uid="{00000000-0005-0000-0000-000092250000}"/>
    <cellStyle name="Tusenskille 16 2 4" xfId="9643" xr:uid="{00000000-0005-0000-0000-000093250000}"/>
    <cellStyle name="Tusenskille 16 2 4 2" xfId="9644" xr:uid="{00000000-0005-0000-0000-000094250000}"/>
    <cellStyle name="Tusenskille 16 2 4 3" xfId="9645" xr:uid="{00000000-0005-0000-0000-000095250000}"/>
    <cellStyle name="Tusenskille 16 2 4_3. Chng in credit spreads" xfId="9646" xr:uid="{00000000-0005-0000-0000-000096250000}"/>
    <cellStyle name="Tusenskille 16 2 5" xfId="9647" xr:uid="{00000000-0005-0000-0000-000097250000}"/>
    <cellStyle name="Tusenskille 16 2 6" xfId="9648" xr:uid="{00000000-0005-0000-0000-000098250000}"/>
    <cellStyle name="Tusenskille 16 2_3. Chng in credit spreads" xfId="9649" xr:uid="{00000000-0005-0000-0000-000099250000}"/>
    <cellStyle name="Tusenskille 16 3" xfId="1376" xr:uid="{00000000-0005-0000-0000-00009A250000}"/>
    <cellStyle name="Tusenskille 16 3 2" xfId="9650" xr:uid="{00000000-0005-0000-0000-00009B250000}"/>
    <cellStyle name="Tusenskille 16 3 2 2" xfId="9651" xr:uid="{00000000-0005-0000-0000-00009C250000}"/>
    <cellStyle name="Tusenskille 16 3 2 3" xfId="9652" xr:uid="{00000000-0005-0000-0000-00009D250000}"/>
    <cellStyle name="Tusenskille 16 3 2_3. Chng in credit spreads" xfId="9653" xr:uid="{00000000-0005-0000-0000-00009E250000}"/>
    <cellStyle name="Tusenskille 16 3 3" xfId="9654" xr:uid="{00000000-0005-0000-0000-00009F250000}"/>
    <cellStyle name="Tusenskille 16 3 4" xfId="9655" xr:uid="{00000000-0005-0000-0000-0000A0250000}"/>
    <cellStyle name="Tusenskille 16 3_3. Chng in credit spreads" xfId="9656" xr:uid="{00000000-0005-0000-0000-0000A1250000}"/>
    <cellStyle name="Tusenskille 16 4" xfId="9657" xr:uid="{00000000-0005-0000-0000-0000A2250000}"/>
    <cellStyle name="Tusenskille 16 4 2" xfId="9658" xr:uid="{00000000-0005-0000-0000-0000A3250000}"/>
    <cellStyle name="Tusenskille 16 4 2 2" xfId="9659" xr:uid="{00000000-0005-0000-0000-0000A4250000}"/>
    <cellStyle name="Tusenskille 16 4 2 3" xfId="9660" xr:uid="{00000000-0005-0000-0000-0000A5250000}"/>
    <cellStyle name="Tusenskille 16 4 2_3. Chng in credit spreads" xfId="9661" xr:uid="{00000000-0005-0000-0000-0000A6250000}"/>
    <cellStyle name="Tusenskille 16 4 3" xfId="9662" xr:uid="{00000000-0005-0000-0000-0000A7250000}"/>
    <cellStyle name="Tusenskille 16 4 4" xfId="9663" xr:uid="{00000000-0005-0000-0000-0000A8250000}"/>
    <cellStyle name="Tusenskille 16 4_3. Chng in credit spreads" xfId="9664" xr:uid="{00000000-0005-0000-0000-0000A9250000}"/>
    <cellStyle name="Tusenskille 16 5" xfId="9665" xr:uid="{00000000-0005-0000-0000-0000AA250000}"/>
    <cellStyle name="Tusenskille 16 5 2" xfId="9666" xr:uid="{00000000-0005-0000-0000-0000AB250000}"/>
    <cellStyle name="Tusenskille 16 5 3" xfId="9667" xr:uid="{00000000-0005-0000-0000-0000AC250000}"/>
    <cellStyle name="Tusenskille 16 5_3. Chng in credit spreads" xfId="9668" xr:uid="{00000000-0005-0000-0000-0000AD250000}"/>
    <cellStyle name="Tusenskille 16 6" xfId="9669" xr:uid="{00000000-0005-0000-0000-0000AE250000}"/>
    <cellStyle name="Tusenskille 16 7" xfId="9670" xr:uid="{00000000-0005-0000-0000-0000AF250000}"/>
    <cellStyle name="Tusenskille 16_3. Chng in credit spreads" xfId="9671" xr:uid="{00000000-0005-0000-0000-0000B0250000}"/>
    <cellStyle name="Tusenskille 17" xfId="589" xr:uid="{00000000-0005-0000-0000-0000B1250000}"/>
    <cellStyle name="Tusenskille 17 2" xfId="834" xr:uid="{00000000-0005-0000-0000-0000B2250000}"/>
    <cellStyle name="Tusenskille 17 2 2" xfId="9672" xr:uid="{00000000-0005-0000-0000-0000B3250000}"/>
    <cellStyle name="Tusenskille 17 2 2 2" xfId="9673" xr:uid="{00000000-0005-0000-0000-0000B4250000}"/>
    <cellStyle name="Tusenskille 17 2 2 2 2" xfId="9674" xr:uid="{00000000-0005-0000-0000-0000B5250000}"/>
    <cellStyle name="Tusenskille 17 2 2 2 3" xfId="9675" xr:uid="{00000000-0005-0000-0000-0000B6250000}"/>
    <cellStyle name="Tusenskille 17 2 2 2_3. Chng in credit spreads" xfId="9676" xr:uid="{00000000-0005-0000-0000-0000B7250000}"/>
    <cellStyle name="Tusenskille 17 2 2 3" xfId="9677" xr:uid="{00000000-0005-0000-0000-0000B8250000}"/>
    <cellStyle name="Tusenskille 17 2 2 4" xfId="9678" xr:uid="{00000000-0005-0000-0000-0000B9250000}"/>
    <cellStyle name="Tusenskille 17 2 2_3. Chng in credit spreads" xfId="9679" xr:uid="{00000000-0005-0000-0000-0000BA250000}"/>
    <cellStyle name="Tusenskille 17 2 3" xfId="9680" xr:uid="{00000000-0005-0000-0000-0000BB250000}"/>
    <cellStyle name="Tusenskille 17 2 3 2" xfId="9681" xr:uid="{00000000-0005-0000-0000-0000BC250000}"/>
    <cellStyle name="Tusenskille 17 2 3 2 2" xfId="9682" xr:uid="{00000000-0005-0000-0000-0000BD250000}"/>
    <cellStyle name="Tusenskille 17 2 3 2 3" xfId="9683" xr:uid="{00000000-0005-0000-0000-0000BE250000}"/>
    <cellStyle name="Tusenskille 17 2 3 2_3. Chng in credit spreads" xfId="9684" xr:uid="{00000000-0005-0000-0000-0000BF250000}"/>
    <cellStyle name="Tusenskille 17 2 3 3" xfId="9685" xr:uid="{00000000-0005-0000-0000-0000C0250000}"/>
    <cellStyle name="Tusenskille 17 2 3 4" xfId="9686" xr:uid="{00000000-0005-0000-0000-0000C1250000}"/>
    <cellStyle name="Tusenskille 17 2 3_3. Chng in credit spreads" xfId="9687" xr:uid="{00000000-0005-0000-0000-0000C2250000}"/>
    <cellStyle name="Tusenskille 17 2 4" xfId="9688" xr:uid="{00000000-0005-0000-0000-0000C3250000}"/>
    <cellStyle name="Tusenskille 17 2 4 2" xfId="9689" xr:uid="{00000000-0005-0000-0000-0000C4250000}"/>
    <cellStyle name="Tusenskille 17 2 4 3" xfId="9690" xr:uid="{00000000-0005-0000-0000-0000C5250000}"/>
    <cellStyle name="Tusenskille 17 2 4_3. Chng in credit spreads" xfId="9691" xr:uid="{00000000-0005-0000-0000-0000C6250000}"/>
    <cellStyle name="Tusenskille 17 2 5" xfId="9692" xr:uid="{00000000-0005-0000-0000-0000C7250000}"/>
    <cellStyle name="Tusenskille 17 2 6" xfId="9693" xr:uid="{00000000-0005-0000-0000-0000C8250000}"/>
    <cellStyle name="Tusenskille 17 2_3. Chng in credit spreads" xfId="9694" xr:uid="{00000000-0005-0000-0000-0000C9250000}"/>
    <cellStyle name="Tusenskille 17 3" xfId="1377" xr:uid="{00000000-0005-0000-0000-0000CA250000}"/>
    <cellStyle name="Tusenskille 17 3 2" xfId="9695" xr:uid="{00000000-0005-0000-0000-0000CB250000}"/>
    <cellStyle name="Tusenskille 17 3 2 2" xfId="9696" xr:uid="{00000000-0005-0000-0000-0000CC250000}"/>
    <cellStyle name="Tusenskille 17 3 2 3" xfId="9697" xr:uid="{00000000-0005-0000-0000-0000CD250000}"/>
    <cellStyle name="Tusenskille 17 3 2_3. Chng in credit spreads" xfId="9698" xr:uid="{00000000-0005-0000-0000-0000CE250000}"/>
    <cellStyle name="Tusenskille 17 3 3" xfId="9699" xr:uid="{00000000-0005-0000-0000-0000CF250000}"/>
    <cellStyle name="Tusenskille 17 3 4" xfId="9700" xr:uid="{00000000-0005-0000-0000-0000D0250000}"/>
    <cellStyle name="Tusenskille 17 3_3. Chng in credit spreads" xfId="9701" xr:uid="{00000000-0005-0000-0000-0000D1250000}"/>
    <cellStyle name="Tusenskille 17 4" xfId="9702" xr:uid="{00000000-0005-0000-0000-0000D2250000}"/>
    <cellStyle name="Tusenskille 17 4 2" xfId="9703" xr:uid="{00000000-0005-0000-0000-0000D3250000}"/>
    <cellStyle name="Tusenskille 17 4 2 2" xfId="9704" xr:uid="{00000000-0005-0000-0000-0000D4250000}"/>
    <cellStyle name="Tusenskille 17 4 2 3" xfId="9705" xr:uid="{00000000-0005-0000-0000-0000D5250000}"/>
    <cellStyle name="Tusenskille 17 4 2_3. Chng in credit spreads" xfId="9706" xr:uid="{00000000-0005-0000-0000-0000D6250000}"/>
    <cellStyle name="Tusenskille 17 4 3" xfId="9707" xr:uid="{00000000-0005-0000-0000-0000D7250000}"/>
    <cellStyle name="Tusenskille 17 4 4" xfId="9708" xr:uid="{00000000-0005-0000-0000-0000D8250000}"/>
    <cellStyle name="Tusenskille 17 4_3. Chng in credit spreads" xfId="9709" xr:uid="{00000000-0005-0000-0000-0000D9250000}"/>
    <cellStyle name="Tusenskille 17 5" xfId="9710" xr:uid="{00000000-0005-0000-0000-0000DA250000}"/>
    <cellStyle name="Tusenskille 17 5 2" xfId="9711" xr:uid="{00000000-0005-0000-0000-0000DB250000}"/>
    <cellStyle name="Tusenskille 17 5 3" xfId="9712" xr:uid="{00000000-0005-0000-0000-0000DC250000}"/>
    <cellStyle name="Tusenskille 17 5_3. Chng in credit spreads" xfId="9713" xr:uid="{00000000-0005-0000-0000-0000DD250000}"/>
    <cellStyle name="Tusenskille 17 6" xfId="9714" xr:uid="{00000000-0005-0000-0000-0000DE250000}"/>
    <cellStyle name="Tusenskille 17 7" xfId="9715" xr:uid="{00000000-0005-0000-0000-0000DF250000}"/>
    <cellStyle name="Tusenskille 17_3. Chng in credit spreads" xfId="9716" xr:uid="{00000000-0005-0000-0000-0000E0250000}"/>
    <cellStyle name="Tusenskille 18" xfId="1378" xr:uid="{00000000-0005-0000-0000-0000E1250000}"/>
    <cellStyle name="Tusenskille 18 2" xfId="9717" xr:uid="{00000000-0005-0000-0000-0000E2250000}"/>
    <cellStyle name="Tusenskille 18 2 2" xfId="9718" xr:uid="{00000000-0005-0000-0000-0000E3250000}"/>
    <cellStyle name="Tusenskille 18 2 2 2" xfId="9719" xr:uid="{00000000-0005-0000-0000-0000E4250000}"/>
    <cellStyle name="Tusenskille 18 2 2 2 2" xfId="9720" xr:uid="{00000000-0005-0000-0000-0000E5250000}"/>
    <cellStyle name="Tusenskille 18 2 2 2 3" xfId="9721" xr:uid="{00000000-0005-0000-0000-0000E6250000}"/>
    <cellStyle name="Tusenskille 18 2 2 2_3. Chng in credit spreads" xfId="9722" xr:uid="{00000000-0005-0000-0000-0000E7250000}"/>
    <cellStyle name="Tusenskille 18 2 2 3" xfId="9723" xr:uid="{00000000-0005-0000-0000-0000E8250000}"/>
    <cellStyle name="Tusenskille 18 2 2 4" xfId="9724" xr:uid="{00000000-0005-0000-0000-0000E9250000}"/>
    <cellStyle name="Tusenskille 18 2 2_3. Chng in credit spreads" xfId="9725" xr:uid="{00000000-0005-0000-0000-0000EA250000}"/>
    <cellStyle name="Tusenskille 18 2 3" xfId="9726" xr:uid="{00000000-0005-0000-0000-0000EB250000}"/>
    <cellStyle name="Tusenskille 18 2 3 2" xfId="9727" xr:uid="{00000000-0005-0000-0000-0000EC250000}"/>
    <cellStyle name="Tusenskille 18 2 3 2 2" xfId="9728" xr:uid="{00000000-0005-0000-0000-0000ED250000}"/>
    <cellStyle name="Tusenskille 18 2 3 2 3" xfId="9729" xr:uid="{00000000-0005-0000-0000-0000EE250000}"/>
    <cellStyle name="Tusenskille 18 2 3 2_3. Chng in credit spreads" xfId="9730" xr:uid="{00000000-0005-0000-0000-0000EF250000}"/>
    <cellStyle name="Tusenskille 18 2 3 3" xfId="9731" xr:uid="{00000000-0005-0000-0000-0000F0250000}"/>
    <cellStyle name="Tusenskille 18 2 3 4" xfId="9732" xr:uid="{00000000-0005-0000-0000-0000F1250000}"/>
    <cellStyle name="Tusenskille 18 2 3_3. Chng in credit spreads" xfId="9733" xr:uid="{00000000-0005-0000-0000-0000F2250000}"/>
    <cellStyle name="Tusenskille 18 2 4" xfId="9734" xr:uid="{00000000-0005-0000-0000-0000F3250000}"/>
    <cellStyle name="Tusenskille 18 2 4 2" xfId="9735" xr:uid="{00000000-0005-0000-0000-0000F4250000}"/>
    <cellStyle name="Tusenskille 18 2 4 3" xfId="9736" xr:uid="{00000000-0005-0000-0000-0000F5250000}"/>
    <cellStyle name="Tusenskille 18 2 4_3. Chng in credit spreads" xfId="9737" xr:uid="{00000000-0005-0000-0000-0000F6250000}"/>
    <cellStyle name="Tusenskille 18 2 5" xfId="9738" xr:uid="{00000000-0005-0000-0000-0000F7250000}"/>
    <cellStyle name="Tusenskille 18 2 6" xfId="9739" xr:uid="{00000000-0005-0000-0000-0000F8250000}"/>
    <cellStyle name="Tusenskille 18 2_3. Chng in credit spreads" xfId="9740" xr:uid="{00000000-0005-0000-0000-0000F9250000}"/>
    <cellStyle name="Tusenskille 18 3" xfId="9741" xr:uid="{00000000-0005-0000-0000-0000FA250000}"/>
    <cellStyle name="Tusenskille 18 3 2" xfId="9742" xr:uid="{00000000-0005-0000-0000-0000FB250000}"/>
    <cellStyle name="Tusenskille 18 3 2 2" xfId="9743" xr:uid="{00000000-0005-0000-0000-0000FC250000}"/>
    <cellStyle name="Tusenskille 18 3 2 3" xfId="9744" xr:uid="{00000000-0005-0000-0000-0000FD250000}"/>
    <cellStyle name="Tusenskille 18 3 2_3. Chng in credit spreads" xfId="9745" xr:uid="{00000000-0005-0000-0000-0000FE250000}"/>
    <cellStyle name="Tusenskille 18 3 3" xfId="9746" xr:uid="{00000000-0005-0000-0000-0000FF250000}"/>
    <cellStyle name="Tusenskille 18 3 4" xfId="9747" xr:uid="{00000000-0005-0000-0000-000000260000}"/>
    <cellStyle name="Tusenskille 18 3_3. Chng in credit spreads" xfId="9748" xr:uid="{00000000-0005-0000-0000-000001260000}"/>
    <cellStyle name="Tusenskille 18 4" xfId="9749" xr:uid="{00000000-0005-0000-0000-000002260000}"/>
    <cellStyle name="Tusenskille 18 4 2" xfId="9750" xr:uid="{00000000-0005-0000-0000-000003260000}"/>
    <cellStyle name="Tusenskille 18 4 2 2" xfId="9751" xr:uid="{00000000-0005-0000-0000-000004260000}"/>
    <cellStyle name="Tusenskille 18 4 2 3" xfId="9752" xr:uid="{00000000-0005-0000-0000-000005260000}"/>
    <cellStyle name="Tusenskille 18 4 2_3. Chng in credit spreads" xfId="9753" xr:uid="{00000000-0005-0000-0000-000006260000}"/>
    <cellStyle name="Tusenskille 18 4 3" xfId="9754" xr:uid="{00000000-0005-0000-0000-000007260000}"/>
    <cellStyle name="Tusenskille 18 4 4" xfId="9755" xr:uid="{00000000-0005-0000-0000-000008260000}"/>
    <cellStyle name="Tusenskille 18 4_3. Chng in credit spreads" xfId="9756" xr:uid="{00000000-0005-0000-0000-000009260000}"/>
    <cellStyle name="Tusenskille 18 5" xfId="9757" xr:uid="{00000000-0005-0000-0000-00000A260000}"/>
    <cellStyle name="Tusenskille 18 5 2" xfId="9758" xr:uid="{00000000-0005-0000-0000-00000B260000}"/>
    <cellStyle name="Tusenskille 18 5 3" xfId="9759" xr:uid="{00000000-0005-0000-0000-00000C260000}"/>
    <cellStyle name="Tusenskille 18 5_3. Chng in credit spreads" xfId="9760" xr:uid="{00000000-0005-0000-0000-00000D260000}"/>
    <cellStyle name="Tusenskille 18 6" xfId="9761" xr:uid="{00000000-0005-0000-0000-00000E260000}"/>
    <cellStyle name="Tusenskille 18 7" xfId="9762" xr:uid="{00000000-0005-0000-0000-00000F260000}"/>
    <cellStyle name="Tusenskille 18_3. Chng in credit spreads" xfId="9763" xr:uid="{00000000-0005-0000-0000-000010260000}"/>
    <cellStyle name="Tusenskille 19" xfId="1379" xr:uid="{00000000-0005-0000-0000-000011260000}"/>
    <cellStyle name="Tusenskille 2" xfId="590" xr:uid="{00000000-0005-0000-0000-000012260000}"/>
    <cellStyle name="Tusenskille 2 2" xfId="835" xr:uid="{00000000-0005-0000-0000-000013260000}"/>
    <cellStyle name="Tusenskille 2 2 2" xfId="9764" xr:uid="{00000000-0005-0000-0000-000014260000}"/>
    <cellStyle name="Tusenskille 2 2 3" xfId="10083" xr:uid="{7F04C00E-BEFB-4CD9-8C4B-5DCB32EB9AF6}"/>
    <cellStyle name="Tusenskille 2 2_3. Chng in credit spreads" xfId="9765" xr:uid="{00000000-0005-0000-0000-000015260000}"/>
    <cellStyle name="Tusenskille 2 3" xfId="1014" xr:uid="{00000000-0005-0000-0000-000016260000}"/>
    <cellStyle name="Tusenskille 2 3 2" xfId="1380" xr:uid="{00000000-0005-0000-0000-000017260000}"/>
    <cellStyle name="Tusenskille 2 3_Expenses (1)" xfId="4729" xr:uid="{00000000-0005-0000-0000-000018260000}"/>
    <cellStyle name="Tusenskille 2_3. Chng in credit spreads" xfId="9766" xr:uid="{00000000-0005-0000-0000-000019260000}"/>
    <cellStyle name="Tusenskille 20" xfId="1381" xr:uid="{00000000-0005-0000-0000-00001A260000}"/>
    <cellStyle name="Tusenskille 21" xfId="1382" xr:uid="{00000000-0005-0000-0000-00001B260000}"/>
    <cellStyle name="Tusenskille 22" xfId="1383" xr:uid="{00000000-0005-0000-0000-00001C260000}"/>
    <cellStyle name="Tusenskille 22 2" xfId="9767" xr:uid="{00000000-0005-0000-0000-00001D260000}"/>
    <cellStyle name="Tusenskille 22 3" xfId="9768" xr:uid="{00000000-0005-0000-0000-00001E260000}"/>
    <cellStyle name="Tusenskille 22_3. Chng in credit spreads" xfId="9769" xr:uid="{00000000-0005-0000-0000-00001F260000}"/>
    <cellStyle name="Tusenskille 23" xfId="1384" xr:uid="{00000000-0005-0000-0000-000020260000}"/>
    <cellStyle name="Tusenskille 23 2" xfId="9770" xr:uid="{00000000-0005-0000-0000-000021260000}"/>
    <cellStyle name="Tusenskille 23 3" xfId="9771" xr:uid="{00000000-0005-0000-0000-000022260000}"/>
    <cellStyle name="Tusenskille 23_3. Chng in credit spreads" xfId="9772" xr:uid="{00000000-0005-0000-0000-000023260000}"/>
    <cellStyle name="Tusenskille 24" xfId="1385" xr:uid="{00000000-0005-0000-0000-000024260000}"/>
    <cellStyle name="Tusenskille 24 2" xfId="9773" xr:uid="{00000000-0005-0000-0000-000025260000}"/>
    <cellStyle name="Tusenskille 24 3" xfId="9774" xr:uid="{00000000-0005-0000-0000-000026260000}"/>
    <cellStyle name="Tusenskille 24_3. Chng in credit spreads" xfId="9775" xr:uid="{00000000-0005-0000-0000-000027260000}"/>
    <cellStyle name="Tusenskille 25" xfId="1386" xr:uid="{00000000-0005-0000-0000-000028260000}"/>
    <cellStyle name="Tusenskille 25 2" xfId="9776" xr:uid="{00000000-0005-0000-0000-000029260000}"/>
    <cellStyle name="Tusenskille 25 3" xfId="9777" xr:uid="{00000000-0005-0000-0000-00002A260000}"/>
    <cellStyle name="Tusenskille 25_3. Chng in credit spreads" xfId="9778" xr:uid="{00000000-0005-0000-0000-00002B260000}"/>
    <cellStyle name="Tusenskille 26" xfId="1387" xr:uid="{00000000-0005-0000-0000-00002C260000}"/>
    <cellStyle name="Tusenskille 26 2" xfId="9779" xr:uid="{00000000-0005-0000-0000-00002D260000}"/>
    <cellStyle name="Tusenskille 26 3" xfId="9780" xr:uid="{00000000-0005-0000-0000-00002E260000}"/>
    <cellStyle name="Tusenskille 26_3. Chng in credit spreads" xfId="9781" xr:uid="{00000000-0005-0000-0000-00002F260000}"/>
    <cellStyle name="Tusenskille 27" xfId="1388" xr:uid="{00000000-0005-0000-0000-000030260000}"/>
    <cellStyle name="Tusenskille 27 2" xfId="9782" xr:uid="{00000000-0005-0000-0000-000031260000}"/>
    <cellStyle name="Tusenskille 27 3" xfId="9783" xr:uid="{00000000-0005-0000-0000-000032260000}"/>
    <cellStyle name="Tusenskille 27_3. Chng in credit spreads" xfId="9784" xr:uid="{00000000-0005-0000-0000-000033260000}"/>
    <cellStyle name="Tusenskille 28" xfId="1389" xr:uid="{00000000-0005-0000-0000-000034260000}"/>
    <cellStyle name="Tusenskille 28 2" xfId="9785" xr:uid="{00000000-0005-0000-0000-000035260000}"/>
    <cellStyle name="Tusenskille 28 3" xfId="9786" xr:uid="{00000000-0005-0000-0000-000036260000}"/>
    <cellStyle name="Tusenskille 28_3. Chng in credit spreads" xfId="9787" xr:uid="{00000000-0005-0000-0000-000037260000}"/>
    <cellStyle name="Tusenskille 29" xfId="1390" xr:uid="{00000000-0005-0000-0000-000038260000}"/>
    <cellStyle name="Tusenskille 29 2" xfId="9788" xr:uid="{00000000-0005-0000-0000-000039260000}"/>
    <cellStyle name="Tusenskille 29 3" xfId="9789" xr:uid="{00000000-0005-0000-0000-00003A260000}"/>
    <cellStyle name="Tusenskille 29_3. Chng in credit spreads" xfId="9790" xr:uid="{00000000-0005-0000-0000-00003B260000}"/>
    <cellStyle name="Tusenskille 3" xfId="591" xr:uid="{00000000-0005-0000-0000-00003C260000}"/>
    <cellStyle name="Tusenskille 3 2" xfId="836" xr:uid="{00000000-0005-0000-0000-00003D260000}"/>
    <cellStyle name="Tusenskille 3 2 2" xfId="1270" xr:uid="{00000000-0005-0000-0000-00003E260000}"/>
    <cellStyle name="Tusenskille 3 2_3. Chng in credit spreads" xfId="9791" xr:uid="{00000000-0005-0000-0000-00003F260000}"/>
    <cellStyle name="Tusenskille 3 3" xfId="982" xr:uid="{00000000-0005-0000-0000-000040260000}"/>
    <cellStyle name="Tusenskille 3 4" xfId="1530" xr:uid="{00000000-0005-0000-0000-000041260000}"/>
    <cellStyle name="Tusenskille 3_3. Chng in credit spreads" xfId="9792" xr:uid="{00000000-0005-0000-0000-000042260000}"/>
    <cellStyle name="Tusenskille 30" xfId="4730" xr:uid="{00000000-0005-0000-0000-000043260000}"/>
    <cellStyle name="Tusenskille 30 2" xfId="9793" xr:uid="{00000000-0005-0000-0000-000044260000}"/>
    <cellStyle name="Tusenskille 30 3" xfId="9794" xr:uid="{00000000-0005-0000-0000-000045260000}"/>
    <cellStyle name="Tusenskille 30_3. Chng in credit spreads" xfId="9795" xr:uid="{00000000-0005-0000-0000-000046260000}"/>
    <cellStyle name="Tusenskille 31" xfId="4731" xr:uid="{00000000-0005-0000-0000-000047260000}"/>
    <cellStyle name="Tusenskille 31 2" xfId="9796" xr:uid="{00000000-0005-0000-0000-000048260000}"/>
    <cellStyle name="Tusenskille 31 3" xfId="9797" xr:uid="{00000000-0005-0000-0000-000049260000}"/>
    <cellStyle name="Tusenskille 31_3. Chng in credit spreads" xfId="9798" xr:uid="{00000000-0005-0000-0000-00004A260000}"/>
    <cellStyle name="Tusenskille 32" xfId="4732" xr:uid="{00000000-0005-0000-0000-00004B260000}"/>
    <cellStyle name="Tusenskille 32 2" xfId="9799" xr:uid="{00000000-0005-0000-0000-00004C260000}"/>
    <cellStyle name="Tusenskille 32 3" xfId="9800" xr:uid="{00000000-0005-0000-0000-00004D260000}"/>
    <cellStyle name="Tusenskille 32_3. Chng in credit spreads" xfId="9801" xr:uid="{00000000-0005-0000-0000-00004E260000}"/>
    <cellStyle name="Tusenskille 33" xfId="4733" xr:uid="{00000000-0005-0000-0000-00004F260000}"/>
    <cellStyle name="Tusenskille 33 2" xfId="9802" xr:uid="{00000000-0005-0000-0000-000050260000}"/>
    <cellStyle name="Tusenskille 33 3" xfId="9803" xr:uid="{00000000-0005-0000-0000-000051260000}"/>
    <cellStyle name="Tusenskille 33_3. Chng in credit spreads" xfId="9804" xr:uid="{00000000-0005-0000-0000-000052260000}"/>
    <cellStyle name="Tusenskille 34" xfId="9805" xr:uid="{00000000-0005-0000-0000-000053260000}"/>
    <cellStyle name="Tusenskille 34 2" xfId="9806" xr:uid="{00000000-0005-0000-0000-000054260000}"/>
    <cellStyle name="Tusenskille 34 3" xfId="9807" xr:uid="{00000000-0005-0000-0000-000055260000}"/>
    <cellStyle name="Tusenskille 34_3. Chng in credit spreads" xfId="9808" xr:uid="{00000000-0005-0000-0000-000056260000}"/>
    <cellStyle name="Tusenskille 35" xfId="9809" xr:uid="{00000000-0005-0000-0000-000057260000}"/>
    <cellStyle name="Tusenskille 35 2" xfId="9810" xr:uid="{00000000-0005-0000-0000-000058260000}"/>
    <cellStyle name="Tusenskille 35 3" xfId="9811" xr:uid="{00000000-0005-0000-0000-000059260000}"/>
    <cellStyle name="Tusenskille 35_3. Chng in credit spreads" xfId="9812" xr:uid="{00000000-0005-0000-0000-00005A260000}"/>
    <cellStyle name="Tusenskille 36" xfId="9813" xr:uid="{00000000-0005-0000-0000-00005B260000}"/>
    <cellStyle name="Tusenskille 36 2" xfId="9814" xr:uid="{00000000-0005-0000-0000-00005C260000}"/>
    <cellStyle name="Tusenskille 36 3" xfId="9815" xr:uid="{00000000-0005-0000-0000-00005D260000}"/>
    <cellStyle name="Tusenskille 36_3. Chng in credit spreads" xfId="9816" xr:uid="{00000000-0005-0000-0000-00005E260000}"/>
    <cellStyle name="Tusenskille 37" xfId="9817" xr:uid="{00000000-0005-0000-0000-00005F260000}"/>
    <cellStyle name="Tusenskille 37 2" xfId="9818" xr:uid="{00000000-0005-0000-0000-000060260000}"/>
    <cellStyle name="Tusenskille 37 3" xfId="9819" xr:uid="{00000000-0005-0000-0000-000061260000}"/>
    <cellStyle name="Tusenskille 37_3. Chng in credit spreads" xfId="9820" xr:uid="{00000000-0005-0000-0000-000062260000}"/>
    <cellStyle name="Tusenskille 38" xfId="9821" xr:uid="{00000000-0005-0000-0000-000063260000}"/>
    <cellStyle name="Tusenskille 38 2" xfId="9822" xr:uid="{00000000-0005-0000-0000-000064260000}"/>
    <cellStyle name="Tusenskille 38 3" xfId="9823" xr:uid="{00000000-0005-0000-0000-000065260000}"/>
    <cellStyle name="Tusenskille 38_3. Chng in credit spreads" xfId="9824" xr:uid="{00000000-0005-0000-0000-000066260000}"/>
    <cellStyle name="Tusenskille 39" xfId="9825" xr:uid="{00000000-0005-0000-0000-000067260000}"/>
    <cellStyle name="Tusenskille 39 2" xfId="9826" xr:uid="{00000000-0005-0000-0000-000068260000}"/>
    <cellStyle name="Tusenskille 39 3" xfId="9827" xr:uid="{00000000-0005-0000-0000-000069260000}"/>
    <cellStyle name="Tusenskille 39_3. Chng in credit spreads" xfId="9828" xr:uid="{00000000-0005-0000-0000-00006A260000}"/>
    <cellStyle name="Tusenskille 4" xfId="592" xr:uid="{00000000-0005-0000-0000-00006B260000}"/>
    <cellStyle name="Tusenskille 4 2" xfId="645" xr:uid="{00000000-0005-0000-0000-00006C260000}"/>
    <cellStyle name="Tusenskille 4 2 2" xfId="1298" xr:uid="{00000000-0005-0000-0000-00006D260000}"/>
    <cellStyle name="Tusenskille 4 2_3. Chng in credit spreads" xfId="9829" xr:uid="{00000000-0005-0000-0000-00006E260000}"/>
    <cellStyle name="Tusenskille 4 3" xfId="837" xr:uid="{00000000-0005-0000-0000-00006F260000}"/>
    <cellStyle name="Tusenskille 4 4" xfId="981" xr:uid="{00000000-0005-0000-0000-000070260000}"/>
    <cellStyle name="Tusenskille 4 4 2" xfId="1309" xr:uid="{00000000-0005-0000-0000-000071260000}"/>
    <cellStyle name="Tusenskille 4 4 2 2" xfId="4798" xr:uid="{00000000-0005-0000-0000-000072260000}"/>
    <cellStyle name="Tusenskille 4 4 2 3" xfId="10042" xr:uid="{00000000-0005-0000-0000-000073260000}"/>
    <cellStyle name="Tusenskille 4 4 2_3. Chng in credit spreads" xfId="9830" xr:uid="{00000000-0005-0000-0000-000074260000}"/>
    <cellStyle name="Tusenskille 4 4 3" xfId="4777" xr:uid="{00000000-0005-0000-0000-000075260000}"/>
    <cellStyle name="Tusenskille 4 4 4" xfId="10026" xr:uid="{00000000-0005-0000-0000-000076260000}"/>
    <cellStyle name="Tusenskille 4 4_3. Chng in credit spreads" xfId="9831" xr:uid="{00000000-0005-0000-0000-000077260000}"/>
    <cellStyle name="Tusenskille 4 5" xfId="1391" xr:uid="{00000000-0005-0000-0000-000078260000}"/>
    <cellStyle name="Tusenskille 4_3. Chng in credit spreads" xfId="9832" xr:uid="{00000000-0005-0000-0000-000079260000}"/>
    <cellStyle name="Tusenskille 40" xfId="9833" xr:uid="{00000000-0005-0000-0000-00007A260000}"/>
    <cellStyle name="Tusenskille 40 2" xfId="9834" xr:uid="{00000000-0005-0000-0000-00007B260000}"/>
    <cellStyle name="Tusenskille 40 3" xfId="9835" xr:uid="{00000000-0005-0000-0000-00007C260000}"/>
    <cellStyle name="Tusenskille 40_3. Chng in credit spreads" xfId="9836" xr:uid="{00000000-0005-0000-0000-00007D260000}"/>
    <cellStyle name="Tusenskille 41" xfId="9837" xr:uid="{00000000-0005-0000-0000-00007E260000}"/>
    <cellStyle name="Tusenskille 41 2" xfId="9838" xr:uid="{00000000-0005-0000-0000-00007F260000}"/>
    <cellStyle name="Tusenskille 41 3" xfId="9839" xr:uid="{00000000-0005-0000-0000-000080260000}"/>
    <cellStyle name="Tusenskille 41_3. Chng in credit spreads" xfId="9840" xr:uid="{00000000-0005-0000-0000-000081260000}"/>
    <cellStyle name="Tusenskille 42" xfId="9841" xr:uid="{00000000-0005-0000-0000-000082260000}"/>
    <cellStyle name="Tusenskille 42 2" xfId="9842" xr:uid="{00000000-0005-0000-0000-000083260000}"/>
    <cellStyle name="Tusenskille 42 3" xfId="9843" xr:uid="{00000000-0005-0000-0000-000084260000}"/>
    <cellStyle name="Tusenskille 42_3. Chng in credit spreads" xfId="9844" xr:uid="{00000000-0005-0000-0000-000085260000}"/>
    <cellStyle name="Tusenskille 43" xfId="9845" xr:uid="{00000000-0005-0000-0000-000086260000}"/>
    <cellStyle name="Tusenskille 43 2" xfId="9846" xr:uid="{00000000-0005-0000-0000-000087260000}"/>
    <cellStyle name="Tusenskille 43 3" xfId="9847" xr:uid="{00000000-0005-0000-0000-000088260000}"/>
    <cellStyle name="Tusenskille 43_3. Chng in credit spreads" xfId="9848" xr:uid="{00000000-0005-0000-0000-000089260000}"/>
    <cellStyle name="Tusenskille 44" xfId="9849" xr:uid="{00000000-0005-0000-0000-00008A260000}"/>
    <cellStyle name="Tusenskille 44 2" xfId="9850" xr:uid="{00000000-0005-0000-0000-00008B260000}"/>
    <cellStyle name="Tusenskille 44 3" xfId="9851" xr:uid="{00000000-0005-0000-0000-00008C260000}"/>
    <cellStyle name="Tusenskille 44_3. Chng in credit spreads" xfId="9852" xr:uid="{00000000-0005-0000-0000-00008D260000}"/>
    <cellStyle name="Tusenskille 45" xfId="9853" xr:uid="{00000000-0005-0000-0000-00008E260000}"/>
    <cellStyle name="Tusenskille 45 2" xfId="9854" xr:uid="{00000000-0005-0000-0000-00008F260000}"/>
    <cellStyle name="Tusenskille 45 3" xfId="9855" xr:uid="{00000000-0005-0000-0000-000090260000}"/>
    <cellStyle name="Tusenskille 45_3. Chng in credit spreads" xfId="9856" xr:uid="{00000000-0005-0000-0000-000091260000}"/>
    <cellStyle name="Tusenskille 46" xfId="9857" xr:uid="{00000000-0005-0000-0000-000092260000}"/>
    <cellStyle name="Tusenskille 46 2" xfId="9858" xr:uid="{00000000-0005-0000-0000-000093260000}"/>
    <cellStyle name="Tusenskille 46 3" xfId="9859" xr:uid="{00000000-0005-0000-0000-000094260000}"/>
    <cellStyle name="Tusenskille 46_3. Chng in credit spreads" xfId="9860" xr:uid="{00000000-0005-0000-0000-000095260000}"/>
    <cellStyle name="Tusenskille 47" xfId="9861" xr:uid="{00000000-0005-0000-0000-000096260000}"/>
    <cellStyle name="Tusenskille 47 2" xfId="9862" xr:uid="{00000000-0005-0000-0000-000097260000}"/>
    <cellStyle name="Tusenskille 47 3" xfId="9863" xr:uid="{00000000-0005-0000-0000-000098260000}"/>
    <cellStyle name="Tusenskille 47_3. Chng in credit spreads" xfId="9864" xr:uid="{00000000-0005-0000-0000-000099260000}"/>
    <cellStyle name="Tusenskille 48" xfId="9865" xr:uid="{00000000-0005-0000-0000-00009A260000}"/>
    <cellStyle name="Tusenskille 48 2" xfId="9866" xr:uid="{00000000-0005-0000-0000-00009B260000}"/>
    <cellStyle name="Tusenskille 48 3" xfId="9867" xr:uid="{00000000-0005-0000-0000-00009C260000}"/>
    <cellStyle name="Tusenskille 48_3. Chng in credit spreads" xfId="9868" xr:uid="{00000000-0005-0000-0000-00009D260000}"/>
    <cellStyle name="Tusenskille 49" xfId="9869" xr:uid="{00000000-0005-0000-0000-00009E260000}"/>
    <cellStyle name="Tusenskille 49 2" xfId="9870" xr:uid="{00000000-0005-0000-0000-00009F260000}"/>
    <cellStyle name="Tusenskille 49 3" xfId="9871" xr:uid="{00000000-0005-0000-0000-0000A0260000}"/>
    <cellStyle name="Tusenskille 49_3. Chng in credit spreads" xfId="9872" xr:uid="{00000000-0005-0000-0000-0000A1260000}"/>
    <cellStyle name="Tusenskille 5" xfId="593" xr:uid="{00000000-0005-0000-0000-0000A2260000}"/>
    <cellStyle name="Tusenskille 5 2" xfId="838" xr:uid="{00000000-0005-0000-0000-0000A3260000}"/>
    <cellStyle name="Tusenskille 5 2 2" xfId="9873" xr:uid="{00000000-0005-0000-0000-0000A4260000}"/>
    <cellStyle name="Tusenskille 5 2_3. Chng in credit spreads" xfId="9874" xr:uid="{00000000-0005-0000-0000-0000A5260000}"/>
    <cellStyle name="Tusenskille 5 3" xfId="980" xr:uid="{00000000-0005-0000-0000-0000A6260000}"/>
    <cellStyle name="Tusenskille 5 4" xfId="1531" xr:uid="{00000000-0005-0000-0000-0000A7260000}"/>
    <cellStyle name="Tusenskille 5_3. Chng in credit spreads" xfId="9875" xr:uid="{00000000-0005-0000-0000-0000A8260000}"/>
    <cellStyle name="Tusenskille 50" xfId="9876" xr:uid="{00000000-0005-0000-0000-0000A9260000}"/>
    <cellStyle name="Tusenskille 50 2" xfId="9877" xr:uid="{00000000-0005-0000-0000-0000AA260000}"/>
    <cellStyle name="Tusenskille 50 3" xfId="9878" xr:uid="{00000000-0005-0000-0000-0000AB260000}"/>
    <cellStyle name="Tusenskille 50_3. Chng in credit spreads" xfId="9879" xr:uid="{00000000-0005-0000-0000-0000AC260000}"/>
    <cellStyle name="Tusenskille 51" xfId="9880" xr:uid="{00000000-0005-0000-0000-0000AD260000}"/>
    <cellStyle name="Tusenskille 51 2" xfId="9881" xr:uid="{00000000-0005-0000-0000-0000AE260000}"/>
    <cellStyle name="Tusenskille 51 3" xfId="9882" xr:uid="{00000000-0005-0000-0000-0000AF260000}"/>
    <cellStyle name="Tusenskille 51_3. Chng in credit spreads" xfId="9883" xr:uid="{00000000-0005-0000-0000-0000B0260000}"/>
    <cellStyle name="Tusenskille 52" xfId="9884" xr:uid="{00000000-0005-0000-0000-0000B1260000}"/>
    <cellStyle name="Tusenskille 52 2" xfId="9885" xr:uid="{00000000-0005-0000-0000-0000B2260000}"/>
    <cellStyle name="Tusenskille 52 3" xfId="9886" xr:uid="{00000000-0005-0000-0000-0000B3260000}"/>
    <cellStyle name="Tusenskille 52_3. Chng in credit spreads" xfId="9887" xr:uid="{00000000-0005-0000-0000-0000B4260000}"/>
    <cellStyle name="Tusenskille 53" xfId="9888" xr:uid="{00000000-0005-0000-0000-0000B5260000}"/>
    <cellStyle name="Tusenskille 53 2" xfId="9889" xr:uid="{00000000-0005-0000-0000-0000B6260000}"/>
    <cellStyle name="Tusenskille 53 3" xfId="9890" xr:uid="{00000000-0005-0000-0000-0000B7260000}"/>
    <cellStyle name="Tusenskille 53_3. Chng in credit spreads" xfId="9891" xr:uid="{00000000-0005-0000-0000-0000B8260000}"/>
    <cellStyle name="Tusenskille 54" xfId="9892" xr:uid="{00000000-0005-0000-0000-0000B9260000}"/>
    <cellStyle name="Tusenskille 54 2" xfId="9893" xr:uid="{00000000-0005-0000-0000-0000BA260000}"/>
    <cellStyle name="Tusenskille 54 3" xfId="9894" xr:uid="{00000000-0005-0000-0000-0000BB260000}"/>
    <cellStyle name="Tusenskille 54_3. Chng in credit spreads" xfId="9895" xr:uid="{00000000-0005-0000-0000-0000BC260000}"/>
    <cellStyle name="Tusenskille 55" xfId="9896" xr:uid="{00000000-0005-0000-0000-0000BD260000}"/>
    <cellStyle name="Tusenskille 55 2" xfId="9897" xr:uid="{00000000-0005-0000-0000-0000BE260000}"/>
    <cellStyle name="Tusenskille 55 3" xfId="9898" xr:uid="{00000000-0005-0000-0000-0000BF260000}"/>
    <cellStyle name="Tusenskille 55_3. Chng in credit spreads" xfId="9899" xr:uid="{00000000-0005-0000-0000-0000C0260000}"/>
    <cellStyle name="Tusenskille 56" xfId="9900" xr:uid="{00000000-0005-0000-0000-0000C1260000}"/>
    <cellStyle name="Tusenskille 56 2" xfId="9901" xr:uid="{00000000-0005-0000-0000-0000C2260000}"/>
    <cellStyle name="Tusenskille 56 3" xfId="9902" xr:uid="{00000000-0005-0000-0000-0000C3260000}"/>
    <cellStyle name="Tusenskille 56_3. Chng in credit spreads" xfId="9903" xr:uid="{00000000-0005-0000-0000-0000C4260000}"/>
    <cellStyle name="Tusenskille 57" xfId="9904" xr:uid="{00000000-0005-0000-0000-0000C5260000}"/>
    <cellStyle name="Tusenskille 57 2" xfId="9905" xr:uid="{00000000-0005-0000-0000-0000C6260000}"/>
    <cellStyle name="Tusenskille 57 3" xfId="9906" xr:uid="{00000000-0005-0000-0000-0000C7260000}"/>
    <cellStyle name="Tusenskille 57_3. Chng in credit spreads" xfId="9907" xr:uid="{00000000-0005-0000-0000-0000C8260000}"/>
    <cellStyle name="Tusenskille 58" xfId="9908" xr:uid="{00000000-0005-0000-0000-0000C9260000}"/>
    <cellStyle name="Tusenskille 58 2" xfId="9909" xr:uid="{00000000-0005-0000-0000-0000CA260000}"/>
    <cellStyle name="Tusenskille 58 3" xfId="9910" xr:uid="{00000000-0005-0000-0000-0000CB260000}"/>
    <cellStyle name="Tusenskille 58_3. Chng in credit spreads" xfId="9911" xr:uid="{00000000-0005-0000-0000-0000CC260000}"/>
    <cellStyle name="Tusenskille 59" xfId="9912" xr:uid="{00000000-0005-0000-0000-0000CD260000}"/>
    <cellStyle name="Tusenskille 6" xfId="594" xr:uid="{00000000-0005-0000-0000-0000CE260000}"/>
    <cellStyle name="Tusenskille 6 2" xfId="839" xr:uid="{00000000-0005-0000-0000-0000CF260000}"/>
    <cellStyle name="Tusenskille 6_3. Chng in credit spreads" xfId="9913" xr:uid="{00000000-0005-0000-0000-0000D0260000}"/>
    <cellStyle name="Tusenskille 60" xfId="9914" xr:uid="{00000000-0005-0000-0000-0000D1260000}"/>
    <cellStyle name="Tusenskille 60 2" xfId="9915" xr:uid="{00000000-0005-0000-0000-0000D2260000}"/>
    <cellStyle name="Tusenskille 60 3" xfId="9916" xr:uid="{00000000-0005-0000-0000-0000D3260000}"/>
    <cellStyle name="Tusenskille 60_3. Chng in credit spreads" xfId="9917" xr:uid="{00000000-0005-0000-0000-0000D4260000}"/>
    <cellStyle name="Tusenskille 61" xfId="9918" xr:uid="{00000000-0005-0000-0000-0000D5260000}"/>
    <cellStyle name="Tusenskille 62" xfId="9919" xr:uid="{00000000-0005-0000-0000-0000D6260000}"/>
    <cellStyle name="Tusenskille 62 2" xfId="9920" xr:uid="{00000000-0005-0000-0000-0000D7260000}"/>
    <cellStyle name="Tusenskille 62_3. Chng in credit spreads" xfId="9921" xr:uid="{00000000-0005-0000-0000-0000D8260000}"/>
    <cellStyle name="Tusenskille 63" xfId="9922" xr:uid="{00000000-0005-0000-0000-0000D9260000}"/>
    <cellStyle name="Tusenskille 63 2" xfId="9923" xr:uid="{00000000-0005-0000-0000-0000DA260000}"/>
    <cellStyle name="Tusenskille 63 2 2" xfId="9924" xr:uid="{00000000-0005-0000-0000-0000DB260000}"/>
    <cellStyle name="Tusenskille 63 2 3" xfId="9925" xr:uid="{00000000-0005-0000-0000-0000DC260000}"/>
    <cellStyle name="Tusenskille 63 2_3. Chng in credit spreads" xfId="9926" xr:uid="{00000000-0005-0000-0000-0000DD260000}"/>
    <cellStyle name="Tusenskille 63 3" xfId="9927" xr:uid="{00000000-0005-0000-0000-0000DE260000}"/>
    <cellStyle name="Tusenskille 63 4" xfId="9928" xr:uid="{00000000-0005-0000-0000-0000DF260000}"/>
    <cellStyle name="Tusenskille 63_3. Chng in credit spreads" xfId="9929" xr:uid="{00000000-0005-0000-0000-0000E0260000}"/>
    <cellStyle name="Tusenskille 64" xfId="9930" xr:uid="{00000000-0005-0000-0000-0000E1260000}"/>
    <cellStyle name="Tusenskille 65" xfId="9931" xr:uid="{00000000-0005-0000-0000-0000E2260000}"/>
    <cellStyle name="Tusenskille 66" xfId="9932" xr:uid="{00000000-0005-0000-0000-0000E3260000}"/>
    <cellStyle name="Tusenskille 67" xfId="9933" xr:uid="{00000000-0005-0000-0000-0000E4260000}"/>
    <cellStyle name="Tusenskille 68" xfId="9934" xr:uid="{00000000-0005-0000-0000-0000E5260000}"/>
    <cellStyle name="Tusenskille 69" xfId="9935" xr:uid="{00000000-0005-0000-0000-0000E6260000}"/>
    <cellStyle name="Tusenskille 7" xfId="595" xr:uid="{00000000-0005-0000-0000-0000E7260000}"/>
    <cellStyle name="Tusenskille 7 2" xfId="840" xr:uid="{00000000-0005-0000-0000-0000E8260000}"/>
    <cellStyle name="Tusenskille 7 2 2" xfId="9936" xr:uid="{00000000-0005-0000-0000-0000E9260000}"/>
    <cellStyle name="Tusenskille 7 2_3. Chng in credit spreads" xfId="9937" xr:uid="{00000000-0005-0000-0000-0000EA260000}"/>
    <cellStyle name="Tusenskille 7 3" xfId="1532" xr:uid="{00000000-0005-0000-0000-0000EB260000}"/>
    <cellStyle name="Tusenskille 7_3. Chng in credit spreads" xfId="9938" xr:uid="{00000000-0005-0000-0000-0000EC260000}"/>
    <cellStyle name="Tusenskille 70" xfId="9939" xr:uid="{00000000-0005-0000-0000-0000ED260000}"/>
    <cellStyle name="Tusenskille 71" xfId="9940" xr:uid="{00000000-0005-0000-0000-0000EE260000}"/>
    <cellStyle name="Tusenskille 72" xfId="9941" xr:uid="{00000000-0005-0000-0000-0000EF260000}"/>
    <cellStyle name="Tusenskille 73" xfId="9942" xr:uid="{00000000-0005-0000-0000-0000F0260000}"/>
    <cellStyle name="Tusenskille 8" xfId="596" xr:uid="{00000000-0005-0000-0000-0000F1260000}"/>
    <cellStyle name="Tusenskille 8 2" xfId="841" xr:uid="{00000000-0005-0000-0000-0000F2260000}"/>
    <cellStyle name="Tusenskille 8 2 2" xfId="9943" xr:uid="{00000000-0005-0000-0000-0000F3260000}"/>
    <cellStyle name="Tusenskille 8 2_3. Chng in credit spreads" xfId="9944" xr:uid="{00000000-0005-0000-0000-0000F4260000}"/>
    <cellStyle name="Tusenskille 8 3" xfId="1392" xr:uid="{00000000-0005-0000-0000-0000F5260000}"/>
    <cellStyle name="Tusenskille 8_3. Chng in credit spreads" xfId="9945" xr:uid="{00000000-0005-0000-0000-0000F6260000}"/>
    <cellStyle name="Tusenskille 9" xfId="597" xr:uid="{00000000-0005-0000-0000-0000F7260000}"/>
    <cellStyle name="Tusenskille 9 2" xfId="842" xr:uid="{00000000-0005-0000-0000-0000F8260000}"/>
    <cellStyle name="Tusenskille 9 3" xfId="1393" xr:uid="{00000000-0005-0000-0000-0000F9260000}"/>
    <cellStyle name="Tusenskille 9_3. Chng in credit spreads" xfId="9946" xr:uid="{00000000-0005-0000-0000-0000FA260000}"/>
    <cellStyle name="Tytuł" xfId="1271" xr:uid="{00000000-0005-0000-0000-0000FB260000}"/>
    <cellStyle name="Underline_Single" xfId="598" xr:uid="{00000000-0005-0000-0000-0000FC260000}"/>
    <cellStyle name="Utdata" xfId="9947" xr:uid="{00000000-0005-0000-0000-0000FD260000}"/>
    <cellStyle name="Utdata 2" xfId="599" xr:uid="{00000000-0005-0000-0000-0000FE260000}"/>
    <cellStyle name="Utdata 3" xfId="9948" xr:uid="{00000000-0005-0000-0000-0000FF260000}"/>
    <cellStyle name="Utdata 3 2" xfId="9949" xr:uid="{00000000-0005-0000-0000-000000270000}"/>
    <cellStyle name="Utdata 3_3. Chng in credit spreads" xfId="9950" xr:uid="{00000000-0005-0000-0000-000001270000}"/>
    <cellStyle name="Utdata_7. Other MTM adjustments" xfId="9951" xr:uid="{00000000-0005-0000-0000-000002270000}"/>
    <cellStyle name="Uthevingsfarge1" xfId="9952" xr:uid="{00000000-0005-0000-0000-000003270000}"/>
    <cellStyle name="Uthevingsfarge1 2" xfId="600" xr:uid="{00000000-0005-0000-0000-000004270000}"/>
    <cellStyle name="Uthevingsfarge1 3" xfId="9953" xr:uid="{00000000-0005-0000-0000-000005270000}"/>
    <cellStyle name="Uthevingsfarge1_7. Other MTM adjustments" xfId="9954" xr:uid="{00000000-0005-0000-0000-000006270000}"/>
    <cellStyle name="Uthevingsfarge2" xfId="9955" xr:uid="{00000000-0005-0000-0000-000007270000}"/>
    <cellStyle name="Uthevingsfarge2 2" xfId="601" xr:uid="{00000000-0005-0000-0000-000008270000}"/>
    <cellStyle name="Uthevingsfarge2 3" xfId="9956" xr:uid="{00000000-0005-0000-0000-000009270000}"/>
    <cellStyle name="Uthevingsfarge2_7. Other MTM adjustments" xfId="9957" xr:uid="{00000000-0005-0000-0000-00000A270000}"/>
    <cellStyle name="Uthevingsfarge3" xfId="9958" xr:uid="{00000000-0005-0000-0000-00000B270000}"/>
    <cellStyle name="Uthevingsfarge3 2" xfId="602" xr:uid="{00000000-0005-0000-0000-00000C270000}"/>
    <cellStyle name="Uthevingsfarge3 3" xfId="9959" xr:uid="{00000000-0005-0000-0000-00000D270000}"/>
    <cellStyle name="Uthevingsfarge3_7. Other MTM adjustments" xfId="9960" xr:uid="{00000000-0005-0000-0000-00000E270000}"/>
    <cellStyle name="Uthevingsfarge4" xfId="9961" xr:uid="{00000000-0005-0000-0000-00000F270000}"/>
    <cellStyle name="Uthevingsfarge4 2" xfId="603" xr:uid="{00000000-0005-0000-0000-000010270000}"/>
    <cellStyle name="Uthevingsfarge4 3" xfId="9962" xr:uid="{00000000-0005-0000-0000-000011270000}"/>
    <cellStyle name="Uthevingsfarge4_7. Other MTM adjustments" xfId="9963" xr:uid="{00000000-0005-0000-0000-000012270000}"/>
    <cellStyle name="Uthevingsfarge5" xfId="9964" xr:uid="{00000000-0005-0000-0000-000013270000}"/>
    <cellStyle name="Uthevingsfarge5 2" xfId="604" xr:uid="{00000000-0005-0000-0000-000014270000}"/>
    <cellStyle name="Uthevingsfarge5 3" xfId="9965" xr:uid="{00000000-0005-0000-0000-000015270000}"/>
    <cellStyle name="Uthevingsfarge5_7. Other MTM adjustments" xfId="9966" xr:uid="{00000000-0005-0000-0000-000016270000}"/>
    <cellStyle name="Uthevingsfarge6" xfId="9967" xr:uid="{00000000-0005-0000-0000-000017270000}"/>
    <cellStyle name="Uthevingsfarge6 2" xfId="605" xr:uid="{00000000-0005-0000-0000-000018270000}"/>
    <cellStyle name="Uthevingsfarge6 3" xfId="9968" xr:uid="{00000000-0005-0000-0000-000019270000}"/>
    <cellStyle name="Uthevingsfarge6_7. Other MTM adjustments" xfId="9969" xr:uid="{00000000-0005-0000-0000-00001A270000}"/>
    <cellStyle name="Uwaga" xfId="1272" xr:uid="{00000000-0005-0000-0000-00001B270000}"/>
    <cellStyle name="Valuta (0)_Costi" xfId="606" xr:uid="{00000000-0005-0000-0000-00001C270000}"/>
    <cellStyle name="Valuta 2" xfId="4734" xr:uid="{00000000-0005-0000-0000-00001D270000}"/>
    <cellStyle name="Valuta 3" xfId="9970" xr:uid="{00000000-0005-0000-0000-00001E270000}"/>
    <cellStyle name="Valuta 4" xfId="9971" xr:uid="{00000000-0005-0000-0000-00001F270000}"/>
    <cellStyle name="Varseltekst" xfId="9972" xr:uid="{00000000-0005-0000-0000-000020270000}"/>
    <cellStyle name="Varseltekst 2" xfId="607" xr:uid="{00000000-0005-0000-0000-000021270000}"/>
    <cellStyle name="Varseltekst 3" xfId="9973" xr:uid="{00000000-0005-0000-0000-000022270000}"/>
    <cellStyle name="Varseltekst_7. Other MTM adjustments" xfId="9974" xr:uid="{00000000-0005-0000-0000-000023270000}"/>
    <cellStyle name="w" xfId="608" xr:uid="{00000000-0005-0000-0000-000024270000}"/>
    <cellStyle name="w_3. Chng in credit spreads" xfId="9976" xr:uid="{00000000-0005-0000-0000-000025270000}"/>
    <cellStyle name="w_7. Other MTM adjustments" xfId="9977" xr:uid="{00000000-0005-0000-0000-000026270000}"/>
    <cellStyle name="w_Results &amp; key fig." xfId="9975" xr:uid="{00000000-0005-0000-0000-000027270000}"/>
    <cellStyle name="w_SAP data_link" xfId="9978" xr:uid="{00000000-0005-0000-0000-000028270000}"/>
    <cellStyle name="Warburg" xfId="609" xr:uid="{00000000-0005-0000-0000-000029270000}"/>
    <cellStyle name="Warning Text" xfId="627" xr:uid="{00000000-0005-0000-0000-00002A270000}"/>
    <cellStyle name="Warning Text 2" xfId="9979" xr:uid="{00000000-0005-0000-0000-00002B270000}"/>
    <cellStyle name="Warning Text_Other MTM adjustments" xfId="9980" xr:uid="{00000000-0005-0000-0000-00002C270000}"/>
    <cellStyle name="Währung [0]_050526 Ratios Denmark without banks" xfId="610" xr:uid="{00000000-0005-0000-0000-00002D270000}"/>
    <cellStyle name="Währung_050526 Ratios Denmark without banks" xfId="611" xr:uid="{00000000-0005-0000-0000-00002E270000}"/>
    <cellStyle name="Year" xfId="612" xr:uid="{00000000-0005-0000-0000-00002F270000}"/>
    <cellStyle name="Year 2" xfId="613" xr:uid="{00000000-0005-0000-0000-000030270000}"/>
    <cellStyle name="Year 2 2" xfId="9981" xr:uid="{00000000-0005-0000-0000-000031270000}"/>
    <cellStyle name="Year 2 2 2" xfId="9982" xr:uid="{00000000-0005-0000-0000-000032270000}"/>
    <cellStyle name="Year 2 2_3. Chng in credit spreads" xfId="9983" xr:uid="{00000000-0005-0000-0000-000033270000}"/>
    <cellStyle name="Year 2 3" xfId="9984" xr:uid="{00000000-0005-0000-0000-000034270000}"/>
    <cellStyle name="Year 2 3 2" xfId="9985" xr:uid="{00000000-0005-0000-0000-000035270000}"/>
    <cellStyle name="Year 2 3_3. Chng in credit spreads" xfId="9986" xr:uid="{00000000-0005-0000-0000-000036270000}"/>
    <cellStyle name="Year 2 4" xfId="9987" xr:uid="{00000000-0005-0000-0000-000037270000}"/>
    <cellStyle name="Year 2_3. Chng in credit spreads" xfId="9988" xr:uid="{00000000-0005-0000-0000-000038270000}"/>
    <cellStyle name="Year 3" xfId="614" xr:uid="{00000000-0005-0000-0000-000039270000}"/>
    <cellStyle name="Year 3 2" xfId="615" xr:uid="{00000000-0005-0000-0000-00003A270000}"/>
    <cellStyle name="Year 3 2 2" xfId="9989" xr:uid="{00000000-0005-0000-0000-00003B270000}"/>
    <cellStyle name="Year 3 2_3. Chng in credit spreads" xfId="9990" xr:uid="{00000000-0005-0000-0000-00003C270000}"/>
    <cellStyle name="Year 3 3" xfId="9991" xr:uid="{00000000-0005-0000-0000-00003D270000}"/>
    <cellStyle name="Year 3_3. Chng in credit spreads" xfId="9992" xr:uid="{00000000-0005-0000-0000-00003E270000}"/>
    <cellStyle name="Year 4" xfId="9993" xr:uid="{00000000-0005-0000-0000-00003F270000}"/>
    <cellStyle name="Year 4 2" xfId="9994" xr:uid="{00000000-0005-0000-0000-000040270000}"/>
    <cellStyle name="Year 4_3. Chng in credit spreads" xfId="9995" xr:uid="{00000000-0005-0000-0000-000041270000}"/>
    <cellStyle name="Year 5" xfId="9996" xr:uid="{00000000-0005-0000-0000-000042270000}"/>
    <cellStyle name="Year_1" xfId="9997" xr:uid="{00000000-0005-0000-0000-000043270000}"/>
    <cellStyle name="YearFormat" xfId="1273" xr:uid="{00000000-0005-0000-0000-000044270000}"/>
    <cellStyle name="Yen" xfId="616" xr:uid="{00000000-0005-0000-0000-000045270000}"/>
    <cellStyle name="Złe" xfId="1274" xr:uid="{00000000-0005-0000-0000-000046270000}"/>
    <cellStyle name="Акцент1" xfId="1275" xr:uid="{00000000-0005-0000-0000-000047270000}"/>
    <cellStyle name="Акцент2" xfId="1276" xr:uid="{00000000-0005-0000-0000-000048270000}"/>
    <cellStyle name="Акцент3" xfId="1277" xr:uid="{00000000-0005-0000-0000-000049270000}"/>
    <cellStyle name="Акцент4" xfId="1278" xr:uid="{00000000-0005-0000-0000-00004A270000}"/>
    <cellStyle name="Акцент5" xfId="1279" xr:uid="{00000000-0005-0000-0000-00004B270000}"/>
    <cellStyle name="Акцент6" xfId="1280" xr:uid="{00000000-0005-0000-0000-00004C270000}"/>
    <cellStyle name="Ввод " xfId="1281" xr:uid="{00000000-0005-0000-0000-00004D270000}"/>
    <cellStyle name="Вывод" xfId="1282" xr:uid="{00000000-0005-0000-0000-00004E270000}"/>
    <cellStyle name="Вычисление" xfId="1283" xr:uid="{00000000-0005-0000-0000-00004F270000}"/>
    <cellStyle name="Заголовок 1" xfId="1284" xr:uid="{00000000-0005-0000-0000-000050270000}"/>
    <cellStyle name="Заголовок 2" xfId="1285" xr:uid="{00000000-0005-0000-0000-000051270000}"/>
    <cellStyle name="Заголовок 3" xfId="1286" xr:uid="{00000000-0005-0000-0000-000052270000}"/>
    <cellStyle name="Заголовок 4" xfId="1287" xr:uid="{00000000-0005-0000-0000-000053270000}"/>
    <cellStyle name="Итог" xfId="1288" xr:uid="{00000000-0005-0000-0000-000054270000}"/>
    <cellStyle name="Контрольная ячейка" xfId="1289" xr:uid="{00000000-0005-0000-0000-000055270000}"/>
    <cellStyle name="Название" xfId="1290" xr:uid="{00000000-0005-0000-0000-000056270000}"/>
    <cellStyle name="Нейтральный" xfId="1291" xr:uid="{00000000-0005-0000-0000-000057270000}"/>
    <cellStyle name="Обычный_Книга2" xfId="1394" xr:uid="{00000000-0005-0000-0000-000058270000}"/>
    <cellStyle name="Плохой" xfId="1292" xr:uid="{00000000-0005-0000-0000-000059270000}"/>
    <cellStyle name="Пояснение" xfId="1293" xr:uid="{00000000-0005-0000-0000-00005A270000}"/>
    <cellStyle name="Примечание" xfId="1294" xr:uid="{00000000-0005-0000-0000-00005B270000}"/>
    <cellStyle name="Связанная ячейка" xfId="1295" xr:uid="{00000000-0005-0000-0000-00005C270000}"/>
    <cellStyle name="Текст предупреждения" xfId="1296" xr:uid="{00000000-0005-0000-0000-00005D270000}"/>
    <cellStyle name="Финансовый_Книга2" xfId="1395" xr:uid="{00000000-0005-0000-0000-00005E270000}"/>
    <cellStyle name="Хороший" xfId="1297" xr:uid="{00000000-0005-0000-0000-00005F27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FFFF"/>
      <rgbColor rgb="00AB4800"/>
      <rgbColor rgb="00FFFFFF"/>
      <rgbColor rgb="005FAD42"/>
      <rgbColor rgb="00E9A900"/>
      <rgbColor rgb="00F0F0F0"/>
      <rgbColor rgb="007DB1E4"/>
      <rgbColor rgb="007DB1E4"/>
      <rgbColor rgb="00000080"/>
      <rgbColor rgb="007DB1E4"/>
      <rgbColor rgb="00091C5A"/>
      <rgbColor rgb="00FFFFFF"/>
      <rgbColor rgb="00FFFFFF"/>
      <rgbColor rgb="00FFFFFF"/>
      <rgbColor rgb="00E9A900"/>
      <rgbColor rgb="00008AA3"/>
      <rgbColor rgb="005FAD42"/>
      <rgbColor rgb="00AB4800"/>
      <rgbColor rgb="00F0F0F0"/>
      <rgbColor rgb="00FFFFFF"/>
      <rgbColor rgb="00FFFFFF"/>
      <rgbColor rgb="00FFFFFF"/>
      <rgbColor rgb="00FF3600"/>
      <rgbColor rgb="00FF8C13"/>
      <rgbColor rgb="000061C8"/>
      <rgbColor rgb="003FA6CC"/>
      <rgbColor rgb="007DB1E4"/>
      <rgbColor rgb="0072511D"/>
      <rgbColor rgb="00F7F2D0"/>
      <rgbColor rgb="00FFFFFF"/>
      <rgbColor rgb="00FFFFFF"/>
      <rgbColor rgb="007DB1E4"/>
      <rgbColor rgb="003FA6CC"/>
      <rgbColor rgb="000061C8"/>
      <rgbColor rgb="007DB1E4"/>
      <rgbColor rgb="00FF3600"/>
      <rgbColor rgb="00F7F2D0"/>
      <rgbColor rgb="00FF8C13"/>
      <rgbColor rgb="00FFFF00"/>
      <rgbColor rgb="00FFFFFF"/>
      <rgbColor rgb="00FFFFFF"/>
      <rgbColor rgb="00008AA3"/>
      <rgbColor rgb="00FFFFFF"/>
      <rgbColor rgb="007DB1E4"/>
      <rgbColor rgb="00FFFFFF"/>
      <rgbColor rgb="008E003C"/>
      <rgbColor rgb="00003366"/>
      <rgbColor rgb="00FFFFFF"/>
      <rgbColor rgb="00003300"/>
      <rgbColor rgb="00FF3600"/>
      <rgbColor rgb="00000000"/>
      <rgbColor rgb="00FFFFFF"/>
      <rgbColor rgb="00333399"/>
      <rgbColor rgb="00666666"/>
    </indexedColors>
    <mruColors>
      <color rgb="FFEEE5D2"/>
      <color rgb="FF80B9BA"/>
      <color rgb="FFFFFF99"/>
      <color rgb="FF99FF99"/>
      <color rgb="FFE9DDC5"/>
      <color rgb="FFFFCC66"/>
      <color rgb="FFC0C0C0"/>
      <color rgb="FF53959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tyles" Target="styles.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ustomXml" Target="../customXml/item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externalLink" Target="externalLinks/externalLink3.xml"/><Relationship Id="rId40" Type="http://schemas.openxmlformats.org/officeDocument/2006/relationships/sharedStrings" Target="sharedStrings.xml"/><Relationship Id="rId45"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externalLink" Target="externalLinks/externalLink1.xml"/><Relationship Id="rId43" Type="http://schemas.openxmlformats.org/officeDocument/2006/relationships/customXml" Target="../customXml/item2.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theme" Target="theme/theme1.xml"/><Relationship Id="rId46" Type="http://schemas.openxmlformats.org/officeDocument/2006/relationships/customXml" Target="../customXml/item5.xml"/><Relationship Id="rId20" Type="http://schemas.openxmlformats.org/officeDocument/2006/relationships/worksheet" Target="worksheets/sheet20.xml"/><Relationship Id="rId41" Type="http://schemas.openxmlformats.org/officeDocument/2006/relationships/calcChain" Target="calcChain.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activeX1.xml><?xml version="1.0" encoding="utf-8"?>
<ax:ocx xmlns:ax="http://schemas.microsoft.com/office/2006/activeX" xmlns:r="http://schemas.openxmlformats.org/officeDocument/2006/relationships" ax:classid="{8BD21D10-EC42-11CE-9E0D-00AA006002F3}" ax:persistence="persistStreamInit" r:id="rId1"/>
</file>

<file path=xl/activeX/activeX2.xml><?xml version="1.0" encoding="utf-8"?>
<ax:ocx xmlns:ax="http://schemas.microsoft.com/office/2006/activeX" xmlns:r="http://schemas.openxmlformats.org/officeDocument/2006/relationships" ax:classid="{8BD21D10-EC42-11CE-9E0D-00AA006002F3}" ax:persistence="persistStreamInit" r:id="rId1"/>
</file>

<file path=xl/charts/_rels/chart11.xml.rels><?xml version="1.0" encoding="UTF-8" standalone="yes"?>
<Relationships xmlns="http://schemas.openxmlformats.org/package/2006/relationships"><Relationship Id="rId1" Type="http://schemas.openxmlformats.org/officeDocument/2006/relationships/chartUserShapes" Target="../drawings/drawing16.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7.xml"/></Relationships>
</file>

<file path=xl/charts/_rels/chart13.xml.rels><?xml version="1.0" encoding="UTF-8" standalone="yes"?>
<Relationships xmlns="http://schemas.openxmlformats.org/package/2006/relationships"><Relationship Id="rId1" Type="http://schemas.openxmlformats.org/officeDocument/2006/relationships/chartUserShapes" Target="../drawings/drawing18.xml"/></Relationships>
</file>

<file path=xl/charts/_rels/chart14.xml.rels><?xml version="1.0" encoding="UTF-8" standalone="yes"?>
<Relationships xmlns="http://schemas.openxmlformats.org/package/2006/relationships"><Relationship Id="rId1" Type="http://schemas.openxmlformats.org/officeDocument/2006/relationships/chartUserShapes" Target="../drawings/drawing20.xml"/></Relationships>
</file>

<file path=xl/charts/_rels/chart15.xml.rels><?xml version="1.0" encoding="UTF-8" standalone="yes"?>
<Relationships xmlns="http://schemas.openxmlformats.org/package/2006/relationships"><Relationship Id="rId1" Type="http://schemas.openxmlformats.org/officeDocument/2006/relationships/chartUserShapes" Target="../drawings/drawing21.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3355605263721629"/>
          <c:y val="0.24663794044641937"/>
          <c:w val="0.53557065214566146"/>
          <c:h val="0.5198592157633134"/>
        </c:manualLayout>
      </c:layout>
      <c:pieChart>
        <c:varyColors val="1"/>
        <c:ser>
          <c:idx val="0"/>
          <c:order val="0"/>
          <c:tx>
            <c:strRef>
              <c:f>EAD!$B$142:$B$143</c:f>
              <c:strCache>
                <c:ptCount val="2"/>
                <c:pt idx="0">
                  <c:v>30 June </c:v>
                </c:pt>
                <c:pt idx="1">
                  <c:v>2020 </c:v>
                </c:pt>
              </c:strCache>
            </c:strRef>
          </c:tx>
          <c:dPt>
            <c:idx val="0"/>
            <c:bubble3D val="0"/>
            <c:spPr>
              <a:solidFill>
                <a:srgbClr val="007272"/>
              </a:solidFill>
              <a:ln>
                <a:solidFill>
                  <a:schemeClr val="tx1">
                    <a:lumMod val="60000"/>
                    <a:lumOff val="40000"/>
                  </a:schemeClr>
                </a:solidFill>
              </a:ln>
            </c:spPr>
            <c:extLst>
              <c:ext xmlns:c16="http://schemas.microsoft.com/office/drawing/2014/chart" uri="{C3380CC4-5D6E-409C-BE32-E72D297353CC}">
                <c16:uniqueId val="{00000001-57ED-4400-A886-2945F47A52C5}"/>
              </c:ext>
            </c:extLst>
          </c:dPt>
          <c:dPt>
            <c:idx val="1"/>
            <c:bubble3D val="0"/>
            <c:spPr>
              <a:solidFill>
                <a:schemeClr val="bg1"/>
              </a:solidFill>
              <a:ln>
                <a:solidFill>
                  <a:schemeClr val="tx1">
                    <a:lumMod val="60000"/>
                    <a:lumOff val="40000"/>
                  </a:schemeClr>
                </a:solidFill>
              </a:ln>
            </c:spPr>
            <c:extLst>
              <c:ext xmlns:c16="http://schemas.microsoft.com/office/drawing/2014/chart" uri="{C3380CC4-5D6E-409C-BE32-E72D297353CC}">
                <c16:uniqueId val="{00000003-57ED-4400-A886-2945F47A52C5}"/>
              </c:ext>
            </c:extLst>
          </c:dPt>
          <c:dPt>
            <c:idx val="2"/>
            <c:bubble3D val="0"/>
            <c:spPr>
              <a:solidFill>
                <a:srgbClr val="80B9BA"/>
              </a:solidFill>
              <a:ln>
                <a:solidFill>
                  <a:schemeClr val="tx1">
                    <a:lumMod val="60000"/>
                    <a:lumOff val="40000"/>
                  </a:schemeClr>
                </a:solidFill>
              </a:ln>
            </c:spPr>
            <c:extLst>
              <c:ext xmlns:c16="http://schemas.microsoft.com/office/drawing/2014/chart" uri="{C3380CC4-5D6E-409C-BE32-E72D297353CC}">
                <c16:uniqueId val="{00000005-57ED-4400-A886-2945F47A52C5}"/>
              </c:ext>
            </c:extLst>
          </c:dPt>
          <c:dPt>
            <c:idx val="3"/>
            <c:bubble3D val="0"/>
            <c:spPr>
              <a:solidFill>
                <a:schemeClr val="accent2"/>
              </a:solidFill>
              <a:ln>
                <a:solidFill>
                  <a:schemeClr val="tx1">
                    <a:lumMod val="60000"/>
                    <a:lumOff val="40000"/>
                  </a:schemeClr>
                </a:solidFill>
              </a:ln>
            </c:spPr>
            <c:extLst>
              <c:ext xmlns:c16="http://schemas.microsoft.com/office/drawing/2014/chart" uri="{C3380CC4-5D6E-409C-BE32-E72D297353CC}">
                <c16:uniqueId val="{00000007-57ED-4400-A886-2945F47A52C5}"/>
              </c:ext>
            </c:extLst>
          </c:dPt>
          <c:dPt>
            <c:idx val="4"/>
            <c:bubble3D val="0"/>
            <c:spPr>
              <a:solidFill>
                <a:schemeClr val="bg1"/>
              </a:solidFill>
              <a:ln>
                <a:solidFill>
                  <a:schemeClr val="tx1">
                    <a:lumMod val="60000"/>
                    <a:lumOff val="40000"/>
                  </a:schemeClr>
                </a:solidFill>
              </a:ln>
            </c:spPr>
            <c:extLst>
              <c:ext xmlns:c16="http://schemas.microsoft.com/office/drawing/2014/chart" uri="{C3380CC4-5D6E-409C-BE32-E72D297353CC}">
                <c16:uniqueId val="{00000009-57ED-4400-A886-2945F47A52C5}"/>
              </c:ext>
            </c:extLst>
          </c:dPt>
          <c:dPt>
            <c:idx val="5"/>
            <c:bubble3D val="0"/>
            <c:spPr>
              <a:solidFill>
                <a:srgbClr val="007272"/>
              </a:solidFill>
              <a:ln>
                <a:solidFill>
                  <a:schemeClr val="tx1">
                    <a:lumMod val="60000"/>
                    <a:lumOff val="40000"/>
                  </a:schemeClr>
                </a:solidFill>
              </a:ln>
            </c:spPr>
            <c:extLst>
              <c:ext xmlns:c16="http://schemas.microsoft.com/office/drawing/2014/chart" uri="{C3380CC4-5D6E-409C-BE32-E72D297353CC}">
                <c16:uniqueId val="{0000000B-57ED-4400-A886-2945F47A52C5}"/>
              </c:ext>
            </c:extLst>
          </c:dPt>
          <c:dPt>
            <c:idx val="6"/>
            <c:bubble3D val="0"/>
            <c:spPr>
              <a:solidFill>
                <a:schemeClr val="accent2"/>
              </a:solidFill>
              <a:ln>
                <a:solidFill>
                  <a:schemeClr val="tx1">
                    <a:lumMod val="60000"/>
                    <a:lumOff val="40000"/>
                  </a:schemeClr>
                </a:solidFill>
              </a:ln>
            </c:spPr>
            <c:extLst>
              <c:ext xmlns:c16="http://schemas.microsoft.com/office/drawing/2014/chart" uri="{C3380CC4-5D6E-409C-BE32-E72D297353CC}">
                <c16:uniqueId val="{0000000D-57ED-4400-A886-2945F47A52C5}"/>
              </c:ext>
            </c:extLst>
          </c:dPt>
          <c:dPt>
            <c:idx val="7"/>
            <c:bubble3D val="0"/>
            <c:spPr>
              <a:solidFill>
                <a:schemeClr val="bg1"/>
              </a:solidFill>
              <a:ln>
                <a:solidFill>
                  <a:schemeClr val="tx1">
                    <a:lumMod val="60000"/>
                    <a:lumOff val="40000"/>
                  </a:schemeClr>
                </a:solidFill>
              </a:ln>
            </c:spPr>
            <c:extLst>
              <c:ext xmlns:c16="http://schemas.microsoft.com/office/drawing/2014/chart" uri="{C3380CC4-5D6E-409C-BE32-E72D297353CC}">
                <c16:uniqueId val="{0000000F-57ED-4400-A886-2945F47A52C5}"/>
              </c:ext>
            </c:extLst>
          </c:dPt>
          <c:dPt>
            <c:idx val="8"/>
            <c:bubble3D val="0"/>
            <c:spPr>
              <a:solidFill>
                <a:srgbClr val="007272"/>
              </a:solidFill>
              <a:ln>
                <a:solidFill>
                  <a:schemeClr val="tx1">
                    <a:lumMod val="60000"/>
                    <a:lumOff val="40000"/>
                  </a:schemeClr>
                </a:solidFill>
              </a:ln>
            </c:spPr>
            <c:extLst>
              <c:ext xmlns:c16="http://schemas.microsoft.com/office/drawing/2014/chart" uri="{C3380CC4-5D6E-409C-BE32-E72D297353CC}">
                <c16:uniqueId val="{00000011-57ED-4400-A886-2945F47A52C5}"/>
              </c:ext>
            </c:extLst>
          </c:dPt>
          <c:dPt>
            <c:idx val="9"/>
            <c:bubble3D val="0"/>
            <c:spPr>
              <a:solidFill>
                <a:schemeClr val="accent2"/>
              </a:solidFill>
              <a:ln>
                <a:solidFill>
                  <a:schemeClr val="tx1">
                    <a:lumMod val="60000"/>
                    <a:lumOff val="40000"/>
                  </a:schemeClr>
                </a:solidFill>
              </a:ln>
            </c:spPr>
            <c:extLst>
              <c:ext xmlns:c16="http://schemas.microsoft.com/office/drawing/2014/chart" uri="{C3380CC4-5D6E-409C-BE32-E72D297353CC}">
                <c16:uniqueId val="{00000013-57ED-4400-A886-2945F47A52C5}"/>
              </c:ext>
            </c:extLst>
          </c:dPt>
          <c:dPt>
            <c:idx val="10"/>
            <c:bubble3D val="0"/>
            <c:spPr>
              <a:solidFill>
                <a:schemeClr val="bg1"/>
              </a:solidFill>
              <a:ln>
                <a:solidFill>
                  <a:schemeClr val="tx1">
                    <a:lumMod val="60000"/>
                    <a:lumOff val="40000"/>
                  </a:schemeClr>
                </a:solidFill>
              </a:ln>
            </c:spPr>
            <c:extLst>
              <c:ext xmlns:c16="http://schemas.microsoft.com/office/drawing/2014/chart" uri="{C3380CC4-5D6E-409C-BE32-E72D297353CC}">
                <c16:uniqueId val="{00000015-57ED-4400-A886-2945F47A52C5}"/>
              </c:ext>
            </c:extLst>
          </c:dPt>
          <c:dPt>
            <c:idx val="11"/>
            <c:bubble3D val="0"/>
            <c:spPr>
              <a:solidFill>
                <a:srgbClr val="80B9BA"/>
              </a:solidFill>
              <a:ln>
                <a:solidFill>
                  <a:schemeClr val="tx1">
                    <a:lumMod val="60000"/>
                    <a:lumOff val="40000"/>
                  </a:schemeClr>
                </a:solidFill>
              </a:ln>
            </c:spPr>
            <c:extLst>
              <c:ext xmlns:c16="http://schemas.microsoft.com/office/drawing/2014/chart" uri="{C3380CC4-5D6E-409C-BE32-E72D297353CC}">
                <c16:uniqueId val="{00000017-57ED-4400-A886-2945F47A52C5}"/>
              </c:ext>
            </c:extLst>
          </c:dPt>
          <c:dPt>
            <c:idx val="12"/>
            <c:bubble3D val="0"/>
            <c:spPr>
              <a:solidFill>
                <a:schemeClr val="bg1"/>
              </a:solidFill>
              <a:ln>
                <a:solidFill>
                  <a:schemeClr val="tx1">
                    <a:lumMod val="60000"/>
                    <a:lumOff val="40000"/>
                  </a:schemeClr>
                </a:solidFill>
              </a:ln>
            </c:spPr>
            <c:extLst>
              <c:ext xmlns:c16="http://schemas.microsoft.com/office/drawing/2014/chart" uri="{C3380CC4-5D6E-409C-BE32-E72D297353CC}">
                <c16:uniqueId val="{00000019-57ED-4400-A886-2945F47A52C5}"/>
              </c:ext>
            </c:extLst>
          </c:dPt>
          <c:dLbls>
            <c:dLbl>
              <c:idx val="0"/>
              <c:layout>
                <c:manualLayout>
                  <c:x val="-0.3311527777777778"/>
                  <c:y val="-1.1727777777777778E-2"/>
                </c:manualLayout>
              </c:layou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1-57ED-4400-A886-2945F47A52C5}"/>
                </c:ext>
              </c:extLst>
            </c:dLbl>
            <c:dLbl>
              <c:idx val="1"/>
              <c:layout>
                <c:manualLayout>
                  <c:x val="-0.17023364918455555"/>
                  <c:y val="-7.7142259268301192E-2"/>
                </c:manualLayout>
              </c:layou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57ED-4400-A886-2945F47A52C5}"/>
                </c:ext>
              </c:extLst>
            </c:dLbl>
            <c:dLbl>
              <c:idx val="2"/>
              <c:layout>
                <c:manualLayout>
                  <c:x val="3.8512068661977955E-2"/>
                  <c:y val="-4.4106302096048544E-2"/>
                </c:manualLayout>
              </c:layou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5-57ED-4400-A886-2945F47A52C5}"/>
                </c:ext>
              </c:extLst>
            </c:dLbl>
            <c:dLbl>
              <c:idx val="3"/>
              <c:layout>
                <c:manualLayout>
                  <c:x val="0.20080592935225103"/>
                  <c:y val="-6.1297152195521959E-3"/>
                </c:manualLayout>
              </c:layou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7-57ED-4400-A886-2945F47A52C5}"/>
                </c:ext>
              </c:extLst>
            </c:dLbl>
            <c:dLbl>
              <c:idx val="4"/>
              <c:layout>
                <c:manualLayout>
                  <c:x val="0.18293541251213821"/>
                  <c:y val="0.12381680771844306"/>
                </c:manualLayout>
              </c:layou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9-57ED-4400-A886-2945F47A52C5}"/>
                </c:ext>
              </c:extLst>
            </c:dLbl>
            <c:dLbl>
              <c:idx val="5"/>
              <c:layout>
                <c:manualLayout>
                  <c:x val="8.1398448112267888E-2"/>
                  <c:y val="0.15761658533024087"/>
                </c:manualLayout>
              </c:layou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B-57ED-4400-A886-2945F47A52C5}"/>
                </c:ext>
              </c:extLst>
            </c:dLbl>
            <c:dLbl>
              <c:idx val="6"/>
              <c:layout>
                <c:manualLayout>
                  <c:x val="3.7452358129433184E-2"/>
                  <c:y val="0.23194113732471486"/>
                </c:manualLayout>
              </c:layou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D-57ED-4400-A886-2945F47A52C5}"/>
                </c:ext>
              </c:extLst>
            </c:dLbl>
            <c:dLbl>
              <c:idx val="7"/>
              <c:layout>
                <c:manualLayout>
                  <c:x val="-0.14770945906803476"/>
                  <c:y val="2.9542549215935708E-2"/>
                </c:manualLayout>
              </c:layou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F-57ED-4400-A886-2945F47A52C5}"/>
                </c:ext>
              </c:extLst>
            </c:dLbl>
            <c:dLbl>
              <c:idx val="8"/>
              <c:layout>
                <c:manualLayout>
                  <c:x val="-3.8708680555555555E-2"/>
                  <c:y val="0.24698715277777777"/>
                </c:manualLayout>
              </c:layou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11-57ED-4400-A886-2945F47A52C5}"/>
                </c:ext>
              </c:extLst>
            </c:dLbl>
            <c:dLbl>
              <c:idx val="9"/>
              <c:layout>
                <c:manualLayout>
                  <c:x val="-0.198659375"/>
                  <c:y val="8.7411458333333331E-2"/>
                </c:manualLayout>
              </c:layou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13-57ED-4400-A886-2945F47A52C5}"/>
                </c:ext>
              </c:extLst>
            </c:dLbl>
            <c:dLbl>
              <c:idx val="10"/>
              <c:layout>
                <c:manualLayout>
                  <c:x val="-9.3347074856031428E-2"/>
                  <c:y val="-7.9463808567578245E-2"/>
                </c:manualLayout>
              </c:layou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15-57ED-4400-A886-2945F47A52C5}"/>
                </c:ext>
              </c:extLst>
            </c:dLbl>
            <c:dLbl>
              <c:idx val="11"/>
              <c:layout>
                <c:manualLayout>
                  <c:x val="6.1462209482830092E-2"/>
                  <c:y val="-7.3348463821382201E-2"/>
                </c:manualLayout>
              </c:layou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17-57ED-4400-A886-2945F47A52C5}"/>
                </c:ext>
              </c:extLst>
            </c:dLbl>
            <c:dLbl>
              <c:idx val="12"/>
              <c:layout>
                <c:manualLayout>
                  <c:x val="0.17202238004236931"/>
                  <c:y val="-3.8642315193256602E-2"/>
                </c:manualLayout>
              </c:layou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19-57ED-4400-A886-2945F47A52C5}"/>
                </c:ext>
              </c:extLst>
            </c:dLbl>
            <c:numFmt formatCode="0%" sourceLinked="0"/>
            <c:spPr>
              <a:ln w="3175"/>
            </c:spPr>
            <c:txPr>
              <a:bodyPr/>
              <a:lstStyle/>
              <a:p>
                <a:pPr>
                  <a:defRPr sz="700">
                    <a:latin typeface="Arial" panose="020B0604020202020204" pitchFamily="34" charset="0"/>
                    <a:cs typeface="Arial" panose="020B0604020202020204" pitchFamily="34" charset="0"/>
                  </a:defRPr>
                </a:pPr>
                <a:endParaRPr lang="nb-NO"/>
              </a:p>
            </c:txPr>
            <c:showLegendKey val="0"/>
            <c:showVal val="0"/>
            <c:showCatName val="1"/>
            <c:showSerName val="0"/>
            <c:showPercent val="1"/>
            <c:showBubbleSize val="0"/>
            <c:separator>
</c:separator>
            <c:showLeaderLines val="1"/>
            <c:leaderLines>
              <c:spPr>
                <a:ln w="3175"/>
              </c:spPr>
            </c:leaderLines>
            <c:extLst>
              <c:ext xmlns:c15="http://schemas.microsoft.com/office/drawing/2012/chart" uri="{CE6537A1-D6FC-4f65-9D91-7224C49458BB}"/>
            </c:extLst>
          </c:dLbls>
          <c:cat>
            <c:strRef>
              <c:f>EAD!$A$144:$A$153</c:f>
              <c:strCache>
                <c:ptCount val="10"/>
                <c:pt idx="0">
                  <c:v>Retail store facility building loans</c:v>
                </c:pt>
                <c:pt idx="1">
                  <c:v>Hotel building loans</c:v>
                </c:pt>
                <c:pt idx="2">
                  <c:v>Shopping centre building loans</c:v>
                </c:pt>
                <c:pt idx="3">
                  <c:v>Office premises building loans</c:v>
                </c:pt>
                <c:pt idx="4">
                  <c:v>Leasing of retail store facilities</c:v>
                </c:pt>
                <c:pt idx="5">
                  <c:v>Leasing of hotels</c:v>
                </c:pt>
                <c:pt idx="6">
                  <c:v>Leasing of shopping centres</c:v>
                </c:pt>
                <c:pt idx="7">
                  <c:v>Leasing of office premises</c:v>
                </c:pt>
                <c:pt idx="8">
                  <c:v>Leasing of warehouse/ logistics/ multi-purpose buildings</c:v>
                </c:pt>
                <c:pt idx="9">
                  <c:v>Other</c:v>
                </c:pt>
              </c:strCache>
            </c:strRef>
          </c:cat>
          <c:val>
            <c:numRef>
              <c:f>EAD!$B$144:$B$153</c:f>
              <c:numCache>
                <c:formatCode>0.0_);\(0.0\)</c:formatCode>
                <c:ptCount val="10"/>
                <c:pt idx="0">
                  <c:v>1.8989515206399998</c:v>
                </c:pt>
                <c:pt idx="1">
                  <c:v>8.2887643763200014</c:v>
                </c:pt>
                <c:pt idx="2">
                  <c:v>0.41987274715999995</c:v>
                </c:pt>
                <c:pt idx="3">
                  <c:v>6.6772740568000009</c:v>
                </c:pt>
                <c:pt idx="4">
                  <c:v>19.350303902510007</c:v>
                </c:pt>
                <c:pt idx="5">
                  <c:v>23.64946050795</c:v>
                </c:pt>
                <c:pt idx="6">
                  <c:v>11.66797478825</c:v>
                </c:pt>
                <c:pt idx="7">
                  <c:v>77.445824004070033</c:v>
                </c:pt>
                <c:pt idx="8">
                  <c:v>27.232291121029991</c:v>
                </c:pt>
                <c:pt idx="9">
                  <c:v>19.185187460117756</c:v>
                </c:pt>
              </c:numCache>
            </c:numRef>
          </c:val>
          <c:extLst>
            <c:ext xmlns:c16="http://schemas.microsoft.com/office/drawing/2014/chart" uri="{C3380CC4-5D6E-409C-BE32-E72D297353CC}">
              <c16:uniqueId val="{0000001A-57ED-4400-A886-2945F47A52C5}"/>
            </c:ext>
          </c:extLst>
        </c:ser>
        <c:dLbls>
          <c:showLegendKey val="0"/>
          <c:showVal val="0"/>
          <c:showCatName val="0"/>
          <c:showSerName val="0"/>
          <c:showPercent val="0"/>
          <c:showBubbleSize val="0"/>
          <c:showLeaderLines val="1"/>
        </c:dLbls>
        <c:firstSliceAng val="0"/>
      </c:pieChart>
    </c:plotArea>
    <c:plotVisOnly val="1"/>
    <c:dispBlanksAs val="gap"/>
    <c:showDLblsOverMax val="0"/>
  </c:chart>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2.7550312557177098E-3"/>
          <c:y val="2.2284402641837907E-3"/>
          <c:w val="0.99724489413607298"/>
          <c:h val="0.77663542004820574"/>
        </c:manualLayout>
      </c:layout>
      <c:barChart>
        <c:barDir val="col"/>
        <c:grouping val="stacked"/>
        <c:varyColors val="0"/>
        <c:ser>
          <c:idx val="0"/>
          <c:order val="0"/>
          <c:tx>
            <c:strRef>
              <c:f>'Liq.&amp;funding (2)'!$A$30</c:f>
              <c:strCache>
                <c:ptCount val="1"/>
                <c:pt idx="0">
                  <c:v>Senior unsecured bonds</c:v>
                </c:pt>
              </c:strCache>
            </c:strRef>
          </c:tx>
          <c:spPr>
            <a:solidFill>
              <a:srgbClr val="007272"/>
            </a:solidFill>
            <a:ln w="3175">
              <a:noFill/>
              <a:prstDash val="solid"/>
            </a:ln>
          </c:spPr>
          <c:invertIfNegative val="0"/>
          <c:cat>
            <c:strRef>
              <c:f>'Liq.&amp;funding (2)'!$C$29:$L$29</c:f>
              <c:strCache>
                <c:ptCount val="10"/>
                <c:pt idx="0">
                  <c:v>2020 </c:v>
                </c:pt>
                <c:pt idx="1">
                  <c:v>2021 </c:v>
                </c:pt>
                <c:pt idx="2">
                  <c:v>2022 </c:v>
                </c:pt>
                <c:pt idx="3">
                  <c:v>2023 </c:v>
                </c:pt>
                <c:pt idx="4">
                  <c:v>2024 </c:v>
                </c:pt>
                <c:pt idx="5">
                  <c:v>2025 </c:v>
                </c:pt>
                <c:pt idx="6">
                  <c:v>2026 </c:v>
                </c:pt>
                <c:pt idx="7">
                  <c:v>2027 </c:v>
                </c:pt>
                <c:pt idx="8">
                  <c:v>2028 </c:v>
                </c:pt>
                <c:pt idx="9">
                  <c:v>&gt;2028 </c:v>
                </c:pt>
              </c:strCache>
            </c:strRef>
          </c:cat>
          <c:val>
            <c:numRef>
              <c:f>'Liq.&amp;funding (2)'!$C$30:$L$30</c:f>
              <c:numCache>
                <c:formatCode>#\ ##0.0_);\(#\ ##0.0\)</c:formatCode>
                <c:ptCount val="10"/>
                <c:pt idx="0">
                  <c:v>29.09</c:v>
                </c:pt>
                <c:pt idx="1">
                  <c:v>42.37</c:v>
                </c:pt>
                <c:pt idx="2">
                  <c:v>62.54</c:v>
                </c:pt>
                <c:pt idx="3">
                  <c:v>59.88</c:v>
                </c:pt>
                <c:pt idx="4">
                  <c:v>14.39</c:v>
                </c:pt>
                <c:pt idx="5">
                  <c:v>0.49</c:v>
                </c:pt>
                <c:pt idx="6">
                  <c:v>2.14</c:v>
                </c:pt>
                <c:pt idx="7">
                  <c:v>1.79</c:v>
                </c:pt>
                <c:pt idx="8">
                  <c:v>1.32</c:v>
                </c:pt>
                <c:pt idx="9">
                  <c:v>0.54</c:v>
                </c:pt>
              </c:numCache>
            </c:numRef>
          </c:val>
          <c:extLst>
            <c:ext xmlns:c16="http://schemas.microsoft.com/office/drawing/2014/chart" uri="{C3380CC4-5D6E-409C-BE32-E72D297353CC}">
              <c16:uniqueId val="{00000000-A776-4EC3-BE5F-33262F3DA854}"/>
            </c:ext>
          </c:extLst>
        </c:ser>
        <c:ser>
          <c:idx val="1"/>
          <c:order val="1"/>
          <c:tx>
            <c:strRef>
              <c:f>'Liq.&amp;funding (2)'!$A$31</c:f>
              <c:strCache>
                <c:ptCount val="1"/>
                <c:pt idx="0">
                  <c:v>Covered bonds</c:v>
                </c:pt>
              </c:strCache>
            </c:strRef>
          </c:tx>
          <c:spPr>
            <a:solidFill>
              <a:srgbClr val="A5E1D2"/>
            </a:solidFill>
          </c:spPr>
          <c:invertIfNegative val="0"/>
          <c:cat>
            <c:strRef>
              <c:f>'Liq.&amp;funding (2)'!$C$29:$L$29</c:f>
              <c:strCache>
                <c:ptCount val="10"/>
                <c:pt idx="0">
                  <c:v>2020 </c:v>
                </c:pt>
                <c:pt idx="1">
                  <c:v>2021 </c:v>
                </c:pt>
                <c:pt idx="2">
                  <c:v>2022 </c:v>
                </c:pt>
                <c:pt idx="3">
                  <c:v>2023 </c:v>
                </c:pt>
                <c:pt idx="4">
                  <c:v>2024 </c:v>
                </c:pt>
                <c:pt idx="5">
                  <c:v>2025 </c:v>
                </c:pt>
                <c:pt idx="6">
                  <c:v>2026 </c:v>
                </c:pt>
                <c:pt idx="7">
                  <c:v>2027 </c:v>
                </c:pt>
                <c:pt idx="8">
                  <c:v>2028 </c:v>
                </c:pt>
                <c:pt idx="9">
                  <c:v>&gt;2028 </c:v>
                </c:pt>
              </c:strCache>
            </c:strRef>
          </c:cat>
          <c:val>
            <c:numRef>
              <c:f>'Liq.&amp;funding (2)'!$C$31:$L$31</c:f>
              <c:numCache>
                <c:formatCode>#\ ##0.0_);\(#\ ##0.0\)</c:formatCode>
                <c:ptCount val="10"/>
                <c:pt idx="0">
                  <c:v>24.58</c:v>
                </c:pt>
                <c:pt idx="1">
                  <c:v>79.790000000000006</c:v>
                </c:pt>
                <c:pt idx="2">
                  <c:v>100.86</c:v>
                </c:pt>
                <c:pt idx="3">
                  <c:v>74.010000000000005</c:v>
                </c:pt>
                <c:pt idx="4">
                  <c:v>45.15</c:v>
                </c:pt>
                <c:pt idx="5">
                  <c:v>27.85</c:v>
                </c:pt>
                <c:pt idx="6">
                  <c:v>41.4</c:v>
                </c:pt>
                <c:pt idx="7">
                  <c:v>4.2300000000000004</c:v>
                </c:pt>
                <c:pt idx="8">
                  <c:v>5.26</c:v>
                </c:pt>
                <c:pt idx="9">
                  <c:v>43.66</c:v>
                </c:pt>
              </c:numCache>
            </c:numRef>
          </c:val>
          <c:extLst>
            <c:ext xmlns:c16="http://schemas.microsoft.com/office/drawing/2014/chart" uri="{C3380CC4-5D6E-409C-BE32-E72D297353CC}">
              <c16:uniqueId val="{00000001-A776-4EC3-BE5F-33262F3DA854}"/>
            </c:ext>
          </c:extLst>
        </c:ser>
        <c:dLbls>
          <c:showLegendKey val="0"/>
          <c:showVal val="0"/>
          <c:showCatName val="0"/>
          <c:showSerName val="0"/>
          <c:showPercent val="0"/>
          <c:showBubbleSize val="0"/>
        </c:dLbls>
        <c:gapWidth val="55"/>
        <c:overlap val="100"/>
        <c:axId val="101694080"/>
        <c:axId val="121844480"/>
      </c:barChart>
      <c:lineChart>
        <c:grouping val="standard"/>
        <c:varyColors val="0"/>
        <c:ser>
          <c:idx val="2"/>
          <c:order val="2"/>
          <c:tx>
            <c:v> </c:v>
          </c:tx>
          <c:spPr>
            <a:ln>
              <a:noFill/>
            </a:ln>
          </c:spPr>
          <c:marker>
            <c:symbol val="none"/>
          </c:marker>
          <c:dLbls>
            <c:numFmt formatCode="#,##0" sourceLinked="0"/>
            <c:spPr>
              <a:noFill/>
              <a:ln>
                <a:noFill/>
              </a:ln>
              <a:effectLst/>
            </c:spPr>
            <c:txPr>
              <a:bodyPr/>
              <a:lstStyle/>
              <a:p>
                <a:pPr>
                  <a:defRPr sz="1050"/>
                </a:pPr>
                <a:endParaRPr lang="nb-N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'Liq.&amp;funding (2)'!$C$32:$L$32</c:f>
              <c:numCache>
                <c:formatCode>#\ ##0.0_);\(#\ ##0.0\)</c:formatCode>
                <c:ptCount val="10"/>
                <c:pt idx="0">
                  <c:v>53.67</c:v>
                </c:pt>
                <c:pt idx="1">
                  <c:v>122.16</c:v>
                </c:pt>
                <c:pt idx="2">
                  <c:v>163.4</c:v>
                </c:pt>
                <c:pt idx="3">
                  <c:v>133.89000000000001</c:v>
                </c:pt>
                <c:pt idx="4">
                  <c:v>59.54</c:v>
                </c:pt>
                <c:pt idx="5">
                  <c:v>28.34</c:v>
                </c:pt>
                <c:pt idx="6">
                  <c:v>43.54</c:v>
                </c:pt>
                <c:pt idx="7">
                  <c:v>6.0200000000000005</c:v>
                </c:pt>
                <c:pt idx="8">
                  <c:v>6.58</c:v>
                </c:pt>
                <c:pt idx="9">
                  <c:v>44.199999999999996</c:v>
                </c:pt>
              </c:numCache>
            </c:numRef>
          </c:val>
          <c:smooth val="0"/>
          <c:extLst>
            <c:ext xmlns:c16="http://schemas.microsoft.com/office/drawing/2014/chart" uri="{C3380CC4-5D6E-409C-BE32-E72D297353CC}">
              <c16:uniqueId val="{00000002-A776-4EC3-BE5F-33262F3DA854}"/>
            </c:ext>
          </c:extLst>
        </c:ser>
        <c:dLbls>
          <c:showLegendKey val="0"/>
          <c:showVal val="0"/>
          <c:showCatName val="0"/>
          <c:showSerName val="0"/>
          <c:showPercent val="0"/>
          <c:showBubbleSize val="0"/>
        </c:dLbls>
        <c:marker val="1"/>
        <c:smooth val="0"/>
        <c:axId val="101694080"/>
        <c:axId val="121844480"/>
      </c:lineChart>
      <c:catAx>
        <c:axId val="101694080"/>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nb-NO"/>
          </a:p>
        </c:txPr>
        <c:crossAx val="121844480"/>
        <c:crosses val="autoZero"/>
        <c:auto val="1"/>
        <c:lblAlgn val="ctr"/>
        <c:lblOffset val="100"/>
        <c:tickLblSkip val="1"/>
        <c:tickMarkSkip val="1"/>
        <c:noMultiLvlLbl val="0"/>
      </c:catAx>
      <c:valAx>
        <c:axId val="121844480"/>
        <c:scaling>
          <c:orientation val="minMax"/>
          <c:min val="0"/>
        </c:scaling>
        <c:delete val="1"/>
        <c:axPos val="l"/>
        <c:numFmt formatCode="#\ ##0.0_);\(#\ ##0.0\)" sourceLinked="1"/>
        <c:majorTickMark val="out"/>
        <c:minorTickMark val="none"/>
        <c:tickLblPos val="nextTo"/>
        <c:crossAx val="101694080"/>
        <c:crosses val="autoZero"/>
        <c:crossBetween val="between"/>
      </c:valAx>
    </c:plotArea>
    <c:legend>
      <c:legendPos val="r"/>
      <c:layout>
        <c:manualLayout>
          <c:xMode val="edge"/>
          <c:yMode val="edge"/>
          <c:x val="0.20558140823223089"/>
          <c:y val="0.87856663626499343"/>
          <c:w val="0.48123780008928951"/>
          <c:h val="0.10936350062843418"/>
        </c:manualLayout>
      </c:layout>
      <c:overlay val="0"/>
      <c:spPr>
        <a:solidFill>
          <a:srgbClr val="FFFFFF"/>
        </a:solidFill>
        <a:ln w="25400">
          <a:noFill/>
        </a:ln>
      </c:spPr>
      <c:txPr>
        <a:bodyPr/>
        <a:lstStyle/>
        <a:p>
          <a:pPr>
            <a:defRPr sz="900" b="0" i="0" u="none" strike="noStrike" baseline="0">
              <a:solidFill>
                <a:srgbClr val="000000"/>
              </a:solidFill>
              <a:latin typeface="Arial"/>
              <a:ea typeface="Arial"/>
              <a:cs typeface="Arial"/>
            </a:defRPr>
          </a:pPr>
          <a:endParaRPr lang="nb-NO"/>
        </a:p>
      </c:txPr>
    </c:legend>
    <c:plotVisOnly val="1"/>
    <c:dispBlanksAs val="gap"/>
    <c:showDLblsOverMax val="0"/>
  </c:chart>
  <c:spPr>
    <a:solidFill>
      <a:srgbClr val="FFFFFF"/>
    </a:solidFill>
    <a:ln w="9525">
      <a:noFill/>
      <a:prstDash val="solid"/>
    </a:ln>
  </c:spPr>
  <c:txPr>
    <a:bodyPr/>
    <a:lstStyle/>
    <a:p>
      <a:pPr>
        <a:defRPr sz="1625" b="0" i="0" u="none" strike="noStrike" baseline="0">
          <a:solidFill>
            <a:srgbClr val="000000"/>
          </a:solidFill>
          <a:latin typeface="Arial"/>
          <a:ea typeface="Arial"/>
          <a:cs typeface="Arial"/>
        </a:defRPr>
      </a:pPr>
      <a:endParaRPr lang="nb-NO"/>
    </a:p>
  </c:txPr>
  <c:printSettings>
    <c:headerFooter/>
    <c:pageMargins b="0.75" l="0.7" r="0.7" t="0.75" header="0.3" footer="0.3"/>
    <c:pageSetup orientation="portrait"/>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5260877730741564E-2"/>
          <c:y val="8.5484148960469755E-2"/>
          <c:w val="0.93034286964931734"/>
          <c:h val="0.77581381312967157"/>
        </c:manualLayout>
      </c:layout>
      <c:barChart>
        <c:barDir val="col"/>
        <c:grouping val="clustered"/>
        <c:varyColors val="0"/>
        <c:ser>
          <c:idx val="5"/>
          <c:order val="0"/>
          <c:tx>
            <c:strRef>
              <c:f>PC!$D$129</c:f>
              <c:strCache>
                <c:ptCount val="1"/>
                <c:pt idx="0">
                  <c:v>31 Dec. 2019</c:v>
                </c:pt>
              </c:strCache>
            </c:strRef>
          </c:tx>
          <c:spPr>
            <a:solidFill>
              <a:srgbClr val="28B482"/>
            </a:solidFill>
            <a:ln>
              <a:solidFill>
                <a:schemeClr val="tx1">
                  <a:lumMod val="60000"/>
                  <a:lumOff val="40000"/>
                </a:schemeClr>
              </a:solidFill>
            </a:ln>
          </c:spPr>
          <c:invertIfNegative val="0"/>
          <c:cat>
            <c:strRef>
              <c:f>PC!$A$133:$A$137</c:f>
              <c:strCache>
                <c:ptCount val="5"/>
                <c:pt idx="0">
                  <c:v>0-40</c:v>
                </c:pt>
                <c:pt idx="1">
                  <c:v>40-60</c:v>
                </c:pt>
                <c:pt idx="2">
                  <c:v>60-75</c:v>
                </c:pt>
                <c:pt idx="3">
                  <c:v>75-85</c:v>
                </c:pt>
                <c:pt idx="4">
                  <c:v>&gt;85</c:v>
                </c:pt>
              </c:strCache>
            </c:strRef>
          </c:cat>
          <c:val>
            <c:numRef>
              <c:f>PC!$D$133:$D$137</c:f>
              <c:numCache>
                <c:formatCode>0.0\ %</c:formatCode>
                <c:ptCount val="5"/>
                <c:pt idx="0">
                  <c:v>0.15666943288848065</c:v>
                </c:pt>
                <c:pt idx="1">
                  <c:v>0.34358008931917711</c:v>
                </c:pt>
                <c:pt idx="2">
                  <c:v>0.27311375637203872</c:v>
                </c:pt>
                <c:pt idx="3">
                  <c:v>0.16641751069685606</c:v>
                </c:pt>
                <c:pt idx="4">
                  <c:v>6.0219210723447478E-2</c:v>
                </c:pt>
              </c:numCache>
            </c:numRef>
          </c:val>
          <c:extLst>
            <c:ext xmlns:c16="http://schemas.microsoft.com/office/drawing/2014/chart" uri="{C3380CC4-5D6E-409C-BE32-E72D297353CC}">
              <c16:uniqueId val="{00000000-C117-4C33-AB8C-F68453274810}"/>
            </c:ext>
          </c:extLst>
        </c:ser>
        <c:ser>
          <c:idx val="1"/>
          <c:order val="1"/>
          <c:tx>
            <c:strRef>
              <c:f>PC!$C$129</c:f>
              <c:strCache>
                <c:ptCount val="1"/>
                <c:pt idx="0">
                  <c:v>31 March 2020</c:v>
                </c:pt>
              </c:strCache>
            </c:strRef>
          </c:tx>
          <c:spPr>
            <a:solidFill>
              <a:srgbClr val="14555A"/>
            </a:solidFill>
            <a:ln>
              <a:solidFill>
                <a:schemeClr val="tx1">
                  <a:lumMod val="60000"/>
                  <a:lumOff val="40000"/>
                </a:schemeClr>
              </a:solidFill>
            </a:ln>
          </c:spPr>
          <c:invertIfNegative val="0"/>
          <c:cat>
            <c:strRef>
              <c:f>PC!$A$133:$A$137</c:f>
              <c:strCache>
                <c:ptCount val="5"/>
                <c:pt idx="0">
                  <c:v>0-40</c:v>
                </c:pt>
                <c:pt idx="1">
                  <c:v>40-60</c:v>
                </c:pt>
                <c:pt idx="2">
                  <c:v>60-75</c:v>
                </c:pt>
                <c:pt idx="3">
                  <c:v>75-85</c:v>
                </c:pt>
                <c:pt idx="4">
                  <c:v>&gt;85</c:v>
                </c:pt>
              </c:strCache>
            </c:strRef>
          </c:cat>
          <c:val>
            <c:numRef>
              <c:f>PC!$C$133:$C$137</c:f>
              <c:numCache>
                <c:formatCode>0.0\ %</c:formatCode>
                <c:ptCount val="5"/>
                <c:pt idx="0">
                  <c:v>0.15250504071162127</c:v>
                </c:pt>
                <c:pt idx="1">
                  <c:v>0.33278268939409716</c:v>
                </c:pt>
                <c:pt idx="2">
                  <c:v>0.27599443963572817</c:v>
                </c:pt>
                <c:pt idx="3">
                  <c:v>0.16751811412606113</c:v>
                </c:pt>
                <c:pt idx="4">
                  <c:v>7.1199716132492208E-2</c:v>
                </c:pt>
              </c:numCache>
            </c:numRef>
          </c:val>
          <c:extLst>
            <c:ext xmlns:c16="http://schemas.microsoft.com/office/drawing/2014/chart" uri="{C3380CC4-5D6E-409C-BE32-E72D297353CC}">
              <c16:uniqueId val="{00000001-C117-4C33-AB8C-F68453274810}"/>
            </c:ext>
          </c:extLst>
        </c:ser>
        <c:ser>
          <c:idx val="0"/>
          <c:order val="2"/>
          <c:tx>
            <c:strRef>
              <c:f>PC!$B$129</c:f>
              <c:strCache>
                <c:ptCount val="1"/>
                <c:pt idx="0">
                  <c:v>30 June 2020</c:v>
                </c:pt>
              </c:strCache>
            </c:strRef>
          </c:tx>
          <c:spPr>
            <a:solidFill>
              <a:srgbClr val="A5E1D2"/>
            </a:solidFill>
            <a:ln>
              <a:solidFill>
                <a:schemeClr val="tx1">
                  <a:lumMod val="60000"/>
                  <a:lumOff val="40000"/>
                </a:schemeClr>
              </a:solidFill>
            </a:ln>
          </c:spPr>
          <c:invertIfNegative val="0"/>
          <c:dLbls>
            <c:numFmt formatCode="0%" sourceLinked="0"/>
            <c:spPr>
              <a:noFill/>
              <a:ln>
                <a:noFill/>
              </a:ln>
              <a:effectLst/>
            </c:spPr>
            <c:txPr>
              <a:bodyPr/>
              <a:lstStyle/>
              <a:p>
                <a:pPr>
                  <a:defRPr sz="800" b="1">
                    <a:latin typeface="Arial" panose="020B0604020202020204" pitchFamily="34" charset="0"/>
                    <a:cs typeface="Arial" panose="020B0604020202020204" pitchFamily="34" charset="0"/>
                  </a:defRPr>
                </a:pPr>
                <a:endParaRPr lang="nb-N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PC!$A$133:$A$137</c:f>
              <c:strCache>
                <c:ptCount val="5"/>
                <c:pt idx="0">
                  <c:v>0-40</c:v>
                </c:pt>
                <c:pt idx="1">
                  <c:v>40-60</c:v>
                </c:pt>
                <c:pt idx="2">
                  <c:v>60-75</c:v>
                </c:pt>
                <c:pt idx="3">
                  <c:v>75-85</c:v>
                </c:pt>
                <c:pt idx="4">
                  <c:v>&gt;85</c:v>
                </c:pt>
              </c:strCache>
            </c:strRef>
          </c:cat>
          <c:val>
            <c:numRef>
              <c:f>PC!$B$133:$B$137</c:f>
              <c:numCache>
                <c:formatCode>0.0\ %</c:formatCode>
                <c:ptCount val="5"/>
                <c:pt idx="0">
                  <c:v>0.15361956371884661</c:v>
                </c:pt>
                <c:pt idx="1">
                  <c:v>0.34491402707076119</c:v>
                </c:pt>
                <c:pt idx="2">
                  <c:v>0.27103425672407988</c:v>
                </c:pt>
                <c:pt idx="3">
                  <c:v>0.17047825849174783</c:v>
                </c:pt>
                <c:pt idx="4">
                  <c:v>5.9953893994564439E-2</c:v>
                </c:pt>
              </c:numCache>
            </c:numRef>
          </c:val>
          <c:extLst>
            <c:ext xmlns:c16="http://schemas.microsoft.com/office/drawing/2014/chart" uri="{C3380CC4-5D6E-409C-BE32-E72D297353CC}">
              <c16:uniqueId val="{00000002-C117-4C33-AB8C-F68453274810}"/>
            </c:ext>
          </c:extLst>
        </c:ser>
        <c:dLbls>
          <c:showLegendKey val="0"/>
          <c:showVal val="0"/>
          <c:showCatName val="0"/>
          <c:showSerName val="0"/>
          <c:showPercent val="0"/>
          <c:showBubbleSize val="0"/>
        </c:dLbls>
        <c:gapWidth val="150"/>
        <c:axId val="33523584"/>
        <c:axId val="33535104"/>
      </c:barChart>
      <c:catAx>
        <c:axId val="33523584"/>
        <c:scaling>
          <c:orientation val="minMax"/>
        </c:scaling>
        <c:delete val="0"/>
        <c:axPos val="b"/>
        <c:numFmt formatCode="General" sourceLinked="0"/>
        <c:majorTickMark val="none"/>
        <c:minorTickMark val="none"/>
        <c:tickLblPos val="nextTo"/>
        <c:txPr>
          <a:bodyPr/>
          <a:lstStyle/>
          <a:p>
            <a:pPr>
              <a:defRPr sz="800">
                <a:latin typeface="Arial" panose="020B0604020202020204" pitchFamily="34" charset="0"/>
                <a:cs typeface="Arial" panose="020B0604020202020204" pitchFamily="34" charset="0"/>
              </a:defRPr>
            </a:pPr>
            <a:endParaRPr lang="nb-NO"/>
          </a:p>
        </c:txPr>
        <c:crossAx val="33535104"/>
        <c:crosses val="autoZero"/>
        <c:auto val="1"/>
        <c:lblAlgn val="ctr"/>
        <c:lblOffset val="100"/>
        <c:noMultiLvlLbl val="0"/>
      </c:catAx>
      <c:valAx>
        <c:axId val="33535104"/>
        <c:scaling>
          <c:orientation val="minMax"/>
          <c:max val="0.4"/>
        </c:scaling>
        <c:delete val="0"/>
        <c:axPos val="l"/>
        <c:majorGridlines>
          <c:spPr>
            <a:ln>
              <a:solidFill>
                <a:schemeClr val="bg1">
                  <a:lumMod val="65000"/>
                </a:schemeClr>
              </a:solidFill>
            </a:ln>
          </c:spPr>
        </c:majorGridlines>
        <c:numFmt formatCode="0%" sourceLinked="0"/>
        <c:majorTickMark val="out"/>
        <c:minorTickMark val="none"/>
        <c:tickLblPos val="nextTo"/>
        <c:txPr>
          <a:bodyPr/>
          <a:lstStyle/>
          <a:p>
            <a:pPr>
              <a:defRPr sz="800">
                <a:latin typeface="Arial" panose="020B0604020202020204" pitchFamily="34" charset="0"/>
                <a:cs typeface="Arial" panose="020B0604020202020204" pitchFamily="34" charset="0"/>
              </a:defRPr>
            </a:pPr>
            <a:endParaRPr lang="nb-NO"/>
          </a:p>
        </c:txPr>
        <c:crossAx val="33523584"/>
        <c:crosses val="autoZero"/>
        <c:crossBetween val="between"/>
      </c:valAx>
    </c:plotArea>
    <c:legend>
      <c:legendPos val="r"/>
      <c:layout>
        <c:manualLayout>
          <c:xMode val="edge"/>
          <c:yMode val="edge"/>
          <c:x val="0.85478428259257422"/>
          <c:y val="2.1804460607824462E-2"/>
          <c:w val="0.13691232450705551"/>
          <c:h val="0.2543997302587353"/>
        </c:manualLayout>
      </c:layout>
      <c:overlay val="0"/>
      <c:spPr>
        <a:solidFill>
          <a:schemeClr val="bg1"/>
        </a:solidFill>
      </c:spPr>
      <c:txPr>
        <a:bodyPr/>
        <a:lstStyle/>
        <a:p>
          <a:pPr>
            <a:defRPr sz="800">
              <a:latin typeface="Arial" panose="020B0604020202020204" pitchFamily="34" charset="0"/>
              <a:cs typeface="Arial" panose="020B0604020202020204" pitchFamily="34" charset="0"/>
            </a:defRPr>
          </a:pPr>
          <a:endParaRPr lang="nb-NO"/>
        </a:p>
      </c:txPr>
    </c:legend>
    <c:plotVisOnly val="1"/>
    <c:dispBlanksAs val="gap"/>
    <c:showDLblsOverMax val="0"/>
  </c:chart>
  <c:spPr>
    <a:ln>
      <a:noFill/>
    </a:ln>
  </c:spPr>
  <c:printSettings>
    <c:headerFooter/>
    <c:pageMargins b="0.75" l="0.7" r="0.7" t="0.75" header="0.3" footer="0.3"/>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9513833848367264E-2"/>
          <c:y val="0.17581192005710208"/>
          <c:w val="0.74962160184138693"/>
          <c:h val="0.71636331192005709"/>
        </c:manualLayout>
      </c:layout>
      <c:ofPieChart>
        <c:ofPieType val="pie"/>
        <c:varyColors val="1"/>
        <c:ser>
          <c:idx val="0"/>
          <c:order val="0"/>
          <c:dPt>
            <c:idx val="0"/>
            <c:bubble3D val="0"/>
            <c:spPr>
              <a:solidFill>
                <a:schemeClr val="bg1">
                  <a:lumMod val="65000"/>
                </a:schemeClr>
              </a:solidFill>
            </c:spPr>
            <c:extLst>
              <c:ext xmlns:c16="http://schemas.microsoft.com/office/drawing/2014/chart" uri="{C3380CC4-5D6E-409C-BE32-E72D297353CC}">
                <c16:uniqueId val="{00000001-F0E2-4D40-9D73-78F6C7729501}"/>
              </c:ext>
            </c:extLst>
          </c:dPt>
          <c:dPt>
            <c:idx val="1"/>
            <c:bubble3D val="0"/>
            <c:spPr>
              <a:solidFill>
                <a:schemeClr val="accent1"/>
              </a:solidFill>
            </c:spPr>
            <c:extLst>
              <c:ext xmlns:c16="http://schemas.microsoft.com/office/drawing/2014/chart" uri="{C3380CC4-5D6E-409C-BE32-E72D297353CC}">
                <c16:uniqueId val="{00000003-F0E2-4D40-9D73-78F6C7729501}"/>
              </c:ext>
            </c:extLst>
          </c:dPt>
          <c:dPt>
            <c:idx val="2"/>
            <c:bubble3D val="0"/>
            <c:spPr>
              <a:solidFill>
                <a:schemeClr val="accent2"/>
              </a:solidFill>
              <a:ln>
                <a:solidFill>
                  <a:schemeClr val="tx1">
                    <a:lumMod val="60000"/>
                    <a:lumOff val="40000"/>
                  </a:schemeClr>
                </a:solidFill>
              </a:ln>
            </c:spPr>
            <c:extLst>
              <c:ext xmlns:c16="http://schemas.microsoft.com/office/drawing/2014/chart" uri="{C3380CC4-5D6E-409C-BE32-E72D297353CC}">
                <c16:uniqueId val="{00000005-F0E2-4D40-9D73-78F6C7729501}"/>
              </c:ext>
            </c:extLst>
          </c:dPt>
          <c:dPt>
            <c:idx val="3"/>
            <c:bubble3D val="0"/>
            <c:explosion val="3"/>
            <c:spPr>
              <a:solidFill>
                <a:schemeClr val="accent1"/>
              </a:solidFill>
              <a:ln>
                <a:solidFill>
                  <a:schemeClr val="tx1">
                    <a:lumMod val="60000"/>
                    <a:lumOff val="40000"/>
                  </a:schemeClr>
                </a:solidFill>
              </a:ln>
            </c:spPr>
            <c:extLst>
              <c:ext xmlns:c16="http://schemas.microsoft.com/office/drawing/2014/chart" uri="{C3380CC4-5D6E-409C-BE32-E72D297353CC}">
                <c16:uniqueId val="{00000007-F0E2-4D40-9D73-78F6C7729501}"/>
              </c:ext>
            </c:extLst>
          </c:dPt>
          <c:dPt>
            <c:idx val="4"/>
            <c:bubble3D val="0"/>
            <c:explosion val="5"/>
            <c:spPr>
              <a:solidFill>
                <a:schemeClr val="accent2"/>
              </a:solidFill>
              <a:ln>
                <a:noFill/>
              </a:ln>
            </c:spPr>
            <c:extLst>
              <c:ext xmlns:c16="http://schemas.microsoft.com/office/drawing/2014/chart" uri="{C3380CC4-5D6E-409C-BE32-E72D297353CC}">
                <c16:uniqueId val="{00000009-F0E2-4D40-9D73-78F6C7729501}"/>
              </c:ext>
            </c:extLst>
          </c:dPt>
          <c:dPt>
            <c:idx val="5"/>
            <c:bubble3D val="0"/>
            <c:spPr>
              <a:solidFill>
                <a:schemeClr val="accent1"/>
              </a:solidFill>
              <a:ln>
                <a:solidFill>
                  <a:schemeClr val="tx1">
                    <a:lumMod val="60000"/>
                    <a:lumOff val="40000"/>
                  </a:schemeClr>
                </a:solidFill>
              </a:ln>
            </c:spPr>
            <c:extLst>
              <c:ext xmlns:c16="http://schemas.microsoft.com/office/drawing/2014/chart" uri="{C3380CC4-5D6E-409C-BE32-E72D297353CC}">
                <c16:uniqueId val="{0000000B-F0E2-4D40-9D73-78F6C7729501}"/>
              </c:ext>
            </c:extLst>
          </c:dPt>
          <c:dPt>
            <c:idx val="6"/>
            <c:bubble3D val="0"/>
            <c:spPr>
              <a:noFill/>
              <a:ln>
                <a:solidFill>
                  <a:schemeClr val="tx1">
                    <a:lumMod val="60000"/>
                    <a:lumOff val="40000"/>
                  </a:schemeClr>
                </a:solidFill>
              </a:ln>
            </c:spPr>
            <c:extLst>
              <c:ext xmlns:c16="http://schemas.microsoft.com/office/drawing/2014/chart" uri="{C3380CC4-5D6E-409C-BE32-E72D297353CC}">
                <c16:uniqueId val="{0000000D-F0E2-4D40-9D73-78F6C7729501}"/>
              </c:ext>
            </c:extLst>
          </c:dPt>
          <c:dPt>
            <c:idx val="7"/>
            <c:bubble3D val="0"/>
            <c:spPr>
              <a:solidFill>
                <a:schemeClr val="accent2"/>
              </a:solidFill>
              <a:ln>
                <a:solidFill>
                  <a:schemeClr val="tx1">
                    <a:lumMod val="60000"/>
                    <a:lumOff val="40000"/>
                  </a:schemeClr>
                </a:solidFill>
              </a:ln>
            </c:spPr>
            <c:extLst>
              <c:ext xmlns:c16="http://schemas.microsoft.com/office/drawing/2014/chart" uri="{C3380CC4-5D6E-409C-BE32-E72D297353CC}">
                <c16:uniqueId val="{0000000F-F0E2-4D40-9D73-78F6C7729501}"/>
              </c:ext>
            </c:extLst>
          </c:dPt>
          <c:dPt>
            <c:idx val="8"/>
            <c:bubble3D val="0"/>
            <c:spPr>
              <a:noFill/>
              <a:ln>
                <a:solidFill>
                  <a:schemeClr val="tx1">
                    <a:lumMod val="60000"/>
                    <a:lumOff val="40000"/>
                  </a:schemeClr>
                </a:solidFill>
              </a:ln>
            </c:spPr>
            <c:extLst>
              <c:ext xmlns:c16="http://schemas.microsoft.com/office/drawing/2014/chart" uri="{C3380CC4-5D6E-409C-BE32-E72D297353CC}">
                <c16:uniqueId val="{00000011-F0E2-4D40-9D73-78F6C7729501}"/>
              </c:ext>
            </c:extLst>
          </c:dPt>
          <c:dPt>
            <c:idx val="9"/>
            <c:bubble3D val="0"/>
            <c:spPr>
              <a:solidFill>
                <a:schemeClr val="accent2"/>
              </a:solidFill>
              <a:ln>
                <a:solidFill>
                  <a:schemeClr val="tx1">
                    <a:lumMod val="60000"/>
                    <a:lumOff val="40000"/>
                  </a:schemeClr>
                </a:solidFill>
              </a:ln>
            </c:spPr>
            <c:extLst>
              <c:ext xmlns:c16="http://schemas.microsoft.com/office/drawing/2014/chart" uri="{C3380CC4-5D6E-409C-BE32-E72D297353CC}">
                <c16:uniqueId val="{00000013-F0E2-4D40-9D73-78F6C7729501}"/>
              </c:ext>
            </c:extLst>
          </c:dPt>
          <c:dPt>
            <c:idx val="10"/>
            <c:bubble3D val="0"/>
            <c:spPr>
              <a:solidFill>
                <a:schemeClr val="accent1"/>
              </a:solidFill>
              <a:ln>
                <a:solidFill>
                  <a:schemeClr val="tx1">
                    <a:lumMod val="60000"/>
                    <a:lumOff val="40000"/>
                  </a:schemeClr>
                </a:solidFill>
              </a:ln>
            </c:spPr>
            <c:extLst>
              <c:ext xmlns:c16="http://schemas.microsoft.com/office/drawing/2014/chart" uri="{C3380CC4-5D6E-409C-BE32-E72D297353CC}">
                <c16:uniqueId val="{00000015-F0E2-4D40-9D73-78F6C7729501}"/>
              </c:ext>
            </c:extLst>
          </c:dPt>
          <c:dPt>
            <c:idx val="11"/>
            <c:bubble3D val="0"/>
            <c:spPr>
              <a:solidFill>
                <a:schemeClr val="accent2"/>
              </a:solidFill>
              <a:ln>
                <a:solidFill>
                  <a:schemeClr val="tx1">
                    <a:lumMod val="60000"/>
                    <a:lumOff val="40000"/>
                  </a:schemeClr>
                </a:solidFill>
              </a:ln>
            </c:spPr>
            <c:extLst>
              <c:ext xmlns:c16="http://schemas.microsoft.com/office/drawing/2014/chart" uri="{C3380CC4-5D6E-409C-BE32-E72D297353CC}">
                <c16:uniqueId val="{00000017-F0E2-4D40-9D73-78F6C7729501}"/>
              </c:ext>
            </c:extLst>
          </c:dPt>
          <c:dPt>
            <c:idx val="12"/>
            <c:bubble3D val="0"/>
            <c:spPr>
              <a:noFill/>
              <a:ln>
                <a:solidFill>
                  <a:schemeClr val="tx1">
                    <a:lumMod val="60000"/>
                    <a:lumOff val="40000"/>
                  </a:schemeClr>
                </a:solidFill>
              </a:ln>
            </c:spPr>
            <c:extLst>
              <c:ext xmlns:c16="http://schemas.microsoft.com/office/drawing/2014/chart" uri="{C3380CC4-5D6E-409C-BE32-E72D297353CC}">
                <c16:uniqueId val="{00000019-F0E2-4D40-9D73-78F6C7729501}"/>
              </c:ext>
            </c:extLst>
          </c:dPt>
          <c:dPt>
            <c:idx val="13"/>
            <c:bubble3D val="0"/>
            <c:spPr>
              <a:solidFill>
                <a:schemeClr val="accent1"/>
              </a:solidFill>
              <a:ln>
                <a:solidFill>
                  <a:schemeClr val="tx1">
                    <a:lumMod val="60000"/>
                    <a:lumOff val="40000"/>
                  </a:schemeClr>
                </a:solidFill>
              </a:ln>
            </c:spPr>
            <c:extLst>
              <c:ext xmlns:c16="http://schemas.microsoft.com/office/drawing/2014/chart" uri="{C3380CC4-5D6E-409C-BE32-E72D297353CC}">
                <c16:uniqueId val="{0000001B-F0E2-4D40-9D73-78F6C7729501}"/>
              </c:ext>
            </c:extLst>
          </c:dPt>
          <c:dPt>
            <c:idx val="14"/>
            <c:bubble3D val="0"/>
            <c:spPr>
              <a:solidFill>
                <a:schemeClr val="accent2"/>
              </a:solidFill>
              <a:ln>
                <a:solidFill>
                  <a:schemeClr val="tx1">
                    <a:lumMod val="60000"/>
                    <a:lumOff val="40000"/>
                  </a:schemeClr>
                </a:solidFill>
              </a:ln>
            </c:spPr>
            <c:extLst>
              <c:ext xmlns:c16="http://schemas.microsoft.com/office/drawing/2014/chart" uri="{C3380CC4-5D6E-409C-BE32-E72D297353CC}">
                <c16:uniqueId val="{0000001D-F0E2-4D40-9D73-78F6C7729501}"/>
              </c:ext>
            </c:extLst>
          </c:dPt>
          <c:dPt>
            <c:idx val="15"/>
            <c:bubble3D val="0"/>
            <c:spPr>
              <a:noFill/>
              <a:ln>
                <a:solidFill>
                  <a:schemeClr val="tx1">
                    <a:lumMod val="60000"/>
                    <a:lumOff val="40000"/>
                  </a:schemeClr>
                </a:solidFill>
              </a:ln>
            </c:spPr>
            <c:extLst>
              <c:ext xmlns:c16="http://schemas.microsoft.com/office/drawing/2014/chart" uri="{C3380CC4-5D6E-409C-BE32-E72D297353CC}">
                <c16:uniqueId val="{0000001F-F0E2-4D40-9D73-78F6C7729501}"/>
              </c:ext>
            </c:extLst>
          </c:dPt>
          <c:dPt>
            <c:idx val="16"/>
            <c:bubble3D val="0"/>
            <c:spPr>
              <a:solidFill>
                <a:schemeClr val="tx2"/>
              </a:solidFill>
            </c:spPr>
            <c:extLst>
              <c:ext xmlns:c16="http://schemas.microsoft.com/office/drawing/2014/chart" uri="{C3380CC4-5D6E-409C-BE32-E72D297353CC}">
                <c16:uniqueId val="{00000021-F0E2-4D40-9D73-78F6C7729501}"/>
              </c:ext>
            </c:extLst>
          </c:dPt>
          <c:dLbls>
            <c:dLbl>
              <c:idx val="0"/>
              <c:delete val="1"/>
              <c:extLst>
                <c:ext xmlns:c15="http://schemas.microsoft.com/office/drawing/2012/chart" uri="{CE6537A1-D6FC-4f65-9D91-7224C49458BB}"/>
                <c:ext xmlns:c16="http://schemas.microsoft.com/office/drawing/2014/chart" uri="{C3380CC4-5D6E-409C-BE32-E72D297353CC}">
                  <c16:uniqueId val="{00000001-F0E2-4D40-9D73-78F6C7729501}"/>
                </c:ext>
              </c:extLst>
            </c:dLbl>
            <c:dLbl>
              <c:idx val="1"/>
              <c:layout>
                <c:manualLayout>
                  <c:x val="0.31624752283169499"/>
                  <c:y val="1.4915664473186598E-2"/>
                </c:manualLayout>
              </c:layout>
              <c:dLblPos val="bestFit"/>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F0E2-4D40-9D73-78F6C7729501}"/>
                </c:ext>
              </c:extLst>
            </c:dLbl>
            <c:dLbl>
              <c:idx val="2"/>
              <c:layout>
                <c:manualLayout>
                  <c:x val="-4.2556953383805765E-3"/>
                  <c:y val="7.1298691475682628E-3"/>
                </c:manualLayout>
              </c:layout>
              <c:dLblPos val="bestFit"/>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5-F0E2-4D40-9D73-78F6C7729501}"/>
                </c:ext>
              </c:extLst>
            </c:dLbl>
            <c:dLbl>
              <c:idx val="3"/>
              <c:delete val="1"/>
              <c:extLst>
                <c:ext xmlns:c15="http://schemas.microsoft.com/office/drawing/2012/chart" uri="{CE6537A1-D6FC-4f65-9D91-7224C49458BB}"/>
                <c:ext xmlns:c16="http://schemas.microsoft.com/office/drawing/2014/chart" uri="{C3380CC4-5D6E-409C-BE32-E72D297353CC}">
                  <c16:uniqueId val="{00000007-F0E2-4D40-9D73-78F6C7729501}"/>
                </c:ext>
              </c:extLst>
            </c:dLbl>
            <c:spPr>
              <a:noFill/>
              <a:ln>
                <a:noFill/>
              </a:ln>
              <a:effectLst/>
            </c:spPr>
            <c:dLblPos val="outEnd"/>
            <c:showLegendKey val="0"/>
            <c:showVal val="0"/>
            <c:showCatName val="1"/>
            <c:showSerName val="0"/>
            <c:showPercent val="0"/>
            <c:showBubbleSize val="0"/>
            <c:showLeaderLines val="0"/>
            <c:extLst>
              <c:ext xmlns:c15="http://schemas.microsoft.com/office/drawing/2012/chart" uri="{CE6537A1-D6FC-4f65-9D91-7224C49458BB}"/>
            </c:extLst>
          </c:dLbls>
          <c:cat>
            <c:multiLvlStrRef>
              <c:f>Data_PC!$A$4:$B$6</c:f>
              <c:multiLvlStrCache>
                <c:ptCount val="3"/>
                <c:lvl>
                  <c:pt idx="1">
                    <c:v>(91.5%)</c:v>
                  </c:pt>
                  <c:pt idx="2">
                    <c:v>(8.5%)</c:v>
                  </c:pt>
                </c:lvl>
                <c:lvl>
                  <c:pt idx="0">
                    <c:v>Corporate customers</c:v>
                  </c:pt>
                  <c:pt idx="1">
                    <c:v>Mortgages</c:v>
                  </c:pt>
                  <c:pt idx="2">
                    <c:v>Other exposures</c:v>
                  </c:pt>
                </c:lvl>
              </c:multiLvlStrCache>
            </c:multiLvlStrRef>
          </c:cat>
          <c:val>
            <c:numRef>
              <c:f>Data_PC!$C$4:$C$6</c:f>
              <c:numCache>
                <c:formatCode>0.0_);\(0.0\);\-_)</c:formatCode>
                <c:ptCount val="3"/>
                <c:pt idx="0" formatCode="0.0">
                  <c:v>980.4045402221825</c:v>
                </c:pt>
                <c:pt idx="1">
                  <c:v>933.41448005062068</c:v>
                </c:pt>
                <c:pt idx="2">
                  <c:v>86.735973674438924</c:v>
                </c:pt>
              </c:numCache>
            </c:numRef>
          </c:val>
          <c:extLst>
            <c:ext xmlns:c16="http://schemas.microsoft.com/office/drawing/2014/chart" uri="{C3380CC4-5D6E-409C-BE32-E72D297353CC}">
              <c16:uniqueId val="{00000022-F0E2-4D40-9D73-78F6C7729501}"/>
            </c:ext>
          </c:extLst>
        </c:ser>
        <c:dLbls>
          <c:showLegendKey val="0"/>
          <c:showVal val="0"/>
          <c:showCatName val="0"/>
          <c:showSerName val="0"/>
          <c:showPercent val="0"/>
          <c:showBubbleSize val="0"/>
          <c:showLeaderLines val="0"/>
        </c:dLbls>
        <c:gapWidth val="100"/>
        <c:splitType val="pos"/>
        <c:splitPos val="2"/>
        <c:secondPieSize val="120"/>
        <c:serLines/>
      </c:ofPieChart>
    </c:plotArea>
    <c:plotVisOnly val="1"/>
    <c:dispBlanksAs val="gap"/>
    <c:showDLblsOverMax val="0"/>
  </c:chart>
  <c:printSettings>
    <c:headerFooter/>
    <c:pageMargins b="0.75" l="0.7" r="0.7" t="0.75" header="0.3" footer="0.3"/>
    <c:pageSetup/>
  </c:printSettings>
  <c:userShapes r:id="rId1"/>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6380030608350418E-2"/>
          <c:y val="9.8398828749980252E-2"/>
          <c:w val="0.91273643816082195"/>
          <c:h val="0.7939048153740571"/>
        </c:manualLayout>
      </c:layout>
      <c:barChart>
        <c:barDir val="col"/>
        <c:grouping val="clustered"/>
        <c:varyColors val="0"/>
        <c:ser>
          <c:idx val="6"/>
          <c:order val="0"/>
          <c:tx>
            <c:strRef>
              <c:f>Data_PC!$I$34</c:f>
              <c:strCache>
                <c:ptCount val="1"/>
                <c:pt idx="0">
                  <c:v>31 Dec. 2018</c:v>
                </c:pt>
              </c:strCache>
            </c:strRef>
          </c:tx>
          <c:spPr>
            <a:solidFill>
              <a:srgbClr val="23195A"/>
            </a:solidFill>
            <a:ln>
              <a:solidFill>
                <a:schemeClr val="tx1">
                  <a:lumMod val="60000"/>
                  <a:lumOff val="40000"/>
                </a:schemeClr>
              </a:solidFill>
            </a:ln>
          </c:spPr>
          <c:invertIfNegative val="0"/>
          <c:cat>
            <c:strRef>
              <c:f>Data_PC!$A$35:$A$38</c:f>
              <c:strCache>
                <c:ptCount val="4"/>
                <c:pt idx="0">
                  <c:v>PD 0.01% -</c:v>
                </c:pt>
                <c:pt idx="1">
                  <c:v>PD 0.75% -</c:v>
                </c:pt>
                <c:pt idx="2">
                  <c:v>PD 3.00% -</c:v>
                </c:pt>
                <c:pt idx="3">
                  <c:v>Net commitments
in stage 3</c:v>
                </c:pt>
              </c:strCache>
            </c:strRef>
          </c:cat>
          <c:val>
            <c:numRef>
              <c:f>Data_PC!$I$35:$I$38</c:f>
              <c:numCache>
                <c:formatCode>0</c:formatCode>
                <c:ptCount val="4"/>
                <c:pt idx="0">
                  <c:v>763.85880604997578</c:v>
                </c:pt>
                <c:pt idx="1">
                  <c:v>174.50304012492992</c:v>
                </c:pt>
                <c:pt idx="2">
                  <c:v>14.561761996280003</c:v>
                </c:pt>
                <c:pt idx="3">
                  <c:v>2.5120576254089992</c:v>
                </c:pt>
              </c:numCache>
            </c:numRef>
          </c:val>
          <c:extLst>
            <c:ext xmlns:c16="http://schemas.microsoft.com/office/drawing/2014/chart" uri="{C3380CC4-5D6E-409C-BE32-E72D297353CC}">
              <c16:uniqueId val="{00000000-895D-4F57-B67F-00F5B465EF3D}"/>
            </c:ext>
          </c:extLst>
        </c:ser>
        <c:ser>
          <c:idx val="5"/>
          <c:order val="1"/>
          <c:tx>
            <c:strRef>
              <c:f>Data_PC!$H$34</c:f>
              <c:strCache>
                <c:ptCount val="1"/>
                <c:pt idx="0">
                  <c:v>31 March 2019</c:v>
                </c:pt>
              </c:strCache>
            </c:strRef>
          </c:tx>
          <c:spPr>
            <a:solidFill>
              <a:srgbClr val="6E2382"/>
            </a:solidFill>
            <a:ln>
              <a:solidFill>
                <a:schemeClr val="tx1">
                  <a:lumMod val="60000"/>
                  <a:lumOff val="40000"/>
                </a:schemeClr>
              </a:solidFill>
            </a:ln>
          </c:spPr>
          <c:invertIfNegative val="0"/>
          <c:cat>
            <c:strRef>
              <c:f>Data_PC!$A$35:$A$38</c:f>
              <c:strCache>
                <c:ptCount val="4"/>
                <c:pt idx="0">
                  <c:v>PD 0.01% -</c:v>
                </c:pt>
                <c:pt idx="1">
                  <c:v>PD 0.75% -</c:v>
                </c:pt>
                <c:pt idx="2">
                  <c:v>PD 3.00% -</c:v>
                </c:pt>
                <c:pt idx="3">
                  <c:v>Net commitments
in stage 3</c:v>
                </c:pt>
              </c:strCache>
            </c:strRef>
          </c:cat>
          <c:val>
            <c:numRef>
              <c:f>Data_PC!$H$35:$H$38</c:f>
              <c:numCache>
                <c:formatCode>0</c:formatCode>
                <c:ptCount val="4"/>
                <c:pt idx="0">
                  <c:v>776.06228840481424</c:v>
                </c:pt>
                <c:pt idx="1">
                  <c:v>179.49947513638998</c:v>
                </c:pt>
                <c:pt idx="2">
                  <c:v>14.637198965150002</c:v>
                </c:pt>
                <c:pt idx="3">
                  <c:v>2.3751881048810009</c:v>
                </c:pt>
              </c:numCache>
            </c:numRef>
          </c:val>
          <c:extLst>
            <c:ext xmlns:c16="http://schemas.microsoft.com/office/drawing/2014/chart" uri="{C3380CC4-5D6E-409C-BE32-E72D297353CC}">
              <c16:uniqueId val="{00000001-895D-4F57-B67F-00F5B465EF3D}"/>
            </c:ext>
          </c:extLst>
        </c:ser>
        <c:ser>
          <c:idx val="4"/>
          <c:order val="2"/>
          <c:tx>
            <c:strRef>
              <c:f>Data_PC!$G$34</c:f>
              <c:strCache>
                <c:ptCount val="1"/>
                <c:pt idx="0">
                  <c:v>30 June 2019</c:v>
                </c:pt>
              </c:strCache>
            </c:strRef>
          </c:tx>
          <c:spPr>
            <a:solidFill>
              <a:srgbClr val="6E6491"/>
            </a:solidFill>
            <a:ln>
              <a:solidFill>
                <a:schemeClr val="tx1">
                  <a:lumMod val="60000"/>
                  <a:lumOff val="40000"/>
                </a:schemeClr>
              </a:solidFill>
            </a:ln>
          </c:spPr>
          <c:invertIfNegative val="0"/>
          <c:cat>
            <c:strRef>
              <c:f>Data_PC!$A$35:$A$38</c:f>
              <c:strCache>
                <c:ptCount val="4"/>
                <c:pt idx="0">
                  <c:v>PD 0.01% -</c:v>
                </c:pt>
                <c:pt idx="1">
                  <c:v>PD 0.75% -</c:v>
                </c:pt>
                <c:pt idx="2">
                  <c:v>PD 3.00% -</c:v>
                </c:pt>
                <c:pt idx="3">
                  <c:v>Net commitments
in stage 3</c:v>
                </c:pt>
              </c:strCache>
            </c:strRef>
          </c:cat>
          <c:val>
            <c:numRef>
              <c:f>Data_PC!$G$35:$G$38</c:f>
              <c:numCache>
                <c:formatCode>0</c:formatCode>
                <c:ptCount val="4"/>
                <c:pt idx="0">
                  <c:v>789.8</c:v>
                </c:pt>
                <c:pt idx="1">
                  <c:v>183.2</c:v>
                </c:pt>
                <c:pt idx="2">
                  <c:v>14.9</c:v>
                </c:pt>
                <c:pt idx="3">
                  <c:v>2.5</c:v>
                </c:pt>
              </c:numCache>
            </c:numRef>
          </c:val>
          <c:extLst>
            <c:ext xmlns:c16="http://schemas.microsoft.com/office/drawing/2014/chart" uri="{C3380CC4-5D6E-409C-BE32-E72D297353CC}">
              <c16:uniqueId val="{00000002-895D-4F57-B67F-00F5B465EF3D}"/>
            </c:ext>
          </c:extLst>
        </c:ser>
        <c:ser>
          <c:idx val="3"/>
          <c:order val="3"/>
          <c:tx>
            <c:strRef>
              <c:f>Data_PC!$F$34</c:f>
              <c:strCache>
                <c:ptCount val="1"/>
                <c:pt idx="0">
                  <c:v>30 Sept. 2019</c:v>
                </c:pt>
              </c:strCache>
            </c:strRef>
          </c:tx>
          <c:spPr>
            <a:solidFill>
              <a:srgbClr val="A06EAF"/>
            </a:solidFill>
            <a:ln>
              <a:solidFill>
                <a:schemeClr val="tx1">
                  <a:lumMod val="60000"/>
                  <a:lumOff val="40000"/>
                </a:schemeClr>
              </a:solidFill>
            </a:ln>
          </c:spPr>
          <c:invertIfNegative val="0"/>
          <c:cat>
            <c:strRef>
              <c:f>Data_PC!$A$35:$A$38</c:f>
              <c:strCache>
                <c:ptCount val="4"/>
                <c:pt idx="0">
                  <c:v>PD 0.01% -</c:v>
                </c:pt>
                <c:pt idx="1">
                  <c:v>PD 0.75% -</c:v>
                </c:pt>
                <c:pt idx="2">
                  <c:v>PD 3.00% -</c:v>
                </c:pt>
                <c:pt idx="3">
                  <c:v>Net commitments
in stage 3</c:v>
                </c:pt>
              </c:strCache>
            </c:strRef>
          </c:cat>
          <c:val>
            <c:numRef>
              <c:f>Data_PC!$F$35:$F$38</c:f>
              <c:numCache>
                <c:formatCode>0</c:formatCode>
                <c:ptCount val="4"/>
                <c:pt idx="0">
                  <c:v>781.37904292644021</c:v>
                </c:pt>
                <c:pt idx="1">
                  <c:v>187.17347167065998</c:v>
                </c:pt>
                <c:pt idx="2">
                  <c:v>15.850646825469999</c:v>
                </c:pt>
                <c:pt idx="3">
                  <c:v>2.3845995639200002</c:v>
                </c:pt>
              </c:numCache>
            </c:numRef>
          </c:val>
          <c:extLst>
            <c:ext xmlns:c16="http://schemas.microsoft.com/office/drawing/2014/chart" uri="{C3380CC4-5D6E-409C-BE32-E72D297353CC}">
              <c16:uniqueId val="{00000003-895D-4F57-B67F-00F5B465EF3D}"/>
            </c:ext>
          </c:extLst>
        </c:ser>
        <c:ser>
          <c:idx val="2"/>
          <c:order val="4"/>
          <c:tx>
            <c:strRef>
              <c:f>Data_PC!$E$34</c:f>
              <c:strCache>
                <c:ptCount val="1"/>
                <c:pt idx="0">
                  <c:v>31 Dec. 2019</c:v>
                </c:pt>
              </c:strCache>
            </c:strRef>
          </c:tx>
          <c:spPr>
            <a:solidFill>
              <a:srgbClr val="B9AFC8"/>
            </a:solidFill>
            <a:ln>
              <a:solidFill>
                <a:schemeClr val="tx1">
                  <a:lumMod val="60000"/>
                  <a:lumOff val="40000"/>
                </a:schemeClr>
              </a:solidFill>
            </a:ln>
          </c:spPr>
          <c:invertIfNegative val="0"/>
          <c:cat>
            <c:strRef>
              <c:f>Data_PC!$A$35:$A$38</c:f>
              <c:strCache>
                <c:ptCount val="4"/>
                <c:pt idx="0">
                  <c:v>PD 0.01% -</c:v>
                </c:pt>
                <c:pt idx="1">
                  <c:v>PD 0.75% -</c:v>
                </c:pt>
                <c:pt idx="2">
                  <c:v>PD 3.00% -</c:v>
                </c:pt>
                <c:pt idx="3">
                  <c:v>Net commitments
in stage 3</c:v>
                </c:pt>
              </c:strCache>
            </c:strRef>
          </c:cat>
          <c:val>
            <c:numRef>
              <c:f>Data_PC!$E$35:$E$38</c:f>
              <c:numCache>
                <c:formatCode>0</c:formatCode>
                <c:ptCount val="4"/>
                <c:pt idx="0">
                  <c:v>778.94304295230995</c:v>
                </c:pt>
                <c:pt idx="1">
                  <c:v>185.33820806884995</c:v>
                </c:pt>
                <c:pt idx="2">
                  <c:v>15.801680136720002</c:v>
                </c:pt>
                <c:pt idx="3">
                  <c:v>2.3001586195299999</c:v>
                </c:pt>
              </c:numCache>
            </c:numRef>
          </c:val>
          <c:extLst>
            <c:ext xmlns:c16="http://schemas.microsoft.com/office/drawing/2014/chart" uri="{C3380CC4-5D6E-409C-BE32-E72D297353CC}">
              <c16:uniqueId val="{00000004-895D-4F57-B67F-00F5B465EF3D}"/>
            </c:ext>
          </c:extLst>
        </c:ser>
        <c:ser>
          <c:idx val="1"/>
          <c:order val="5"/>
          <c:tx>
            <c:strRef>
              <c:f>Data_PC!$D$34</c:f>
              <c:strCache>
                <c:ptCount val="1"/>
                <c:pt idx="0">
                  <c:v>31 March 2020</c:v>
                </c:pt>
              </c:strCache>
            </c:strRef>
          </c:tx>
          <c:spPr>
            <a:solidFill>
              <a:srgbClr val="CFB9D7"/>
            </a:solidFill>
            <a:ln>
              <a:solidFill>
                <a:schemeClr val="tx1">
                  <a:lumMod val="60000"/>
                  <a:lumOff val="40000"/>
                </a:schemeClr>
              </a:solidFill>
            </a:ln>
          </c:spPr>
          <c:invertIfNegative val="0"/>
          <c:cat>
            <c:strRef>
              <c:f>Data_PC!$A$35:$A$38</c:f>
              <c:strCache>
                <c:ptCount val="4"/>
                <c:pt idx="0">
                  <c:v>PD 0.01% -</c:v>
                </c:pt>
                <c:pt idx="1">
                  <c:v>PD 0.75% -</c:v>
                </c:pt>
                <c:pt idx="2">
                  <c:v>PD 3.00% -</c:v>
                </c:pt>
                <c:pt idx="3">
                  <c:v>Net commitments
in stage 3</c:v>
                </c:pt>
              </c:strCache>
            </c:strRef>
          </c:cat>
          <c:val>
            <c:numRef>
              <c:f>Data_PC!$D$35:$D$38</c:f>
              <c:numCache>
                <c:formatCode>0</c:formatCode>
                <c:ptCount val="4"/>
                <c:pt idx="0">
                  <c:v>791.2</c:v>
                </c:pt>
                <c:pt idx="1">
                  <c:v>190.5</c:v>
                </c:pt>
                <c:pt idx="2">
                  <c:v>15.7</c:v>
                </c:pt>
                <c:pt idx="3">
                  <c:v>3.7</c:v>
                </c:pt>
              </c:numCache>
            </c:numRef>
          </c:val>
          <c:extLst>
            <c:ext xmlns:c16="http://schemas.microsoft.com/office/drawing/2014/chart" uri="{C3380CC4-5D6E-409C-BE32-E72D297353CC}">
              <c16:uniqueId val="{00000005-895D-4F57-B67F-00F5B465EF3D}"/>
            </c:ext>
          </c:extLst>
        </c:ser>
        <c:ser>
          <c:idx val="0"/>
          <c:order val="6"/>
          <c:tx>
            <c:strRef>
              <c:f>Data_PC!$C$34</c:f>
              <c:strCache>
                <c:ptCount val="1"/>
                <c:pt idx="0">
                  <c:v>30 June 2020</c:v>
                </c:pt>
              </c:strCache>
            </c:strRef>
          </c:tx>
          <c:spPr>
            <a:ln>
              <a:solidFill>
                <a:schemeClr val="tx1">
                  <a:lumMod val="60000"/>
                  <a:lumOff val="40000"/>
                </a:schemeClr>
              </a:solidFill>
            </a:ln>
          </c:spPr>
          <c:invertIfNegative val="0"/>
          <c:dLbls>
            <c:spPr>
              <a:noFill/>
              <a:ln>
                <a:noFill/>
              </a:ln>
              <a:effectLst/>
            </c:spPr>
            <c:txPr>
              <a:bodyPr/>
              <a:lstStyle/>
              <a:p>
                <a:pPr>
                  <a:defRPr sz="800" b="1"/>
                </a:pPr>
                <a:endParaRPr lang="nb-N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Data_PC!$A$35:$A$38</c:f>
              <c:strCache>
                <c:ptCount val="4"/>
                <c:pt idx="0">
                  <c:v>PD 0.01% -</c:v>
                </c:pt>
                <c:pt idx="1">
                  <c:v>PD 0.75% -</c:v>
                </c:pt>
                <c:pt idx="2">
                  <c:v>PD 3.00% -</c:v>
                </c:pt>
                <c:pt idx="3">
                  <c:v>Net commitments
in stage 3</c:v>
                </c:pt>
              </c:strCache>
            </c:strRef>
          </c:cat>
          <c:val>
            <c:numRef>
              <c:f>Data_PC!$C$35:$C$38</c:f>
              <c:numCache>
                <c:formatCode>0</c:formatCode>
                <c:ptCount val="4"/>
                <c:pt idx="0">
                  <c:v>808.56926708469018</c:v>
                </c:pt>
                <c:pt idx="1">
                  <c:v>191.34879341521022</c:v>
                </c:pt>
                <c:pt idx="2">
                  <c:v>16.712985796130013</c:v>
                </c:pt>
                <c:pt idx="3">
                  <c:v>3.5194074290288726</c:v>
                </c:pt>
              </c:numCache>
            </c:numRef>
          </c:val>
          <c:extLst>
            <c:ext xmlns:c16="http://schemas.microsoft.com/office/drawing/2014/chart" uri="{C3380CC4-5D6E-409C-BE32-E72D297353CC}">
              <c16:uniqueId val="{00000006-895D-4F57-B67F-00F5B465EF3D}"/>
            </c:ext>
          </c:extLst>
        </c:ser>
        <c:dLbls>
          <c:showLegendKey val="0"/>
          <c:showVal val="0"/>
          <c:showCatName val="0"/>
          <c:showSerName val="0"/>
          <c:showPercent val="0"/>
          <c:showBubbleSize val="0"/>
        </c:dLbls>
        <c:gapWidth val="150"/>
        <c:axId val="82946688"/>
        <c:axId val="83084416"/>
      </c:barChart>
      <c:catAx>
        <c:axId val="82946688"/>
        <c:scaling>
          <c:orientation val="minMax"/>
        </c:scaling>
        <c:delete val="0"/>
        <c:axPos val="b"/>
        <c:numFmt formatCode="General" sourceLinked="0"/>
        <c:majorTickMark val="none"/>
        <c:minorTickMark val="none"/>
        <c:tickLblPos val="nextTo"/>
        <c:txPr>
          <a:bodyPr/>
          <a:lstStyle/>
          <a:p>
            <a:pPr>
              <a:defRPr sz="800"/>
            </a:pPr>
            <a:endParaRPr lang="nb-NO"/>
          </a:p>
        </c:txPr>
        <c:crossAx val="83084416"/>
        <c:crosses val="autoZero"/>
        <c:auto val="1"/>
        <c:lblAlgn val="ctr"/>
        <c:lblOffset val="100"/>
        <c:noMultiLvlLbl val="0"/>
      </c:catAx>
      <c:valAx>
        <c:axId val="83084416"/>
        <c:scaling>
          <c:orientation val="minMax"/>
          <c:max val="850"/>
          <c:min val="0"/>
        </c:scaling>
        <c:delete val="0"/>
        <c:axPos val="l"/>
        <c:majorGridlines>
          <c:spPr>
            <a:ln>
              <a:solidFill>
                <a:schemeClr val="bg1">
                  <a:lumMod val="75000"/>
                </a:schemeClr>
              </a:solidFill>
            </a:ln>
          </c:spPr>
        </c:majorGridlines>
        <c:numFmt formatCode="0" sourceLinked="1"/>
        <c:majorTickMark val="none"/>
        <c:minorTickMark val="none"/>
        <c:tickLblPos val="nextTo"/>
        <c:txPr>
          <a:bodyPr/>
          <a:lstStyle/>
          <a:p>
            <a:pPr>
              <a:defRPr sz="800"/>
            </a:pPr>
            <a:endParaRPr lang="nb-NO"/>
          </a:p>
        </c:txPr>
        <c:crossAx val="82946688"/>
        <c:crosses val="autoZero"/>
        <c:crossBetween val="between"/>
      </c:valAx>
    </c:plotArea>
    <c:legend>
      <c:legendPos val="r"/>
      <c:layout>
        <c:manualLayout>
          <c:xMode val="edge"/>
          <c:yMode val="edge"/>
          <c:x val="0.81046633254112943"/>
          <c:y val="3.5552611338632328E-2"/>
          <c:w val="0.17282684247420843"/>
          <c:h val="0.39527035987091935"/>
        </c:manualLayout>
      </c:layout>
      <c:overlay val="0"/>
      <c:spPr>
        <a:solidFill>
          <a:schemeClr val="bg1"/>
        </a:solidFill>
      </c:spPr>
      <c:txPr>
        <a:bodyPr/>
        <a:lstStyle/>
        <a:p>
          <a:pPr>
            <a:defRPr sz="800"/>
          </a:pPr>
          <a:endParaRPr lang="nb-NO"/>
        </a:p>
      </c:txPr>
    </c:legend>
    <c:plotVisOnly val="1"/>
    <c:dispBlanksAs val="gap"/>
    <c:showDLblsOverMax val="0"/>
  </c:chart>
  <c:printSettings>
    <c:headerFooter/>
    <c:pageMargins b="0.75" l="0.7" r="0.7" t="0.75" header="0.3" footer="0.3"/>
    <c:pageSetup orientation="portrait"/>
  </c:printSettings>
  <c:userShapes r:id="rId1"/>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9513833848367264E-2"/>
          <c:y val="0.17581192005710208"/>
          <c:w val="0.74962160184138693"/>
          <c:h val="0.71636331192005709"/>
        </c:manualLayout>
      </c:layout>
      <c:ofPieChart>
        <c:ofPieType val="pie"/>
        <c:varyColors val="1"/>
        <c:ser>
          <c:idx val="0"/>
          <c:order val="0"/>
          <c:dPt>
            <c:idx val="0"/>
            <c:bubble3D val="0"/>
            <c:spPr>
              <a:solidFill>
                <a:schemeClr val="bg1">
                  <a:lumMod val="65000"/>
                </a:schemeClr>
              </a:solidFill>
            </c:spPr>
            <c:extLst>
              <c:ext xmlns:c16="http://schemas.microsoft.com/office/drawing/2014/chart" uri="{C3380CC4-5D6E-409C-BE32-E72D297353CC}">
                <c16:uniqueId val="{00000001-D889-4457-8075-734FBE091A2D}"/>
              </c:ext>
            </c:extLst>
          </c:dPt>
          <c:dPt>
            <c:idx val="1"/>
            <c:bubble3D val="0"/>
            <c:spPr>
              <a:solidFill>
                <a:schemeClr val="accent1"/>
              </a:solidFill>
            </c:spPr>
            <c:extLst>
              <c:ext xmlns:c16="http://schemas.microsoft.com/office/drawing/2014/chart" uri="{C3380CC4-5D6E-409C-BE32-E72D297353CC}">
                <c16:uniqueId val="{00000003-D889-4457-8075-734FBE091A2D}"/>
              </c:ext>
            </c:extLst>
          </c:dPt>
          <c:dPt>
            <c:idx val="2"/>
            <c:bubble3D val="0"/>
            <c:spPr>
              <a:solidFill>
                <a:schemeClr val="bg1"/>
              </a:solidFill>
              <a:ln>
                <a:solidFill>
                  <a:schemeClr val="tx1">
                    <a:lumMod val="60000"/>
                    <a:lumOff val="40000"/>
                  </a:schemeClr>
                </a:solidFill>
              </a:ln>
            </c:spPr>
            <c:extLst>
              <c:ext xmlns:c16="http://schemas.microsoft.com/office/drawing/2014/chart" uri="{C3380CC4-5D6E-409C-BE32-E72D297353CC}">
                <c16:uniqueId val="{00000005-D889-4457-8075-734FBE091A2D}"/>
              </c:ext>
            </c:extLst>
          </c:dPt>
          <c:dPt>
            <c:idx val="3"/>
            <c:bubble3D val="0"/>
            <c:spPr>
              <a:solidFill>
                <a:schemeClr val="accent2"/>
              </a:solidFill>
              <a:ln>
                <a:solidFill>
                  <a:schemeClr val="tx1">
                    <a:lumMod val="60000"/>
                    <a:lumOff val="40000"/>
                  </a:schemeClr>
                </a:solidFill>
              </a:ln>
            </c:spPr>
            <c:extLst>
              <c:ext xmlns:c16="http://schemas.microsoft.com/office/drawing/2014/chart" uri="{C3380CC4-5D6E-409C-BE32-E72D297353CC}">
                <c16:uniqueId val="{00000007-D889-4457-8075-734FBE091A2D}"/>
              </c:ext>
            </c:extLst>
          </c:dPt>
          <c:dPt>
            <c:idx val="4"/>
            <c:bubble3D val="0"/>
            <c:spPr>
              <a:solidFill>
                <a:schemeClr val="accent1"/>
              </a:solidFill>
              <a:ln>
                <a:solidFill>
                  <a:schemeClr val="tx1">
                    <a:lumMod val="60000"/>
                    <a:lumOff val="40000"/>
                  </a:schemeClr>
                </a:solidFill>
              </a:ln>
            </c:spPr>
            <c:extLst>
              <c:ext xmlns:c16="http://schemas.microsoft.com/office/drawing/2014/chart" uri="{C3380CC4-5D6E-409C-BE32-E72D297353CC}">
                <c16:uniqueId val="{00000009-D889-4457-8075-734FBE091A2D}"/>
              </c:ext>
            </c:extLst>
          </c:dPt>
          <c:dPt>
            <c:idx val="5"/>
            <c:bubble3D val="0"/>
            <c:spPr>
              <a:solidFill>
                <a:schemeClr val="bg1"/>
              </a:solidFill>
              <a:ln>
                <a:solidFill>
                  <a:schemeClr val="tx1">
                    <a:lumMod val="60000"/>
                    <a:lumOff val="40000"/>
                  </a:schemeClr>
                </a:solidFill>
              </a:ln>
            </c:spPr>
            <c:extLst>
              <c:ext xmlns:c16="http://schemas.microsoft.com/office/drawing/2014/chart" uri="{C3380CC4-5D6E-409C-BE32-E72D297353CC}">
                <c16:uniqueId val="{0000000B-D889-4457-8075-734FBE091A2D}"/>
              </c:ext>
            </c:extLst>
          </c:dPt>
          <c:dPt>
            <c:idx val="6"/>
            <c:bubble3D val="0"/>
            <c:spPr>
              <a:solidFill>
                <a:schemeClr val="accent2"/>
              </a:solidFill>
              <a:ln>
                <a:solidFill>
                  <a:schemeClr val="tx1">
                    <a:lumMod val="60000"/>
                    <a:lumOff val="40000"/>
                  </a:schemeClr>
                </a:solidFill>
              </a:ln>
            </c:spPr>
            <c:extLst>
              <c:ext xmlns:c16="http://schemas.microsoft.com/office/drawing/2014/chart" uri="{C3380CC4-5D6E-409C-BE32-E72D297353CC}">
                <c16:uniqueId val="{0000000D-D889-4457-8075-734FBE091A2D}"/>
              </c:ext>
            </c:extLst>
          </c:dPt>
          <c:dPt>
            <c:idx val="7"/>
            <c:bubble3D val="0"/>
            <c:spPr>
              <a:solidFill>
                <a:schemeClr val="accent1"/>
              </a:solidFill>
              <a:ln>
                <a:solidFill>
                  <a:schemeClr val="tx1">
                    <a:lumMod val="60000"/>
                    <a:lumOff val="40000"/>
                  </a:schemeClr>
                </a:solidFill>
              </a:ln>
            </c:spPr>
            <c:extLst>
              <c:ext xmlns:c16="http://schemas.microsoft.com/office/drawing/2014/chart" uri="{C3380CC4-5D6E-409C-BE32-E72D297353CC}">
                <c16:uniqueId val="{0000000F-D889-4457-8075-734FBE091A2D}"/>
              </c:ext>
            </c:extLst>
          </c:dPt>
          <c:dPt>
            <c:idx val="8"/>
            <c:bubble3D val="0"/>
            <c:spPr>
              <a:solidFill>
                <a:schemeClr val="accent2"/>
              </a:solidFill>
              <a:ln>
                <a:solidFill>
                  <a:schemeClr val="tx1">
                    <a:lumMod val="60000"/>
                    <a:lumOff val="40000"/>
                  </a:schemeClr>
                </a:solidFill>
              </a:ln>
            </c:spPr>
            <c:extLst>
              <c:ext xmlns:c16="http://schemas.microsoft.com/office/drawing/2014/chart" uri="{C3380CC4-5D6E-409C-BE32-E72D297353CC}">
                <c16:uniqueId val="{00000011-D889-4457-8075-734FBE091A2D}"/>
              </c:ext>
            </c:extLst>
          </c:dPt>
          <c:dPt>
            <c:idx val="9"/>
            <c:bubble3D val="0"/>
            <c:spPr>
              <a:solidFill>
                <a:schemeClr val="accent1"/>
              </a:solidFill>
              <a:ln>
                <a:solidFill>
                  <a:schemeClr val="tx1">
                    <a:lumMod val="60000"/>
                    <a:lumOff val="40000"/>
                  </a:schemeClr>
                </a:solidFill>
              </a:ln>
            </c:spPr>
            <c:extLst>
              <c:ext xmlns:c16="http://schemas.microsoft.com/office/drawing/2014/chart" uri="{C3380CC4-5D6E-409C-BE32-E72D297353CC}">
                <c16:uniqueId val="{00000013-D889-4457-8075-734FBE091A2D}"/>
              </c:ext>
            </c:extLst>
          </c:dPt>
          <c:dPt>
            <c:idx val="10"/>
            <c:bubble3D val="0"/>
            <c:spPr>
              <a:solidFill>
                <a:schemeClr val="bg1"/>
              </a:solidFill>
              <a:ln>
                <a:solidFill>
                  <a:schemeClr val="tx1">
                    <a:lumMod val="60000"/>
                    <a:lumOff val="40000"/>
                  </a:schemeClr>
                </a:solidFill>
              </a:ln>
            </c:spPr>
            <c:extLst>
              <c:ext xmlns:c16="http://schemas.microsoft.com/office/drawing/2014/chart" uri="{C3380CC4-5D6E-409C-BE32-E72D297353CC}">
                <c16:uniqueId val="{00000015-D889-4457-8075-734FBE091A2D}"/>
              </c:ext>
            </c:extLst>
          </c:dPt>
          <c:dPt>
            <c:idx val="11"/>
            <c:bubble3D val="0"/>
            <c:spPr>
              <a:solidFill>
                <a:schemeClr val="accent2"/>
              </a:solidFill>
              <a:ln>
                <a:solidFill>
                  <a:schemeClr val="tx1">
                    <a:lumMod val="60000"/>
                    <a:lumOff val="40000"/>
                  </a:schemeClr>
                </a:solidFill>
              </a:ln>
            </c:spPr>
            <c:extLst>
              <c:ext xmlns:c16="http://schemas.microsoft.com/office/drawing/2014/chart" uri="{C3380CC4-5D6E-409C-BE32-E72D297353CC}">
                <c16:uniqueId val="{00000017-D889-4457-8075-734FBE091A2D}"/>
              </c:ext>
            </c:extLst>
          </c:dPt>
          <c:dPt>
            <c:idx val="12"/>
            <c:bubble3D val="0"/>
            <c:spPr>
              <a:solidFill>
                <a:schemeClr val="accent1"/>
              </a:solidFill>
              <a:ln>
                <a:solidFill>
                  <a:schemeClr val="tx1">
                    <a:lumMod val="60000"/>
                    <a:lumOff val="40000"/>
                  </a:schemeClr>
                </a:solidFill>
              </a:ln>
            </c:spPr>
            <c:extLst>
              <c:ext xmlns:c16="http://schemas.microsoft.com/office/drawing/2014/chart" uri="{C3380CC4-5D6E-409C-BE32-E72D297353CC}">
                <c16:uniqueId val="{00000019-D889-4457-8075-734FBE091A2D}"/>
              </c:ext>
            </c:extLst>
          </c:dPt>
          <c:dPt>
            <c:idx val="13"/>
            <c:bubble3D val="0"/>
            <c:spPr>
              <a:solidFill>
                <a:schemeClr val="bg1"/>
              </a:solidFill>
              <a:ln>
                <a:solidFill>
                  <a:schemeClr val="tx1">
                    <a:lumMod val="60000"/>
                    <a:lumOff val="40000"/>
                  </a:schemeClr>
                </a:solidFill>
              </a:ln>
            </c:spPr>
            <c:extLst>
              <c:ext xmlns:c16="http://schemas.microsoft.com/office/drawing/2014/chart" uri="{C3380CC4-5D6E-409C-BE32-E72D297353CC}">
                <c16:uniqueId val="{0000001B-D889-4457-8075-734FBE091A2D}"/>
              </c:ext>
            </c:extLst>
          </c:dPt>
          <c:dPt>
            <c:idx val="14"/>
            <c:bubble3D val="0"/>
            <c:spPr>
              <a:solidFill>
                <a:schemeClr val="accent2"/>
              </a:solidFill>
              <a:ln>
                <a:solidFill>
                  <a:schemeClr val="tx1">
                    <a:lumMod val="60000"/>
                    <a:lumOff val="40000"/>
                  </a:schemeClr>
                </a:solidFill>
              </a:ln>
            </c:spPr>
            <c:extLst>
              <c:ext xmlns:c16="http://schemas.microsoft.com/office/drawing/2014/chart" uri="{C3380CC4-5D6E-409C-BE32-E72D297353CC}">
                <c16:uniqueId val="{0000001D-D889-4457-8075-734FBE091A2D}"/>
              </c:ext>
            </c:extLst>
          </c:dPt>
          <c:dPt>
            <c:idx val="15"/>
            <c:bubble3D val="0"/>
            <c:explosion val="3"/>
            <c:spPr>
              <a:solidFill>
                <a:schemeClr val="accent1"/>
              </a:solidFill>
              <a:ln>
                <a:solidFill>
                  <a:schemeClr val="tx1">
                    <a:lumMod val="60000"/>
                    <a:lumOff val="40000"/>
                  </a:schemeClr>
                </a:solidFill>
              </a:ln>
            </c:spPr>
            <c:extLst>
              <c:ext xmlns:c16="http://schemas.microsoft.com/office/drawing/2014/chart" uri="{C3380CC4-5D6E-409C-BE32-E72D297353CC}">
                <c16:uniqueId val="{0000001F-D889-4457-8075-734FBE091A2D}"/>
              </c:ext>
            </c:extLst>
          </c:dPt>
          <c:dPt>
            <c:idx val="16"/>
            <c:bubble3D val="0"/>
            <c:spPr>
              <a:solidFill>
                <a:schemeClr val="tx2"/>
              </a:solidFill>
              <a:ln w="15875">
                <a:noFill/>
              </a:ln>
            </c:spPr>
            <c:extLst>
              <c:ext xmlns:c16="http://schemas.microsoft.com/office/drawing/2014/chart" uri="{C3380CC4-5D6E-409C-BE32-E72D297353CC}">
                <c16:uniqueId val="{00000021-D889-4457-8075-734FBE091A2D}"/>
              </c:ext>
            </c:extLst>
          </c:dPt>
          <c:dLbls>
            <c:dLbl>
              <c:idx val="0"/>
              <c:delete val="1"/>
              <c:extLst>
                <c:ext xmlns:c15="http://schemas.microsoft.com/office/drawing/2012/chart" uri="{CE6537A1-D6FC-4f65-9D91-7224C49458BB}"/>
                <c:ext xmlns:c16="http://schemas.microsoft.com/office/drawing/2014/chart" uri="{C3380CC4-5D6E-409C-BE32-E72D297353CC}">
                  <c16:uniqueId val="{00000001-D889-4457-8075-734FBE091A2D}"/>
                </c:ext>
              </c:extLst>
            </c:dLbl>
            <c:dLbl>
              <c:idx val="1"/>
              <c:layout>
                <c:manualLayout>
                  <c:x val="2.304074500937793E-2"/>
                  <c:y val="4.5809608174550237E-2"/>
                </c:manualLayout>
              </c:layout>
              <c:dLblPos val="bestFit"/>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889-4457-8075-734FBE091A2D}"/>
                </c:ext>
              </c:extLst>
            </c:dLbl>
            <c:dLbl>
              <c:idx val="2"/>
              <c:layout>
                <c:manualLayout>
                  <c:x val="2.0946131826707209E-3"/>
                  <c:y val="6.4896944913946167E-2"/>
                </c:manualLayout>
              </c:layout>
              <c:dLblPos val="bestFit"/>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5-D889-4457-8075-734FBE091A2D}"/>
                </c:ext>
              </c:extLst>
            </c:dLbl>
            <c:dLbl>
              <c:idx val="3"/>
              <c:layout>
                <c:manualLayout>
                  <c:x val="-2.0946131826706823E-3"/>
                  <c:y val="-7.6349346957583731E-3"/>
                </c:manualLayout>
              </c:layout>
              <c:dLblPos val="bestFit"/>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7-D889-4457-8075-734FBE091A2D}"/>
                </c:ext>
              </c:extLst>
            </c:dLbl>
            <c:dLbl>
              <c:idx val="4"/>
              <c:layout>
                <c:manualLayout>
                  <c:x val="-3.7703037288072977E-2"/>
                  <c:y val="4.9626774934449273E-2"/>
                </c:manualLayout>
              </c:layout>
              <c:dLblPos val="bestFit"/>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9-D889-4457-8075-734FBE091A2D}"/>
                </c:ext>
              </c:extLst>
            </c:dLbl>
            <c:dLbl>
              <c:idx val="5"/>
              <c:layout>
                <c:manualLayout>
                  <c:x val="-0.13405524369092614"/>
                  <c:y val="0"/>
                </c:manualLayout>
              </c:layout>
              <c:dLblPos val="bestFit"/>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B-D889-4457-8075-734FBE091A2D}"/>
                </c:ext>
              </c:extLst>
            </c:dLbl>
            <c:dLbl>
              <c:idx val="6"/>
              <c:layout>
                <c:manualLayout>
                  <c:x val="-8.1689914124158117E-2"/>
                  <c:y val="-6.8714412261825342E-2"/>
                </c:manualLayout>
              </c:layout>
              <c:dLblPos val="bestFit"/>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D-D889-4457-8075-734FBE091A2D}"/>
                </c:ext>
              </c:extLst>
            </c:dLbl>
            <c:dLbl>
              <c:idx val="7"/>
              <c:layout>
                <c:manualLayout>
                  <c:x val="-2.9325079347905684E-2"/>
                  <c:y val="-0.12979419041587248"/>
                </c:manualLayout>
              </c:layout>
              <c:dLblPos val="bestFit"/>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F-D889-4457-8075-734FBE091A2D}"/>
                </c:ext>
              </c:extLst>
            </c:dLbl>
            <c:dLbl>
              <c:idx val="8"/>
              <c:layout>
                <c:manualLayout>
                  <c:x val="1.2567679096024326E-2"/>
                  <c:y val="-0.17178663183052367"/>
                </c:manualLayout>
              </c:layout>
              <c:dLblPos val="bestFit"/>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11-D889-4457-8075-734FBE091A2D}"/>
                </c:ext>
              </c:extLst>
            </c:dLbl>
            <c:dLbl>
              <c:idx val="9"/>
              <c:layout>
                <c:manualLayout>
                  <c:x val="0"/>
                  <c:y val="-0.16796856330668419"/>
                </c:manualLayout>
              </c:layout>
              <c:dLblPos val="bestFit"/>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13-D889-4457-8075-734FBE091A2D}"/>
                </c:ext>
              </c:extLst>
            </c:dLbl>
            <c:dLbl>
              <c:idx val="10"/>
              <c:layout>
                <c:manualLayout>
                  <c:x val="0.19479902598837703"/>
                  <c:y val="-0.15269873981457324"/>
                </c:manualLayout>
              </c:layout>
              <c:dLblPos val="bestFit"/>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15-D889-4457-8075-734FBE091A2D}"/>
                </c:ext>
              </c:extLst>
            </c:dLbl>
            <c:dLbl>
              <c:idx val="11"/>
              <c:layout>
                <c:manualLayout>
                  <c:x val="0.28696184109571687"/>
                  <c:y val="-9.5436712384108266E-2"/>
                </c:manualLayout>
              </c:layout>
              <c:dLblPos val="bestFit"/>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17-D889-4457-8075-734FBE091A2D}"/>
                </c:ext>
              </c:extLst>
            </c:dLbl>
            <c:dLbl>
              <c:idx val="12"/>
              <c:layout>
                <c:manualLayout>
                  <c:x val="5.3412636158103384E-2"/>
                  <c:y val="-4.1992140826671048E-2"/>
                </c:manualLayout>
              </c:layout>
              <c:dLblPos val="bestFit"/>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19-D889-4457-8075-734FBE091A2D}"/>
                </c:ext>
              </c:extLst>
            </c:dLbl>
            <c:dLbl>
              <c:idx val="13"/>
              <c:layout>
                <c:manualLayout>
                  <c:x val="8.1689914124158117E-2"/>
                  <c:y val="-4.5809608174550237E-2"/>
                </c:manualLayout>
              </c:layout>
              <c:dLblPos val="bestFit"/>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1B-D889-4457-8075-734FBE091A2D}"/>
                </c:ext>
              </c:extLst>
            </c:dLbl>
            <c:dLbl>
              <c:idx val="14"/>
              <c:layout>
                <c:manualLayout>
                  <c:x val="0.12148756459490181"/>
                  <c:y val="7.6349346957583731E-3"/>
                </c:manualLayout>
              </c:layout>
              <c:dLblPos val="bestFit"/>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1D-D889-4457-8075-734FBE091A2D}"/>
                </c:ext>
              </c:extLst>
            </c:dLbl>
            <c:dLbl>
              <c:idx val="15"/>
              <c:delete val="1"/>
              <c:extLst>
                <c:ext xmlns:c15="http://schemas.microsoft.com/office/drawing/2012/chart" uri="{CE6537A1-D6FC-4f65-9D91-7224C49458BB}"/>
                <c:ext xmlns:c16="http://schemas.microsoft.com/office/drawing/2014/chart" uri="{C3380CC4-5D6E-409C-BE32-E72D297353CC}">
                  <c16:uniqueId val="{0000001F-D889-4457-8075-734FBE091A2D}"/>
                </c:ext>
              </c:extLst>
            </c:dLbl>
            <c:spPr>
              <a:noFill/>
              <a:ln>
                <a:noFill/>
              </a:ln>
              <a:effectLst/>
            </c:spPr>
            <c:txPr>
              <a:bodyPr/>
              <a:lstStyle/>
              <a:p>
                <a:pPr>
                  <a:defRPr sz="800"/>
                </a:pPr>
                <a:endParaRPr lang="nb-NO"/>
              </a:p>
            </c:txPr>
            <c:dLblPos val="outEnd"/>
            <c:showLegendKey val="0"/>
            <c:showVal val="0"/>
            <c:showCatName val="1"/>
            <c:showSerName val="0"/>
            <c:showPercent val="0"/>
            <c:showBubbleSize val="0"/>
            <c:showLeaderLines val="1"/>
            <c:extLst>
              <c:ext xmlns:c15="http://schemas.microsoft.com/office/drawing/2012/chart" uri="{CE6537A1-D6FC-4f65-9D91-7224C49458BB}"/>
            </c:extLst>
          </c:dLbls>
          <c:cat>
            <c:multiLvlStrRef>
              <c:f>Data_CC!$A$4:$B$18</c:f>
              <c:multiLvlStrCache>
                <c:ptCount val="15"/>
                <c:lvl>
                  <c:pt idx="1">
                    <c:v>(20.0%)</c:v>
                  </c:pt>
                  <c:pt idx="2">
                    <c:v>(6.2%)</c:v>
                  </c:pt>
                  <c:pt idx="3">
                    <c:v>(10.2%)</c:v>
                  </c:pt>
                  <c:pt idx="4">
                    <c:v>(5.2%)</c:v>
                  </c:pt>
                  <c:pt idx="5">
                    <c:v>(3.9%)</c:v>
                  </c:pt>
                  <c:pt idx="6">
                    <c:v>(1.5%)</c:v>
                  </c:pt>
                  <c:pt idx="7">
                    <c:v>(5.7%)</c:v>
                  </c:pt>
                  <c:pt idx="8">
                    <c:v>(5.3%)</c:v>
                  </c:pt>
                  <c:pt idx="9">
                    <c:v>(7.6%)</c:v>
                  </c:pt>
                  <c:pt idx="10">
                    <c:v>(3.8%)</c:v>
                  </c:pt>
                  <c:pt idx="11">
                    <c:v>(6.5%)</c:v>
                  </c:pt>
                  <c:pt idx="12">
                    <c:v>(11.3%)</c:v>
                  </c:pt>
                  <c:pt idx="13">
                    <c:v>(4.4%)</c:v>
                  </c:pt>
                  <c:pt idx="14">
                    <c:v>(8.5%)</c:v>
                  </c:pt>
                </c:lvl>
                <c:lvl>
                  <c:pt idx="0">
                    <c:v>Personal customers</c:v>
                  </c:pt>
                  <c:pt idx="1">
                    <c:v>Commercial real estate</c:v>
                  </c:pt>
                  <c:pt idx="2">
                    <c:v>Shipping</c:v>
                  </c:pt>
                  <c:pt idx="3">
                    <c:v>Oil, gas and offshore</c:v>
                  </c:pt>
                  <c:pt idx="4">
                    <c:v>Power and
renewables</c:v>
                  </c:pt>
                  <c:pt idx="5">
                    <c:v>Healthcare
</c:v>
                  </c:pt>
                  <c:pt idx="6">
                    <c:v>Public
sector</c:v>
                  </c:pt>
                  <c:pt idx="7">
                    <c:v>Fishing, fish farming
and farming</c:v>
                  </c:pt>
                  <c:pt idx="8">
                    <c:v>Retail industries</c:v>
                  </c:pt>
                  <c:pt idx="9">
                    <c:v>Manufacturing</c:v>
                  </c:pt>
                  <c:pt idx="10">
                    <c:v>Technology, media and telecom</c:v>
                  </c:pt>
                  <c:pt idx="11">
                    <c:v>Services</c:v>
                  </c:pt>
                  <c:pt idx="12">
                    <c:v>Residential property</c:v>
                  </c:pt>
                  <c:pt idx="13">
                    <c:v>Personal customers</c:v>
                  </c:pt>
                  <c:pt idx="14">
                    <c:v>Other corporate customers</c:v>
                  </c:pt>
                </c:lvl>
              </c:multiLvlStrCache>
            </c:multiLvlStrRef>
          </c:cat>
          <c:val>
            <c:numRef>
              <c:f>Data_CC!$C$4:$C$18</c:f>
              <c:numCache>
                <c:formatCode>0.0_);\(0.0\);\-_)</c:formatCode>
                <c:ptCount val="15"/>
                <c:pt idx="0" formatCode="0.0">
                  <c:v>1020.1504537250596</c:v>
                </c:pt>
                <c:pt idx="1">
                  <c:v>195.81395426782771</c:v>
                </c:pt>
                <c:pt idx="2">
                  <c:v>60.53733458639001</c:v>
                </c:pt>
                <c:pt idx="3">
                  <c:v>99.736046254309898</c:v>
                </c:pt>
                <c:pt idx="4">
                  <c:v>50.758064009770024</c:v>
                </c:pt>
                <c:pt idx="5">
                  <c:v>38.189278490330011</c:v>
                </c:pt>
                <c:pt idx="6">
                  <c:v>14.547175581239999</c:v>
                </c:pt>
                <c:pt idx="7">
                  <c:v>56.282302043460007</c:v>
                </c:pt>
                <c:pt idx="8">
                  <c:v>51.648141706555393</c:v>
                </c:pt>
                <c:pt idx="9">
                  <c:v>74.086568246521338</c:v>
                </c:pt>
                <c:pt idx="10">
                  <c:v>37.633657323130038</c:v>
                </c:pt>
                <c:pt idx="11">
                  <c:v>63.282853346977276</c:v>
                </c:pt>
                <c:pt idx="12">
                  <c:v>110.94886585309996</c:v>
                </c:pt>
                <c:pt idx="13">
                  <c:v>43.488635173140032</c:v>
                </c:pt>
                <c:pt idx="14">
                  <c:v>83.451663339430894</c:v>
                </c:pt>
              </c:numCache>
            </c:numRef>
          </c:val>
          <c:extLst>
            <c:ext xmlns:c16="http://schemas.microsoft.com/office/drawing/2014/chart" uri="{C3380CC4-5D6E-409C-BE32-E72D297353CC}">
              <c16:uniqueId val="{00000022-D889-4457-8075-734FBE091A2D}"/>
            </c:ext>
          </c:extLst>
        </c:ser>
        <c:dLbls>
          <c:showLegendKey val="0"/>
          <c:showVal val="0"/>
          <c:showCatName val="0"/>
          <c:showSerName val="0"/>
          <c:showPercent val="0"/>
          <c:showBubbleSize val="0"/>
          <c:showLeaderLines val="1"/>
        </c:dLbls>
        <c:gapWidth val="100"/>
        <c:splitType val="pos"/>
        <c:splitPos val="14"/>
        <c:secondPieSize val="120"/>
        <c:serLines/>
      </c:ofPieChart>
    </c:plotArea>
    <c:plotVisOnly val="1"/>
    <c:dispBlanksAs val="gap"/>
    <c:showDLblsOverMax val="0"/>
  </c:chart>
  <c:printSettings>
    <c:headerFooter/>
    <c:pageMargins b="0.75" l="0.7" r="0.7" t="0.75" header="0.3" footer="0.3"/>
    <c:pageSetup/>
  </c:printSettings>
  <c:userShapes r:id="rId1"/>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6380030608350418E-2"/>
          <c:y val="9.8398828749980252E-2"/>
          <c:w val="0.91273643816082195"/>
          <c:h val="0.80145970190338656"/>
        </c:manualLayout>
      </c:layout>
      <c:barChart>
        <c:barDir val="col"/>
        <c:grouping val="clustered"/>
        <c:varyColors val="0"/>
        <c:ser>
          <c:idx val="6"/>
          <c:order val="0"/>
          <c:tx>
            <c:strRef>
              <c:f>Data_CC!$I$34</c:f>
              <c:strCache>
                <c:ptCount val="1"/>
                <c:pt idx="0">
                  <c:v>31 Dec. 2018</c:v>
                </c:pt>
              </c:strCache>
            </c:strRef>
          </c:tx>
          <c:spPr>
            <a:solidFill>
              <a:srgbClr val="23195A"/>
            </a:solidFill>
            <a:ln>
              <a:solidFill>
                <a:schemeClr val="tx1">
                  <a:lumMod val="60000"/>
                  <a:lumOff val="40000"/>
                </a:schemeClr>
              </a:solidFill>
            </a:ln>
          </c:spPr>
          <c:invertIfNegative val="0"/>
          <c:cat>
            <c:strRef>
              <c:f>Data_CC!$A$35:$A$38</c:f>
              <c:strCache>
                <c:ptCount val="4"/>
                <c:pt idx="0">
                  <c:v>PD 0.01% -</c:v>
                </c:pt>
                <c:pt idx="1">
                  <c:v>PD 0.75% -</c:v>
                </c:pt>
                <c:pt idx="2">
                  <c:v>PD 3.00% -</c:v>
                </c:pt>
                <c:pt idx="3">
                  <c:v>Net commitments
in stage 3</c:v>
                </c:pt>
              </c:strCache>
            </c:strRef>
          </c:cat>
          <c:val>
            <c:numRef>
              <c:f>Data_CC!$I$35:$I$38</c:f>
              <c:numCache>
                <c:formatCode>0</c:formatCode>
                <c:ptCount val="4"/>
                <c:pt idx="0">
                  <c:v>650.97495264781503</c:v>
                </c:pt>
                <c:pt idx="1">
                  <c:v>249.93408092237209</c:v>
                </c:pt>
                <c:pt idx="2">
                  <c:v>62.100404409953214</c:v>
                </c:pt>
                <c:pt idx="3">
                  <c:v>21.423415212513476</c:v>
                </c:pt>
              </c:numCache>
            </c:numRef>
          </c:val>
          <c:extLst>
            <c:ext xmlns:c16="http://schemas.microsoft.com/office/drawing/2014/chart" uri="{C3380CC4-5D6E-409C-BE32-E72D297353CC}">
              <c16:uniqueId val="{00000000-865B-4390-91A6-6F78107B3A5F}"/>
            </c:ext>
          </c:extLst>
        </c:ser>
        <c:ser>
          <c:idx val="5"/>
          <c:order val="1"/>
          <c:tx>
            <c:strRef>
              <c:f>Data_CC!$H$34</c:f>
              <c:strCache>
                <c:ptCount val="1"/>
                <c:pt idx="0">
                  <c:v>31 March 2019</c:v>
                </c:pt>
              </c:strCache>
            </c:strRef>
          </c:tx>
          <c:spPr>
            <a:solidFill>
              <a:srgbClr val="6E2382"/>
            </a:solidFill>
            <a:ln>
              <a:solidFill>
                <a:schemeClr val="tx1">
                  <a:lumMod val="60000"/>
                  <a:lumOff val="40000"/>
                </a:schemeClr>
              </a:solidFill>
            </a:ln>
          </c:spPr>
          <c:invertIfNegative val="0"/>
          <c:cat>
            <c:strRef>
              <c:f>Data_CC!$A$35:$A$38</c:f>
              <c:strCache>
                <c:ptCount val="4"/>
                <c:pt idx="0">
                  <c:v>PD 0.01% -</c:v>
                </c:pt>
                <c:pt idx="1">
                  <c:v>PD 0.75% -</c:v>
                </c:pt>
                <c:pt idx="2">
                  <c:v>PD 3.00% -</c:v>
                </c:pt>
                <c:pt idx="3">
                  <c:v>Net commitments
in stage 3</c:v>
                </c:pt>
              </c:strCache>
            </c:strRef>
          </c:cat>
          <c:val>
            <c:numRef>
              <c:f>Data_CC!$H$35:$H$38</c:f>
              <c:numCache>
                <c:formatCode>0</c:formatCode>
                <c:ptCount val="4"/>
                <c:pt idx="0">
                  <c:v>663.62087493508386</c:v>
                </c:pt>
                <c:pt idx="1">
                  <c:v>249.16789292355972</c:v>
                </c:pt>
                <c:pt idx="2">
                  <c:v>63.891175268677053</c:v>
                </c:pt>
                <c:pt idx="3">
                  <c:v>19.833860109021323</c:v>
                </c:pt>
              </c:numCache>
            </c:numRef>
          </c:val>
          <c:extLst>
            <c:ext xmlns:c16="http://schemas.microsoft.com/office/drawing/2014/chart" uri="{C3380CC4-5D6E-409C-BE32-E72D297353CC}">
              <c16:uniqueId val="{00000001-865B-4390-91A6-6F78107B3A5F}"/>
            </c:ext>
          </c:extLst>
        </c:ser>
        <c:ser>
          <c:idx val="4"/>
          <c:order val="2"/>
          <c:tx>
            <c:strRef>
              <c:f>Data_CC!$G$34</c:f>
              <c:strCache>
                <c:ptCount val="1"/>
                <c:pt idx="0">
                  <c:v>30 June 2019</c:v>
                </c:pt>
              </c:strCache>
            </c:strRef>
          </c:tx>
          <c:spPr>
            <a:solidFill>
              <a:srgbClr val="6E6491"/>
            </a:solidFill>
            <a:ln>
              <a:solidFill>
                <a:schemeClr val="tx1">
                  <a:lumMod val="60000"/>
                  <a:lumOff val="40000"/>
                </a:schemeClr>
              </a:solidFill>
            </a:ln>
          </c:spPr>
          <c:invertIfNegative val="0"/>
          <c:cat>
            <c:strRef>
              <c:f>Data_CC!$A$35:$A$38</c:f>
              <c:strCache>
                <c:ptCount val="4"/>
                <c:pt idx="0">
                  <c:v>PD 0.01% -</c:v>
                </c:pt>
                <c:pt idx="1">
                  <c:v>PD 0.75% -</c:v>
                </c:pt>
                <c:pt idx="2">
                  <c:v>PD 3.00% -</c:v>
                </c:pt>
                <c:pt idx="3">
                  <c:v>Net commitments
in stage 3</c:v>
                </c:pt>
              </c:strCache>
            </c:strRef>
          </c:cat>
          <c:val>
            <c:numRef>
              <c:f>Data_CC!$G$35:$G$38</c:f>
              <c:numCache>
                <c:formatCode>0</c:formatCode>
                <c:ptCount val="4"/>
                <c:pt idx="0">
                  <c:v>679.4</c:v>
                </c:pt>
                <c:pt idx="1">
                  <c:v>245.5</c:v>
                </c:pt>
                <c:pt idx="2">
                  <c:v>64.2</c:v>
                </c:pt>
                <c:pt idx="3">
                  <c:v>18.8</c:v>
                </c:pt>
              </c:numCache>
            </c:numRef>
          </c:val>
          <c:extLst>
            <c:ext xmlns:c16="http://schemas.microsoft.com/office/drawing/2014/chart" uri="{C3380CC4-5D6E-409C-BE32-E72D297353CC}">
              <c16:uniqueId val="{00000002-865B-4390-91A6-6F78107B3A5F}"/>
            </c:ext>
          </c:extLst>
        </c:ser>
        <c:ser>
          <c:idx val="3"/>
          <c:order val="3"/>
          <c:tx>
            <c:strRef>
              <c:f>Data_CC!$F$34</c:f>
              <c:strCache>
                <c:ptCount val="1"/>
                <c:pt idx="0">
                  <c:v>30 Sept. 2019</c:v>
                </c:pt>
              </c:strCache>
            </c:strRef>
          </c:tx>
          <c:spPr>
            <a:solidFill>
              <a:srgbClr val="A06EAF"/>
            </a:solidFill>
            <a:ln>
              <a:solidFill>
                <a:schemeClr val="tx1">
                  <a:lumMod val="60000"/>
                  <a:lumOff val="40000"/>
                </a:schemeClr>
              </a:solidFill>
            </a:ln>
          </c:spPr>
          <c:invertIfNegative val="0"/>
          <c:cat>
            <c:strRef>
              <c:f>Data_CC!$A$35:$A$38</c:f>
              <c:strCache>
                <c:ptCount val="4"/>
                <c:pt idx="0">
                  <c:v>PD 0.01% -</c:v>
                </c:pt>
                <c:pt idx="1">
                  <c:v>PD 0.75% -</c:v>
                </c:pt>
                <c:pt idx="2">
                  <c:v>PD 3.00% -</c:v>
                </c:pt>
                <c:pt idx="3">
                  <c:v>Net commitments
in stage 3</c:v>
                </c:pt>
              </c:strCache>
            </c:strRef>
          </c:cat>
          <c:val>
            <c:numRef>
              <c:f>Data_CC!$F$35:$F$38</c:f>
              <c:numCache>
                <c:formatCode>0</c:formatCode>
                <c:ptCount val="4"/>
                <c:pt idx="0">
                  <c:v>686.7104053339815</c:v>
                </c:pt>
                <c:pt idx="1">
                  <c:v>247.7104878987524</c:v>
                </c:pt>
                <c:pt idx="2">
                  <c:v>66.984198061365902</c:v>
                </c:pt>
                <c:pt idx="3">
                  <c:v>19.763135791376357</c:v>
                </c:pt>
              </c:numCache>
            </c:numRef>
          </c:val>
          <c:extLst>
            <c:ext xmlns:c16="http://schemas.microsoft.com/office/drawing/2014/chart" uri="{C3380CC4-5D6E-409C-BE32-E72D297353CC}">
              <c16:uniqueId val="{00000003-865B-4390-91A6-6F78107B3A5F}"/>
            </c:ext>
          </c:extLst>
        </c:ser>
        <c:ser>
          <c:idx val="2"/>
          <c:order val="4"/>
          <c:tx>
            <c:strRef>
              <c:f>Data_CC!$E$34</c:f>
              <c:strCache>
                <c:ptCount val="1"/>
                <c:pt idx="0">
                  <c:v>31 Dec. 2019</c:v>
                </c:pt>
              </c:strCache>
            </c:strRef>
          </c:tx>
          <c:spPr>
            <a:solidFill>
              <a:srgbClr val="B9AFC8"/>
            </a:solidFill>
            <a:ln>
              <a:solidFill>
                <a:schemeClr val="tx1">
                  <a:lumMod val="60000"/>
                  <a:lumOff val="40000"/>
                </a:schemeClr>
              </a:solidFill>
            </a:ln>
          </c:spPr>
          <c:invertIfNegative val="0"/>
          <c:cat>
            <c:strRef>
              <c:f>Data_CC!$A$35:$A$38</c:f>
              <c:strCache>
                <c:ptCount val="4"/>
                <c:pt idx="0">
                  <c:v>PD 0.01% -</c:v>
                </c:pt>
                <c:pt idx="1">
                  <c:v>PD 0.75% -</c:v>
                </c:pt>
                <c:pt idx="2">
                  <c:v>PD 3.00% -</c:v>
                </c:pt>
                <c:pt idx="3">
                  <c:v>Net commitments
in stage 3</c:v>
                </c:pt>
              </c:strCache>
            </c:strRef>
          </c:cat>
          <c:val>
            <c:numRef>
              <c:f>Data_CC!$E$35:$E$38</c:f>
              <c:numCache>
                <c:formatCode>0</c:formatCode>
                <c:ptCount val="4"/>
                <c:pt idx="0">
                  <c:v>668.09462032758097</c:v>
                </c:pt>
                <c:pt idx="1">
                  <c:v>246.71539548858271</c:v>
                </c:pt>
                <c:pt idx="2">
                  <c:v>63.829623893595269</c:v>
                </c:pt>
                <c:pt idx="3">
                  <c:v>15.565694353983115</c:v>
                </c:pt>
              </c:numCache>
            </c:numRef>
          </c:val>
          <c:extLst>
            <c:ext xmlns:c16="http://schemas.microsoft.com/office/drawing/2014/chart" uri="{C3380CC4-5D6E-409C-BE32-E72D297353CC}">
              <c16:uniqueId val="{00000004-865B-4390-91A6-6F78107B3A5F}"/>
            </c:ext>
          </c:extLst>
        </c:ser>
        <c:ser>
          <c:idx val="1"/>
          <c:order val="5"/>
          <c:tx>
            <c:strRef>
              <c:f>Data_CC!$D$34</c:f>
              <c:strCache>
                <c:ptCount val="1"/>
                <c:pt idx="0">
                  <c:v>31 March 2020</c:v>
                </c:pt>
              </c:strCache>
            </c:strRef>
          </c:tx>
          <c:spPr>
            <a:solidFill>
              <a:srgbClr val="CFB9D7"/>
            </a:solidFill>
            <a:ln>
              <a:solidFill>
                <a:schemeClr val="tx1">
                  <a:lumMod val="60000"/>
                  <a:lumOff val="40000"/>
                </a:schemeClr>
              </a:solidFill>
            </a:ln>
          </c:spPr>
          <c:invertIfNegative val="0"/>
          <c:cat>
            <c:strRef>
              <c:f>Data_CC!$A$35:$A$38</c:f>
              <c:strCache>
                <c:ptCount val="4"/>
                <c:pt idx="0">
                  <c:v>PD 0.01% -</c:v>
                </c:pt>
                <c:pt idx="1">
                  <c:v>PD 0.75% -</c:v>
                </c:pt>
                <c:pt idx="2">
                  <c:v>PD 3.00% -</c:v>
                </c:pt>
                <c:pt idx="3">
                  <c:v>Net commitments
in stage 3</c:v>
                </c:pt>
              </c:strCache>
            </c:strRef>
          </c:cat>
          <c:val>
            <c:numRef>
              <c:f>Data_CC!$D$35:$D$38</c:f>
              <c:numCache>
                <c:formatCode>0</c:formatCode>
                <c:ptCount val="4"/>
                <c:pt idx="0">
                  <c:v>714.1</c:v>
                </c:pt>
                <c:pt idx="1">
                  <c:v>276.2</c:v>
                </c:pt>
                <c:pt idx="2">
                  <c:v>74.2</c:v>
                </c:pt>
                <c:pt idx="3">
                  <c:v>23.7</c:v>
                </c:pt>
              </c:numCache>
            </c:numRef>
          </c:val>
          <c:extLst>
            <c:ext xmlns:c16="http://schemas.microsoft.com/office/drawing/2014/chart" uri="{C3380CC4-5D6E-409C-BE32-E72D297353CC}">
              <c16:uniqueId val="{00000005-865B-4390-91A6-6F78107B3A5F}"/>
            </c:ext>
          </c:extLst>
        </c:ser>
        <c:ser>
          <c:idx val="0"/>
          <c:order val="6"/>
          <c:tx>
            <c:strRef>
              <c:f>Data_CC!$C$34</c:f>
              <c:strCache>
                <c:ptCount val="1"/>
                <c:pt idx="0">
                  <c:v>30 June 2020</c:v>
                </c:pt>
              </c:strCache>
            </c:strRef>
          </c:tx>
          <c:spPr>
            <a:ln>
              <a:solidFill>
                <a:schemeClr val="tx1">
                  <a:lumMod val="60000"/>
                  <a:lumOff val="40000"/>
                </a:schemeClr>
              </a:solidFill>
            </a:ln>
          </c:spPr>
          <c:invertIfNegative val="0"/>
          <c:dLbls>
            <c:spPr>
              <a:noFill/>
              <a:ln>
                <a:noFill/>
              </a:ln>
              <a:effectLst/>
            </c:spPr>
            <c:txPr>
              <a:bodyPr/>
              <a:lstStyle/>
              <a:p>
                <a:pPr>
                  <a:defRPr sz="800" b="1"/>
                </a:pPr>
                <a:endParaRPr lang="nb-N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Data_CC!$A$35:$A$38</c:f>
              <c:strCache>
                <c:ptCount val="4"/>
                <c:pt idx="0">
                  <c:v>PD 0.01% -</c:v>
                </c:pt>
                <c:pt idx="1">
                  <c:v>PD 0.75% -</c:v>
                </c:pt>
                <c:pt idx="2">
                  <c:v>PD 3.00% -</c:v>
                </c:pt>
                <c:pt idx="3">
                  <c:v>Net commitments
in stage 3</c:v>
                </c:pt>
              </c:strCache>
            </c:strRef>
          </c:cat>
          <c:val>
            <c:numRef>
              <c:f>Data_CC!$C$35:$C$38</c:f>
              <c:numCache>
                <c:formatCode>0</c:formatCode>
                <c:ptCount val="4"/>
                <c:pt idx="0">
                  <c:v>679.60380849248929</c:v>
                </c:pt>
                <c:pt idx="1">
                  <c:v>267.95277552712281</c:v>
                </c:pt>
                <c:pt idx="2">
                  <c:v>69.528037782990026</c:v>
                </c:pt>
                <c:pt idx="3">
                  <c:v>25.459568234660068</c:v>
                </c:pt>
              </c:numCache>
            </c:numRef>
          </c:val>
          <c:extLst>
            <c:ext xmlns:c16="http://schemas.microsoft.com/office/drawing/2014/chart" uri="{C3380CC4-5D6E-409C-BE32-E72D297353CC}">
              <c16:uniqueId val="{00000006-865B-4390-91A6-6F78107B3A5F}"/>
            </c:ext>
          </c:extLst>
        </c:ser>
        <c:dLbls>
          <c:showLegendKey val="0"/>
          <c:showVal val="0"/>
          <c:showCatName val="0"/>
          <c:showSerName val="0"/>
          <c:showPercent val="0"/>
          <c:showBubbleSize val="0"/>
        </c:dLbls>
        <c:gapWidth val="150"/>
        <c:axId val="127217024"/>
        <c:axId val="127231104"/>
      </c:barChart>
      <c:catAx>
        <c:axId val="127217024"/>
        <c:scaling>
          <c:orientation val="minMax"/>
        </c:scaling>
        <c:delete val="0"/>
        <c:axPos val="b"/>
        <c:numFmt formatCode="General" sourceLinked="0"/>
        <c:majorTickMark val="none"/>
        <c:minorTickMark val="none"/>
        <c:tickLblPos val="nextTo"/>
        <c:txPr>
          <a:bodyPr/>
          <a:lstStyle/>
          <a:p>
            <a:pPr>
              <a:defRPr sz="800"/>
            </a:pPr>
            <a:endParaRPr lang="nb-NO"/>
          </a:p>
        </c:txPr>
        <c:crossAx val="127231104"/>
        <c:crosses val="autoZero"/>
        <c:auto val="1"/>
        <c:lblAlgn val="ctr"/>
        <c:lblOffset val="100"/>
        <c:noMultiLvlLbl val="0"/>
      </c:catAx>
      <c:valAx>
        <c:axId val="127231104"/>
        <c:scaling>
          <c:orientation val="minMax"/>
          <c:max val="850"/>
          <c:min val="0"/>
        </c:scaling>
        <c:delete val="0"/>
        <c:axPos val="l"/>
        <c:majorGridlines>
          <c:spPr>
            <a:ln>
              <a:solidFill>
                <a:schemeClr val="bg1">
                  <a:lumMod val="75000"/>
                </a:schemeClr>
              </a:solidFill>
            </a:ln>
          </c:spPr>
        </c:majorGridlines>
        <c:numFmt formatCode="0" sourceLinked="1"/>
        <c:majorTickMark val="none"/>
        <c:minorTickMark val="none"/>
        <c:tickLblPos val="nextTo"/>
        <c:txPr>
          <a:bodyPr/>
          <a:lstStyle/>
          <a:p>
            <a:pPr>
              <a:defRPr sz="800"/>
            </a:pPr>
            <a:endParaRPr lang="nb-NO"/>
          </a:p>
        </c:txPr>
        <c:crossAx val="127217024"/>
        <c:crosses val="autoZero"/>
        <c:crossBetween val="between"/>
      </c:valAx>
    </c:plotArea>
    <c:legend>
      <c:legendPos val="r"/>
      <c:layout>
        <c:manualLayout>
          <c:xMode val="edge"/>
          <c:yMode val="edge"/>
          <c:x val="0.81046633254112943"/>
          <c:y val="3.5552611338632328E-2"/>
          <c:w val="0.17282684247420843"/>
          <c:h val="0.39527035987091935"/>
        </c:manualLayout>
      </c:layout>
      <c:overlay val="0"/>
      <c:spPr>
        <a:solidFill>
          <a:schemeClr val="bg1"/>
        </a:solidFill>
      </c:spPr>
      <c:txPr>
        <a:bodyPr/>
        <a:lstStyle/>
        <a:p>
          <a:pPr>
            <a:defRPr sz="800"/>
          </a:pPr>
          <a:endParaRPr lang="nb-NO"/>
        </a:p>
      </c:txPr>
    </c:legend>
    <c:plotVisOnly val="1"/>
    <c:dispBlanksAs val="gap"/>
    <c:showDLblsOverMax val="0"/>
  </c:chart>
  <c:printSettings>
    <c:headerFooter/>
    <c:pageMargins b="0.75" l="0.7" r="0.7" t="0.75" header="0.3" footer="0.3"/>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394236111111111"/>
          <c:y val="0.23911284722222223"/>
          <c:w val="0.52593819444444445"/>
          <c:h val="0.52593819444444445"/>
        </c:manualLayout>
      </c:layout>
      <c:pieChart>
        <c:varyColors val="1"/>
        <c:ser>
          <c:idx val="0"/>
          <c:order val="0"/>
          <c:tx>
            <c:strRef>
              <c:f>EAD!$B$6:$B$7</c:f>
              <c:strCache>
                <c:ptCount val="2"/>
                <c:pt idx="0">
                  <c:v>30 June </c:v>
                </c:pt>
                <c:pt idx="1">
                  <c:v>2020 </c:v>
                </c:pt>
              </c:strCache>
            </c:strRef>
          </c:tx>
          <c:dPt>
            <c:idx val="0"/>
            <c:bubble3D val="0"/>
            <c:spPr>
              <a:solidFill>
                <a:schemeClr val="accent1"/>
              </a:solidFill>
              <a:ln>
                <a:solidFill>
                  <a:schemeClr val="tx1">
                    <a:lumMod val="60000"/>
                    <a:lumOff val="40000"/>
                  </a:schemeClr>
                </a:solidFill>
              </a:ln>
            </c:spPr>
            <c:extLst>
              <c:ext xmlns:c16="http://schemas.microsoft.com/office/drawing/2014/chart" uri="{C3380CC4-5D6E-409C-BE32-E72D297353CC}">
                <c16:uniqueId val="{00000001-9D01-4132-B2A7-0F10F8CC5D04}"/>
              </c:ext>
            </c:extLst>
          </c:dPt>
          <c:dPt>
            <c:idx val="1"/>
            <c:bubble3D val="0"/>
            <c:spPr>
              <a:noFill/>
              <a:ln>
                <a:solidFill>
                  <a:schemeClr val="tx1">
                    <a:lumMod val="60000"/>
                    <a:lumOff val="40000"/>
                  </a:schemeClr>
                </a:solidFill>
              </a:ln>
            </c:spPr>
            <c:extLst>
              <c:ext xmlns:c16="http://schemas.microsoft.com/office/drawing/2014/chart" uri="{C3380CC4-5D6E-409C-BE32-E72D297353CC}">
                <c16:uniqueId val="{00000003-9D01-4132-B2A7-0F10F8CC5D04}"/>
              </c:ext>
            </c:extLst>
          </c:dPt>
          <c:dPt>
            <c:idx val="2"/>
            <c:bubble3D val="0"/>
            <c:spPr>
              <a:solidFill>
                <a:srgbClr val="007272"/>
              </a:solidFill>
              <a:ln>
                <a:solidFill>
                  <a:schemeClr val="tx1">
                    <a:lumMod val="60000"/>
                    <a:lumOff val="40000"/>
                  </a:schemeClr>
                </a:solidFill>
              </a:ln>
            </c:spPr>
            <c:extLst>
              <c:ext xmlns:c16="http://schemas.microsoft.com/office/drawing/2014/chart" uri="{C3380CC4-5D6E-409C-BE32-E72D297353CC}">
                <c16:uniqueId val="{00000005-9D01-4132-B2A7-0F10F8CC5D04}"/>
              </c:ext>
            </c:extLst>
          </c:dPt>
          <c:dPt>
            <c:idx val="3"/>
            <c:bubble3D val="0"/>
            <c:spPr>
              <a:solidFill>
                <a:schemeClr val="accent2"/>
              </a:solidFill>
              <a:ln>
                <a:solidFill>
                  <a:schemeClr val="tx1">
                    <a:lumMod val="60000"/>
                    <a:lumOff val="40000"/>
                  </a:schemeClr>
                </a:solidFill>
              </a:ln>
            </c:spPr>
            <c:extLst>
              <c:ext xmlns:c16="http://schemas.microsoft.com/office/drawing/2014/chart" uri="{C3380CC4-5D6E-409C-BE32-E72D297353CC}">
                <c16:uniqueId val="{00000007-9D01-4132-B2A7-0F10F8CC5D04}"/>
              </c:ext>
            </c:extLst>
          </c:dPt>
          <c:dPt>
            <c:idx val="4"/>
            <c:bubble3D val="0"/>
            <c:spPr>
              <a:noFill/>
              <a:ln>
                <a:solidFill>
                  <a:schemeClr val="tx1">
                    <a:lumMod val="60000"/>
                    <a:lumOff val="40000"/>
                  </a:schemeClr>
                </a:solidFill>
              </a:ln>
            </c:spPr>
            <c:extLst>
              <c:ext xmlns:c16="http://schemas.microsoft.com/office/drawing/2014/chart" uri="{C3380CC4-5D6E-409C-BE32-E72D297353CC}">
                <c16:uniqueId val="{00000009-9D01-4132-B2A7-0F10F8CC5D04}"/>
              </c:ext>
            </c:extLst>
          </c:dPt>
          <c:dPt>
            <c:idx val="5"/>
            <c:bubble3D val="0"/>
            <c:spPr>
              <a:solidFill>
                <a:srgbClr val="007272"/>
              </a:solidFill>
              <a:ln>
                <a:solidFill>
                  <a:schemeClr val="tx1">
                    <a:lumMod val="60000"/>
                    <a:lumOff val="40000"/>
                  </a:schemeClr>
                </a:solidFill>
              </a:ln>
            </c:spPr>
            <c:extLst>
              <c:ext xmlns:c16="http://schemas.microsoft.com/office/drawing/2014/chart" uri="{C3380CC4-5D6E-409C-BE32-E72D297353CC}">
                <c16:uniqueId val="{0000000B-9D01-4132-B2A7-0F10F8CC5D04}"/>
              </c:ext>
            </c:extLst>
          </c:dPt>
          <c:dPt>
            <c:idx val="6"/>
            <c:bubble3D val="0"/>
            <c:spPr>
              <a:solidFill>
                <a:schemeClr val="accent2"/>
              </a:solidFill>
              <a:ln>
                <a:solidFill>
                  <a:schemeClr val="tx1">
                    <a:lumMod val="60000"/>
                    <a:lumOff val="40000"/>
                  </a:schemeClr>
                </a:solidFill>
              </a:ln>
            </c:spPr>
            <c:extLst>
              <c:ext xmlns:c16="http://schemas.microsoft.com/office/drawing/2014/chart" uri="{C3380CC4-5D6E-409C-BE32-E72D297353CC}">
                <c16:uniqueId val="{0000000D-9D01-4132-B2A7-0F10F8CC5D04}"/>
              </c:ext>
            </c:extLst>
          </c:dPt>
          <c:dPt>
            <c:idx val="7"/>
            <c:bubble3D val="0"/>
            <c:spPr>
              <a:noFill/>
              <a:ln>
                <a:solidFill>
                  <a:schemeClr val="tx1">
                    <a:lumMod val="60000"/>
                    <a:lumOff val="40000"/>
                  </a:schemeClr>
                </a:solidFill>
              </a:ln>
            </c:spPr>
            <c:extLst>
              <c:ext xmlns:c16="http://schemas.microsoft.com/office/drawing/2014/chart" uri="{C3380CC4-5D6E-409C-BE32-E72D297353CC}">
                <c16:uniqueId val="{0000000F-9D01-4132-B2A7-0F10F8CC5D04}"/>
              </c:ext>
            </c:extLst>
          </c:dPt>
          <c:dPt>
            <c:idx val="8"/>
            <c:bubble3D val="0"/>
            <c:spPr>
              <a:solidFill>
                <a:srgbClr val="007272"/>
              </a:solidFill>
              <a:ln>
                <a:solidFill>
                  <a:schemeClr val="tx1">
                    <a:lumMod val="60000"/>
                    <a:lumOff val="40000"/>
                  </a:schemeClr>
                </a:solidFill>
              </a:ln>
            </c:spPr>
            <c:extLst>
              <c:ext xmlns:c16="http://schemas.microsoft.com/office/drawing/2014/chart" uri="{C3380CC4-5D6E-409C-BE32-E72D297353CC}">
                <c16:uniqueId val="{00000011-9D01-4132-B2A7-0F10F8CC5D04}"/>
              </c:ext>
            </c:extLst>
          </c:dPt>
          <c:dPt>
            <c:idx val="9"/>
            <c:bubble3D val="0"/>
            <c:spPr>
              <a:solidFill>
                <a:schemeClr val="accent2"/>
              </a:solidFill>
              <a:ln>
                <a:solidFill>
                  <a:schemeClr val="tx1">
                    <a:lumMod val="60000"/>
                    <a:lumOff val="40000"/>
                  </a:schemeClr>
                </a:solidFill>
              </a:ln>
            </c:spPr>
            <c:extLst>
              <c:ext xmlns:c16="http://schemas.microsoft.com/office/drawing/2014/chart" uri="{C3380CC4-5D6E-409C-BE32-E72D297353CC}">
                <c16:uniqueId val="{00000013-9D01-4132-B2A7-0F10F8CC5D04}"/>
              </c:ext>
            </c:extLst>
          </c:dPt>
          <c:dPt>
            <c:idx val="10"/>
            <c:bubble3D val="0"/>
            <c:spPr>
              <a:noFill/>
              <a:ln>
                <a:solidFill>
                  <a:schemeClr val="tx1">
                    <a:lumMod val="60000"/>
                    <a:lumOff val="40000"/>
                  </a:schemeClr>
                </a:solidFill>
              </a:ln>
            </c:spPr>
            <c:extLst>
              <c:ext xmlns:c16="http://schemas.microsoft.com/office/drawing/2014/chart" uri="{C3380CC4-5D6E-409C-BE32-E72D297353CC}">
                <c16:uniqueId val="{00000015-9D01-4132-B2A7-0F10F8CC5D04}"/>
              </c:ext>
            </c:extLst>
          </c:dPt>
          <c:dPt>
            <c:idx val="11"/>
            <c:bubble3D val="0"/>
            <c:spPr>
              <a:solidFill>
                <a:srgbClr val="007272"/>
              </a:solidFill>
              <a:ln>
                <a:solidFill>
                  <a:schemeClr val="tx1">
                    <a:lumMod val="60000"/>
                    <a:lumOff val="40000"/>
                  </a:schemeClr>
                </a:solidFill>
              </a:ln>
            </c:spPr>
            <c:extLst>
              <c:ext xmlns:c16="http://schemas.microsoft.com/office/drawing/2014/chart" uri="{C3380CC4-5D6E-409C-BE32-E72D297353CC}">
                <c16:uniqueId val="{00000017-9D01-4132-B2A7-0F10F8CC5D04}"/>
              </c:ext>
            </c:extLst>
          </c:dPt>
          <c:dPt>
            <c:idx val="12"/>
            <c:bubble3D val="0"/>
            <c:spPr>
              <a:solidFill>
                <a:srgbClr val="A5E1D2"/>
              </a:solidFill>
              <a:ln>
                <a:solidFill>
                  <a:schemeClr val="tx1">
                    <a:lumMod val="60000"/>
                    <a:lumOff val="40000"/>
                  </a:schemeClr>
                </a:solidFill>
              </a:ln>
            </c:spPr>
            <c:extLst>
              <c:ext xmlns:c16="http://schemas.microsoft.com/office/drawing/2014/chart" uri="{C3380CC4-5D6E-409C-BE32-E72D297353CC}">
                <c16:uniqueId val="{00000019-9D01-4132-B2A7-0F10F8CC5D04}"/>
              </c:ext>
            </c:extLst>
          </c:dPt>
          <c:dPt>
            <c:idx val="13"/>
            <c:bubble3D val="0"/>
            <c:spPr>
              <a:solidFill>
                <a:schemeClr val="bg1"/>
              </a:solidFill>
              <a:ln>
                <a:solidFill>
                  <a:schemeClr val="tx1">
                    <a:lumMod val="60000"/>
                    <a:lumOff val="40000"/>
                  </a:schemeClr>
                </a:solidFill>
              </a:ln>
            </c:spPr>
            <c:extLst>
              <c:ext xmlns:c16="http://schemas.microsoft.com/office/drawing/2014/chart" uri="{C3380CC4-5D6E-409C-BE32-E72D297353CC}">
                <c16:uniqueId val="{0000001B-9D01-4132-B2A7-0F10F8CC5D04}"/>
              </c:ext>
            </c:extLst>
          </c:dPt>
          <c:dLbls>
            <c:dLbl>
              <c:idx val="0"/>
              <c:layout>
                <c:manualLayout>
                  <c:x val="-0.30868055555555557"/>
                  <c:y val="-9.7013888888888886E-2"/>
                </c:manualLayout>
              </c:layout>
              <c:tx>
                <c:rich>
                  <a:bodyPr/>
                  <a:lstStyle/>
                  <a:p>
                    <a:r>
                      <a:rPr lang="en-US" baseline="0"/>
                      <a:t>Commercial real estate
</a:t>
                    </a:r>
                    <a:fld id="{4D8EAAA4-E93B-4EE1-B26C-F7D885FF37E6}" type="PERCENTAGE">
                      <a:rPr lang="en-US" baseline="0"/>
                      <a:pPr/>
                      <a:t>[PROSENT]</a:t>
                    </a:fld>
                    <a:endParaRPr lang="en-US" baseline="0"/>
                  </a:p>
                </c:rich>
              </c:tx>
              <c:dLblPos val="bestFit"/>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1-9D01-4132-B2A7-0F10F8CC5D04}"/>
                </c:ext>
              </c:extLst>
            </c:dLbl>
            <c:dLbl>
              <c:idx val="1"/>
              <c:layout>
                <c:manualLayout>
                  <c:x val="-0.19843750000000007"/>
                  <c:y val="-0.20725694444444445"/>
                </c:manualLayout>
              </c:layout>
              <c:tx>
                <c:rich>
                  <a:bodyPr/>
                  <a:lstStyle/>
                  <a:p>
                    <a:r>
                      <a:rPr lang="en-US"/>
                      <a:t>Shipping</a:t>
                    </a:r>
                    <a:r>
                      <a:rPr lang="en-US" baseline="0"/>
                      <a:t>
</a:t>
                    </a:r>
                    <a:fld id="{777FCAF1-F260-4A2D-A1AA-34D2155C7545}" type="PERCENTAGE">
                      <a:rPr lang="en-US" baseline="0"/>
                      <a:pPr/>
                      <a:t>[PROSENT]</a:t>
                    </a:fld>
                    <a:endParaRPr lang="en-US" baseline="0"/>
                  </a:p>
                </c:rich>
              </c:tx>
              <c:dLblPos val="bestFit"/>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3-9D01-4132-B2A7-0F10F8CC5D04}"/>
                </c:ext>
              </c:extLst>
            </c:dLbl>
            <c:dLbl>
              <c:idx val="2"/>
              <c:layout>
                <c:manualLayout>
                  <c:x val="-6.173611111111111E-2"/>
                  <c:y val="-0.2204861111111111"/>
                </c:manualLayout>
              </c:layout>
              <c:tx>
                <c:rich>
                  <a:bodyPr/>
                  <a:lstStyle/>
                  <a:p>
                    <a:r>
                      <a:rPr lang="en-US"/>
                      <a:t>Oil, gas and offshore</a:t>
                    </a:r>
                    <a:r>
                      <a:rPr lang="en-US" baseline="0"/>
                      <a:t>
</a:t>
                    </a:r>
                    <a:fld id="{169BE2EC-356F-45D0-8C69-3BC5F0FD0115}" type="PERCENTAGE">
                      <a:rPr lang="en-US" baseline="0"/>
                      <a:pPr/>
                      <a:t>[PROSENT]</a:t>
                    </a:fld>
                    <a:endParaRPr lang="en-US" baseline="0"/>
                  </a:p>
                </c:rich>
              </c:tx>
              <c:dLblPos val="bestFit"/>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5-9D01-4132-B2A7-0F10F8CC5D04}"/>
                </c:ext>
              </c:extLst>
            </c:dLbl>
            <c:dLbl>
              <c:idx val="3"/>
              <c:layout>
                <c:manualLayout>
                  <c:x val="4.8506944444444443E-2"/>
                  <c:y val="-0.21166666666666667"/>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9D01-4132-B2A7-0F10F8CC5D04}"/>
                </c:ext>
              </c:extLst>
            </c:dLbl>
            <c:dLbl>
              <c:idx val="4"/>
              <c:layout>
                <c:manualLayout>
                  <c:x val="7.0555555555555552E-2"/>
                  <c:y val="-0.14552083333333338"/>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9D01-4132-B2A7-0F10F8CC5D04}"/>
                </c:ext>
              </c:extLst>
            </c:dLbl>
            <c:dLbl>
              <c:idx val="5"/>
              <c:layout>
                <c:manualLayout>
                  <c:x val="4.4097222222222225E-2"/>
                  <c:y val="-7.4965277777777825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B-9D01-4132-B2A7-0F10F8CC5D04}"/>
                </c:ext>
              </c:extLst>
            </c:dLbl>
            <c:dLbl>
              <c:idx val="6"/>
              <c:layout>
                <c:manualLayout>
                  <c:x val="4.8506944444444283E-2"/>
                  <c:y val="1.3229166666666667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D-9D01-4132-B2A7-0F10F8CC5D04}"/>
                </c:ext>
              </c:extLst>
            </c:dLbl>
            <c:dLbl>
              <c:idx val="7"/>
              <c:layout>
                <c:manualLayout>
                  <c:x val="7.9375000000000001E-2"/>
                  <c:y val="0.10142361111111103"/>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F-9D01-4132-B2A7-0F10F8CC5D04}"/>
                </c:ext>
              </c:extLst>
            </c:dLbl>
            <c:dLbl>
              <c:idx val="8"/>
              <c:layout>
                <c:manualLayout>
                  <c:x val="3.9687500000000001E-2"/>
                  <c:y val="0.15434027777777787"/>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1-9D01-4132-B2A7-0F10F8CC5D04}"/>
                </c:ext>
              </c:extLst>
            </c:dLbl>
            <c:dLbl>
              <c:idx val="9"/>
              <c:layout>
                <c:manualLayout>
                  <c:x val="1.3229166666666506E-2"/>
                  <c:y val="0.2160763888888887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3-9D01-4132-B2A7-0F10F8CC5D04}"/>
                </c:ext>
              </c:extLst>
            </c:dLbl>
            <c:dLbl>
              <c:idx val="10"/>
              <c:layout>
                <c:manualLayout>
                  <c:x val="-0.15434027777777787"/>
                  <c:y val="0.22930555555555557"/>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5-9D01-4132-B2A7-0F10F8CC5D04}"/>
                </c:ext>
              </c:extLst>
            </c:dLbl>
            <c:dLbl>
              <c:idx val="11"/>
              <c:layout>
                <c:manualLayout>
                  <c:x val="-0.28663194444444445"/>
                  <c:y val="0.10583333333333333"/>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7-9D01-4132-B2A7-0F10F8CC5D04}"/>
                </c:ext>
              </c:extLst>
            </c:dLbl>
            <c:dLbl>
              <c:idx val="13"/>
              <c:layout>
                <c:manualLayout>
                  <c:x val="-0.22930555555555557"/>
                  <c:y val="1.7638888888888888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B-9D01-4132-B2A7-0F10F8CC5D04}"/>
                </c:ext>
              </c:extLst>
            </c:dLbl>
            <c:spPr>
              <a:noFill/>
              <a:ln>
                <a:noFill/>
              </a:ln>
              <a:effectLst/>
            </c:spPr>
            <c:txPr>
              <a:bodyPr wrap="square" lIns="38100" tIns="19050" rIns="38100" bIns="19050" anchor="ctr">
                <a:spAutoFit/>
              </a:bodyPr>
              <a:lstStyle/>
              <a:p>
                <a:pPr>
                  <a:defRPr sz="600"/>
                </a:pPr>
                <a:endParaRPr lang="nb-NO"/>
              </a:p>
            </c:txPr>
            <c:dLblPos val="outEnd"/>
            <c:showLegendKey val="0"/>
            <c:showVal val="0"/>
            <c:showCatName val="1"/>
            <c:showSerName val="0"/>
            <c:showPercent val="1"/>
            <c:showBubbleSize val="0"/>
            <c:showLeaderLines val="1"/>
            <c:extLst>
              <c:ext xmlns:c15="http://schemas.microsoft.com/office/drawing/2012/chart" uri="{CE6537A1-D6FC-4f65-9D91-7224C49458BB}"/>
            </c:extLst>
          </c:dLbls>
          <c:cat>
            <c:strRef>
              <c:f>EAD!$A$8:$A$21</c:f>
              <c:strCache>
                <c:ptCount val="14"/>
                <c:pt idx="0">
                  <c:v>Commercial real estate 1)</c:v>
                </c:pt>
                <c:pt idx="1">
                  <c:v>Shipping 1)</c:v>
                </c:pt>
                <c:pt idx="2">
                  <c:v>Oil, gas and offshore 1)</c:v>
                </c:pt>
                <c:pt idx="3">
                  <c:v>Power and renewables</c:v>
                </c:pt>
                <c:pt idx="4">
                  <c:v>Healthcare</c:v>
                </c:pt>
                <c:pt idx="5">
                  <c:v>Public sector</c:v>
                </c:pt>
                <c:pt idx="6">
                  <c:v>Fishing, fish farming and farming</c:v>
                </c:pt>
                <c:pt idx="7">
                  <c:v>Retail industries</c:v>
                </c:pt>
                <c:pt idx="8">
                  <c:v>Manufacturing</c:v>
                </c:pt>
                <c:pt idx="9">
                  <c:v>Technology, media and telecom</c:v>
                </c:pt>
                <c:pt idx="10">
                  <c:v>Services</c:v>
                </c:pt>
                <c:pt idx="11">
                  <c:v>Residential property </c:v>
                </c:pt>
                <c:pt idx="12">
                  <c:v>Personal customers *)</c:v>
                </c:pt>
                <c:pt idx="13">
                  <c:v>Other corporate customers</c:v>
                </c:pt>
              </c:strCache>
            </c:strRef>
          </c:cat>
          <c:val>
            <c:numRef>
              <c:f>EAD!$B$8:$B$21</c:f>
              <c:numCache>
                <c:formatCode>#\ ##0.0_);\(#\ ##0.0\)</c:formatCode>
                <c:ptCount val="14"/>
                <c:pt idx="0">
                  <c:v>195.81590448484778</c:v>
                </c:pt>
                <c:pt idx="1">
                  <c:v>60.537544510029974</c:v>
                </c:pt>
                <c:pt idx="2">
                  <c:v>99.736046254309954</c:v>
                </c:pt>
                <c:pt idx="3">
                  <c:v>50.758064009770024</c:v>
                </c:pt>
                <c:pt idx="4">
                  <c:v>38.189278490330004</c:v>
                </c:pt>
                <c:pt idx="5">
                  <c:v>14.547175581239999</c:v>
                </c:pt>
                <c:pt idx="6">
                  <c:v>56.294414921610006</c:v>
                </c:pt>
                <c:pt idx="7">
                  <c:v>51.655429445785458</c:v>
                </c:pt>
                <c:pt idx="8">
                  <c:v>74.088457797301317</c:v>
                </c:pt>
                <c:pt idx="9">
                  <c:v>37.636654798099997</c:v>
                </c:pt>
                <c:pt idx="10">
                  <c:v>63.318227243457279</c:v>
                </c:pt>
                <c:pt idx="11">
                  <c:v>110.94925637383994</c:v>
                </c:pt>
                <c:pt idx="12">
                  <c:v>1063.5261858538584</c:v>
                </c:pt>
                <c:pt idx="13">
                  <c:v>83.502354182760882</c:v>
                </c:pt>
              </c:numCache>
            </c:numRef>
          </c:val>
          <c:extLst>
            <c:ext xmlns:c16="http://schemas.microsoft.com/office/drawing/2014/chart" uri="{C3380CC4-5D6E-409C-BE32-E72D297353CC}">
              <c16:uniqueId val="{0000001C-9D01-4132-B2A7-0F10F8CC5D04}"/>
            </c:ext>
          </c:extLst>
        </c:ser>
        <c:dLbls>
          <c:showLegendKey val="0"/>
          <c:showVal val="0"/>
          <c:showCatName val="0"/>
          <c:showSerName val="0"/>
          <c:showPercent val="0"/>
          <c:showBubbleSize val="0"/>
          <c:showLeaderLines val="1"/>
        </c:dLbls>
        <c:firstSliceAng val="0"/>
      </c:pieChart>
    </c:plotArea>
    <c:plotVisOnly val="1"/>
    <c:dispBlanksAs val="gap"/>
    <c:showDLblsOverMax val="0"/>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05535970753373E-2"/>
          <c:y val="8.819444444444445E-2"/>
          <c:w val="0.895087478783131"/>
          <c:h val="0.76187494715604775"/>
        </c:manualLayout>
      </c:layout>
      <c:barChart>
        <c:barDir val="col"/>
        <c:grouping val="clustered"/>
        <c:varyColors val="0"/>
        <c:ser>
          <c:idx val="6"/>
          <c:order val="0"/>
          <c:tx>
            <c:strRef>
              <c:f>EAD!$H$399</c:f>
              <c:strCache>
                <c:ptCount val="1"/>
                <c:pt idx="0">
                  <c:v>31 Dec. 2018</c:v>
                </c:pt>
              </c:strCache>
            </c:strRef>
          </c:tx>
          <c:spPr>
            <a:solidFill>
              <a:srgbClr val="23195A"/>
            </a:solidFill>
            <a:ln>
              <a:solidFill>
                <a:schemeClr val="tx1">
                  <a:lumMod val="60000"/>
                  <a:lumOff val="40000"/>
                </a:schemeClr>
              </a:solidFill>
            </a:ln>
          </c:spPr>
          <c:invertIfNegative val="0"/>
          <c:cat>
            <c:strRef>
              <c:f>EAD!$A$38:$A$41</c:f>
              <c:strCache>
                <c:ptCount val="4"/>
                <c:pt idx="0">
                  <c:v>PD 0.01% -</c:v>
                </c:pt>
                <c:pt idx="1">
                  <c:v>PD 0.75% -</c:v>
                </c:pt>
                <c:pt idx="2">
                  <c:v>PD 3.00% -</c:v>
                </c:pt>
                <c:pt idx="3">
                  <c:v>Net commitments in stage 3</c:v>
                </c:pt>
              </c:strCache>
            </c:strRef>
          </c:cat>
          <c:val>
            <c:numRef>
              <c:f>EAD!$H$38:$H$41</c:f>
              <c:numCache>
                <c:formatCode>_(* #\ ##0.0_);_(* \(#\ ##0.0\);_(* "-"_);_(@_)</c:formatCode>
                <c:ptCount val="4"/>
                <c:pt idx="0">
                  <c:v>1414.8337586977909</c:v>
                </c:pt>
                <c:pt idx="1">
                  <c:v>424.43712104730201</c:v>
                </c:pt>
                <c:pt idx="2">
                  <c:v>76.662166406233212</c:v>
                </c:pt>
                <c:pt idx="3">
                  <c:v>23.935472837922475</c:v>
                </c:pt>
              </c:numCache>
            </c:numRef>
          </c:val>
          <c:extLst>
            <c:ext xmlns:c16="http://schemas.microsoft.com/office/drawing/2014/chart" uri="{C3380CC4-5D6E-409C-BE32-E72D297353CC}">
              <c16:uniqueId val="{00000000-3933-4C7A-BEAC-8AA3A51F07EF}"/>
            </c:ext>
          </c:extLst>
        </c:ser>
        <c:ser>
          <c:idx val="5"/>
          <c:order val="1"/>
          <c:tx>
            <c:strRef>
              <c:f>EAD!$G$399</c:f>
              <c:strCache>
                <c:ptCount val="1"/>
                <c:pt idx="0">
                  <c:v>31 March 2019</c:v>
                </c:pt>
              </c:strCache>
            </c:strRef>
          </c:tx>
          <c:spPr>
            <a:solidFill>
              <a:srgbClr val="6E2382"/>
            </a:solidFill>
            <a:ln>
              <a:solidFill>
                <a:schemeClr val="tx1">
                  <a:lumMod val="60000"/>
                  <a:lumOff val="40000"/>
                </a:schemeClr>
              </a:solidFill>
            </a:ln>
          </c:spPr>
          <c:invertIfNegative val="0"/>
          <c:cat>
            <c:strRef>
              <c:f>EAD!$A$38:$A$41</c:f>
              <c:strCache>
                <c:ptCount val="4"/>
                <c:pt idx="0">
                  <c:v>PD 0.01% -</c:v>
                </c:pt>
                <c:pt idx="1">
                  <c:v>PD 0.75% -</c:v>
                </c:pt>
                <c:pt idx="2">
                  <c:v>PD 3.00% -</c:v>
                </c:pt>
                <c:pt idx="3">
                  <c:v>Net commitments in stage 3</c:v>
                </c:pt>
              </c:strCache>
            </c:strRef>
          </c:cat>
          <c:val>
            <c:numRef>
              <c:f>EAD!$G$38:$G$41</c:f>
              <c:numCache>
                <c:formatCode>_(* #\ ##0.0_);_(* \(#\ ##0.0\);_(* "-"_);_(@_)</c:formatCode>
                <c:ptCount val="4"/>
                <c:pt idx="0">
                  <c:v>1439.6831633398981</c:v>
                </c:pt>
                <c:pt idx="1">
                  <c:v>428.66736805994969</c:v>
                </c:pt>
                <c:pt idx="2">
                  <c:v>78.528374233827051</c:v>
                </c:pt>
                <c:pt idx="3">
                  <c:v>22.209048213902324</c:v>
                </c:pt>
              </c:numCache>
            </c:numRef>
          </c:val>
          <c:extLst>
            <c:ext xmlns:c16="http://schemas.microsoft.com/office/drawing/2014/chart" uri="{C3380CC4-5D6E-409C-BE32-E72D297353CC}">
              <c16:uniqueId val="{00000001-3933-4C7A-BEAC-8AA3A51F07EF}"/>
            </c:ext>
          </c:extLst>
        </c:ser>
        <c:ser>
          <c:idx val="4"/>
          <c:order val="2"/>
          <c:tx>
            <c:strRef>
              <c:f>EAD!$F$399</c:f>
              <c:strCache>
                <c:ptCount val="1"/>
                <c:pt idx="0">
                  <c:v>30 June 2019</c:v>
                </c:pt>
              </c:strCache>
            </c:strRef>
          </c:tx>
          <c:spPr>
            <a:solidFill>
              <a:srgbClr val="6E6491"/>
            </a:solidFill>
            <a:ln>
              <a:solidFill>
                <a:schemeClr val="tx1">
                  <a:lumMod val="60000"/>
                  <a:lumOff val="40000"/>
                </a:schemeClr>
              </a:solidFill>
            </a:ln>
          </c:spPr>
          <c:invertIfNegative val="0"/>
          <c:cat>
            <c:strRef>
              <c:f>EAD!$A$38:$A$41</c:f>
              <c:strCache>
                <c:ptCount val="4"/>
                <c:pt idx="0">
                  <c:v>PD 0.01% -</c:v>
                </c:pt>
                <c:pt idx="1">
                  <c:v>PD 0.75% -</c:v>
                </c:pt>
                <c:pt idx="2">
                  <c:v>PD 3.00% -</c:v>
                </c:pt>
                <c:pt idx="3">
                  <c:v>Net commitments in stage 3</c:v>
                </c:pt>
              </c:strCache>
            </c:strRef>
          </c:cat>
          <c:val>
            <c:numRef>
              <c:f>EAD!$F$38:$F$41</c:f>
              <c:numCache>
                <c:formatCode>_(* #\ ##0.0_);_(* \(#\ ##0.0\);_(* "-"_);_(@_)</c:formatCode>
                <c:ptCount val="4"/>
                <c:pt idx="0">
                  <c:v>1469.2</c:v>
                </c:pt>
                <c:pt idx="1">
                  <c:v>428.7</c:v>
                </c:pt>
                <c:pt idx="2">
                  <c:v>79.2</c:v>
                </c:pt>
                <c:pt idx="3">
                  <c:v>21.2</c:v>
                </c:pt>
              </c:numCache>
            </c:numRef>
          </c:val>
          <c:extLst>
            <c:ext xmlns:c16="http://schemas.microsoft.com/office/drawing/2014/chart" uri="{C3380CC4-5D6E-409C-BE32-E72D297353CC}">
              <c16:uniqueId val="{00000002-3933-4C7A-BEAC-8AA3A51F07EF}"/>
            </c:ext>
          </c:extLst>
        </c:ser>
        <c:ser>
          <c:idx val="3"/>
          <c:order val="3"/>
          <c:tx>
            <c:strRef>
              <c:f>EAD!$E$399</c:f>
              <c:strCache>
                <c:ptCount val="1"/>
                <c:pt idx="0">
                  <c:v>30 Sept. 2019</c:v>
                </c:pt>
              </c:strCache>
            </c:strRef>
          </c:tx>
          <c:spPr>
            <a:solidFill>
              <a:srgbClr val="A06EAF"/>
            </a:solidFill>
            <a:ln>
              <a:solidFill>
                <a:schemeClr val="tx1">
                  <a:lumMod val="60000"/>
                  <a:lumOff val="40000"/>
                </a:schemeClr>
              </a:solidFill>
            </a:ln>
          </c:spPr>
          <c:invertIfNegative val="0"/>
          <c:cat>
            <c:strRef>
              <c:f>EAD!$A$38:$A$41</c:f>
              <c:strCache>
                <c:ptCount val="4"/>
                <c:pt idx="0">
                  <c:v>PD 0.01% -</c:v>
                </c:pt>
                <c:pt idx="1">
                  <c:v>PD 0.75% -</c:v>
                </c:pt>
                <c:pt idx="2">
                  <c:v>PD 3.00% -</c:v>
                </c:pt>
                <c:pt idx="3">
                  <c:v>Net commitments in stage 3</c:v>
                </c:pt>
              </c:strCache>
            </c:strRef>
          </c:cat>
          <c:val>
            <c:numRef>
              <c:f>EAD!$E$38:$E$41</c:f>
              <c:numCache>
                <c:formatCode>_(* #\ ##0.0_);_(* \(#\ ##0.0\);_(* "-"_);_(@_)</c:formatCode>
                <c:ptCount val="4"/>
                <c:pt idx="0">
                  <c:v>1468.0894482604217</c:v>
                </c:pt>
                <c:pt idx="1">
                  <c:v>434.88395956941235</c:v>
                </c:pt>
                <c:pt idx="2">
                  <c:v>82.83484488683591</c:v>
                </c:pt>
                <c:pt idx="3">
                  <c:v>22.147735355296355</c:v>
                </c:pt>
              </c:numCache>
            </c:numRef>
          </c:val>
          <c:extLst>
            <c:ext xmlns:c16="http://schemas.microsoft.com/office/drawing/2014/chart" uri="{C3380CC4-5D6E-409C-BE32-E72D297353CC}">
              <c16:uniqueId val="{00000003-3933-4C7A-BEAC-8AA3A51F07EF}"/>
            </c:ext>
          </c:extLst>
        </c:ser>
        <c:ser>
          <c:idx val="2"/>
          <c:order val="4"/>
          <c:tx>
            <c:strRef>
              <c:f>EAD!$D$399</c:f>
              <c:strCache>
                <c:ptCount val="1"/>
                <c:pt idx="0">
                  <c:v>31 Dec. 2019</c:v>
                </c:pt>
              </c:strCache>
            </c:strRef>
          </c:tx>
          <c:spPr>
            <a:solidFill>
              <a:srgbClr val="B9AFC8"/>
            </a:solidFill>
            <a:ln>
              <a:solidFill>
                <a:schemeClr val="tx1">
                  <a:lumMod val="60000"/>
                  <a:lumOff val="40000"/>
                </a:schemeClr>
              </a:solidFill>
            </a:ln>
          </c:spPr>
          <c:invertIfNegative val="0"/>
          <c:cat>
            <c:strRef>
              <c:f>EAD!$A$38:$A$41</c:f>
              <c:strCache>
                <c:ptCount val="4"/>
                <c:pt idx="0">
                  <c:v>PD 0.01% -</c:v>
                </c:pt>
                <c:pt idx="1">
                  <c:v>PD 0.75% -</c:v>
                </c:pt>
                <c:pt idx="2">
                  <c:v>PD 3.00% -</c:v>
                </c:pt>
                <c:pt idx="3">
                  <c:v>Net commitments in stage 3</c:v>
                </c:pt>
              </c:strCache>
            </c:strRef>
          </c:cat>
          <c:val>
            <c:numRef>
              <c:f>EAD!$D$38:$D$41</c:f>
              <c:numCache>
                <c:formatCode>_(* #\ ##0.0_);_(* \(#\ ##0.0\);_(* "-"_);_(@_)</c:formatCode>
                <c:ptCount val="4"/>
                <c:pt idx="0">
                  <c:v>1447.0376632798909</c:v>
                </c:pt>
                <c:pt idx="1">
                  <c:v>432.05360355743261</c:v>
                </c:pt>
                <c:pt idx="2">
                  <c:v>79.631304030315277</c:v>
                </c:pt>
                <c:pt idx="3">
                  <c:v>17.865852973513114</c:v>
                </c:pt>
              </c:numCache>
            </c:numRef>
          </c:val>
          <c:extLst>
            <c:ext xmlns:c16="http://schemas.microsoft.com/office/drawing/2014/chart" uri="{C3380CC4-5D6E-409C-BE32-E72D297353CC}">
              <c16:uniqueId val="{00000004-3933-4C7A-BEAC-8AA3A51F07EF}"/>
            </c:ext>
          </c:extLst>
        </c:ser>
        <c:ser>
          <c:idx val="1"/>
          <c:order val="5"/>
          <c:tx>
            <c:strRef>
              <c:f>EAD!$C$399</c:f>
              <c:strCache>
                <c:ptCount val="1"/>
                <c:pt idx="0">
                  <c:v>31 March 2020</c:v>
                </c:pt>
              </c:strCache>
            </c:strRef>
          </c:tx>
          <c:spPr>
            <a:solidFill>
              <a:srgbClr val="CFB9D7"/>
            </a:solidFill>
            <a:ln>
              <a:solidFill>
                <a:schemeClr val="tx1">
                  <a:lumMod val="60000"/>
                  <a:lumOff val="40000"/>
                </a:schemeClr>
              </a:solidFill>
            </a:ln>
          </c:spPr>
          <c:invertIfNegative val="0"/>
          <c:cat>
            <c:strRef>
              <c:f>EAD!$A$38:$A$41</c:f>
              <c:strCache>
                <c:ptCount val="4"/>
                <c:pt idx="0">
                  <c:v>PD 0.01% -</c:v>
                </c:pt>
                <c:pt idx="1">
                  <c:v>PD 0.75% -</c:v>
                </c:pt>
                <c:pt idx="2">
                  <c:v>PD 3.00% -</c:v>
                </c:pt>
                <c:pt idx="3">
                  <c:v>Net commitments in stage 3</c:v>
                </c:pt>
              </c:strCache>
            </c:strRef>
          </c:cat>
          <c:val>
            <c:numRef>
              <c:f>EAD!$C$38:$C$41</c:f>
              <c:numCache>
                <c:formatCode>_(* #\ ##0.0_);_(* \(#\ ##0.0\);_(* "-"_);_(@_)</c:formatCode>
                <c:ptCount val="4"/>
                <c:pt idx="0">
                  <c:v>1505.3</c:v>
                </c:pt>
                <c:pt idx="1">
                  <c:v>466.7</c:v>
                </c:pt>
                <c:pt idx="2">
                  <c:v>89.9</c:v>
                </c:pt>
                <c:pt idx="3">
                  <c:v>27.4</c:v>
                </c:pt>
              </c:numCache>
            </c:numRef>
          </c:val>
          <c:extLst>
            <c:ext xmlns:c16="http://schemas.microsoft.com/office/drawing/2014/chart" uri="{C3380CC4-5D6E-409C-BE32-E72D297353CC}">
              <c16:uniqueId val="{00000005-3933-4C7A-BEAC-8AA3A51F07EF}"/>
            </c:ext>
          </c:extLst>
        </c:ser>
        <c:ser>
          <c:idx val="0"/>
          <c:order val="6"/>
          <c:tx>
            <c:strRef>
              <c:f>EAD!$B$399</c:f>
              <c:strCache>
                <c:ptCount val="1"/>
                <c:pt idx="0">
                  <c:v>30 June 2020</c:v>
                </c:pt>
              </c:strCache>
            </c:strRef>
          </c:tx>
          <c:spPr>
            <a:solidFill>
              <a:schemeClr val="accent1"/>
            </a:solidFill>
            <a:ln>
              <a:solidFill>
                <a:schemeClr val="tx1">
                  <a:lumMod val="60000"/>
                  <a:lumOff val="40000"/>
                </a:schemeClr>
              </a:solidFill>
            </a:ln>
          </c:spPr>
          <c:invertIfNegative val="0"/>
          <c:dLbls>
            <c:numFmt formatCode="#,##0" sourceLinked="0"/>
            <c:spPr>
              <a:noFill/>
              <a:ln>
                <a:noFill/>
              </a:ln>
              <a:effectLst/>
            </c:spPr>
            <c:txPr>
              <a:bodyPr/>
              <a:lstStyle/>
              <a:p>
                <a:pPr>
                  <a:defRPr sz="800" b="1">
                    <a:latin typeface="Arial" panose="020B0604020202020204" pitchFamily="34" charset="0"/>
                    <a:cs typeface="Arial" panose="020B0604020202020204" pitchFamily="34" charset="0"/>
                  </a:defRPr>
                </a:pPr>
                <a:endParaRPr lang="nb-N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EAD!$A$38:$A$41</c:f>
              <c:strCache>
                <c:ptCount val="4"/>
                <c:pt idx="0">
                  <c:v>PD 0.01% -</c:v>
                </c:pt>
                <c:pt idx="1">
                  <c:v>PD 0.75% -</c:v>
                </c:pt>
                <c:pt idx="2">
                  <c:v>PD 3.00% -</c:v>
                </c:pt>
                <c:pt idx="3">
                  <c:v>Net commitments in stage 3</c:v>
                </c:pt>
              </c:strCache>
            </c:strRef>
          </c:cat>
          <c:val>
            <c:numRef>
              <c:f>EAD!$B$38:$B$41</c:f>
              <c:numCache>
                <c:formatCode>_(* #\ ##0.0_);_(* \(#\ ##0.0\);_(* "-"_);_(@_)</c:formatCode>
                <c:ptCount val="4"/>
                <c:pt idx="0">
                  <c:v>1488.1730755771828</c:v>
                </c:pt>
                <c:pt idx="1">
                  <c:v>459.30156894233295</c:v>
                </c:pt>
                <c:pt idx="2">
                  <c:v>86.241023579120011</c:v>
                </c:pt>
                <c:pt idx="3">
                  <c:v>28.978975663688935</c:v>
                </c:pt>
              </c:numCache>
            </c:numRef>
          </c:val>
          <c:extLst>
            <c:ext xmlns:c16="http://schemas.microsoft.com/office/drawing/2014/chart" uri="{C3380CC4-5D6E-409C-BE32-E72D297353CC}">
              <c16:uniqueId val="{00000006-3933-4C7A-BEAC-8AA3A51F07EF}"/>
            </c:ext>
          </c:extLst>
        </c:ser>
        <c:dLbls>
          <c:showLegendKey val="0"/>
          <c:showVal val="0"/>
          <c:showCatName val="0"/>
          <c:showSerName val="0"/>
          <c:showPercent val="0"/>
          <c:showBubbleSize val="0"/>
        </c:dLbls>
        <c:gapWidth val="150"/>
        <c:axId val="97694464"/>
        <c:axId val="97696000"/>
      </c:barChart>
      <c:catAx>
        <c:axId val="97694464"/>
        <c:scaling>
          <c:orientation val="minMax"/>
        </c:scaling>
        <c:delete val="0"/>
        <c:axPos val="b"/>
        <c:numFmt formatCode="General" sourceLinked="0"/>
        <c:majorTickMark val="none"/>
        <c:minorTickMark val="none"/>
        <c:tickLblPos val="none"/>
        <c:txPr>
          <a:bodyPr rot="0" vert="horz"/>
          <a:lstStyle/>
          <a:p>
            <a:pPr>
              <a:defRPr sz="500" baseline="0">
                <a:latin typeface="Arial" panose="020B0604020202020204" pitchFamily="34" charset="0"/>
                <a:cs typeface="Arial" panose="020B0604020202020204" pitchFamily="34" charset="0"/>
              </a:defRPr>
            </a:pPr>
            <a:endParaRPr lang="nb-NO"/>
          </a:p>
        </c:txPr>
        <c:crossAx val="97696000"/>
        <c:crosses val="autoZero"/>
        <c:auto val="1"/>
        <c:lblAlgn val="ctr"/>
        <c:lblOffset val="100"/>
        <c:noMultiLvlLbl val="0"/>
      </c:catAx>
      <c:valAx>
        <c:axId val="97696000"/>
        <c:scaling>
          <c:orientation val="minMax"/>
          <c:max val="1600"/>
        </c:scaling>
        <c:delete val="0"/>
        <c:axPos val="l"/>
        <c:majorGridlines>
          <c:spPr>
            <a:ln>
              <a:solidFill>
                <a:schemeClr val="bg1">
                  <a:lumMod val="75000"/>
                </a:schemeClr>
              </a:solidFill>
            </a:ln>
          </c:spPr>
        </c:majorGridlines>
        <c:numFmt formatCode="#,##0" sourceLinked="0"/>
        <c:majorTickMark val="out"/>
        <c:minorTickMark val="none"/>
        <c:tickLblPos val="nextTo"/>
        <c:txPr>
          <a:bodyPr/>
          <a:lstStyle/>
          <a:p>
            <a:pPr>
              <a:defRPr sz="700">
                <a:latin typeface="Arial" panose="020B0604020202020204" pitchFamily="34" charset="0"/>
                <a:cs typeface="Arial" panose="020B0604020202020204" pitchFamily="34" charset="0"/>
              </a:defRPr>
            </a:pPr>
            <a:endParaRPr lang="nb-NO"/>
          </a:p>
        </c:txPr>
        <c:crossAx val="97694464"/>
        <c:crosses val="autoZero"/>
        <c:crossBetween val="between"/>
      </c:valAx>
    </c:plotArea>
    <c:legend>
      <c:legendPos val="l"/>
      <c:layout>
        <c:manualLayout>
          <c:xMode val="edge"/>
          <c:yMode val="edge"/>
          <c:x val="0.70500555555555555"/>
          <c:y val="6.4228927203065139E-2"/>
          <c:w val="0.26766840277777776"/>
          <c:h val="0.37643648227969351"/>
        </c:manualLayout>
      </c:layout>
      <c:overlay val="1"/>
      <c:spPr>
        <a:solidFill>
          <a:schemeClr val="bg1"/>
        </a:solidFill>
      </c:spPr>
      <c:txPr>
        <a:bodyPr/>
        <a:lstStyle/>
        <a:p>
          <a:pPr>
            <a:defRPr sz="600">
              <a:latin typeface="Arial" panose="020B0604020202020204" pitchFamily="34" charset="0"/>
              <a:cs typeface="Arial" panose="020B0604020202020204" pitchFamily="34" charset="0"/>
            </a:defRPr>
          </a:pPr>
          <a:endParaRPr lang="nb-NO"/>
        </a:p>
      </c:txPr>
    </c:legend>
    <c:plotVisOnly val="1"/>
    <c:dispBlanksAs val="gap"/>
    <c:showDLblsOverMax val="0"/>
  </c:chart>
  <c:printSettings>
    <c:headerFooter/>
    <c:pageMargins b="0.75" l="0.7" r="0.7" t="0.75" header="0.3" footer="0.3"/>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9569097222222227E-2"/>
          <c:y val="8.819444444444445E-2"/>
          <c:w val="0.86192395833333335"/>
          <c:h val="0.76187494715604775"/>
        </c:manualLayout>
      </c:layout>
      <c:barChart>
        <c:barDir val="col"/>
        <c:grouping val="clustered"/>
        <c:varyColors val="0"/>
        <c:ser>
          <c:idx val="6"/>
          <c:order val="0"/>
          <c:tx>
            <c:strRef>
              <c:f>EAD!$H$399</c:f>
              <c:strCache>
                <c:ptCount val="1"/>
                <c:pt idx="0">
                  <c:v>31 Dec. 2018</c:v>
                </c:pt>
              </c:strCache>
            </c:strRef>
          </c:tx>
          <c:spPr>
            <a:solidFill>
              <a:srgbClr val="23195A"/>
            </a:solidFill>
            <a:ln>
              <a:solidFill>
                <a:schemeClr val="tx1">
                  <a:lumMod val="60000"/>
                  <a:lumOff val="40000"/>
                </a:schemeClr>
              </a:solidFill>
            </a:ln>
          </c:spPr>
          <c:invertIfNegative val="0"/>
          <c:cat>
            <c:strRef>
              <c:f>(EAD!$A$159,EAD!$A$160,EAD!$A$161,EAD!$A$162)</c:f>
              <c:strCache>
                <c:ptCount val="4"/>
                <c:pt idx="0">
                  <c:v>PD 0.01% -</c:v>
                </c:pt>
                <c:pt idx="1">
                  <c:v>PD 0.75% -</c:v>
                </c:pt>
                <c:pt idx="2">
                  <c:v>PD 3.00% -</c:v>
                </c:pt>
                <c:pt idx="3">
                  <c:v>Net commitments in stage 3</c:v>
                </c:pt>
              </c:strCache>
            </c:strRef>
          </c:cat>
          <c:val>
            <c:numRef>
              <c:f>(EAD!$H$159,EAD!$H$160,EAD!$H$161,EAD!$H$162)</c:f>
              <c:numCache>
                <c:formatCode>_(* #\ ##0.0_);_(* \(#\ ##0.0\);_(* "-"_);_(@_)</c:formatCode>
                <c:ptCount val="4"/>
                <c:pt idx="0">
                  <c:v>130.07942423993816</c:v>
                </c:pt>
                <c:pt idx="1">
                  <c:v>40.130043383425466</c:v>
                </c:pt>
                <c:pt idx="2">
                  <c:v>5.7370029444718362</c:v>
                </c:pt>
                <c:pt idx="3">
                  <c:v>0.50857168133766428</c:v>
                </c:pt>
              </c:numCache>
            </c:numRef>
          </c:val>
          <c:extLst>
            <c:ext xmlns:c16="http://schemas.microsoft.com/office/drawing/2014/chart" uri="{C3380CC4-5D6E-409C-BE32-E72D297353CC}">
              <c16:uniqueId val="{00000000-FFC8-4F7A-B937-E22BC93AD69C}"/>
            </c:ext>
          </c:extLst>
        </c:ser>
        <c:ser>
          <c:idx val="5"/>
          <c:order val="1"/>
          <c:tx>
            <c:strRef>
              <c:f>EAD!$G$399</c:f>
              <c:strCache>
                <c:ptCount val="1"/>
                <c:pt idx="0">
                  <c:v>31 March 2019</c:v>
                </c:pt>
              </c:strCache>
            </c:strRef>
          </c:tx>
          <c:spPr>
            <a:solidFill>
              <a:srgbClr val="6E2382"/>
            </a:solidFill>
            <a:ln>
              <a:solidFill>
                <a:schemeClr val="tx1">
                  <a:lumMod val="60000"/>
                  <a:lumOff val="40000"/>
                </a:schemeClr>
              </a:solidFill>
            </a:ln>
          </c:spPr>
          <c:invertIfNegative val="0"/>
          <c:cat>
            <c:strRef>
              <c:f>(EAD!$A$159,EAD!$A$160,EAD!$A$161,EAD!$A$162)</c:f>
              <c:strCache>
                <c:ptCount val="4"/>
                <c:pt idx="0">
                  <c:v>PD 0.01% -</c:v>
                </c:pt>
                <c:pt idx="1">
                  <c:v>PD 0.75% -</c:v>
                </c:pt>
                <c:pt idx="2">
                  <c:v>PD 3.00% -</c:v>
                </c:pt>
                <c:pt idx="3">
                  <c:v>Net commitments in stage 3</c:v>
                </c:pt>
              </c:strCache>
            </c:strRef>
          </c:cat>
          <c:val>
            <c:numRef>
              <c:f>(EAD!$G$159,EAD!$G$160,EAD!$G$161,EAD!$G$162)</c:f>
              <c:numCache>
                <c:formatCode>_(* #\ ##0.0_);_(* \(#\ ##0.0\);_(* "-"_);_(@_)</c:formatCode>
                <c:ptCount val="4"/>
                <c:pt idx="0">
                  <c:v>133.69727103494375</c:v>
                </c:pt>
                <c:pt idx="1">
                  <c:v>40.387257021101938</c:v>
                </c:pt>
                <c:pt idx="2">
                  <c:v>5.3639295695367455</c:v>
                </c:pt>
                <c:pt idx="3">
                  <c:v>0.55697762469054701</c:v>
                </c:pt>
              </c:numCache>
            </c:numRef>
          </c:val>
          <c:extLst>
            <c:ext xmlns:c16="http://schemas.microsoft.com/office/drawing/2014/chart" uri="{C3380CC4-5D6E-409C-BE32-E72D297353CC}">
              <c16:uniqueId val="{00000001-FFC8-4F7A-B937-E22BC93AD69C}"/>
            </c:ext>
          </c:extLst>
        </c:ser>
        <c:ser>
          <c:idx val="4"/>
          <c:order val="2"/>
          <c:tx>
            <c:strRef>
              <c:f>EAD!$F$399</c:f>
              <c:strCache>
                <c:ptCount val="1"/>
                <c:pt idx="0">
                  <c:v>30 June 2019</c:v>
                </c:pt>
              </c:strCache>
            </c:strRef>
          </c:tx>
          <c:spPr>
            <a:solidFill>
              <a:srgbClr val="6E6491"/>
            </a:solidFill>
            <a:ln>
              <a:solidFill>
                <a:schemeClr val="tx1">
                  <a:lumMod val="60000"/>
                  <a:lumOff val="40000"/>
                </a:schemeClr>
              </a:solidFill>
            </a:ln>
          </c:spPr>
          <c:invertIfNegative val="0"/>
          <c:cat>
            <c:strRef>
              <c:f>(EAD!$A$159,EAD!$A$160,EAD!$A$161,EAD!$A$162)</c:f>
              <c:strCache>
                <c:ptCount val="4"/>
                <c:pt idx="0">
                  <c:v>PD 0.01% -</c:v>
                </c:pt>
                <c:pt idx="1">
                  <c:v>PD 0.75% -</c:v>
                </c:pt>
                <c:pt idx="2">
                  <c:v>PD 3.00% -</c:v>
                </c:pt>
                <c:pt idx="3">
                  <c:v>Net commitments in stage 3</c:v>
                </c:pt>
              </c:strCache>
            </c:strRef>
          </c:cat>
          <c:val>
            <c:numRef>
              <c:f>(EAD!$F$159,EAD!$F$160,EAD!$F$161,EAD!$F$162)</c:f>
              <c:numCache>
                <c:formatCode>_(* #\ ##0.0_);_(* \(#\ ##0.0\);_(* "-"_);_(@_)</c:formatCode>
                <c:ptCount val="4"/>
                <c:pt idx="0">
                  <c:v>138.64304771534501</c:v>
                </c:pt>
                <c:pt idx="1">
                  <c:v>40.177250380805773</c:v>
                </c:pt>
                <c:pt idx="2">
                  <c:v>5.3091156568173279</c:v>
                </c:pt>
                <c:pt idx="3">
                  <c:v>0.51459435771655893</c:v>
                </c:pt>
              </c:numCache>
            </c:numRef>
          </c:val>
          <c:extLst>
            <c:ext xmlns:c16="http://schemas.microsoft.com/office/drawing/2014/chart" uri="{C3380CC4-5D6E-409C-BE32-E72D297353CC}">
              <c16:uniqueId val="{00000002-FFC8-4F7A-B937-E22BC93AD69C}"/>
            </c:ext>
          </c:extLst>
        </c:ser>
        <c:ser>
          <c:idx val="3"/>
          <c:order val="3"/>
          <c:tx>
            <c:strRef>
              <c:f>EAD!$E$399</c:f>
              <c:strCache>
                <c:ptCount val="1"/>
                <c:pt idx="0">
                  <c:v>30 Sept. 2019</c:v>
                </c:pt>
              </c:strCache>
            </c:strRef>
          </c:tx>
          <c:spPr>
            <a:solidFill>
              <a:srgbClr val="A06EAF"/>
            </a:solidFill>
            <a:ln>
              <a:solidFill>
                <a:schemeClr val="tx1">
                  <a:lumMod val="60000"/>
                  <a:lumOff val="40000"/>
                </a:schemeClr>
              </a:solidFill>
            </a:ln>
          </c:spPr>
          <c:invertIfNegative val="0"/>
          <c:cat>
            <c:strRef>
              <c:f>(EAD!$A$159,EAD!$A$160,EAD!$A$161,EAD!$A$162)</c:f>
              <c:strCache>
                <c:ptCount val="4"/>
                <c:pt idx="0">
                  <c:v>PD 0.01% -</c:v>
                </c:pt>
                <c:pt idx="1">
                  <c:v>PD 0.75% -</c:v>
                </c:pt>
                <c:pt idx="2">
                  <c:v>PD 3.00% -</c:v>
                </c:pt>
                <c:pt idx="3">
                  <c:v>Net commitments in stage 3</c:v>
                </c:pt>
              </c:strCache>
            </c:strRef>
          </c:cat>
          <c:val>
            <c:numRef>
              <c:f>(EAD!$E$159,EAD!$E$160,EAD!$E$161,EAD!$E$162)</c:f>
              <c:numCache>
                <c:formatCode>_(* #\ ##0.0_);_(* \(#\ ##0.0\);_(* "-"_);_(@_)</c:formatCode>
                <c:ptCount val="4"/>
                <c:pt idx="0">
                  <c:v>139.07604393784501</c:v>
                </c:pt>
                <c:pt idx="1">
                  <c:v>40.957159872816355</c:v>
                </c:pt>
                <c:pt idx="2">
                  <c:v>7.5257032092673697</c:v>
                </c:pt>
                <c:pt idx="3">
                  <c:v>0.47510913322817239</c:v>
                </c:pt>
              </c:numCache>
            </c:numRef>
          </c:val>
          <c:extLst>
            <c:ext xmlns:c16="http://schemas.microsoft.com/office/drawing/2014/chart" uri="{C3380CC4-5D6E-409C-BE32-E72D297353CC}">
              <c16:uniqueId val="{00000003-FFC8-4F7A-B937-E22BC93AD69C}"/>
            </c:ext>
          </c:extLst>
        </c:ser>
        <c:ser>
          <c:idx val="2"/>
          <c:order val="4"/>
          <c:tx>
            <c:strRef>
              <c:f>EAD!$D$399</c:f>
              <c:strCache>
                <c:ptCount val="1"/>
                <c:pt idx="0">
                  <c:v>31 Dec. 2019</c:v>
                </c:pt>
              </c:strCache>
            </c:strRef>
          </c:tx>
          <c:spPr>
            <a:solidFill>
              <a:srgbClr val="B9AFC8"/>
            </a:solidFill>
            <a:ln>
              <a:solidFill>
                <a:schemeClr val="tx1">
                  <a:lumMod val="60000"/>
                  <a:lumOff val="40000"/>
                </a:schemeClr>
              </a:solidFill>
            </a:ln>
          </c:spPr>
          <c:invertIfNegative val="0"/>
          <c:cat>
            <c:strRef>
              <c:f>(EAD!$A$159,EAD!$A$160,EAD!$A$161,EAD!$A$162)</c:f>
              <c:strCache>
                <c:ptCount val="4"/>
                <c:pt idx="0">
                  <c:v>PD 0.01% -</c:v>
                </c:pt>
                <c:pt idx="1">
                  <c:v>PD 0.75% -</c:v>
                </c:pt>
                <c:pt idx="2">
                  <c:v>PD 3.00% -</c:v>
                </c:pt>
                <c:pt idx="3">
                  <c:v>Net commitments in stage 3</c:v>
                </c:pt>
              </c:strCache>
            </c:strRef>
          </c:cat>
          <c:val>
            <c:numRef>
              <c:f>(EAD!$D$159,EAD!$D$160,EAD!$D$161,EAD!$D$162)</c:f>
              <c:numCache>
                <c:formatCode>_(* #\ ##0.0_);_(* \(#\ ##0.0\);_(* "-"_);_(@_)</c:formatCode>
                <c:ptCount val="4"/>
                <c:pt idx="0">
                  <c:v>139.5541491374656</c:v>
                </c:pt>
                <c:pt idx="1">
                  <c:v>44.197995918716103</c:v>
                </c:pt>
                <c:pt idx="2">
                  <c:v>6.4833765679040276</c:v>
                </c:pt>
                <c:pt idx="3">
                  <c:v>0.90876643434793358</c:v>
                </c:pt>
              </c:numCache>
            </c:numRef>
          </c:val>
          <c:extLst>
            <c:ext xmlns:c16="http://schemas.microsoft.com/office/drawing/2014/chart" uri="{C3380CC4-5D6E-409C-BE32-E72D297353CC}">
              <c16:uniqueId val="{00000004-FFC8-4F7A-B937-E22BC93AD69C}"/>
            </c:ext>
          </c:extLst>
        </c:ser>
        <c:ser>
          <c:idx val="1"/>
          <c:order val="5"/>
          <c:tx>
            <c:strRef>
              <c:f>EAD!$C$399</c:f>
              <c:strCache>
                <c:ptCount val="1"/>
                <c:pt idx="0">
                  <c:v>31 March 2020</c:v>
                </c:pt>
              </c:strCache>
            </c:strRef>
          </c:tx>
          <c:spPr>
            <a:solidFill>
              <a:srgbClr val="CFB9D7"/>
            </a:solidFill>
            <a:ln>
              <a:solidFill>
                <a:schemeClr val="tx1">
                  <a:lumMod val="60000"/>
                  <a:lumOff val="40000"/>
                </a:schemeClr>
              </a:solidFill>
            </a:ln>
          </c:spPr>
          <c:invertIfNegative val="0"/>
          <c:cat>
            <c:strRef>
              <c:f>(EAD!$A$159,EAD!$A$160,EAD!$A$161,EAD!$A$162)</c:f>
              <c:strCache>
                <c:ptCount val="4"/>
                <c:pt idx="0">
                  <c:v>PD 0.01% -</c:v>
                </c:pt>
                <c:pt idx="1">
                  <c:v>PD 0.75% -</c:v>
                </c:pt>
                <c:pt idx="2">
                  <c:v>PD 3.00% -</c:v>
                </c:pt>
                <c:pt idx="3">
                  <c:v>Net commitments in stage 3</c:v>
                </c:pt>
              </c:strCache>
            </c:strRef>
          </c:cat>
          <c:val>
            <c:numRef>
              <c:f>(EAD!$C$159,EAD!$C$160,EAD!$C$161,EAD!$C$162)</c:f>
              <c:numCache>
                <c:formatCode>_(* #\ ##0.0_);_(* \(#\ ##0.0\);_(* "-"_);_(@_)</c:formatCode>
                <c:ptCount val="4"/>
                <c:pt idx="0">
                  <c:v>142.9</c:v>
                </c:pt>
                <c:pt idx="1">
                  <c:v>43.7</c:v>
                </c:pt>
                <c:pt idx="2">
                  <c:v>6.3</c:v>
                </c:pt>
                <c:pt idx="3">
                  <c:v>0.8</c:v>
                </c:pt>
              </c:numCache>
            </c:numRef>
          </c:val>
          <c:extLst>
            <c:ext xmlns:c16="http://schemas.microsoft.com/office/drawing/2014/chart" uri="{C3380CC4-5D6E-409C-BE32-E72D297353CC}">
              <c16:uniqueId val="{00000005-FFC8-4F7A-B937-E22BC93AD69C}"/>
            </c:ext>
          </c:extLst>
        </c:ser>
        <c:ser>
          <c:idx val="0"/>
          <c:order val="6"/>
          <c:tx>
            <c:strRef>
              <c:f>EAD!$B$399</c:f>
              <c:strCache>
                <c:ptCount val="1"/>
                <c:pt idx="0">
                  <c:v>30 June 2020</c:v>
                </c:pt>
              </c:strCache>
            </c:strRef>
          </c:tx>
          <c:spPr>
            <a:solidFill>
              <a:schemeClr val="accent1"/>
            </a:solidFill>
            <a:ln>
              <a:solidFill>
                <a:schemeClr val="tx1">
                  <a:lumMod val="60000"/>
                  <a:lumOff val="40000"/>
                </a:schemeClr>
              </a:solidFill>
            </a:ln>
          </c:spPr>
          <c:invertIfNegative val="0"/>
          <c:dLbls>
            <c:dLbl>
              <c:idx val="0"/>
              <c:layout>
                <c:manualLayout>
                  <c:x val="0"/>
                  <c:y val="1.322916666666666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FFC8-4F7A-B937-E22BC93AD69C}"/>
                </c:ext>
              </c:extLst>
            </c:dLbl>
            <c:numFmt formatCode="0" sourceLinked="0"/>
            <c:spPr>
              <a:noFill/>
              <a:ln>
                <a:noFill/>
              </a:ln>
              <a:effectLst/>
            </c:spPr>
            <c:txPr>
              <a:bodyPr/>
              <a:lstStyle/>
              <a:p>
                <a:pPr>
                  <a:defRPr sz="800" b="1">
                    <a:latin typeface="Arial" panose="020B0604020202020204" pitchFamily="34" charset="0"/>
                    <a:cs typeface="Arial" panose="020B0604020202020204" pitchFamily="34" charset="0"/>
                  </a:defRPr>
                </a:pPr>
                <a:endParaRPr lang="nb-N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(EAD!$A$159,EAD!$A$160,EAD!$A$161,EAD!$A$162)</c:f>
              <c:strCache>
                <c:ptCount val="4"/>
                <c:pt idx="0">
                  <c:v>PD 0.01% -</c:v>
                </c:pt>
                <c:pt idx="1">
                  <c:v>PD 0.75% -</c:v>
                </c:pt>
                <c:pt idx="2">
                  <c:v>PD 3.00% -</c:v>
                </c:pt>
                <c:pt idx="3">
                  <c:v>Net commitments in stage 3</c:v>
                </c:pt>
              </c:strCache>
            </c:strRef>
          </c:cat>
          <c:val>
            <c:numRef>
              <c:f>(EAD!$B$159,EAD!$B$160,EAD!$B$161,EAD!$B$162)</c:f>
              <c:numCache>
                <c:formatCode>_(* #\ ##0.0_);_(* \(#\ ##0.0\);_(* "-"_);_(@_)</c:formatCode>
                <c:ptCount val="4"/>
                <c:pt idx="0">
                  <c:v>142.85178807084009</c:v>
                </c:pt>
                <c:pt idx="1">
                  <c:v>45.606286499064673</c:v>
                </c:pt>
                <c:pt idx="2">
                  <c:v>6.5028907144300003</c:v>
                </c:pt>
                <c:pt idx="3">
                  <c:v>0.85493920051309313</c:v>
                </c:pt>
              </c:numCache>
            </c:numRef>
          </c:val>
          <c:extLst>
            <c:ext xmlns:c16="http://schemas.microsoft.com/office/drawing/2014/chart" uri="{C3380CC4-5D6E-409C-BE32-E72D297353CC}">
              <c16:uniqueId val="{00000007-FFC8-4F7A-B937-E22BC93AD69C}"/>
            </c:ext>
          </c:extLst>
        </c:ser>
        <c:dLbls>
          <c:showLegendKey val="0"/>
          <c:showVal val="0"/>
          <c:showCatName val="0"/>
          <c:showSerName val="0"/>
          <c:showPercent val="0"/>
          <c:showBubbleSize val="0"/>
        </c:dLbls>
        <c:gapWidth val="150"/>
        <c:axId val="95023104"/>
        <c:axId val="95024640"/>
      </c:barChart>
      <c:catAx>
        <c:axId val="95023104"/>
        <c:scaling>
          <c:orientation val="minMax"/>
        </c:scaling>
        <c:delete val="0"/>
        <c:axPos val="b"/>
        <c:numFmt formatCode="General" sourceLinked="0"/>
        <c:majorTickMark val="none"/>
        <c:minorTickMark val="none"/>
        <c:tickLblPos val="none"/>
        <c:txPr>
          <a:bodyPr rot="0" vert="horz"/>
          <a:lstStyle/>
          <a:p>
            <a:pPr>
              <a:defRPr sz="500" baseline="0">
                <a:latin typeface="Arial" panose="020B0604020202020204" pitchFamily="34" charset="0"/>
                <a:cs typeface="Arial" panose="020B0604020202020204" pitchFamily="34" charset="0"/>
              </a:defRPr>
            </a:pPr>
            <a:endParaRPr lang="nb-NO"/>
          </a:p>
        </c:txPr>
        <c:crossAx val="95024640"/>
        <c:crosses val="autoZero"/>
        <c:auto val="1"/>
        <c:lblAlgn val="ctr"/>
        <c:lblOffset val="100"/>
        <c:noMultiLvlLbl val="0"/>
      </c:catAx>
      <c:valAx>
        <c:axId val="95024640"/>
        <c:scaling>
          <c:orientation val="minMax"/>
          <c:max val="150"/>
          <c:min val="0"/>
        </c:scaling>
        <c:delete val="0"/>
        <c:axPos val="l"/>
        <c:majorGridlines>
          <c:spPr>
            <a:ln>
              <a:solidFill>
                <a:schemeClr val="bg1">
                  <a:lumMod val="75000"/>
                </a:schemeClr>
              </a:solidFill>
            </a:ln>
          </c:spPr>
        </c:majorGridlines>
        <c:numFmt formatCode="#,##0" sourceLinked="0"/>
        <c:majorTickMark val="out"/>
        <c:minorTickMark val="none"/>
        <c:tickLblPos val="nextTo"/>
        <c:txPr>
          <a:bodyPr/>
          <a:lstStyle/>
          <a:p>
            <a:pPr>
              <a:defRPr sz="700">
                <a:latin typeface="Arial" panose="020B0604020202020204" pitchFamily="34" charset="0"/>
                <a:cs typeface="Arial" panose="020B0604020202020204" pitchFamily="34" charset="0"/>
              </a:defRPr>
            </a:pPr>
            <a:endParaRPr lang="nb-NO"/>
          </a:p>
        </c:txPr>
        <c:crossAx val="95023104"/>
        <c:crosses val="autoZero"/>
        <c:crossBetween val="between"/>
        <c:majorUnit val="25"/>
      </c:valAx>
    </c:plotArea>
    <c:legend>
      <c:legendPos val="l"/>
      <c:layout>
        <c:manualLayout>
          <c:xMode val="edge"/>
          <c:yMode val="edge"/>
          <c:x val="0.73639829975933913"/>
          <c:y val="8.0747916554776158E-2"/>
          <c:w val="0.22948368055555557"/>
          <c:h val="0.35362743055555551"/>
        </c:manualLayout>
      </c:layout>
      <c:overlay val="1"/>
      <c:spPr>
        <a:solidFill>
          <a:schemeClr val="bg1"/>
        </a:solidFill>
      </c:spPr>
      <c:txPr>
        <a:bodyPr/>
        <a:lstStyle/>
        <a:p>
          <a:pPr>
            <a:defRPr sz="600">
              <a:latin typeface="Arial" panose="020B0604020202020204" pitchFamily="34" charset="0"/>
              <a:cs typeface="Arial" panose="020B0604020202020204" pitchFamily="34" charset="0"/>
            </a:defRPr>
          </a:pPr>
          <a:endParaRPr lang="nb-NO"/>
        </a:p>
      </c:txPr>
    </c:legend>
    <c:plotVisOnly val="1"/>
    <c:dispBlanksAs val="gap"/>
    <c:showDLblsOverMax val="0"/>
  </c:chart>
  <c:printSettings>
    <c:headerFooter/>
    <c:pageMargins b="0.75" l="0.7" r="0.7" t="0.75" header="0.3" footer="0.3"/>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4094732063080077"/>
          <c:y val="0.24219391147302829"/>
          <c:w val="0.53557065214566146"/>
          <c:h val="0.5198592157633134"/>
        </c:manualLayout>
      </c:layout>
      <c:pieChart>
        <c:varyColors val="1"/>
        <c:ser>
          <c:idx val="0"/>
          <c:order val="0"/>
          <c:tx>
            <c:strRef>
              <c:f>EAD!$B$307:$B$308</c:f>
              <c:strCache>
                <c:ptCount val="2"/>
                <c:pt idx="0">
                  <c:v>30 June </c:v>
                </c:pt>
                <c:pt idx="1">
                  <c:v>2020 </c:v>
                </c:pt>
              </c:strCache>
            </c:strRef>
          </c:tx>
          <c:dPt>
            <c:idx val="0"/>
            <c:bubble3D val="0"/>
            <c:spPr>
              <a:solidFill>
                <a:schemeClr val="accent2"/>
              </a:solidFill>
              <a:ln>
                <a:solidFill>
                  <a:schemeClr val="tx1">
                    <a:lumMod val="60000"/>
                    <a:lumOff val="40000"/>
                  </a:schemeClr>
                </a:solidFill>
              </a:ln>
            </c:spPr>
            <c:extLst>
              <c:ext xmlns:c16="http://schemas.microsoft.com/office/drawing/2014/chart" uri="{C3380CC4-5D6E-409C-BE32-E72D297353CC}">
                <c16:uniqueId val="{00000001-9184-431B-92DA-3EDCE2E19C2E}"/>
              </c:ext>
            </c:extLst>
          </c:dPt>
          <c:dPt>
            <c:idx val="1"/>
            <c:bubble3D val="0"/>
            <c:spPr>
              <a:solidFill>
                <a:srgbClr val="007272"/>
              </a:solidFill>
              <a:ln>
                <a:solidFill>
                  <a:schemeClr val="tx1">
                    <a:lumMod val="60000"/>
                    <a:lumOff val="40000"/>
                  </a:schemeClr>
                </a:solidFill>
              </a:ln>
            </c:spPr>
            <c:extLst>
              <c:ext xmlns:c16="http://schemas.microsoft.com/office/drawing/2014/chart" uri="{C3380CC4-5D6E-409C-BE32-E72D297353CC}">
                <c16:uniqueId val="{00000003-9184-431B-92DA-3EDCE2E19C2E}"/>
              </c:ext>
            </c:extLst>
          </c:dPt>
          <c:dPt>
            <c:idx val="2"/>
            <c:bubble3D val="0"/>
            <c:spPr>
              <a:solidFill>
                <a:schemeClr val="bg1"/>
              </a:solidFill>
              <a:ln>
                <a:solidFill>
                  <a:schemeClr val="tx1">
                    <a:lumMod val="60000"/>
                    <a:lumOff val="40000"/>
                  </a:schemeClr>
                </a:solidFill>
              </a:ln>
            </c:spPr>
            <c:extLst>
              <c:ext xmlns:c16="http://schemas.microsoft.com/office/drawing/2014/chart" uri="{C3380CC4-5D6E-409C-BE32-E72D297353CC}">
                <c16:uniqueId val="{00000005-9184-431B-92DA-3EDCE2E19C2E}"/>
              </c:ext>
            </c:extLst>
          </c:dPt>
          <c:dPt>
            <c:idx val="3"/>
            <c:bubble3D val="0"/>
            <c:spPr>
              <a:solidFill>
                <a:srgbClr val="007272"/>
              </a:solidFill>
              <a:ln>
                <a:solidFill>
                  <a:schemeClr val="tx1">
                    <a:lumMod val="60000"/>
                    <a:lumOff val="40000"/>
                  </a:schemeClr>
                </a:solidFill>
              </a:ln>
            </c:spPr>
            <c:extLst>
              <c:ext xmlns:c16="http://schemas.microsoft.com/office/drawing/2014/chart" uri="{C3380CC4-5D6E-409C-BE32-E72D297353CC}">
                <c16:uniqueId val="{00000007-9184-431B-92DA-3EDCE2E19C2E}"/>
              </c:ext>
            </c:extLst>
          </c:dPt>
          <c:dPt>
            <c:idx val="4"/>
            <c:bubble3D val="0"/>
            <c:spPr>
              <a:solidFill>
                <a:schemeClr val="bg1"/>
              </a:solidFill>
              <a:ln>
                <a:solidFill>
                  <a:schemeClr val="tx1">
                    <a:lumMod val="60000"/>
                    <a:lumOff val="40000"/>
                  </a:schemeClr>
                </a:solidFill>
              </a:ln>
            </c:spPr>
            <c:extLst>
              <c:ext xmlns:c16="http://schemas.microsoft.com/office/drawing/2014/chart" uri="{C3380CC4-5D6E-409C-BE32-E72D297353CC}">
                <c16:uniqueId val="{00000009-9184-431B-92DA-3EDCE2E19C2E}"/>
              </c:ext>
            </c:extLst>
          </c:dPt>
          <c:dPt>
            <c:idx val="5"/>
            <c:bubble3D val="0"/>
            <c:spPr>
              <a:solidFill>
                <a:srgbClr val="80B9BA"/>
              </a:solidFill>
              <a:ln>
                <a:solidFill>
                  <a:schemeClr val="tx1">
                    <a:lumMod val="60000"/>
                    <a:lumOff val="40000"/>
                  </a:schemeClr>
                </a:solidFill>
              </a:ln>
            </c:spPr>
            <c:extLst>
              <c:ext xmlns:c16="http://schemas.microsoft.com/office/drawing/2014/chart" uri="{C3380CC4-5D6E-409C-BE32-E72D297353CC}">
                <c16:uniqueId val="{0000000B-9184-431B-92DA-3EDCE2E19C2E}"/>
              </c:ext>
            </c:extLst>
          </c:dPt>
          <c:dPt>
            <c:idx val="6"/>
            <c:bubble3D val="0"/>
            <c:spPr>
              <a:solidFill>
                <a:schemeClr val="accent2"/>
              </a:solidFill>
              <a:ln>
                <a:solidFill>
                  <a:schemeClr val="tx1">
                    <a:lumMod val="60000"/>
                    <a:lumOff val="40000"/>
                  </a:schemeClr>
                </a:solidFill>
              </a:ln>
            </c:spPr>
            <c:extLst>
              <c:ext xmlns:c16="http://schemas.microsoft.com/office/drawing/2014/chart" uri="{C3380CC4-5D6E-409C-BE32-E72D297353CC}">
                <c16:uniqueId val="{0000000D-9184-431B-92DA-3EDCE2E19C2E}"/>
              </c:ext>
            </c:extLst>
          </c:dPt>
          <c:dPt>
            <c:idx val="7"/>
            <c:bubble3D val="0"/>
            <c:spPr>
              <a:solidFill>
                <a:schemeClr val="bg1"/>
              </a:solidFill>
              <a:ln>
                <a:solidFill>
                  <a:schemeClr val="tx1">
                    <a:lumMod val="60000"/>
                    <a:lumOff val="40000"/>
                  </a:schemeClr>
                </a:solidFill>
              </a:ln>
            </c:spPr>
            <c:extLst>
              <c:ext xmlns:c16="http://schemas.microsoft.com/office/drawing/2014/chart" uri="{C3380CC4-5D6E-409C-BE32-E72D297353CC}">
                <c16:uniqueId val="{0000000F-9184-431B-92DA-3EDCE2E19C2E}"/>
              </c:ext>
            </c:extLst>
          </c:dPt>
          <c:dPt>
            <c:idx val="8"/>
            <c:bubble3D val="0"/>
            <c:spPr>
              <a:solidFill>
                <a:srgbClr val="80B9BA"/>
              </a:solidFill>
              <a:ln>
                <a:solidFill>
                  <a:schemeClr val="tx1">
                    <a:lumMod val="60000"/>
                    <a:lumOff val="40000"/>
                  </a:schemeClr>
                </a:solidFill>
              </a:ln>
            </c:spPr>
            <c:extLst>
              <c:ext xmlns:c16="http://schemas.microsoft.com/office/drawing/2014/chart" uri="{C3380CC4-5D6E-409C-BE32-E72D297353CC}">
                <c16:uniqueId val="{00000011-9184-431B-92DA-3EDCE2E19C2E}"/>
              </c:ext>
            </c:extLst>
          </c:dPt>
          <c:dLbls>
            <c:dLbl>
              <c:idx val="0"/>
              <c:layout>
                <c:manualLayout>
                  <c:x val="2.2047041790428112E-2"/>
                  <c:y val="-6.9694322485096494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9184-431B-92DA-3EDCE2E19C2E}"/>
                </c:ext>
              </c:extLst>
            </c:dLbl>
            <c:dLbl>
              <c:idx val="1"/>
              <c:layout>
                <c:manualLayout>
                  <c:x val="-2.6463541666666646E-2"/>
                  <c:y val="1.7531250000000002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9184-431B-92DA-3EDCE2E19C2E}"/>
                </c:ext>
              </c:extLst>
            </c:dLbl>
            <c:dLbl>
              <c:idx val="2"/>
              <c:layout>
                <c:manualLayout>
                  <c:x val="-7.9372222222222219E-2"/>
                  <c:y val="3.861111111111111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9184-431B-92DA-3EDCE2E19C2E}"/>
                </c:ext>
              </c:extLst>
            </c:dLbl>
            <c:dLbl>
              <c:idx val="3"/>
              <c:layout>
                <c:manualLayout>
                  <c:x val="-8.818816716171244E-3"/>
                  <c:y val="-8.2762007951052041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9184-431B-92DA-3EDCE2E19C2E}"/>
                </c:ext>
              </c:extLst>
            </c:dLbl>
            <c:spPr>
              <a:noFill/>
              <a:ln>
                <a:noFill/>
              </a:ln>
              <a:effectLst/>
            </c:spPr>
            <c:txPr>
              <a:bodyPr/>
              <a:lstStyle/>
              <a:p>
                <a:pPr>
                  <a:defRPr sz="700">
                    <a:latin typeface="Arial" panose="020B0604020202020204" pitchFamily="34" charset="0"/>
                    <a:cs typeface="Arial" panose="020B0604020202020204" pitchFamily="34" charset="0"/>
                  </a:defRPr>
                </a:pPr>
                <a:endParaRPr lang="nb-NO"/>
              </a:p>
            </c:txPr>
            <c:dLblPos val="outEnd"/>
            <c:showLegendKey val="0"/>
            <c:showVal val="0"/>
            <c:showCatName val="1"/>
            <c:showSerName val="0"/>
            <c:showPercent val="1"/>
            <c:showBubbleSize val="0"/>
            <c:showLeaderLines val="1"/>
            <c:leaderLines>
              <c:spPr>
                <a:ln w="3175"/>
              </c:spPr>
            </c:leaderLines>
            <c:extLst>
              <c:ext xmlns:c15="http://schemas.microsoft.com/office/drawing/2012/chart" uri="{CE6537A1-D6FC-4f65-9D91-7224C49458BB}"/>
            </c:extLst>
          </c:dLbls>
          <c:cat>
            <c:strRef>
              <c:f>EAD!$A$309:$A$312</c:f>
              <c:strCache>
                <c:ptCount val="4"/>
                <c:pt idx="0">
                  <c:v>Oil  and gas</c:v>
                </c:pt>
                <c:pt idx="1">
                  <c:v>Offshore</c:v>
                </c:pt>
                <c:pt idx="2">
                  <c:v>Oilfield services</c:v>
                </c:pt>
                <c:pt idx="3">
                  <c:v>Midstream</c:v>
                </c:pt>
              </c:strCache>
            </c:strRef>
          </c:cat>
          <c:val>
            <c:numRef>
              <c:f>EAD!$B$309:$B$312</c:f>
              <c:numCache>
                <c:formatCode>#\ ##0.0_);\(#\ ##0.0\)</c:formatCode>
                <c:ptCount val="4"/>
                <c:pt idx="0">
                  <c:v>43.937547182459959</c:v>
                </c:pt>
                <c:pt idx="1">
                  <c:v>34.657353363059904</c:v>
                </c:pt>
                <c:pt idx="2">
                  <c:v>15.556316708260004</c:v>
                </c:pt>
                <c:pt idx="3">
                  <c:v>5.5848456886699998</c:v>
                </c:pt>
              </c:numCache>
            </c:numRef>
          </c:val>
          <c:extLst>
            <c:ext xmlns:c16="http://schemas.microsoft.com/office/drawing/2014/chart" uri="{C3380CC4-5D6E-409C-BE32-E72D297353CC}">
              <c16:uniqueId val="{00000012-9184-431B-92DA-3EDCE2E19C2E}"/>
            </c:ext>
          </c:extLst>
        </c:ser>
        <c:dLbls>
          <c:showLegendKey val="0"/>
          <c:showVal val="0"/>
          <c:showCatName val="0"/>
          <c:showSerName val="0"/>
          <c:showPercent val="0"/>
          <c:showBubbleSize val="0"/>
          <c:showLeaderLines val="1"/>
        </c:dLbls>
        <c:firstSliceAng val="0"/>
      </c:pieChart>
    </c:plotArea>
    <c:plotVisOnly val="1"/>
    <c:dispBlanksAs val="gap"/>
    <c:showDLblsOverMax val="0"/>
  </c:chart>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9569097222222227E-2"/>
          <c:y val="8.819444444444445E-2"/>
          <c:w val="0.86192395833333335"/>
          <c:h val="0.76187494715604775"/>
        </c:manualLayout>
      </c:layout>
      <c:barChart>
        <c:barDir val="col"/>
        <c:grouping val="clustered"/>
        <c:varyColors val="0"/>
        <c:ser>
          <c:idx val="6"/>
          <c:order val="0"/>
          <c:tx>
            <c:strRef>
              <c:f>EAD!$H$399</c:f>
              <c:strCache>
                <c:ptCount val="1"/>
                <c:pt idx="0">
                  <c:v>31 Dec. 2018</c:v>
                </c:pt>
              </c:strCache>
            </c:strRef>
          </c:tx>
          <c:spPr>
            <a:solidFill>
              <a:srgbClr val="23195A"/>
            </a:solidFill>
            <a:ln>
              <a:solidFill>
                <a:schemeClr val="tx1">
                  <a:lumMod val="60000"/>
                  <a:lumOff val="40000"/>
                </a:schemeClr>
              </a:solidFill>
            </a:ln>
          </c:spPr>
          <c:invertIfNegative val="0"/>
          <c:cat>
            <c:strRef>
              <c:f>EAD!$A$318:$A$321</c:f>
              <c:strCache>
                <c:ptCount val="4"/>
                <c:pt idx="0">
                  <c:v>PD 0.01% -</c:v>
                </c:pt>
                <c:pt idx="1">
                  <c:v>PD 0.75% -</c:v>
                </c:pt>
                <c:pt idx="2">
                  <c:v>PD 3.00% -</c:v>
                </c:pt>
                <c:pt idx="3">
                  <c:v>Net commitments in stage 3</c:v>
                </c:pt>
              </c:strCache>
            </c:strRef>
          </c:cat>
          <c:val>
            <c:numRef>
              <c:f>EAD!$H$318:$H$321</c:f>
              <c:numCache>
                <c:formatCode>_(* #\ ##0.0_);_(* \(#\ ##0.0\);_(* "-"_);_(@_)</c:formatCode>
                <c:ptCount val="4"/>
                <c:pt idx="0">
                  <c:v>43.295311718289405</c:v>
                </c:pt>
                <c:pt idx="1">
                  <c:v>31.310339938142196</c:v>
                </c:pt>
                <c:pt idx="2">
                  <c:v>15.977128118400001</c:v>
                </c:pt>
                <c:pt idx="3">
                  <c:v>11.365152471459997</c:v>
                </c:pt>
              </c:numCache>
            </c:numRef>
          </c:val>
          <c:extLst>
            <c:ext xmlns:c16="http://schemas.microsoft.com/office/drawing/2014/chart" uri="{C3380CC4-5D6E-409C-BE32-E72D297353CC}">
              <c16:uniqueId val="{00000000-B17C-4315-BC3A-5E48422D40F8}"/>
            </c:ext>
          </c:extLst>
        </c:ser>
        <c:ser>
          <c:idx val="5"/>
          <c:order val="1"/>
          <c:tx>
            <c:strRef>
              <c:f>EAD!$G$399</c:f>
              <c:strCache>
                <c:ptCount val="1"/>
                <c:pt idx="0">
                  <c:v>31 March 2019</c:v>
                </c:pt>
              </c:strCache>
            </c:strRef>
          </c:tx>
          <c:spPr>
            <a:solidFill>
              <a:srgbClr val="6E2382"/>
            </a:solidFill>
            <a:ln>
              <a:solidFill>
                <a:schemeClr val="tx1">
                  <a:lumMod val="60000"/>
                  <a:lumOff val="40000"/>
                </a:schemeClr>
              </a:solidFill>
            </a:ln>
          </c:spPr>
          <c:invertIfNegative val="0"/>
          <c:cat>
            <c:strRef>
              <c:f>EAD!$A$318:$A$321</c:f>
              <c:strCache>
                <c:ptCount val="4"/>
                <c:pt idx="0">
                  <c:v>PD 0.01% -</c:v>
                </c:pt>
                <c:pt idx="1">
                  <c:v>PD 0.75% -</c:v>
                </c:pt>
                <c:pt idx="2">
                  <c:v>PD 3.00% -</c:v>
                </c:pt>
                <c:pt idx="3">
                  <c:v>Net commitments in stage 3</c:v>
                </c:pt>
              </c:strCache>
            </c:strRef>
          </c:cat>
          <c:val>
            <c:numRef>
              <c:f>EAD!$G$318:$G$321</c:f>
              <c:numCache>
                <c:formatCode>_(* #\ ##0.0_);_(* \(#\ ##0.0\);_(* "-"_);_(@_)</c:formatCode>
                <c:ptCount val="4"/>
                <c:pt idx="0">
                  <c:v>45.683215033883499</c:v>
                </c:pt>
                <c:pt idx="1">
                  <c:v>28.991054673171814</c:v>
                </c:pt>
                <c:pt idx="2">
                  <c:v>20.161717788150007</c:v>
                </c:pt>
                <c:pt idx="3">
                  <c:v>10.44313762492</c:v>
                </c:pt>
              </c:numCache>
            </c:numRef>
          </c:val>
          <c:extLst>
            <c:ext xmlns:c16="http://schemas.microsoft.com/office/drawing/2014/chart" uri="{C3380CC4-5D6E-409C-BE32-E72D297353CC}">
              <c16:uniqueId val="{00000001-B17C-4315-BC3A-5E48422D40F8}"/>
            </c:ext>
          </c:extLst>
        </c:ser>
        <c:ser>
          <c:idx val="4"/>
          <c:order val="2"/>
          <c:tx>
            <c:strRef>
              <c:f>EAD!$F$399</c:f>
              <c:strCache>
                <c:ptCount val="1"/>
                <c:pt idx="0">
                  <c:v>30 June 2019</c:v>
                </c:pt>
              </c:strCache>
            </c:strRef>
          </c:tx>
          <c:spPr>
            <a:solidFill>
              <a:srgbClr val="6E6491"/>
            </a:solidFill>
            <a:ln>
              <a:solidFill>
                <a:schemeClr val="tx1">
                  <a:lumMod val="60000"/>
                  <a:lumOff val="40000"/>
                </a:schemeClr>
              </a:solidFill>
            </a:ln>
          </c:spPr>
          <c:invertIfNegative val="0"/>
          <c:cat>
            <c:strRef>
              <c:f>EAD!$A$318:$A$321</c:f>
              <c:strCache>
                <c:ptCount val="4"/>
                <c:pt idx="0">
                  <c:v>PD 0.01% -</c:v>
                </c:pt>
                <c:pt idx="1">
                  <c:v>PD 0.75% -</c:v>
                </c:pt>
                <c:pt idx="2">
                  <c:v>PD 3.00% -</c:v>
                </c:pt>
                <c:pt idx="3">
                  <c:v>Net commitments in stage 3</c:v>
                </c:pt>
              </c:strCache>
            </c:strRef>
          </c:cat>
          <c:val>
            <c:numRef>
              <c:f>EAD!$F$318:$F$321</c:f>
              <c:numCache>
                <c:formatCode>_(* #\ ##0.0_);_(* \(#\ ##0.0\);_(* "-"_);_(@_)</c:formatCode>
                <c:ptCount val="4"/>
                <c:pt idx="0">
                  <c:v>42.905842634348687</c:v>
                </c:pt>
                <c:pt idx="1">
                  <c:v>26.956379250755056</c:v>
                </c:pt>
                <c:pt idx="2">
                  <c:v>20.495947945680001</c:v>
                </c:pt>
                <c:pt idx="3">
                  <c:v>8.8397262678899988</c:v>
                </c:pt>
              </c:numCache>
            </c:numRef>
          </c:val>
          <c:extLst>
            <c:ext xmlns:c16="http://schemas.microsoft.com/office/drawing/2014/chart" uri="{C3380CC4-5D6E-409C-BE32-E72D297353CC}">
              <c16:uniqueId val="{00000002-B17C-4315-BC3A-5E48422D40F8}"/>
            </c:ext>
          </c:extLst>
        </c:ser>
        <c:ser>
          <c:idx val="3"/>
          <c:order val="3"/>
          <c:tx>
            <c:strRef>
              <c:f>EAD!$E$399</c:f>
              <c:strCache>
                <c:ptCount val="1"/>
                <c:pt idx="0">
                  <c:v>30 Sept. 2019</c:v>
                </c:pt>
              </c:strCache>
            </c:strRef>
          </c:tx>
          <c:spPr>
            <a:solidFill>
              <a:srgbClr val="A06EAF"/>
            </a:solidFill>
            <a:ln>
              <a:solidFill>
                <a:schemeClr val="tx1">
                  <a:lumMod val="60000"/>
                  <a:lumOff val="40000"/>
                </a:schemeClr>
              </a:solidFill>
            </a:ln>
          </c:spPr>
          <c:invertIfNegative val="0"/>
          <c:cat>
            <c:strRef>
              <c:f>EAD!$A$318:$A$321</c:f>
              <c:strCache>
                <c:ptCount val="4"/>
                <c:pt idx="0">
                  <c:v>PD 0.01% -</c:v>
                </c:pt>
                <c:pt idx="1">
                  <c:v>PD 0.75% -</c:v>
                </c:pt>
                <c:pt idx="2">
                  <c:v>PD 3.00% -</c:v>
                </c:pt>
                <c:pt idx="3">
                  <c:v>Net commitments in stage 3</c:v>
                </c:pt>
              </c:strCache>
            </c:strRef>
          </c:cat>
          <c:val>
            <c:numRef>
              <c:f>EAD!$E$318:$E$321</c:f>
              <c:numCache>
                <c:formatCode>_(* #\ ##0.0_);_(* \(#\ ##0.0\);_(* "-"_);_(@_)</c:formatCode>
                <c:ptCount val="4"/>
                <c:pt idx="0">
                  <c:v>42.027456663701422</c:v>
                </c:pt>
                <c:pt idx="1">
                  <c:v>30.723910958849359</c:v>
                </c:pt>
                <c:pt idx="2">
                  <c:v>16.866643547300001</c:v>
                </c:pt>
                <c:pt idx="3">
                  <c:v>10.75119828207</c:v>
                </c:pt>
              </c:numCache>
            </c:numRef>
          </c:val>
          <c:extLst>
            <c:ext xmlns:c16="http://schemas.microsoft.com/office/drawing/2014/chart" uri="{C3380CC4-5D6E-409C-BE32-E72D297353CC}">
              <c16:uniqueId val="{00000003-B17C-4315-BC3A-5E48422D40F8}"/>
            </c:ext>
          </c:extLst>
        </c:ser>
        <c:ser>
          <c:idx val="2"/>
          <c:order val="4"/>
          <c:tx>
            <c:strRef>
              <c:f>EAD!$D$399</c:f>
              <c:strCache>
                <c:ptCount val="1"/>
                <c:pt idx="0">
                  <c:v>31 Dec. 2019</c:v>
                </c:pt>
              </c:strCache>
            </c:strRef>
          </c:tx>
          <c:spPr>
            <a:solidFill>
              <a:srgbClr val="B9AFC8"/>
            </a:solidFill>
            <a:ln>
              <a:solidFill>
                <a:schemeClr val="tx1">
                  <a:lumMod val="60000"/>
                  <a:lumOff val="40000"/>
                </a:schemeClr>
              </a:solidFill>
            </a:ln>
          </c:spPr>
          <c:invertIfNegative val="0"/>
          <c:cat>
            <c:strRef>
              <c:f>EAD!$A$318:$A$321</c:f>
              <c:strCache>
                <c:ptCount val="4"/>
                <c:pt idx="0">
                  <c:v>PD 0.01% -</c:v>
                </c:pt>
                <c:pt idx="1">
                  <c:v>PD 0.75% -</c:v>
                </c:pt>
                <c:pt idx="2">
                  <c:v>PD 3.00% -</c:v>
                </c:pt>
                <c:pt idx="3">
                  <c:v>Net commitments in stage 3</c:v>
                </c:pt>
              </c:strCache>
            </c:strRef>
          </c:cat>
          <c:val>
            <c:numRef>
              <c:f>EAD!$D$318:$D$321</c:f>
              <c:numCache>
                <c:formatCode>_(* #\ ##0.0_);_(* \(#\ ##0.0\);_(* "-"_);_(@_)</c:formatCode>
                <c:ptCount val="4"/>
                <c:pt idx="0">
                  <c:v>39.943546499982027</c:v>
                </c:pt>
                <c:pt idx="1">
                  <c:v>29.066596556253447</c:v>
                </c:pt>
                <c:pt idx="2">
                  <c:v>17.986056325829995</c:v>
                </c:pt>
                <c:pt idx="3">
                  <c:v>8.8630430575799988</c:v>
                </c:pt>
              </c:numCache>
            </c:numRef>
          </c:val>
          <c:extLst>
            <c:ext xmlns:c16="http://schemas.microsoft.com/office/drawing/2014/chart" uri="{C3380CC4-5D6E-409C-BE32-E72D297353CC}">
              <c16:uniqueId val="{00000004-B17C-4315-BC3A-5E48422D40F8}"/>
            </c:ext>
          </c:extLst>
        </c:ser>
        <c:ser>
          <c:idx val="1"/>
          <c:order val="5"/>
          <c:tx>
            <c:strRef>
              <c:f>EAD!$C$399</c:f>
              <c:strCache>
                <c:ptCount val="1"/>
                <c:pt idx="0">
                  <c:v>31 March 2020</c:v>
                </c:pt>
              </c:strCache>
            </c:strRef>
          </c:tx>
          <c:spPr>
            <a:solidFill>
              <a:srgbClr val="CFB9D7"/>
            </a:solidFill>
            <a:ln>
              <a:solidFill>
                <a:srgbClr val="858585"/>
              </a:solidFill>
            </a:ln>
          </c:spPr>
          <c:invertIfNegative val="0"/>
          <c:cat>
            <c:strRef>
              <c:f>EAD!$A$318:$A$321</c:f>
              <c:strCache>
                <c:ptCount val="4"/>
                <c:pt idx="0">
                  <c:v>PD 0.01% -</c:v>
                </c:pt>
                <c:pt idx="1">
                  <c:v>PD 0.75% -</c:v>
                </c:pt>
                <c:pt idx="2">
                  <c:v>PD 3.00% -</c:v>
                </c:pt>
                <c:pt idx="3">
                  <c:v>Net commitments in stage 3</c:v>
                </c:pt>
              </c:strCache>
            </c:strRef>
          </c:cat>
          <c:val>
            <c:numRef>
              <c:f>EAD!$C$318:$C$321</c:f>
              <c:numCache>
                <c:formatCode>_(* #\ ##0.0_);_(* \(#\ ##0.0\);_(* "-"_);_(@_)</c:formatCode>
                <c:ptCount val="4"/>
                <c:pt idx="0">
                  <c:v>43.7</c:v>
                </c:pt>
                <c:pt idx="1">
                  <c:v>27.5</c:v>
                </c:pt>
                <c:pt idx="2">
                  <c:v>23.9</c:v>
                </c:pt>
                <c:pt idx="3">
                  <c:v>13.6</c:v>
                </c:pt>
              </c:numCache>
            </c:numRef>
          </c:val>
          <c:extLst>
            <c:ext xmlns:c16="http://schemas.microsoft.com/office/drawing/2014/chart" uri="{C3380CC4-5D6E-409C-BE32-E72D297353CC}">
              <c16:uniqueId val="{00000005-B17C-4315-BC3A-5E48422D40F8}"/>
            </c:ext>
          </c:extLst>
        </c:ser>
        <c:ser>
          <c:idx val="0"/>
          <c:order val="6"/>
          <c:tx>
            <c:strRef>
              <c:f>EAD!$B$399</c:f>
              <c:strCache>
                <c:ptCount val="1"/>
                <c:pt idx="0">
                  <c:v>30 June 2020</c:v>
                </c:pt>
              </c:strCache>
            </c:strRef>
          </c:tx>
          <c:spPr>
            <a:solidFill>
              <a:schemeClr val="accent1"/>
            </a:solidFill>
            <a:ln>
              <a:solidFill>
                <a:schemeClr val="tx1">
                  <a:lumMod val="60000"/>
                  <a:lumOff val="40000"/>
                </a:schemeClr>
              </a:solidFill>
            </a:ln>
          </c:spPr>
          <c:invertIfNegative val="0"/>
          <c:dLbls>
            <c:dLbl>
              <c:idx val="0"/>
              <c:layout>
                <c:manualLayout>
                  <c:x val="8.8402777777777785E-3"/>
                  <c:y val="-3.4722222230306619E-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B17C-4315-BC3A-5E48422D40F8}"/>
                </c:ext>
              </c:extLst>
            </c:dLbl>
            <c:dLbl>
              <c:idx val="1"/>
              <c:layout>
                <c:manualLayout>
                  <c:x val="1.3244894979454769E-2"/>
                  <c:y val="4.3102980146835224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B17C-4315-BC3A-5E48422D40F8}"/>
                </c:ext>
              </c:extLst>
            </c:dLbl>
            <c:dLbl>
              <c:idx val="2"/>
              <c:layout>
                <c:manualLayout>
                  <c:x val="8.8194444444445255E-3"/>
                  <c:y val="8.819444444444444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B17C-4315-BC3A-5E48422D40F8}"/>
                </c:ext>
              </c:extLst>
            </c:dLbl>
            <c:numFmt formatCode="0" sourceLinked="0"/>
            <c:spPr>
              <a:noFill/>
              <a:ln>
                <a:noFill/>
              </a:ln>
              <a:effectLst/>
            </c:spPr>
            <c:txPr>
              <a:bodyPr/>
              <a:lstStyle/>
              <a:p>
                <a:pPr>
                  <a:defRPr sz="800" b="1">
                    <a:latin typeface="Arial" panose="020B0604020202020204" pitchFamily="34" charset="0"/>
                    <a:cs typeface="Arial" panose="020B0604020202020204" pitchFamily="34" charset="0"/>
                  </a:defRPr>
                </a:pPr>
                <a:endParaRPr lang="nb-N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EAD!$A$318:$A$321</c:f>
              <c:strCache>
                <c:ptCount val="4"/>
                <c:pt idx="0">
                  <c:v>PD 0.01% -</c:v>
                </c:pt>
                <c:pt idx="1">
                  <c:v>PD 0.75% -</c:v>
                </c:pt>
                <c:pt idx="2">
                  <c:v>PD 3.00% -</c:v>
                </c:pt>
                <c:pt idx="3">
                  <c:v>Net commitments in stage 3</c:v>
                </c:pt>
              </c:strCache>
            </c:strRef>
          </c:cat>
          <c:val>
            <c:numRef>
              <c:f>EAD!$B$318:$B$321</c:f>
              <c:numCache>
                <c:formatCode>_(* #\ ##0.0_);_(* \(#\ ##0.0\);_(* "-"_);_(@_)</c:formatCode>
                <c:ptCount val="4"/>
                <c:pt idx="0">
                  <c:v>38.633612399739988</c:v>
                </c:pt>
                <c:pt idx="1">
                  <c:v>28.333339178940005</c:v>
                </c:pt>
                <c:pt idx="2">
                  <c:v>15.982953782330002</c:v>
                </c:pt>
                <c:pt idx="3">
                  <c:v>16.786157581439902</c:v>
                </c:pt>
              </c:numCache>
            </c:numRef>
          </c:val>
          <c:extLst>
            <c:ext xmlns:c16="http://schemas.microsoft.com/office/drawing/2014/chart" uri="{C3380CC4-5D6E-409C-BE32-E72D297353CC}">
              <c16:uniqueId val="{00000009-B17C-4315-BC3A-5E48422D40F8}"/>
            </c:ext>
          </c:extLst>
        </c:ser>
        <c:dLbls>
          <c:showLegendKey val="0"/>
          <c:showVal val="0"/>
          <c:showCatName val="0"/>
          <c:showSerName val="0"/>
          <c:showPercent val="0"/>
          <c:showBubbleSize val="0"/>
        </c:dLbls>
        <c:gapWidth val="150"/>
        <c:axId val="169127936"/>
        <c:axId val="169129472"/>
      </c:barChart>
      <c:catAx>
        <c:axId val="169127936"/>
        <c:scaling>
          <c:orientation val="minMax"/>
        </c:scaling>
        <c:delete val="0"/>
        <c:axPos val="b"/>
        <c:numFmt formatCode="General" sourceLinked="0"/>
        <c:majorTickMark val="none"/>
        <c:minorTickMark val="none"/>
        <c:tickLblPos val="none"/>
        <c:txPr>
          <a:bodyPr rot="0" vert="horz"/>
          <a:lstStyle/>
          <a:p>
            <a:pPr>
              <a:defRPr sz="500" baseline="0">
                <a:latin typeface="Arial" panose="020B0604020202020204" pitchFamily="34" charset="0"/>
                <a:cs typeface="Arial" panose="020B0604020202020204" pitchFamily="34" charset="0"/>
              </a:defRPr>
            </a:pPr>
            <a:endParaRPr lang="nb-NO"/>
          </a:p>
        </c:txPr>
        <c:crossAx val="169129472"/>
        <c:crosses val="autoZero"/>
        <c:auto val="1"/>
        <c:lblAlgn val="ctr"/>
        <c:lblOffset val="100"/>
        <c:noMultiLvlLbl val="0"/>
      </c:catAx>
      <c:valAx>
        <c:axId val="169129472"/>
        <c:scaling>
          <c:orientation val="minMax"/>
          <c:max val="80"/>
          <c:min val="0"/>
        </c:scaling>
        <c:delete val="0"/>
        <c:axPos val="l"/>
        <c:majorGridlines>
          <c:spPr>
            <a:ln>
              <a:solidFill>
                <a:schemeClr val="bg1">
                  <a:lumMod val="75000"/>
                </a:schemeClr>
              </a:solidFill>
            </a:ln>
          </c:spPr>
        </c:majorGridlines>
        <c:numFmt formatCode="0" sourceLinked="0"/>
        <c:majorTickMark val="out"/>
        <c:minorTickMark val="none"/>
        <c:tickLblPos val="nextTo"/>
        <c:txPr>
          <a:bodyPr/>
          <a:lstStyle/>
          <a:p>
            <a:pPr>
              <a:defRPr sz="700">
                <a:latin typeface="Arial" panose="020B0604020202020204" pitchFamily="34" charset="0"/>
                <a:cs typeface="Arial" panose="020B0604020202020204" pitchFamily="34" charset="0"/>
              </a:defRPr>
            </a:pPr>
            <a:endParaRPr lang="nb-NO"/>
          </a:p>
        </c:txPr>
        <c:crossAx val="169127936"/>
        <c:crosses val="autoZero"/>
        <c:crossBetween val="between"/>
      </c:valAx>
    </c:plotArea>
    <c:legend>
      <c:legendPos val="l"/>
      <c:layout>
        <c:manualLayout>
          <c:xMode val="edge"/>
          <c:yMode val="edge"/>
          <c:x val="0.72760416666666672"/>
          <c:y val="7.1831944444444434E-2"/>
          <c:w val="0.22948368055555557"/>
          <c:h val="0.35362743055555551"/>
        </c:manualLayout>
      </c:layout>
      <c:overlay val="1"/>
      <c:spPr>
        <a:solidFill>
          <a:schemeClr val="bg1"/>
        </a:solidFill>
      </c:spPr>
      <c:txPr>
        <a:bodyPr/>
        <a:lstStyle/>
        <a:p>
          <a:pPr>
            <a:defRPr sz="600">
              <a:latin typeface="Arial" panose="020B0604020202020204" pitchFamily="34" charset="0"/>
              <a:cs typeface="Arial" panose="020B0604020202020204" pitchFamily="34" charset="0"/>
            </a:defRPr>
          </a:pPr>
          <a:endParaRPr lang="nb-NO"/>
        </a:p>
      </c:txPr>
    </c:legend>
    <c:plotVisOnly val="1"/>
    <c:dispBlanksAs val="gap"/>
    <c:showDLblsOverMax val="0"/>
  </c:chart>
  <c:printSettings>
    <c:headerFooter/>
    <c:pageMargins b="0.75" l="0.7" r="0.7" t="0.75" header="0.3" footer="0.3"/>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3355605263721629"/>
          <c:y val="0.24663794044641937"/>
          <c:w val="0.53557065214566146"/>
          <c:h val="0.5198592157633134"/>
        </c:manualLayout>
      </c:layout>
      <c:pieChart>
        <c:varyColors val="1"/>
        <c:ser>
          <c:idx val="0"/>
          <c:order val="0"/>
          <c:tx>
            <c:strRef>
              <c:f>EAD!$B$307:$B$308</c:f>
              <c:strCache>
                <c:ptCount val="2"/>
                <c:pt idx="0">
                  <c:v>30 June </c:v>
                </c:pt>
                <c:pt idx="1">
                  <c:v>2020 </c:v>
                </c:pt>
              </c:strCache>
            </c:strRef>
          </c:tx>
          <c:dPt>
            <c:idx val="0"/>
            <c:bubble3D val="0"/>
            <c:spPr>
              <a:solidFill>
                <a:schemeClr val="accent2"/>
              </a:solidFill>
              <a:ln>
                <a:solidFill>
                  <a:schemeClr val="tx1">
                    <a:lumMod val="60000"/>
                    <a:lumOff val="40000"/>
                  </a:schemeClr>
                </a:solidFill>
              </a:ln>
            </c:spPr>
            <c:extLst>
              <c:ext xmlns:c16="http://schemas.microsoft.com/office/drawing/2014/chart" uri="{C3380CC4-5D6E-409C-BE32-E72D297353CC}">
                <c16:uniqueId val="{00000001-7D11-4F7B-9D85-B65D8FC20DAA}"/>
              </c:ext>
            </c:extLst>
          </c:dPt>
          <c:dPt>
            <c:idx val="1"/>
            <c:bubble3D val="0"/>
            <c:spPr>
              <a:solidFill>
                <a:schemeClr val="bg1"/>
              </a:solidFill>
              <a:ln>
                <a:solidFill>
                  <a:schemeClr val="tx1">
                    <a:lumMod val="60000"/>
                    <a:lumOff val="40000"/>
                  </a:schemeClr>
                </a:solidFill>
              </a:ln>
            </c:spPr>
            <c:extLst>
              <c:ext xmlns:c16="http://schemas.microsoft.com/office/drawing/2014/chart" uri="{C3380CC4-5D6E-409C-BE32-E72D297353CC}">
                <c16:uniqueId val="{00000003-7D11-4F7B-9D85-B65D8FC20DAA}"/>
              </c:ext>
            </c:extLst>
          </c:dPt>
          <c:dPt>
            <c:idx val="2"/>
            <c:bubble3D val="0"/>
            <c:spPr>
              <a:solidFill>
                <a:srgbClr val="007272"/>
              </a:solidFill>
              <a:ln>
                <a:solidFill>
                  <a:schemeClr val="tx1">
                    <a:lumMod val="60000"/>
                    <a:lumOff val="40000"/>
                  </a:schemeClr>
                </a:solidFill>
              </a:ln>
            </c:spPr>
            <c:extLst>
              <c:ext xmlns:c16="http://schemas.microsoft.com/office/drawing/2014/chart" uri="{C3380CC4-5D6E-409C-BE32-E72D297353CC}">
                <c16:uniqueId val="{00000005-7D11-4F7B-9D85-B65D8FC20DAA}"/>
              </c:ext>
            </c:extLst>
          </c:dPt>
          <c:dPt>
            <c:idx val="3"/>
            <c:bubble3D val="0"/>
            <c:spPr>
              <a:solidFill>
                <a:schemeClr val="accent2"/>
              </a:solidFill>
              <a:ln>
                <a:solidFill>
                  <a:schemeClr val="tx1">
                    <a:lumMod val="60000"/>
                    <a:lumOff val="40000"/>
                  </a:schemeClr>
                </a:solidFill>
              </a:ln>
            </c:spPr>
            <c:extLst>
              <c:ext xmlns:c16="http://schemas.microsoft.com/office/drawing/2014/chart" uri="{C3380CC4-5D6E-409C-BE32-E72D297353CC}">
                <c16:uniqueId val="{00000007-7D11-4F7B-9D85-B65D8FC20DAA}"/>
              </c:ext>
            </c:extLst>
          </c:dPt>
          <c:dPt>
            <c:idx val="4"/>
            <c:bubble3D val="0"/>
            <c:spPr>
              <a:solidFill>
                <a:schemeClr val="bg1"/>
              </a:solidFill>
              <a:ln>
                <a:solidFill>
                  <a:schemeClr val="tx1">
                    <a:lumMod val="60000"/>
                    <a:lumOff val="40000"/>
                  </a:schemeClr>
                </a:solidFill>
              </a:ln>
            </c:spPr>
            <c:extLst>
              <c:ext xmlns:c16="http://schemas.microsoft.com/office/drawing/2014/chart" uri="{C3380CC4-5D6E-409C-BE32-E72D297353CC}">
                <c16:uniqueId val="{00000009-7D11-4F7B-9D85-B65D8FC20DAA}"/>
              </c:ext>
            </c:extLst>
          </c:dPt>
          <c:dPt>
            <c:idx val="5"/>
            <c:bubble3D val="0"/>
            <c:spPr>
              <a:solidFill>
                <a:srgbClr val="007272"/>
              </a:solidFill>
              <a:ln>
                <a:solidFill>
                  <a:schemeClr val="tx1">
                    <a:lumMod val="60000"/>
                    <a:lumOff val="40000"/>
                  </a:schemeClr>
                </a:solidFill>
              </a:ln>
            </c:spPr>
            <c:extLst>
              <c:ext xmlns:c16="http://schemas.microsoft.com/office/drawing/2014/chart" uri="{C3380CC4-5D6E-409C-BE32-E72D297353CC}">
                <c16:uniqueId val="{0000000B-7D11-4F7B-9D85-B65D8FC20DAA}"/>
              </c:ext>
            </c:extLst>
          </c:dPt>
          <c:dPt>
            <c:idx val="6"/>
            <c:bubble3D val="0"/>
            <c:spPr>
              <a:solidFill>
                <a:schemeClr val="bg1"/>
              </a:solidFill>
              <a:ln>
                <a:solidFill>
                  <a:schemeClr val="tx1">
                    <a:lumMod val="60000"/>
                    <a:lumOff val="40000"/>
                  </a:schemeClr>
                </a:solidFill>
              </a:ln>
            </c:spPr>
            <c:extLst>
              <c:ext xmlns:c16="http://schemas.microsoft.com/office/drawing/2014/chart" uri="{C3380CC4-5D6E-409C-BE32-E72D297353CC}">
                <c16:uniqueId val="{0000000D-7D11-4F7B-9D85-B65D8FC20DAA}"/>
              </c:ext>
            </c:extLst>
          </c:dPt>
          <c:dPt>
            <c:idx val="7"/>
            <c:bubble3D val="0"/>
            <c:spPr>
              <a:solidFill>
                <a:schemeClr val="bg1"/>
              </a:solidFill>
              <a:ln>
                <a:solidFill>
                  <a:schemeClr val="tx1">
                    <a:lumMod val="60000"/>
                    <a:lumOff val="40000"/>
                  </a:schemeClr>
                </a:solidFill>
              </a:ln>
            </c:spPr>
            <c:extLst>
              <c:ext xmlns:c16="http://schemas.microsoft.com/office/drawing/2014/chart" uri="{C3380CC4-5D6E-409C-BE32-E72D297353CC}">
                <c16:uniqueId val="{0000000F-7D11-4F7B-9D85-B65D8FC20DAA}"/>
              </c:ext>
            </c:extLst>
          </c:dPt>
          <c:dPt>
            <c:idx val="8"/>
            <c:bubble3D val="0"/>
            <c:spPr>
              <a:solidFill>
                <a:srgbClr val="80B9BA"/>
              </a:solidFill>
              <a:ln>
                <a:solidFill>
                  <a:schemeClr val="tx1">
                    <a:lumMod val="60000"/>
                    <a:lumOff val="40000"/>
                  </a:schemeClr>
                </a:solidFill>
              </a:ln>
            </c:spPr>
            <c:extLst>
              <c:ext xmlns:c16="http://schemas.microsoft.com/office/drawing/2014/chart" uri="{C3380CC4-5D6E-409C-BE32-E72D297353CC}">
                <c16:uniqueId val="{00000011-7D11-4F7B-9D85-B65D8FC20DAA}"/>
              </c:ext>
            </c:extLst>
          </c:dPt>
          <c:dLbls>
            <c:dLbl>
              <c:idx val="0"/>
              <c:layout>
                <c:manualLayout>
                  <c:x val="4.9157409964835336E-2"/>
                  <c:y val="-5.3539183577908326E-3"/>
                </c:manualLayout>
              </c:layou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1-7D11-4F7B-9D85-B65D8FC20DAA}"/>
                </c:ext>
              </c:extLst>
            </c:dLbl>
            <c:dLbl>
              <c:idx val="1"/>
              <c:layout>
                <c:manualLayout>
                  <c:x val="6.3147727985522428E-2"/>
                  <c:y val="1.8877641638656933E-2"/>
                </c:manualLayout>
              </c:layou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7D11-4F7B-9D85-B65D8FC20DAA}"/>
                </c:ext>
              </c:extLst>
            </c:dLbl>
            <c:dLbl>
              <c:idx val="2"/>
              <c:layout>
                <c:manualLayout>
                  <c:x val="0.12629129734294856"/>
                  <c:y val="-1.2604044166126207E-2"/>
                </c:manualLayout>
              </c:layou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5-7D11-4F7B-9D85-B65D8FC20DAA}"/>
                </c:ext>
              </c:extLst>
            </c:dLbl>
            <c:dLbl>
              <c:idx val="3"/>
              <c:layout>
                <c:manualLayout>
                  <c:x val="7.7082093796407056E-2"/>
                  <c:y val="2.5745108580910715E-2"/>
                </c:manualLayout>
              </c:layou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7-7D11-4F7B-9D85-B65D8FC20DAA}"/>
                </c:ext>
              </c:extLst>
            </c:dLbl>
            <c:dLbl>
              <c:idx val="4"/>
              <c:layout>
                <c:manualLayout>
                  <c:x val="-4.6769664332867673E-2"/>
                  <c:y val="3.25036262402549E-2"/>
                </c:manualLayout>
              </c:layou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9-7D11-4F7B-9D85-B65D8FC20DAA}"/>
                </c:ext>
              </c:extLst>
            </c:dLbl>
            <c:dLbl>
              <c:idx val="5"/>
              <c:layout>
                <c:manualLayout>
                  <c:x val="-3.3578842563697184E-2"/>
                  <c:y val="2.6189998842832424E-2"/>
                </c:manualLayout>
              </c:layou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B-7D11-4F7B-9D85-B65D8FC20DAA}"/>
                </c:ext>
              </c:extLst>
            </c:dLbl>
            <c:dLbl>
              <c:idx val="6"/>
              <c:layout>
                <c:manualLayout>
                  <c:x val="2.0618328616970747E-2"/>
                  <c:y val="-4.0070473573925992E-2"/>
                </c:manualLayout>
              </c:layou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D-7D11-4F7B-9D85-B65D8FC20DAA}"/>
                </c:ext>
              </c:extLst>
            </c:dLbl>
            <c:dLbl>
              <c:idx val="7"/>
              <c:layout>
                <c:manualLayout>
                  <c:x val="-0.15379299804856378"/>
                  <c:y val="-7.520714645166672E-2"/>
                </c:manualLayout>
              </c:layou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F-7D11-4F7B-9D85-B65D8FC20DAA}"/>
                </c:ext>
              </c:extLst>
            </c:dLbl>
            <c:dLbl>
              <c:idx val="8"/>
              <c:layout>
                <c:manualLayout>
                  <c:x val="-6.2615423589194086E-2"/>
                  <c:y val="-4.3799801935968267E-2"/>
                </c:manualLayout>
              </c:layou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11-7D11-4F7B-9D85-B65D8FC20DAA}"/>
                </c:ext>
              </c:extLst>
            </c:dLbl>
            <c:spPr>
              <a:noFill/>
              <a:ln>
                <a:noFill/>
              </a:ln>
              <a:effectLst/>
            </c:spPr>
            <c:txPr>
              <a:bodyPr/>
              <a:lstStyle/>
              <a:p>
                <a:pPr>
                  <a:defRPr sz="700">
                    <a:latin typeface="Arial" panose="020B0604020202020204" pitchFamily="34" charset="0"/>
                    <a:cs typeface="Arial" panose="020B0604020202020204" pitchFamily="34" charset="0"/>
                  </a:defRPr>
                </a:pPr>
                <a:endParaRPr lang="nb-NO"/>
              </a:p>
            </c:txPr>
            <c:showLegendKey val="0"/>
            <c:showVal val="0"/>
            <c:showCatName val="1"/>
            <c:showSerName val="0"/>
            <c:showPercent val="1"/>
            <c:showBubbleSize val="0"/>
            <c:separator>
</c:separator>
            <c:showLeaderLines val="1"/>
            <c:leaderLines>
              <c:spPr>
                <a:ln w="3175"/>
              </c:spPr>
            </c:leaderLines>
            <c:extLst>
              <c:ext xmlns:c15="http://schemas.microsoft.com/office/drawing/2012/chart" uri="{CE6537A1-D6FC-4f65-9D91-7224C49458BB}"/>
            </c:extLst>
          </c:dLbls>
          <c:cat>
            <c:strRef>
              <c:f>EAD!$A$229:$A$234</c:f>
              <c:strCache>
                <c:ptCount val="6"/>
                <c:pt idx="0">
                  <c:v>Chemical and product tankers            </c:v>
                </c:pt>
                <c:pt idx="1">
                  <c:v>Container                            </c:v>
                </c:pt>
                <c:pt idx="2">
                  <c:v>Crude oil carriers</c:v>
                </c:pt>
                <c:pt idx="3">
                  <c:v>Dry  bulk</c:v>
                </c:pt>
                <c:pt idx="4">
                  <c:v>Gas carriers                     </c:v>
                </c:pt>
                <c:pt idx="5">
                  <c:v>Other shipping</c:v>
                </c:pt>
              </c:strCache>
            </c:strRef>
          </c:cat>
          <c:val>
            <c:numRef>
              <c:f>EAD!$B$229:$B$234</c:f>
              <c:numCache>
                <c:formatCode>#\ ##0.0_);\(#\ ##0.0\)</c:formatCode>
                <c:ptCount val="6"/>
                <c:pt idx="0">
                  <c:v>6.1797353810399986</c:v>
                </c:pt>
                <c:pt idx="1">
                  <c:v>5.8800505780500005</c:v>
                </c:pt>
                <c:pt idx="2">
                  <c:v>15.070103462170001</c:v>
                </c:pt>
                <c:pt idx="3">
                  <c:v>12.727041309970001</c:v>
                </c:pt>
                <c:pt idx="4">
                  <c:v>15.034243151900002</c:v>
                </c:pt>
                <c:pt idx="5">
                  <c:v>5.6463706269000005</c:v>
                </c:pt>
              </c:numCache>
            </c:numRef>
          </c:val>
          <c:extLst>
            <c:ext xmlns:c16="http://schemas.microsoft.com/office/drawing/2014/chart" uri="{C3380CC4-5D6E-409C-BE32-E72D297353CC}">
              <c16:uniqueId val="{00000012-7D11-4F7B-9D85-B65D8FC20DAA}"/>
            </c:ext>
          </c:extLst>
        </c:ser>
        <c:dLbls>
          <c:showLegendKey val="0"/>
          <c:showVal val="0"/>
          <c:showCatName val="0"/>
          <c:showSerName val="0"/>
          <c:showPercent val="0"/>
          <c:showBubbleSize val="0"/>
          <c:showLeaderLines val="1"/>
        </c:dLbls>
        <c:firstSliceAng val="0"/>
      </c:pieChart>
    </c:plotArea>
    <c:plotVisOnly val="1"/>
    <c:dispBlanksAs val="gap"/>
    <c:showDLblsOverMax val="0"/>
  </c:chart>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9569097222222227E-2"/>
          <c:y val="8.819444444444445E-2"/>
          <c:w val="0.86192395833333335"/>
          <c:h val="0.76187494715604775"/>
        </c:manualLayout>
      </c:layout>
      <c:barChart>
        <c:barDir val="col"/>
        <c:grouping val="clustered"/>
        <c:varyColors val="0"/>
        <c:ser>
          <c:idx val="6"/>
          <c:order val="0"/>
          <c:tx>
            <c:strRef>
              <c:f>EAD!$H$399</c:f>
              <c:strCache>
                <c:ptCount val="1"/>
                <c:pt idx="0">
                  <c:v>31 Dec. 2018</c:v>
                </c:pt>
              </c:strCache>
            </c:strRef>
          </c:tx>
          <c:spPr>
            <a:solidFill>
              <a:srgbClr val="23195A"/>
            </a:solidFill>
            <a:ln>
              <a:solidFill>
                <a:schemeClr val="tx1">
                  <a:lumMod val="60000"/>
                  <a:lumOff val="40000"/>
                </a:schemeClr>
              </a:solidFill>
            </a:ln>
          </c:spPr>
          <c:invertIfNegative val="0"/>
          <c:cat>
            <c:strRef>
              <c:f>EAD!$A$240:$A$243</c:f>
              <c:strCache>
                <c:ptCount val="4"/>
                <c:pt idx="0">
                  <c:v>PD 0.01% -</c:v>
                </c:pt>
                <c:pt idx="1">
                  <c:v>PD 0.75% -</c:v>
                </c:pt>
                <c:pt idx="2">
                  <c:v>PD 3.00% -</c:v>
                </c:pt>
                <c:pt idx="3">
                  <c:v>Net commitments in stage 3</c:v>
                </c:pt>
              </c:strCache>
            </c:strRef>
          </c:cat>
          <c:val>
            <c:numRef>
              <c:f>EAD!$H$240:$H$243</c:f>
              <c:numCache>
                <c:formatCode>_(* #\ ##0.0_);_(* \(#\ ##0.0\);_(* "-"_);_(@_)</c:formatCode>
                <c:ptCount val="4"/>
                <c:pt idx="0">
                  <c:v>13.069849442160001</c:v>
                </c:pt>
                <c:pt idx="1">
                  <c:v>43.18431116774002</c:v>
                </c:pt>
                <c:pt idx="2">
                  <c:v>11.731105723940001</c:v>
                </c:pt>
                <c:pt idx="3">
                  <c:v>2.5833812098000002</c:v>
                </c:pt>
              </c:numCache>
            </c:numRef>
          </c:val>
          <c:extLst>
            <c:ext xmlns:c16="http://schemas.microsoft.com/office/drawing/2014/chart" uri="{C3380CC4-5D6E-409C-BE32-E72D297353CC}">
              <c16:uniqueId val="{00000000-35E6-411A-81C8-27A3B9686BA4}"/>
            </c:ext>
          </c:extLst>
        </c:ser>
        <c:ser>
          <c:idx val="5"/>
          <c:order val="1"/>
          <c:tx>
            <c:strRef>
              <c:f>EAD!$G$399</c:f>
              <c:strCache>
                <c:ptCount val="1"/>
                <c:pt idx="0">
                  <c:v>31 March 2019</c:v>
                </c:pt>
              </c:strCache>
            </c:strRef>
          </c:tx>
          <c:spPr>
            <a:solidFill>
              <a:srgbClr val="6E2382"/>
            </a:solidFill>
            <a:ln>
              <a:solidFill>
                <a:schemeClr val="tx1">
                  <a:lumMod val="60000"/>
                  <a:lumOff val="40000"/>
                </a:schemeClr>
              </a:solidFill>
            </a:ln>
          </c:spPr>
          <c:invertIfNegative val="0"/>
          <c:cat>
            <c:strRef>
              <c:f>EAD!$A$240:$A$243</c:f>
              <c:strCache>
                <c:ptCount val="4"/>
                <c:pt idx="0">
                  <c:v>PD 0.01% -</c:v>
                </c:pt>
                <c:pt idx="1">
                  <c:v>PD 0.75% -</c:v>
                </c:pt>
                <c:pt idx="2">
                  <c:v>PD 3.00% -</c:v>
                </c:pt>
                <c:pt idx="3">
                  <c:v>Net commitments in stage 3</c:v>
                </c:pt>
              </c:strCache>
            </c:strRef>
          </c:cat>
          <c:val>
            <c:numRef>
              <c:f>EAD!$G$240:$G$243</c:f>
              <c:numCache>
                <c:formatCode>_(* #\ ##0.0_);_(* \(#\ ##0.0\);_(* "-"_);_(@_)</c:formatCode>
                <c:ptCount val="4"/>
                <c:pt idx="0">
                  <c:v>11.566270408689999</c:v>
                </c:pt>
                <c:pt idx="1">
                  <c:v>45.207443866550001</c:v>
                </c:pt>
                <c:pt idx="2">
                  <c:v>7.6783010578100006</c:v>
                </c:pt>
                <c:pt idx="3">
                  <c:v>2.1817780671600002</c:v>
                </c:pt>
              </c:numCache>
            </c:numRef>
          </c:val>
          <c:extLst>
            <c:ext xmlns:c16="http://schemas.microsoft.com/office/drawing/2014/chart" uri="{C3380CC4-5D6E-409C-BE32-E72D297353CC}">
              <c16:uniqueId val="{00000001-35E6-411A-81C8-27A3B9686BA4}"/>
            </c:ext>
          </c:extLst>
        </c:ser>
        <c:ser>
          <c:idx val="4"/>
          <c:order val="2"/>
          <c:tx>
            <c:strRef>
              <c:f>EAD!$F$399</c:f>
              <c:strCache>
                <c:ptCount val="1"/>
                <c:pt idx="0">
                  <c:v>30 June 2019</c:v>
                </c:pt>
              </c:strCache>
            </c:strRef>
          </c:tx>
          <c:spPr>
            <a:solidFill>
              <a:srgbClr val="6E6491"/>
            </a:solidFill>
            <a:ln>
              <a:solidFill>
                <a:schemeClr val="tx1">
                  <a:lumMod val="60000"/>
                  <a:lumOff val="40000"/>
                </a:schemeClr>
              </a:solidFill>
            </a:ln>
          </c:spPr>
          <c:invertIfNegative val="0"/>
          <c:cat>
            <c:strRef>
              <c:f>EAD!$A$240:$A$243</c:f>
              <c:strCache>
                <c:ptCount val="4"/>
                <c:pt idx="0">
                  <c:v>PD 0.01% -</c:v>
                </c:pt>
                <c:pt idx="1">
                  <c:v>PD 0.75% -</c:v>
                </c:pt>
                <c:pt idx="2">
                  <c:v>PD 3.00% -</c:v>
                </c:pt>
                <c:pt idx="3">
                  <c:v>Net commitments in stage 3</c:v>
                </c:pt>
              </c:strCache>
            </c:strRef>
          </c:cat>
          <c:val>
            <c:numRef>
              <c:f>EAD!$F$240:$F$243</c:f>
              <c:numCache>
                <c:formatCode>_(* #\ ##0.0_);_(* \(#\ ##0.0\);_(* "-"_);_(@_)</c:formatCode>
                <c:ptCount val="4"/>
                <c:pt idx="0">
                  <c:v>14.3</c:v>
                </c:pt>
                <c:pt idx="1">
                  <c:v>46</c:v>
                </c:pt>
                <c:pt idx="2">
                  <c:v>6.3</c:v>
                </c:pt>
                <c:pt idx="3">
                  <c:v>2.1</c:v>
                </c:pt>
              </c:numCache>
            </c:numRef>
          </c:val>
          <c:extLst>
            <c:ext xmlns:c16="http://schemas.microsoft.com/office/drawing/2014/chart" uri="{C3380CC4-5D6E-409C-BE32-E72D297353CC}">
              <c16:uniqueId val="{00000002-35E6-411A-81C8-27A3B9686BA4}"/>
            </c:ext>
          </c:extLst>
        </c:ser>
        <c:ser>
          <c:idx val="3"/>
          <c:order val="3"/>
          <c:tx>
            <c:strRef>
              <c:f>EAD!$E$399</c:f>
              <c:strCache>
                <c:ptCount val="1"/>
                <c:pt idx="0">
                  <c:v>30 Sept. 2019</c:v>
                </c:pt>
              </c:strCache>
            </c:strRef>
          </c:tx>
          <c:spPr>
            <a:solidFill>
              <a:srgbClr val="A06EAF"/>
            </a:solidFill>
            <a:ln>
              <a:solidFill>
                <a:schemeClr val="tx1">
                  <a:lumMod val="60000"/>
                  <a:lumOff val="40000"/>
                </a:schemeClr>
              </a:solidFill>
            </a:ln>
          </c:spPr>
          <c:invertIfNegative val="0"/>
          <c:cat>
            <c:strRef>
              <c:f>EAD!$A$240:$A$243</c:f>
              <c:strCache>
                <c:ptCount val="4"/>
                <c:pt idx="0">
                  <c:v>PD 0.01% -</c:v>
                </c:pt>
                <c:pt idx="1">
                  <c:v>PD 0.75% -</c:v>
                </c:pt>
                <c:pt idx="2">
                  <c:v>PD 3.00% -</c:v>
                </c:pt>
                <c:pt idx="3">
                  <c:v>Net commitments in stage 3</c:v>
                </c:pt>
              </c:strCache>
            </c:strRef>
          </c:cat>
          <c:val>
            <c:numRef>
              <c:f>EAD!$E$240:$E$243</c:f>
              <c:numCache>
                <c:formatCode>_(* #\ ##0.0_);_(* \(#\ ##0.0\);_(* "-"_);_(@_)</c:formatCode>
                <c:ptCount val="4"/>
                <c:pt idx="0">
                  <c:v>13.812399963449998</c:v>
                </c:pt>
                <c:pt idx="1">
                  <c:v>39.421160426729998</c:v>
                </c:pt>
                <c:pt idx="2">
                  <c:v>7.3624698616500019</c:v>
                </c:pt>
                <c:pt idx="3">
                  <c:v>2.0363735241800005</c:v>
                </c:pt>
              </c:numCache>
            </c:numRef>
          </c:val>
          <c:extLst>
            <c:ext xmlns:c16="http://schemas.microsoft.com/office/drawing/2014/chart" uri="{C3380CC4-5D6E-409C-BE32-E72D297353CC}">
              <c16:uniqueId val="{00000003-35E6-411A-81C8-27A3B9686BA4}"/>
            </c:ext>
          </c:extLst>
        </c:ser>
        <c:ser>
          <c:idx val="2"/>
          <c:order val="4"/>
          <c:tx>
            <c:strRef>
              <c:f>EAD!$D$399</c:f>
              <c:strCache>
                <c:ptCount val="1"/>
                <c:pt idx="0">
                  <c:v>31 Dec. 2019</c:v>
                </c:pt>
              </c:strCache>
            </c:strRef>
          </c:tx>
          <c:spPr>
            <a:solidFill>
              <a:srgbClr val="AFAFC8"/>
            </a:solidFill>
            <a:ln>
              <a:solidFill>
                <a:schemeClr val="tx1">
                  <a:lumMod val="60000"/>
                  <a:lumOff val="40000"/>
                </a:schemeClr>
              </a:solidFill>
            </a:ln>
          </c:spPr>
          <c:invertIfNegative val="0"/>
          <c:cat>
            <c:strRef>
              <c:f>EAD!$A$240:$A$243</c:f>
              <c:strCache>
                <c:ptCount val="4"/>
                <c:pt idx="0">
                  <c:v>PD 0.01% -</c:v>
                </c:pt>
                <c:pt idx="1">
                  <c:v>PD 0.75% -</c:v>
                </c:pt>
                <c:pt idx="2">
                  <c:v>PD 3.00% -</c:v>
                </c:pt>
                <c:pt idx="3">
                  <c:v>Net commitments in stage 3</c:v>
                </c:pt>
              </c:strCache>
            </c:strRef>
          </c:cat>
          <c:val>
            <c:numRef>
              <c:f>EAD!$D$240:$D$243</c:f>
              <c:numCache>
                <c:formatCode>_(* #\ ##0.0_);_(* \(#\ ##0.0\);_(* "-"_);_(@_)</c:formatCode>
                <c:ptCount val="4"/>
                <c:pt idx="0">
                  <c:v>13.532143228569996</c:v>
                </c:pt>
                <c:pt idx="1">
                  <c:v>38.107593180909994</c:v>
                </c:pt>
                <c:pt idx="2">
                  <c:v>6.0103941346499985</c:v>
                </c:pt>
                <c:pt idx="3">
                  <c:v>1.0061320230500002</c:v>
                </c:pt>
              </c:numCache>
            </c:numRef>
          </c:val>
          <c:extLst>
            <c:ext xmlns:c16="http://schemas.microsoft.com/office/drawing/2014/chart" uri="{C3380CC4-5D6E-409C-BE32-E72D297353CC}">
              <c16:uniqueId val="{00000004-35E6-411A-81C8-27A3B9686BA4}"/>
            </c:ext>
          </c:extLst>
        </c:ser>
        <c:ser>
          <c:idx val="1"/>
          <c:order val="5"/>
          <c:tx>
            <c:strRef>
              <c:f>EAD!$C$399</c:f>
              <c:strCache>
                <c:ptCount val="1"/>
                <c:pt idx="0">
                  <c:v>31 March 2020</c:v>
                </c:pt>
              </c:strCache>
            </c:strRef>
          </c:tx>
          <c:spPr>
            <a:solidFill>
              <a:srgbClr val="CFB9D7"/>
            </a:solidFill>
            <a:ln>
              <a:solidFill>
                <a:schemeClr val="tx1">
                  <a:lumMod val="60000"/>
                  <a:lumOff val="40000"/>
                </a:schemeClr>
              </a:solidFill>
            </a:ln>
          </c:spPr>
          <c:invertIfNegative val="0"/>
          <c:cat>
            <c:strRef>
              <c:f>EAD!$A$240:$A$243</c:f>
              <c:strCache>
                <c:ptCount val="4"/>
                <c:pt idx="0">
                  <c:v>PD 0.01% -</c:v>
                </c:pt>
                <c:pt idx="1">
                  <c:v>PD 0.75% -</c:v>
                </c:pt>
                <c:pt idx="2">
                  <c:v>PD 3.00% -</c:v>
                </c:pt>
                <c:pt idx="3">
                  <c:v>Net commitments in stage 3</c:v>
                </c:pt>
              </c:strCache>
            </c:strRef>
          </c:cat>
          <c:val>
            <c:numRef>
              <c:f>EAD!$C$240:$C$243</c:f>
              <c:numCache>
                <c:formatCode>_(* #\ ##0.0_);_(* \(#\ ##0.0\);_(* "-"_);_(@_)</c:formatCode>
                <c:ptCount val="4"/>
                <c:pt idx="0">
                  <c:v>14</c:v>
                </c:pt>
                <c:pt idx="1">
                  <c:v>46.7</c:v>
                </c:pt>
                <c:pt idx="2">
                  <c:v>5.4</c:v>
                </c:pt>
                <c:pt idx="3">
                  <c:v>0.9</c:v>
                </c:pt>
              </c:numCache>
            </c:numRef>
          </c:val>
          <c:extLst>
            <c:ext xmlns:c16="http://schemas.microsoft.com/office/drawing/2014/chart" uri="{C3380CC4-5D6E-409C-BE32-E72D297353CC}">
              <c16:uniqueId val="{00000005-35E6-411A-81C8-27A3B9686BA4}"/>
            </c:ext>
          </c:extLst>
        </c:ser>
        <c:ser>
          <c:idx val="0"/>
          <c:order val="6"/>
          <c:tx>
            <c:strRef>
              <c:f>EAD!$B$399</c:f>
              <c:strCache>
                <c:ptCount val="1"/>
                <c:pt idx="0">
                  <c:v>30 June 2020</c:v>
                </c:pt>
              </c:strCache>
            </c:strRef>
          </c:tx>
          <c:spPr>
            <a:solidFill>
              <a:schemeClr val="accent1"/>
            </a:solidFill>
            <a:ln>
              <a:solidFill>
                <a:schemeClr val="tx1">
                  <a:lumMod val="60000"/>
                  <a:lumOff val="40000"/>
                </a:schemeClr>
              </a:solidFill>
            </a:ln>
          </c:spPr>
          <c:invertIfNegative val="0"/>
          <c:dLbls>
            <c:dLbl>
              <c:idx val="0"/>
              <c:layout>
                <c:manualLayout>
                  <c:x val="4.2125000000000001E-3"/>
                  <c:y val="-1.0555555555563639E-4"/>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35E6-411A-81C8-27A3B9686BA4}"/>
                </c:ext>
              </c:extLst>
            </c:dLbl>
            <c:dLbl>
              <c:idx val="1"/>
              <c:layout>
                <c:manualLayout>
                  <c:x val="1.755467521086344E-2"/>
                  <c:y val="7.8881147601444347E-1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35E6-411A-81C8-27A3B9686BA4}"/>
                </c:ext>
              </c:extLst>
            </c:dLbl>
            <c:numFmt formatCode="0" sourceLinked="0"/>
            <c:spPr>
              <a:noFill/>
              <a:ln>
                <a:noFill/>
              </a:ln>
              <a:effectLst/>
            </c:spPr>
            <c:txPr>
              <a:bodyPr/>
              <a:lstStyle/>
              <a:p>
                <a:pPr>
                  <a:defRPr sz="800" b="1">
                    <a:latin typeface="Arial" panose="020B0604020202020204" pitchFamily="34" charset="0"/>
                    <a:cs typeface="Arial" panose="020B0604020202020204" pitchFamily="34" charset="0"/>
                  </a:defRPr>
                </a:pPr>
                <a:endParaRPr lang="nb-N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EAD!$A$240:$A$243</c:f>
              <c:strCache>
                <c:ptCount val="4"/>
                <c:pt idx="0">
                  <c:v>PD 0.01% -</c:v>
                </c:pt>
                <c:pt idx="1">
                  <c:v>PD 0.75% -</c:v>
                </c:pt>
                <c:pt idx="2">
                  <c:v>PD 3.00% -</c:v>
                </c:pt>
                <c:pt idx="3">
                  <c:v>Net commitments in stage 3</c:v>
                </c:pt>
              </c:strCache>
            </c:strRef>
          </c:cat>
          <c:val>
            <c:numRef>
              <c:f>EAD!$B$240:$B$243</c:f>
              <c:numCache>
                <c:formatCode>_(* #\ ##0.0_);_(* \(#\ ##0.0\);_(* "-"_);_(@_)</c:formatCode>
                <c:ptCount val="4"/>
                <c:pt idx="0">
                  <c:v>14.135191349719999</c:v>
                </c:pt>
                <c:pt idx="1">
                  <c:v>40.329274197889987</c:v>
                </c:pt>
                <c:pt idx="2">
                  <c:v>5.3210172145199994</c:v>
                </c:pt>
                <c:pt idx="3">
                  <c:v>0.75206174790000013</c:v>
                </c:pt>
              </c:numCache>
            </c:numRef>
          </c:val>
          <c:extLst>
            <c:ext xmlns:c16="http://schemas.microsoft.com/office/drawing/2014/chart" uri="{C3380CC4-5D6E-409C-BE32-E72D297353CC}">
              <c16:uniqueId val="{00000008-35E6-411A-81C8-27A3B9686BA4}"/>
            </c:ext>
          </c:extLst>
        </c:ser>
        <c:dLbls>
          <c:showLegendKey val="0"/>
          <c:showVal val="0"/>
          <c:showCatName val="0"/>
          <c:showSerName val="0"/>
          <c:showPercent val="0"/>
          <c:showBubbleSize val="0"/>
        </c:dLbls>
        <c:gapWidth val="150"/>
        <c:axId val="184657024"/>
        <c:axId val="184658560"/>
      </c:barChart>
      <c:catAx>
        <c:axId val="184657024"/>
        <c:scaling>
          <c:orientation val="minMax"/>
        </c:scaling>
        <c:delete val="0"/>
        <c:axPos val="b"/>
        <c:numFmt formatCode="General" sourceLinked="0"/>
        <c:majorTickMark val="none"/>
        <c:minorTickMark val="none"/>
        <c:tickLblPos val="none"/>
        <c:txPr>
          <a:bodyPr rot="0" vert="horz"/>
          <a:lstStyle/>
          <a:p>
            <a:pPr>
              <a:defRPr sz="500" baseline="0">
                <a:latin typeface="Arial" panose="020B0604020202020204" pitchFamily="34" charset="0"/>
                <a:cs typeface="Arial" panose="020B0604020202020204" pitchFamily="34" charset="0"/>
              </a:defRPr>
            </a:pPr>
            <a:endParaRPr lang="nb-NO"/>
          </a:p>
        </c:txPr>
        <c:crossAx val="184658560"/>
        <c:crosses val="autoZero"/>
        <c:auto val="1"/>
        <c:lblAlgn val="ctr"/>
        <c:lblOffset val="100"/>
        <c:noMultiLvlLbl val="0"/>
      </c:catAx>
      <c:valAx>
        <c:axId val="184658560"/>
        <c:scaling>
          <c:orientation val="minMax"/>
          <c:max val="50"/>
          <c:min val="0"/>
        </c:scaling>
        <c:delete val="0"/>
        <c:axPos val="l"/>
        <c:majorGridlines>
          <c:spPr>
            <a:ln>
              <a:solidFill>
                <a:schemeClr val="bg1">
                  <a:lumMod val="75000"/>
                </a:schemeClr>
              </a:solidFill>
            </a:ln>
          </c:spPr>
        </c:majorGridlines>
        <c:numFmt formatCode="0" sourceLinked="0"/>
        <c:majorTickMark val="out"/>
        <c:minorTickMark val="none"/>
        <c:tickLblPos val="nextTo"/>
        <c:txPr>
          <a:bodyPr/>
          <a:lstStyle/>
          <a:p>
            <a:pPr>
              <a:defRPr sz="700">
                <a:latin typeface="Arial" panose="020B0604020202020204" pitchFamily="34" charset="0"/>
                <a:cs typeface="Arial" panose="020B0604020202020204" pitchFamily="34" charset="0"/>
              </a:defRPr>
            </a:pPr>
            <a:endParaRPr lang="nb-NO"/>
          </a:p>
        </c:txPr>
        <c:crossAx val="184657024"/>
        <c:crosses val="autoZero"/>
        <c:crossBetween val="between"/>
      </c:valAx>
    </c:plotArea>
    <c:legend>
      <c:legendPos val="l"/>
      <c:layout>
        <c:manualLayout>
          <c:xMode val="edge"/>
          <c:yMode val="edge"/>
          <c:x val="0.72760416666666672"/>
          <c:y val="7.1831944444444434E-2"/>
          <c:w val="0.22948368055555557"/>
          <c:h val="0.35362743055555551"/>
        </c:manualLayout>
      </c:layout>
      <c:overlay val="1"/>
      <c:spPr>
        <a:solidFill>
          <a:schemeClr val="bg1"/>
        </a:solidFill>
      </c:spPr>
      <c:txPr>
        <a:bodyPr/>
        <a:lstStyle/>
        <a:p>
          <a:pPr>
            <a:defRPr sz="600">
              <a:latin typeface="Arial" panose="020B0604020202020204" pitchFamily="34" charset="0"/>
              <a:cs typeface="Arial" panose="020B0604020202020204" pitchFamily="34" charset="0"/>
            </a:defRPr>
          </a:pPr>
          <a:endParaRPr lang="nb-NO"/>
        </a:p>
      </c:txPr>
    </c:legend>
    <c:plotVisOnly val="1"/>
    <c:dispBlanksAs val="gap"/>
    <c:showDLblsOverMax val="0"/>
  </c:chart>
  <c:printSettings>
    <c:headerFooter/>
    <c:pageMargins b="0.75" l="0.7" r="0.7" t="0.75" header="0.3" footer="0.3"/>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3355605263721629"/>
          <c:y val="0.24663794044641937"/>
          <c:w val="0.53557065214566146"/>
          <c:h val="0.5198592157633134"/>
        </c:manualLayout>
      </c:layout>
      <c:pieChart>
        <c:varyColors val="1"/>
        <c:ser>
          <c:idx val="0"/>
          <c:order val="0"/>
          <c:tx>
            <c:strRef>
              <c:f>EAD!$B$192:$B$193</c:f>
              <c:strCache>
                <c:ptCount val="2"/>
                <c:pt idx="0">
                  <c:v>30 June </c:v>
                </c:pt>
                <c:pt idx="1">
                  <c:v>2020 </c:v>
                </c:pt>
              </c:strCache>
            </c:strRef>
          </c:tx>
          <c:dPt>
            <c:idx val="0"/>
            <c:bubble3D val="0"/>
            <c:spPr>
              <a:solidFill>
                <a:srgbClr val="007272"/>
              </a:solidFill>
              <a:ln>
                <a:solidFill>
                  <a:schemeClr val="tx1">
                    <a:lumMod val="60000"/>
                    <a:lumOff val="40000"/>
                  </a:schemeClr>
                </a:solidFill>
              </a:ln>
            </c:spPr>
            <c:extLst>
              <c:ext xmlns:c16="http://schemas.microsoft.com/office/drawing/2014/chart" uri="{C3380CC4-5D6E-409C-BE32-E72D297353CC}">
                <c16:uniqueId val="{00000001-00E1-437A-9CFE-56709CB5483B}"/>
              </c:ext>
            </c:extLst>
          </c:dPt>
          <c:dPt>
            <c:idx val="1"/>
            <c:bubble3D val="0"/>
            <c:spPr>
              <a:solidFill>
                <a:schemeClr val="bg1"/>
              </a:solidFill>
              <a:ln>
                <a:solidFill>
                  <a:schemeClr val="tx1">
                    <a:lumMod val="60000"/>
                    <a:lumOff val="40000"/>
                  </a:schemeClr>
                </a:solidFill>
              </a:ln>
            </c:spPr>
            <c:extLst>
              <c:ext xmlns:c16="http://schemas.microsoft.com/office/drawing/2014/chart" uri="{C3380CC4-5D6E-409C-BE32-E72D297353CC}">
                <c16:uniqueId val="{00000003-00E1-437A-9CFE-56709CB5483B}"/>
              </c:ext>
            </c:extLst>
          </c:dPt>
          <c:dPt>
            <c:idx val="2"/>
            <c:bubble3D val="0"/>
            <c:spPr>
              <a:solidFill>
                <a:srgbClr val="007272"/>
              </a:solidFill>
              <a:ln>
                <a:solidFill>
                  <a:schemeClr val="tx1">
                    <a:lumMod val="60000"/>
                    <a:lumOff val="40000"/>
                  </a:schemeClr>
                </a:solidFill>
              </a:ln>
            </c:spPr>
            <c:extLst>
              <c:ext xmlns:c16="http://schemas.microsoft.com/office/drawing/2014/chart" uri="{C3380CC4-5D6E-409C-BE32-E72D297353CC}">
                <c16:uniqueId val="{00000005-00E1-437A-9CFE-56709CB5483B}"/>
              </c:ext>
            </c:extLst>
          </c:dPt>
          <c:dPt>
            <c:idx val="3"/>
            <c:bubble3D val="0"/>
            <c:explosion val="1"/>
            <c:spPr>
              <a:solidFill>
                <a:schemeClr val="accent2"/>
              </a:solidFill>
              <a:ln>
                <a:solidFill>
                  <a:schemeClr val="tx1">
                    <a:lumMod val="60000"/>
                    <a:lumOff val="40000"/>
                  </a:schemeClr>
                </a:solidFill>
              </a:ln>
            </c:spPr>
            <c:extLst>
              <c:ext xmlns:c16="http://schemas.microsoft.com/office/drawing/2014/chart" uri="{C3380CC4-5D6E-409C-BE32-E72D297353CC}">
                <c16:uniqueId val="{00000007-00E1-437A-9CFE-56709CB5483B}"/>
              </c:ext>
            </c:extLst>
          </c:dPt>
          <c:dPt>
            <c:idx val="4"/>
            <c:bubble3D val="0"/>
            <c:spPr>
              <a:solidFill>
                <a:schemeClr val="bg1"/>
              </a:solidFill>
              <a:ln>
                <a:solidFill>
                  <a:schemeClr val="tx1">
                    <a:lumMod val="60000"/>
                    <a:lumOff val="40000"/>
                  </a:schemeClr>
                </a:solidFill>
              </a:ln>
            </c:spPr>
            <c:extLst>
              <c:ext xmlns:c16="http://schemas.microsoft.com/office/drawing/2014/chart" uri="{C3380CC4-5D6E-409C-BE32-E72D297353CC}">
                <c16:uniqueId val="{00000009-00E1-437A-9CFE-56709CB5483B}"/>
              </c:ext>
            </c:extLst>
          </c:dPt>
          <c:dPt>
            <c:idx val="5"/>
            <c:bubble3D val="0"/>
            <c:spPr>
              <a:solidFill>
                <a:srgbClr val="007272"/>
              </a:solidFill>
              <a:ln>
                <a:solidFill>
                  <a:schemeClr val="tx1">
                    <a:lumMod val="60000"/>
                    <a:lumOff val="40000"/>
                  </a:schemeClr>
                </a:solidFill>
              </a:ln>
            </c:spPr>
            <c:extLst>
              <c:ext xmlns:c16="http://schemas.microsoft.com/office/drawing/2014/chart" uri="{C3380CC4-5D6E-409C-BE32-E72D297353CC}">
                <c16:uniqueId val="{0000000B-00E1-437A-9CFE-56709CB5483B}"/>
              </c:ext>
            </c:extLst>
          </c:dPt>
          <c:dPt>
            <c:idx val="6"/>
            <c:bubble3D val="0"/>
            <c:spPr>
              <a:solidFill>
                <a:schemeClr val="accent2"/>
              </a:solidFill>
              <a:ln>
                <a:solidFill>
                  <a:schemeClr val="tx1">
                    <a:lumMod val="60000"/>
                    <a:lumOff val="40000"/>
                  </a:schemeClr>
                </a:solidFill>
              </a:ln>
            </c:spPr>
            <c:extLst>
              <c:ext xmlns:c16="http://schemas.microsoft.com/office/drawing/2014/chart" uri="{C3380CC4-5D6E-409C-BE32-E72D297353CC}">
                <c16:uniqueId val="{0000000D-00E1-437A-9CFE-56709CB5483B}"/>
              </c:ext>
            </c:extLst>
          </c:dPt>
          <c:dPt>
            <c:idx val="7"/>
            <c:bubble3D val="0"/>
            <c:spPr>
              <a:solidFill>
                <a:schemeClr val="bg1"/>
              </a:solidFill>
              <a:ln>
                <a:solidFill>
                  <a:schemeClr val="tx1">
                    <a:lumMod val="60000"/>
                    <a:lumOff val="40000"/>
                  </a:schemeClr>
                </a:solidFill>
              </a:ln>
            </c:spPr>
            <c:extLst>
              <c:ext xmlns:c16="http://schemas.microsoft.com/office/drawing/2014/chart" uri="{C3380CC4-5D6E-409C-BE32-E72D297353CC}">
                <c16:uniqueId val="{0000000F-00E1-437A-9CFE-56709CB5483B}"/>
              </c:ext>
            </c:extLst>
          </c:dPt>
          <c:dPt>
            <c:idx val="8"/>
            <c:bubble3D val="0"/>
            <c:spPr>
              <a:solidFill>
                <a:srgbClr val="80B9BA"/>
              </a:solidFill>
              <a:ln>
                <a:solidFill>
                  <a:schemeClr val="tx1">
                    <a:lumMod val="60000"/>
                    <a:lumOff val="40000"/>
                  </a:schemeClr>
                </a:solidFill>
              </a:ln>
            </c:spPr>
            <c:extLst>
              <c:ext xmlns:c16="http://schemas.microsoft.com/office/drawing/2014/chart" uri="{C3380CC4-5D6E-409C-BE32-E72D297353CC}">
                <c16:uniqueId val="{00000011-00E1-437A-9CFE-56709CB5483B}"/>
              </c:ext>
            </c:extLst>
          </c:dPt>
          <c:dPt>
            <c:idx val="9"/>
            <c:bubble3D val="0"/>
            <c:spPr>
              <a:solidFill>
                <a:schemeClr val="accent2"/>
              </a:solidFill>
              <a:ln>
                <a:solidFill>
                  <a:schemeClr val="tx1">
                    <a:lumMod val="60000"/>
                    <a:lumOff val="40000"/>
                  </a:schemeClr>
                </a:solidFill>
              </a:ln>
            </c:spPr>
            <c:extLst>
              <c:ext xmlns:c16="http://schemas.microsoft.com/office/drawing/2014/chart" uri="{C3380CC4-5D6E-409C-BE32-E72D297353CC}">
                <c16:uniqueId val="{00000013-00E1-437A-9CFE-56709CB5483B}"/>
              </c:ext>
            </c:extLst>
          </c:dPt>
          <c:dPt>
            <c:idx val="10"/>
            <c:bubble3D val="0"/>
            <c:spPr>
              <a:solidFill>
                <a:schemeClr val="bg1"/>
              </a:solidFill>
              <a:ln>
                <a:solidFill>
                  <a:schemeClr val="tx1">
                    <a:lumMod val="60000"/>
                    <a:lumOff val="40000"/>
                  </a:schemeClr>
                </a:solidFill>
              </a:ln>
            </c:spPr>
            <c:extLst>
              <c:ext xmlns:c16="http://schemas.microsoft.com/office/drawing/2014/chart" uri="{C3380CC4-5D6E-409C-BE32-E72D297353CC}">
                <c16:uniqueId val="{00000015-00E1-437A-9CFE-56709CB5483B}"/>
              </c:ext>
            </c:extLst>
          </c:dPt>
          <c:dPt>
            <c:idx val="11"/>
            <c:bubble3D val="0"/>
            <c:spPr>
              <a:solidFill>
                <a:srgbClr val="80B9BA"/>
              </a:solidFill>
              <a:ln>
                <a:solidFill>
                  <a:schemeClr val="tx1">
                    <a:lumMod val="60000"/>
                    <a:lumOff val="40000"/>
                  </a:schemeClr>
                </a:solidFill>
              </a:ln>
            </c:spPr>
            <c:extLst>
              <c:ext xmlns:c16="http://schemas.microsoft.com/office/drawing/2014/chart" uri="{C3380CC4-5D6E-409C-BE32-E72D297353CC}">
                <c16:uniqueId val="{00000017-00E1-437A-9CFE-56709CB5483B}"/>
              </c:ext>
            </c:extLst>
          </c:dPt>
          <c:dPt>
            <c:idx val="12"/>
            <c:bubble3D val="0"/>
            <c:spPr>
              <a:solidFill>
                <a:schemeClr val="bg1"/>
              </a:solidFill>
              <a:ln>
                <a:solidFill>
                  <a:schemeClr val="tx1">
                    <a:lumMod val="60000"/>
                    <a:lumOff val="40000"/>
                  </a:schemeClr>
                </a:solidFill>
              </a:ln>
            </c:spPr>
            <c:extLst>
              <c:ext xmlns:c16="http://schemas.microsoft.com/office/drawing/2014/chart" uri="{C3380CC4-5D6E-409C-BE32-E72D297353CC}">
                <c16:uniqueId val="{00000019-00E1-437A-9CFE-56709CB5483B}"/>
              </c:ext>
            </c:extLst>
          </c:dPt>
          <c:dLbls>
            <c:dLbl>
              <c:idx val="0"/>
              <c:layout>
                <c:manualLayout>
                  <c:x val="2.1624999999999839E-2"/>
                  <c:y val="-2.9086805555555554E-3"/>
                </c:manualLayout>
              </c:layou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1-00E1-437A-9CFE-56709CB5483B}"/>
                </c:ext>
              </c:extLst>
            </c:dLbl>
            <c:dLbl>
              <c:idx val="1"/>
              <c:layout>
                <c:manualLayout>
                  <c:x val="6.3481597222222227E-2"/>
                  <c:y val="-1.0996527777777777E-2"/>
                </c:manualLayout>
              </c:layou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00E1-437A-9CFE-56709CB5483B}"/>
                </c:ext>
              </c:extLst>
            </c:dLbl>
            <c:dLbl>
              <c:idx val="2"/>
              <c:layout>
                <c:manualLayout>
                  <c:x val="-4.9682291666666649E-2"/>
                  <c:y val="6.6136805555555553E-2"/>
                </c:manualLayout>
              </c:layou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5-00E1-437A-9CFE-56709CB5483B}"/>
                </c:ext>
              </c:extLst>
            </c:dLbl>
            <c:dLbl>
              <c:idx val="3"/>
              <c:layout>
                <c:manualLayout>
                  <c:x val="-4.1728819444444447E-2"/>
                  <c:y val="-1.9359027777777739E-2"/>
                </c:manualLayout>
              </c:layou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7-00E1-437A-9CFE-56709CB5483B}"/>
                </c:ext>
              </c:extLst>
            </c:dLbl>
            <c:dLbl>
              <c:idx val="4"/>
              <c:layout>
                <c:manualLayout>
                  <c:x val="-6.4009027777777797E-2"/>
                  <c:y val="-3.93434027777778E-2"/>
                </c:manualLayout>
              </c:layou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9-00E1-437A-9CFE-56709CB5483B}"/>
                </c:ext>
              </c:extLst>
            </c:dLbl>
            <c:dLbl>
              <c:idx val="5"/>
              <c:layout>
                <c:manualLayout>
                  <c:x val="5.935E-2"/>
                  <c:y val="-4.082083333333332E-2"/>
                </c:manualLayout>
              </c:layou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B-00E1-437A-9CFE-56709CB5483B}"/>
                </c:ext>
              </c:extLst>
            </c:dLbl>
            <c:dLbl>
              <c:idx val="6"/>
              <c:layout>
                <c:manualLayout>
                  <c:x val="0.21825104166666667"/>
                  <c:y val="-3.7052083333333326E-2"/>
                </c:manualLayout>
              </c:layou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D-00E1-437A-9CFE-56709CB5483B}"/>
                </c:ext>
              </c:extLst>
            </c:dLbl>
            <c:dLbl>
              <c:idx val="7"/>
              <c:layout>
                <c:manualLayout>
                  <c:x val="-0.14770945906803476"/>
                  <c:y val="2.9542549215935708E-2"/>
                </c:manualLayout>
              </c:layou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F-00E1-437A-9CFE-56709CB5483B}"/>
                </c:ext>
              </c:extLst>
            </c:dLbl>
            <c:dLbl>
              <c:idx val="8"/>
              <c:layout>
                <c:manualLayout>
                  <c:x val="-3.4298979380948308E-2"/>
                  <c:y val="0.15879294109440936"/>
                </c:manualLayout>
              </c:layou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11-00E1-437A-9CFE-56709CB5483B}"/>
                </c:ext>
              </c:extLst>
            </c:dLbl>
            <c:dLbl>
              <c:idx val="9"/>
              <c:layout>
                <c:manualLayout>
                  <c:x val="-0.21188822526962867"/>
                  <c:y val="0.14032818330833885"/>
                </c:manualLayout>
              </c:layou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13-00E1-437A-9CFE-56709CB5483B}"/>
                </c:ext>
              </c:extLst>
            </c:dLbl>
            <c:dLbl>
              <c:idx val="10"/>
              <c:layout>
                <c:manualLayout>
                  <c:x val="-9.3347074856031428E-2"/>
                  <c:y val="-7.9463808567578245E-2"/>
                </c:manualLayout>
              </c:layou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15-00E1-437A-9CFE-56709CB5483B}"/>
                </c:ext>
              </c:extLst>
            </c:dLbl>
            <c:dLbl>
              <c:idx val="11"/>
              <c:layout>
                <c:manualLayout>
                  <c:x val="6.1462209482830092E-2"/>
                  <c:y val="-7.3348463821382201E-2"/>
                </c:manualLayout>
              </c:layou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17-00E1-437A-9CFE-56709CB5483B}"/>
                </c:ext>
              </c:extLst>
            </c:dLbl>
            <c:dLbl>
              <c:idx val="12"/>
              <c:layout>
                <c:manualLayout>
                  <c:x val="0.17202238004236931"/>
                  <c:y val="-3.8642315193256602E-2"/>
                </c:manualLayout>
              </c:layou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19-00E1-437A-9CFE-56709CB5483B}"/>
                </c:ext>
              </c:extLst>
            </c:dLbl>
            <c:numFmt formatCode="0%" sourceLinked="0"/>
            <c:spPr>
              <a:ln w="3175"/>
            </c:spPr>
            <c:txPr>
              <a:bodyPr/>
              <a:lstStyle/>
              <a:p>
                <a:pPr>
                  <a:defRPr sz="700">
                    <a:latin typeface="Arial" panose="020B0604020202020204" pitchFamily="34" charset="0"/>
                    <a:cs typeface="Arial" panose="020B0604020202020204" pitchFamily="34" charset="0"/>
                  </a:defRPr>
                </a:pPr>
                <a:endParaRPr lang="nb-NO"/>
              </a:p>
            </c:txPr>
            <c:showLegendKey val="0"/>
            <c:showVal val="0"/>
            <c:showCatName val="1"/>
            <c:showSerName val="0"/>
            <c:showPercent val="1"/>
            <c:showBubbleSize val="0"/>
            <c:separator>
</c:separator>
            <c:showLeaderLines val="1"/>
            <c:leaderLines>
              <c:spPr>
                <a:ln w="3175"/>
              </c:spPr>
            </c:leaderLines>
            <c:extLst>
              <c:ext xmlns:c15="http://schemas.microsoft.com/office/drawing/2012/chart" uri="{CE6537A1-D6FC-4f65-9D91-7224C49458BB}"/>
            </c:extLst>
          </c:dLbls>
          <c:cat>
            <c:strRef>
              <c:f>EAD!$A$194:$A$199</c:f>
              <c:strCache>
                <c:ptCount val="6"/>
                <c:pt idx="0">
                  <c:v>Oslo/ Akershus</c:v>
                </c:pt>
                <c:pt idx="1">
                  <c:v>Eastern Norway excl. Oslo/ Akershus</c:v>
                </c:pt>
                <c:pt idx="2">
                  <c:v>Western Norway</c:v>
                </c:pt>
                <c:pt idx="3">
                  <c:v>Central/ Northern Norway</c:v>
                </c:pt>
                <c:pt idx="4">
                  <c:v>Sweden</c:v>
                </c:pt>
                <c:pt idx="5">
                  <c:v>Other Europe</c:v>
                </c:pt>
              </c:strCache>
            </c:strRef>
          </c:cat>
          <c:val>
            <c:numRef>
              <c:f>EAD!$B$194:$B$199</c:f>
              <c:numCache>
                <c:formatCode>0.0_);\(0.0\)</c:formatCode>
                <c:ptCount val="6"/>
                <c:pt idx="0">
                  <c:v>69.616237628606626</c:v>
                </c:pt>
                <c:pt idx="1">
                  <c:v>44.068700809609773</c:v>
                </c:pt>
                <c:pt idx="2">
                  <c:v>41.799535531939135</c:v>
                </c:pt>
                <c:pt idx="3">
                  <c:v>28.107812415642282</c:v>
                </c:pt>
                <c:pt idx="4">
                  <c:v>5.6569390648427387</c:v>
                </c:pt>
                <c:pt idx="5">
                  <c:v>6.5666790342072483</c:v>
                </c:pt>
              </c:numCache>
            </c:numRef>
          </c:val>
          <c:extLst>
            <c:ext xmlns:c16="http://schemas.microsoft.com/office/drawing/2014/chart" uri="{C3380CC4-5D6E-409C-BE32-E72D297353CC}">
              <c16:uniqueId val="{0000001A-00E1-437A-9CFE-56709CB5483B}"/>
            </c:ext>
          </c:extLst>
        </c:ser>
        <c:dLbls>
          <c:showLegendKey val="0"/>
          <c:showVal val="0"/>
          <c:showCatName val="0"/>
          <c:showSerName val="0"/>
          <c:showPercent val="0"/>
          <c:showBubbleSize val="0"/>
          <c:showLeaderLines val="1"/>
        </c:dLbls>
        <c:firstSliceAng val="0"/>
      </c:pieChart>
    </c:plotArea>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1.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2.xml.rels><?xml version="1.0" encoding="UTF-8" standalone="yes"?>
<Relationships xmlns="http://schemas.openxmlformats.org/package/2006/relationships"><Relationship Id="rId1" Type="http://schemas.openxmlformats.org/officeDocument/2006/relationships/image" Target="../media/image9.emf"/></Relationships>
</file>

<file path=xl/drawings/_rels/drawing13.xml.rels><?xml version="1.0" encoding="UTF-8" standalone="yes"?>
<Relationships xmlns="http://schemas.openxmlformats.org/package/2006/relationships"><Relationship Id="rId1" Type="http://schemas.openxmlformats.org/officeDocument/2006/relationships/image" Target="../media/image10.emf"/></Relationships>
</file>

<file path=xl/drawings/_rels/drawing14.xml.rels><?xml version="1.0" encoding="UTF-8" standalone="yes"?>
<Relationships xmlns="http://schemas.openxmlformats.org/package/2006/relationships"><Relationship Id="rId1" Type="http://schemas.openxmlformats.org/officeDocument/2006/relationships/image" Target="../media/image11.emf"/></Relationships>
</file>

<file path=xl/drawings/_rels/drawing15.xml.rels><?xml version="1.0" encoding="UTF-8" standalone="yes"?>
<Relationships xmlns="http://schemas.openxmlformats.org/package/2006/relationships"><Relationship Id="rId3" Type="http://schemas.openxmlformats.org/officeDocument/2006/relationships/chart" Target="../charts/chart13.xml"/><Relationship Id="rId2" Type="http://schemas.openxmlformats.org/officeDocument/2006/relationships/chart" Target="../charts/chart12.xml"/><Relationship Id="rId1" Type="http://schemas.openxmlformats.org/officeDocument/2006/relationships/chart" Target="../charts/chart11.xml"/></Relationships>
</file>

<file path=xl/drawings/_rels/drawing19.xml.rels><?xml version="1.0" encoding="UTF-8" standalone="yes"?>
<Relationships xmlns="http://schemas.openxmlformats.org/package/2006/relationships"><Relationship Id="rId2" Type="http://schemas.openxmlformats.org/officeDocument/2006/relationships/chart" Target="../charts/chart15.xml"/><Relationship Id="rId1" Type="http://schemas.openxmlformats.org/officeDocument/2006/relationships/chart" Target="../charts/chart14.xml"/></Relationships>
</file>

<file path=xl/drawings/_rels/drawing22.xml.rels><?xml version="1.0" encoding="UTF-8" standalone="yes"?>
<Relationships xmlns="http://schemas.openxmlformats.org/package/2006/relationships"><Relationship Id="rId8" Type="http://schemas.openxmlformats.org/officeDocument/2006/relationships/image" Target="../media/image19.emf"/><Relationship Id="rId3" Type="http://schemas.openxmlformats.org/officeDocument/2006/relationships/image" Target="../media/image14.emf"/><Relationship Id="rId7" Type="http://schemas.openxmlformats.org/officeDocument/2006/relationships/image" Target="../media/image18.emf"/><Relationship Id="rId2" Type="http://schemas.openxmlformats.org/officeDocument/2006/relationships/image" Target="../media/image13.emf"/><Relationship Id="rId1" Type="http://schemas.openxmlformats.org/officeDocument/2006/relationships/image" Target="../media/image12.emf"/><Relationship Id="rId6" Type="http://schemas.openxmlformats.org/officeDocument/2006/relationships/image" Target="../media/image17.emf"/><Relationship Id="rId5" Type="http://schemas.openxmlformats.org/officeDocument/2006/relationships/image" Target="../media/image16.emf"/><Relationship Id="rId4" Type="http://schemas.openxmlformats.org/officeDocument/2006/relationships/image" Target="../media/image15.emf"/></Relationships>
</file>

<file path=xl/drawings/_rels/drawing3.xml.rels><?xml version="1.0" encoding="UTF-8" standalone="yes"?>
<Relationships xmlns="http://schemas.openxmlformats.org/package/2006/relationships"><Relationship Id="rId3" Type="http://schemas.openxmlformats.org/officeDocument/2006/relationships/image" Target="../media/image6.emf"/><Relationship Id="rId2" Type="http://schemas.openxmlformats.org/officeDocument/2006/relationships/image" Target="../media/image5.emf"/><Relationship Id="rId1" Type="http://schemas.openxmlformats.org/officeDocument/2006/relationships/image" Target="../media/image4.emf"/></Relationships>
</file>

<file path=xl/drawings/_rels/drawing5.xml.rels><?xml version="1.0" encoding="UTF-8" standalone="yes"?>
<Relationships xmlns="http://schemas.openxmlformats.org/package/2006/relationships"><Relationship Id="rId1" Type="http://schemas.openxmlformats.org/officeDocument/2006/relationships/image" Target="../media/image8.emf"/></Relationships>
</file>

<file path=xl/drawings/_rels/drawing6.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7.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0</xdr:colOff>
      <xdr:row>52</xdr:row>
      <xdr:rowOff>0</xdr:rowOff>
    </xdr:to>
    <xdr:pic>
      <xdr:nvPicPr>
        <xdr:cNvPr id="2" name="Bild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124575" cy="9248775"/>
        </a:xfrm>
        <a:prstGeom prst="rect">
          <a:avLst/>
        </a:prstGeom>
      </xdr:spPr>
    </xdr:pic>
    <xdr:clientData/>
  </xdr:twoCellAnchor>
</xdr:wsDr>
</file>

<file path=xl/drawings/drawing10.xml><?xml version="1.0" encoding="utf-8"?>
<c:userShapes xmlns:c="http://schemas.openxmlformats.org/drawingml/2006/chart">
  <cdr:relSizeAnchor xmlns:cdr="http://schemas.openxmlformats.org/drawingml/2006/chartDrawing">
    <cdr:from>
      <cdr:x>0.76068</cdr:x>
      <cdr:y>0.8436</cdr:y>
    </cdr:from>
    <cdr:to>
      <cdr:x>0.96148</cdr:x>
      <cdr:y>1</cdr:y>
    </cdr:to>
    <cdr:sp macro="" textlink="">
      <cdr:nvSpPr>
        <cdr:cNvPr id="5" name="TekstSylinder 4"/>
        <cdr:cNvSpPr txBox="1"/>
      </cdr:nvSpPr>
      <cdr:spPr>
        <a:xfrm xmlns:a="http://schemas.openxmlformats.org/drawingml/2006/main">
          <a:off x="2190750" y="2314767"/>
          <a:ext cx="578303" cy="429161"/>
        </a:xfrm>
        <a:prstGeom xmlns:a="http://schemas.openxmlformats.org/drawingml/2006/main" prst="rect">
          <a:avLst/>
        </a:prstGeom>
      </cdr:spPr>
      <cdr:txBody>
        <a:bodyPr xmlns:a="http://schemas.openxmlformats.org/drawingml/2006/main" vertOverflow="clip" wrap="square" lIns="0" rIns="0" bIns="0" rtlCol="0" anchor="t"/>
        <a:lstStyle xmlns:a="http://schemas.openxmlformats.org/drawingml/2006/main"/>
        <a:p xmlns:a="http://schemas.openxmlformats.org/drawingml/2006/main">
          <a:pPr algn="ctr"/>
          <a:r>
            <a:rPr lang="nb-NO" sz="600">
              <a:latin typeface="Arial" panose="020B0604020202020204" pitchFamily="34" charset="0"/>
              <a:cs typeface="Arial" panose="020B0604020202020204" pitchFamily="34" charset="0"/>
            </a:rPr>
            <a:t>Net</a:t>
          </a:r>
        </a:p>
        <a:p xmlns:a="http://schemas.openxmlformats.org/drawingml/2006/main">
          <a:pPr algn="ctr"/>
          <a:r>
            <a:rPr lang="nb-NO" sz="600">
              <a:latin typeface="Arial" panose="020B0604020202020204" pitchFamily="34" charset="0"/>
              <a:cs typeface="Arial" panose="020B0604020202020204" pitchFamily="34" charset="0"/>
            </a:rPr>
            <a:t>commitments</a:t>
          </a:r>
        </a:p>
        <a:p xmlns:a="http://schemas.openxmlformats.org/drawingml/2006/main">
          <a:pPr algn="ctr"/>
          <a:r>
            <a:rPr lang="nb-NO" sz="600">
              <a:latin typeface="Arial" panose="020B0604020202020204" pitchFamily="34" charset="0"/>
              <a:cs typeface="Arial" panose="020B0604020202020204" pitchFamily="34" charset="0"/>
            </a:rPr>
            <a:t>in stage 3</a:t>
          </a:r>
        </a:p>
      </cdr:txBody>
    </cdr:sp>
  </cdr:relSizeAnchor>
  <cdr:relSizeAnchor xmlns:cdr="http://schemas.openxmlformats.org/drawingml/2006/chartDrawing">
    <cdr:from>
      <cdr:x>0.06378</cdr:x>
      <cdr:y>0.02622</cdr:y>
    </cdr:from>
    <cdr:to>
      <cdr:x>0.46538</cdr:x>
      <cdr:y>0.08292</cdr:y>
    </cdr:to>
    <cdr:sp macro="" textlink="">
      <cdr:nvSpPr>
        <cdr:cNvPr id="6" name="TekstSylinder 5"/>
        <cdr:cNvSpPr txBox="1"/>
      </cdr:nvSpPr>
      <cdr:spPr>
        <a:xfrm xmlns:a="http://schemas.openxmlformats.org/drawingml/2006/main">
          <a:off x="183697" y="75521"/>
          <a:ext cx="1156607" cy="16328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600" i="1">
              <a:latin typeface="Arial" panose="020B0604020202020204" pitchFamily="34" charset="0"/>
              <a:cs typeface="Arial" panose="020B0604020202020204" pitchFamily="34" charset="0"/>
            </a:rPr>
            <a:t>NOK billion</a:t>
          </a:r>
        </a:p>
      </cdr:txBody>
    </cdr:sp>
  </cdr:relSizeAnchor>
  <cdr:relSizeAnchor xmlns:cdr="http://schemas.openxmlformats.org/drawingml/2006/chartDrawing">
    <cdr:from>
      <cdr:x>0.09686</cdr:x>
      <cdr:y>0.8436</cdr:y>
    </cdr:from>
    <cdr:to>
      <cdr:x>0.29766</cdr:x>
      <cdr:y>0.99951</cdr:y>
    </cdr:to>
    <cdr:sp macro="" textlink="">
      <cdr:nvSpPr>
        <cdr:cNvPr id="7" name="TekstSylinder 6"/>
        <cdr:cNvSpPr txBox="1"/>
      </cdr:nvSpPr>
      <cdr:spPr>
        <a:xfrm xmlns:a="http://schemas.openxmlformats.org/drawingml/2006/main">
          <a:off x="278947" y="2429557"/>
          <a:ext cx="578303" cy="449036"/>
        </a:xfrm>
        <a:prstGeom xmlns:a="http://schemas.openxmlformats.org/drawingml/2006/main" prst="rect">
          <a:avLst/>
        </a:prstGeom>
      </cdr:spPr>
      <cdr:txBody>
        <a:bodyPr xmlns:a="http://schemas.openxmlformats.org/drawingml/2006/main" vertOverflow="clip" wrap="square" lIns="0" rIns="0" rtlCol="0" anchor="t"/>
        <a:lstStyle xmlns:a="http://schemas.openxmlformats.org/drawingml/2006/main"/>
        <a:p xmlns:a="http://schemas.openxmlformats.org/drawingml/2006/main">
          <a:pPr algn="ctr"/>
          <a:r>
            <a:rPr lang="nb-NO" sz="600">
              <a:latin typeface="Arial" panose="020B0604020202020204" pitchFamily="34" charset="0"/>
              <a:cs typeface="Arial" panose="020B0604020202020204" pitchFamily="34" charset="0"/>
            </a:rPr>
            <a:t>PD 0.01% -</a:t>
          </a:r>
        </a:p>
      </cdr:txBody>
    </cdr:sp>
  </cdr:relSizeAnchor>
  <cdr:relSizeAnchor xmlns:cdr="http://schemas.openxmlformats.org/drawingml/2006/chartDrawing">
    <cdr:from>
      <cdr:x>0.30947</cdr:x>
      <cdr:y>0.8436</cdr:y>
    </cdr:from>
    <cdr:to>
      <cdr:x>0.51027</cdr:x>
      <cdr:y>0.99951</cdr:y>
    </cdr:to>
    <cdr:sp macro="" textlink="">
      <cdr:nvSpPr>
        <cdr:cNvPr id="8" name="TekstSylinder 7"/>
        <cdr:cNvSpPr txBox="1"/>
      </cdr:nvSpPr>
      <cdr:spPr>
        <a:xfrm xmlns:a="http://schemas.openxmlformats.org/drawingml/2006/main">
          <a:off x="891268" y="2429557"/>
          <a:ext cx="578303" cy="449036"/>
        </a:xfrm>
        <a:prstGeom xmlns:a="http://schemas.openxmlformats.org/drawingml/2006/main" prst="rect">
          <a:avLst/>
        </a:prstGeom>
      </cdr:spPr>
      <cdr:txBody>
        <a:bodyPr xmlns:a="http://schemas.openxmlformats.org/drawingml/2006/main" vertOverflow="clip" wrap="square" lIns="0" rIns="0" rtlCol="0" anchor="t"/>
        <a:lstStyle xmlns:a="http://schemas.openxmlformats.org/drawingml/2006/main"/>
        <a:p xmlns:a="http://schemas.openxmlformats.org/drawingml/2006/main">
          <a:pPr algn="ctr"/>
          <a:r>
            <a:rPr lang="nb-NO" sz="600">
              <a:latin typeface="Arial" panose="020B0604020202020204" pitchFamily="34" charset="0"/>
              <a:cs typeface="Arial" panose="020B0604020202020204" pitchFamily="34" charset="0"/>
            </a:rPr>
            <a:t>PD 0.75% -</a:t>
          </a:r>
        </a:p>
      </cdr:txBody>
    </cdr:sp>
  </cdr:relSizeAnchor>
  <cdr:relSizeAnchor xmlns:cdr="http://schemas.openxmlformats.org/drawingml/2006/chartDrawing">
    <cdr:from>
      <cdr:x>0.52444</cdr:x>
      <cdr:y>0.8436</cdr:y>
    </cdr:from>
    <cdr:to>
      <cdr:x>0.72524</cdr:x>
      <cdr:y>0.99951</cdr:y>
    </cdr:to>
    <cdr:sp macro="" textlink="">
      <cdr:nvSpPr>
        <cdr:cNvPr id="9" name="TekstSylinder 8"/>
        <cdr:cNvSpPr txBox="1"/>
      </cdr:nvSpPr>
      <cdr:spPr>
        <a:xfrm xmlns:a="http://schemas.openxmlformats.org/drawingml/2006/main">
          <a:off x="1510393" y="2429557"/>
          <a:ext cx="578303" cy="449036"/>
        </a:xfrm>
        <a:prstGeom xmlns:a="http://schemas.openxmlformats.org/drawingml/2006/main" prst="rect">
          <a:avLst/>
        </a:prstGeom>
      </cdr:spPr>
      <cdr:txBody>
        <a:bodyPr xmlns:a="http://schemas.openxmlformats.org/drawingml/2006/main" vertOverflow="clip" wrap="square" lIns="0" rIns="0" rtlCol="0" anchor="t"/>
        <a:lstStyle xmlns:a="http://schemas.openxmlformats.org/drawingml/2006/main"/>
        <a:p xmlns:a="http://schemas.openxmlformats.org/drawingml/2006/main">
          <a:pPr algn="ctr"/>
          <a:r>
            <a:rPr lang="nb-NO" sz="600">
              <a:latin typeface="Arial" panose="020B0604020202020204" pitchFamily="34" charset="0"/>
              <a:cs typeface="Arial" panose="020B0604020202020204" pitchFamily="34" charset="0"/>
            </a:rPr>
            <a:t>PD 3.0% -</a:t>
          </a:r>
        </a:p>
      </cdr:txBody>
    </cdr:sp>
  </cdr:relSizeAnchor>
</c:userShapes>
</file>

<file path=xl/drawings/drawing11.xml><?xml version="1.0" encoding="utf-8"?>
<xdr:wsDr xmlns:xdr="http://schemas.openxmlformats.org/drawingml/2006/spreadsheetDrawing" xmlns:a="http://schemas.openxmlformats.org/drawingml/2006/main">
  <xdr:twoCellAnchor editAs="absolute">
    <xdr:from>
      <xdr:col>0</xdr:col>
      <xdr:colOff>7327</xdr:colOff>
      <xdr:row>32</xdr:row>
      <xdr:rowOff>50765</xdr:rowOff>
    </xdr:from>
    <xdr:to>
      <xdr:col>11</xdr:col>
      <xdr:colOff>391916</xdr:colOff>
      <xdr:row>54</xdr:row>
      <xdr:rowOff>98</xdr:rowOff>
    </xdr:to>
    <xdr:graphicFrame macro="">
      <xdr:nvGraphicFramePr>
        <xdr:cNvPr id="2" name="Diagram 1">
          <a:extLst>
            <a:ext uri="{FF2B5EF4-FFF2-40B4-BE49-F238E27FC236}">
              <a16:creationId xmlns:a16="http://schemas.microsoft.com/office/drawing/2014/main" id="{00000000-0008-0000-0C00-000002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2</xdr:row>
      <xdr:rowOff>146539</xdr:rowOff>
    </xdr:from>
    <xdr:to>
      <xdr:col>4</xdr:col>
      <xdr:colOff>1086404</xdr:colOff>
      <xdr:row>16</xdr:row>
      <xdr:rowOff>19203</xdr:rowOff>
    </xdr:to>
    <xdr:pic>
      <xdr:nvPicPr>
        <xdr:cNvPr id="2" name="Bilde 1">
          <a:extLst>
            <a:ext uri="{FF2B5EF4-FFF2-40B4-BE49-F238E27FC236}">
              <a16:creationId xmlns:a16="http://schemas.microsoft.com/office/drawing/2014/main" id="{00000000-0008-0000-0E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70414"/>
          <a:ext cx="6106079" cy="326356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63499</xdr:colOff>
      <xdr:row>32</xdr:row>
      <xdr:rowOff>15874</xdr:rowOff>
    </xdr:from>
    <xdr:to>
      <xdr:col>3</xdr:col>
      <xdr:colOff>63686</xdr:colOff>
      <xdr:row>44</xdr:row>
      <xdr:rowOff>54674</xdr:rowOff>
    </xdr:to>
    <xdr:pic>
      <xdr:nvPicPr>
        <xdr:cNvPr id="2" name="Bilde 1">
          <a:extLst>
            <a:ext uri="{FF2B5EF4-FFF2-40B4-BE49-F238E27FC236}">
              <a16:creationId xmlns:a16="http://schemas.microsoft.com/office/drawing/2014/main" id="{00000000-0008-0000-0F00-00000200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499" y="5311774"/>
          <a:ext cx="6124762" cy="3343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2</xdr:row>
      <xdr:rowOff>95251</xdr:rowOff>
    </xdr:from>
    <xdr:to>
      <xdr:col>10</xdr:col>
      <xdr:colOff>9346</xdr:colOff>
      <xdr:row>9</xdr:row>
      <xdr:rowOff>205154</xdr:rowOff>
    </xdr:to>
    <xdr:pic>
      <xdr:nvPicPr>
        <xdr:cNvPr id="2" name="Bilde 1">
          <a:extLst>
            <a:ext uri="{FF2B5EF4-FFF2-40B4-BE49-F238E27FC236}">
              <a16:creationId xmlns:a16="http://schemas.microsoft.com/office/drawing/2014/main" id="{00000000-0008-0000-14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619126"/>
          <a:ext cx="6133921" cy="460570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5.xml><?xml version="1.0" encoding="utf-8"?>
<xdr:wsDr xmlns:xdr="http://schemas.openxmlformats.org/drawingml/2006/spreadsheetDrawing" xmlns:a="http://schemas.openxmlformats.org/drawingml/2006/main">
  <xdr:oneCellAnchor>
    <xdr:from>
      <xdr:col>0</xdr:col>
      <xdr:colOff>20409</xdr:colOff>
      <xdr:row>147</xdr:row>
      <xdr:rowOff>22681</xdr:rowOff>
    </xdr:from>
    <xdr:ext cx="6082203" cy="2845857"/>
    <xdr:graphicFrame macro="">
      <xdr:nvGraphicFramePr>
        <xdr:cNvPr id="2" name="Diagram 1">
          <a:extLst>
            <a:ext uri="{FF2B5EF4-FFF2-40B4-BE49-F238E27FC236}">
              <a16:creationId xmlns:a16="http://schemas.microsoft.com/office/drawing/2014/main" id="{00000000-0008-0000-1500-000002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oneCellAnchor>
    <xdr:from>
      <xdr:col>12</xdr:col>
      <xdr:colOff>666750</xdr:colOff>
      <xdr:row>87</xdr:row>
      <xdr:rowOff>257175</xdr:rowOff>
    </xdr:from>
    <xdr:ext cx="184731" cy="264560"/>
    <xdr:sp macro="" textlink="">
      <xdr:nvSpPr>
        <xdr:cNvPr id="3" name="TekstSylinder 2">
          <a:extLst>
            <a:ext uri="{FF2B5EF4-FFF2-40B4-BE49-F238E27FC236}">
              <a16:creationId xmlns:a16="http://schemas.microsoft.com/office/drawing/2014/main" id="{00000000-0008-0000-1500-000003000000}"/>
            </a:ext>
          </a:extLst>
        </xdr:cNvPr>
        <xdr:cNvSpPr txBox="1"/>
      </xdr:nvSpPr>
      <xdr:spPr>
        <a:xfrm>
          <a:off x="7648575" y="15535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nb-NO" sz="1100"/>
        </a:p>
      </xdr:txBody>
    </xdr:sp>
    <xdr:clientData/>
  </xdr:oneCellAnchor>
  <xdr:twoCellAnchor>
    <xdr:from>
      <xdr:col>0</xdr:col>
      <xdr:colOff>21981</xdr:colOff>
      <xdr:row>97</xdr:row>
      <xdr:rowOff>73269</xdr:rowOff>
    </xdr:from>
    <xdr:to>
      <xdr:col>9</xdr:col>
      <xdr:colOff>415266</xdr:colOff>
      <xdr:row>115</xdr:row>
      <xdr:rowOff>521019</xdr:rowOff>
    </xdr:to>
    <xdr:graphicFrame macro="">
      <xdr:nvGraphicFramePr>
        <xdr:cNvPr id="4" name="Diagram 3">
          <a:extLst>
            <a:ext uri="{FF2B5EF4-FFF2-40B4-BE49-F238E27FC236}">
              <a16:creationId xmlns:a16="http://schemas.microsoft.com/office/drawing/2014/main" id="{00000000-0008-0000-15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81</xdr:row>
      <xdr:rowOff>58614</xdr:rowOff>
    </xdr:from>
    <xdr:to>
      <xdr:col>9</xdr:col>
      <xdr:colOff>388328</xdr:colOff>
      <xdr:row>93</xdr:row>
      <xdr:rowOff>73268</xdr:rowOff>
    </xdr:to>
    <xdr:graphicFrame macro="">
      <xdr:nvGraphicFramePr>
        <xdr:cNvPr id="5" name="Diagram 4">
          <a:extLst>
            <a:ext uri="{FF2B5EF4-FFF2-40B4-BE49-F238E27FC236}">
              <a16:creationId xmlns:a16="http://schemas.microsoft.com/office/drawing/2014/main" id="{00000000-0008-0000-15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6.xml><?xml version="1.0" encoding="utf-8"?>
<c:userShapes xmlns:c="http://schemas.openxmlformats.org/drawingml/2006/chart">
  <cdr:relSizeAnchor xmlns:cdr="http://schemas.openxmlformats.org/drawingml/2006/chartDrawing">
    <cdr:from>
      <cdr:x>0</cdr:x>
      <cdr:y>0</cdr:y>
    </cdr:from>
    <cdr:to>
      <cdr:x>0.1521</cdr:x>
      <cdr:y>0.0518</cdr:y>
    </cdr:to>
    <cdr:sp macro="" textlink="">
      <cdr:nvSpPr>
        <cdr:cNvPr id="2" name="TekstSylinder 1"/>
        <cdr:cNvSpPr txBox="1"/>
      </cdr:nvSpPr>
      <cdr:spPr>
        <a:xfrm xmlns:a="http://schemas.openxmlformats.org/drawingml/2006/main">
          <a:off x="0" y="0"/>
          <a:ext cx="925103" cy="14740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800" i="1">
              <a:latin typeface="Arial" panose="020B0604020202020204" pitchFamily="34" charset="0"/>
              <a:cs typeface="Arial" panose="020B0604020202020204" pitchFamily="34" charset="0"/>
            </a:rPr>
            <a:t>Per cent</a:t>
          </a:r>
        </a:p>
      </cdr:txBody>
    </cdr:sp>
  </cdr:relSizeAnchor>
  <cdr:relSizeAnchor xmlns:cdr="http://schemas.openxmlformats.org/drawingml/2006/chartDrawing">
    <cdr:from>
      <cdr:x>0.7497</cdr:x>
      <cdr:y>0.93227</cdr:y>
    </cdr:from>
    <cdr:to>
      <cdr:x>0.98675</cdr:x>
      <cdr:y>0.98522</cdr:y>
    </cdr:to>
    <cdr:sp macro="" textlink="">
      <cdr:nvSpPr>
        <cdr:cNvPr id="3" name="TekstSylinder 1"/>
        <cdr:cNvSpPr txBox="1"/>
      </cdr:nvSpPr>
      <cdr:spPr>
        <a:xfrm xmlns:a="http://schemas.openxmlformats.org/drawingml/2006/main">
          <a:off x="4586655" y="3126399"/>
          <a:ext cx="1450241" cy="17755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r>
            <a:rPr lang="nb-NO" sz="800" i="1">
              <a:latin typeface="Arial" panose="020B0604020202020204" pitchFamily="34" charset="0"/>
              <a:cs typeface="Arial" panose="020B0604020202020204" pitchFamily="34" charset="0"/>
            </a:rPr>
            <a:t>Collateral categories</a:t>
          </a:r>
        </a:p>
      </cdr:txBody>
    </cdr:sp>
  </cdr:relSizeAnchor>
</c:userShapes>
</file>

<file path=xl/drawings/drawing17.xml><?xml version="1.0" encoding="utf-8"?>
<c:userShapes xmlns:c="http://schemas.openxmlformats.org/drawingml/2006/chart">
  <cdr:relSizeAnchor xmlns:cdr="http://schemas.openxmlformats.org/drawingml/2006/chartDrawing">
    <cdr:from>
      <cdr:x>0.03628</cdr:x>
      <cdr:y>0.47099</cdr:y>
    </cdr:from>
    <cdr:to>
      <cdr:x>0.17094</cdr:x>
      <cdr:y>0.59954</cdr:y>
    </cdr:to>
    <cdr:sp macro="" textlink="[1]Data_PC!$A$12">
      <cdr:nvSpPr>
        <cdr:cNvPr id="5" name="TekstSylinder 1"/>
        <cdr:cNvSpPr txBox="1"/>
      </cdr:nvSpPr>
      <cdr:spPr>
        <a:xfrm xmlns:a="http://schemas.openxmlformats.org/drawingml/2006/main">
          <a:off x="220822" y="1577441"/>
          <a:ext cx="819600" cy="430541"/>
        </a:xfrm>
        <a:prstGeom xmlns:a="http://schemas.openxmlformats.org/drawingml/2006/main" prst="rect">
          <a:avLst/>
        </a:prstGeom>
      </cdr:spPr>
      <cdr:txBody>
        <a:bodyPr xmlns:a="http://schemas.openxmlformats.org/drawingml/2006/main"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D66B8C63-99B5-4E64-AE28-84793D6D4FC2}" type="TxLink">
            <a:rPr lang="en-US" sz="1000" b="0" i="0" u="none" strike="noStrike">
              <a:solidFill>
                <a:srgbClr val="FFFFFF"/>
              </a:solidFill>
              <a:latin typeface="Arial"/>
              <a:cs typeface="Arial"/>
            </a:rPr>
            <a:pPr algn="ctr"/>
            <a:t>Corporate customers 49%</a:t>
          </a:fld>
          <a:endParaRPr lang="nb-NO" sz="1000" b="1">
            <a:solidFill>
              <a:srgbClr val="007272"/>
            </a:solidFill>
          </a:endParaRPr>
        </a:p>
      </cdr:txBody>
    </cdr:sp>
  </cdr:relSizeAnchor>
  <cdr:relSizeAnchor xmlns:cdr="http://schemas.openxmlformats.org/drawingml/2006/chartDrawing">
    <cdr:from>
      <cdr:x>0.17146</cdr:x>
      <cdr:y>0.46809</cdr:y>
    </cdr:from>
    <cdr:to>
      <cdr:x>0.32001</cdr:x>
      <cdr:y>0.59664</cdr:y>
    </cdr:to>
    <cdr:sp macro="" textlink="[1]Data_PC!$A$11">
      <cdr:nvSpPr>
        <cdr:cNvPr id="6" name="TekstSylinder 1"/>
        <cdr:cNvSpPr txBox="1"/>
      </cdr:nvSpPr>
      <cdr:spPr>
        <a:xfrm xmlns:a="http://schemas.openxmlformats.org/drawingml/2006/main">
          <a:off x="1043581" y="1567746"/>
          <a:ext cx="904121" cy="430541"/>
        </a:xfrm>
        <a:prstGeom xmlns:a="http://schemas.openxmlformats.org/drawingml/2006/main" prst="rect">
          <a:avLst/>
        </a:prstGeom>
      </cdr:spPr>
      <cdr:txBody>
        <a:bodyPr xmlns:a="http://schemas.openxmlformats.org/drawingml/2006/main"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EC076363-BA93-4241-8D43-6FA1AF867AF5}" type="TxLink">
            <a:rPr lang="en-US" sz="1000" b="1" i="0" u="none" strike="noStrike">
              <a:solidFill>
                <a:schemeClr val="bg1"/>
              </a:solidFill>
              <a:latin typeface="Arial"/>
              <a:cs typeface="Arial"/>
            </a:rPr>
            <a:pPr algn="ctr"/>
            <a:t>Personal customers 51%</a:t>
          </a:fld>
          <a:endParaRPr lang="nb-NO" sz="1000" b="1">
            <a:solidFill>
              <a:schemeClr val="bg1"/>
            </a:solidFill>
          </a:endParaRPr>
        </a:p>
      </cdr:txBody>
    </cdr:sp>
  </cdr:relSizeAnchor>
</c:userShapes>
</file>

<file path=xl/drawings/drawing18.xml><?xml version="1.0" encoding="utf-8"?>
<c:userShapes xmlns:c="http://schemas.openxmlformats.org/drawingml/2006/chart">
  <cdr:relSizeAnchor xmlns:cdr="http://schemas.openxmlformats.org/drawingml/2006/chartDrawing">
    <cdr:from>
      <cdr:x>0.05414</cdr:x>
      <cdr:y>0.02387</cdr:y>
    </cdr:from>
    <cdr:to>
      <cdr:x>0.4564</cdr:x>
      <cdr:y>0.0807</cdr:y>
    </cdr:to>
    <cdr:sp macro="" textlink="">
      <cdr:nvSpPr>
        <cdr:cNvPr id="2" name="TekstSylinder 1"/>
        <cdr:cNvSpPr txBox="1"/>
      </cdr:nvSpPr>
      <cdr:spPr>
        <a:xfrm xmlns:a="http://schemas.openxmlformats.org/drawingml/2006/main">
          <a:off x="329222" y="80107"/>
          <a:ext cx="2446277" cy="19068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nb-NO" sz="800" i="1">
              <a:latin typeface="Arial" panose="020B0604020202020204" pitchFamily="34" charset="0"/>
              <a:cs typeface="Arial" panose="020B0604020202020204" pitchFamily="34" charset="0"/>
            </a:rPr>
            <a:t>NOK billion</a:t>
          </a:r>
        </a:p>
      </cdr:txBody>
    </cdr:sp>
  </cdr:relSizeAnchor>
</c:userShapes>
</file>

<file path=xl/drawings/drawing19.xml><?xml version="1.0" encoding="utf-8"?>
<xdr:wsDr xmlns:xdr="http://schemas.openxmlformats.org/drawingml/2006/spreadsheetDrawing" xmlns:a="http://schemas.openxmlformats.org/drawingml/2006/main">
  <xdr:twoCellAnchor>
    <xdr:from>
      <xdr:col>0</xdr:col>
      <xdr:colOff>0</xdr:colOff>
      <xdr:row>106</xdr:row>
      <xdr:rowOff>81642</xdr:rowOff>
    </xdr:from>
    <xdr:to>
      <xdr:col>9</xdr:col>
      <xdr:colOff>370153</xdr:colOff>
      <xdr:row>126</xdr:row>
      <xdr:rowOff>96685</xdr:rowOff>
    </xdr:to>
    <xdr:graphicFrame macro="">
      <xdr:nvGraphicFramePr>
        <xdr:cNvPr id="2" name="Diagram 1">
          <a:extLst>
            <a:ext uri="{FF2B5EF4-FFF2-40B4-BE49-F238E27FC236}">
              <a16:creationId xmlns:a16="http://schemas.microsoft.com/office/drawing/2014/main" id="{00000000-0008-0000-1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6804</xdr:colOff>
      <xdr:row>90</xdr:row>
      <xdr:rowOff>68036</xdr:rowOff>
    </xdr:from>
    <xdr:to>
      <xdr:col>9</xdr:col>
      <xdr:colOff>359544</xdr:colOff>
      <xdr:row>102</xdr:row>
      <xdr:rowOff>76410</xdr:rowOff>
    </xdr:to>
    <xdr:graphicFrame macro="">
      <xdr:nvGraphicFramePr>
        <xdr:cNvPr id="3" name="Diagram 2">
          <a:extLst>
            <a:ext uri="{FF2B5EF4-FFF2-40B4-BE49-F238E27FC236}">
              <a16:creationId xmlns:a16="http://schemas.microsoft.com/office/drawing/2014/main" id="{00000000-0008-0000-16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0</xdr:row>
          <xdr:rowOff>0</xdr:rowOff>
        </xdr:from>
        <xdr:to>
          <xdr:col>1</xdr:col>
          <xdr:colOff>619125</xdr:colOff>
          <xdr:row>0</xdr:row>
          <xdr:rowOff>0</xdr:rowOff>
        </xdr:to>
        <xdr:sp macro="" textlink="">
          <xdr:nvSpPr>
            <xdr:cNvPr id="4097" name="CustomMemberDispatchertb1" hidden="1">
              <a:extLst>
                <a:ext uri="{63B3BB69-23CF-44E3-9099-C40C66FF867C}">
                  <a14:compatExt spid="_x0000_s4097"/>
                </a:ext>
                <a:ext uri="{FF2B5EF4-FFF2-40B4-BE49-F238E27FC236}">
                  <a16:creationId xmlns:a16="http://schemas.microsoft.com/office/drawing/2014/main" id="{00000000-0008-0000-0500-00000110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0.xml><?xml version="1.0" encoding="utf-8"?>
<c:userShapes xmlns:c="http://schemas.openxmlformats.org/drawingml/2006/chart">
  <cdr:relSizeAnchor xmlns:cdr="http://schemas.openxmlformats.org/drawingml/2006/chartDrawing">
    <cdr:from>
      <cdr:x>0.1861</cdr:x>
      <cdr:y>0.47407</cdr:y>
    </cdr:from>
    <cdr:to>
      <cdr:x>0.32748</cdr:x>
      <cdr:y>0.60262</cdr:y>
    </cdr:to>
    <cdr:sp macro="" textlink="[2]Data_CC!$A$24">
      <cdr:nvSpPr>
        <cdr:cNvPr id="5" name="TekstSylinder 1"/>
        <cdr:cNvSpPr txBox="1"/>
      </cdr:nvSpPr>
      <cdr:spPr>
        <a:xfrm xmlns:a="http://schemas.openxmlformats.org/drawingml/2006/main">
          <a:off x="1128347" y="1577132"/>
          <a:ext cx="857249" cy="427661"/>
        </a:xfrm>
        <a:prstGeom xmlns:a="http://schemas.openxmlformats.org/drawingml/2006/main" prst="rect">
          <a:avLst/>
        </a:prstGeom>
        <a:noFill xmlns:a="http://schemas.openxmlformats.org/drawingml/2006/main"/>
      </cdr:spPr>
      <cdr:txBody>
        <a:bodyPr xmlns:a="http://schemas.openxmlformats.org/drawingml/2006/main"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3D8C2B52-0C76-4622-A468-63568865748F}" type="TxLink">
            <a:rPr lang="en-US" sz="1000" b="1" i="0" u="none" strike="noStrike">
              <a:solidFill>
                <a:srgbClr val="FFFFFF"/>
              </a:solidFill>
              <a:latin typeface="Arial"/>
              <a:cs typeface="Arial"/>
            </a:rPr>
            <a:pPr algn="ctr"/>
            <a:t>Corporate customers 49%</a:t>
          </a:fld>
          <a:endParaRPr lang="nb-NO" sz="1000" b="1">
            <a:solidFill>
              <a:srgbClr val="007272"/>
            </a:solidFill>
          </a:endParaRPr>
        </a:p>
      </cdr:txBody>
    </cdr:sp>
  </cdr:relSizeAnchor>
  <cdr:relSizeAnchor xmlns:cdr="http://schemas.openxmlformats.org/drawingml/2006/chartDrawing">
    <cdr:from>
      <cdr:x>0.03434</cdr:x>
      <cdr:y>0.46879</cdr:y>
    </cdr:from>
    <cdr:to>
      <cdr:x>0.18289</cdr:x>
      <cdr:y>0.59734</cdr:y>
    </cdr:to>
    <cdr:sp macro="" textlink="[2]Data_CC!$A$23">
      <cdr:nvSpPr>
        <cdr:cNvPr id="6" name="TekstSylinder 1"/>
        <cdr:cNvSpPr txBox="1"/>
      </cdr:nvSpPr>
      <cdr:spPr>
        <a:xfrm xmlns:a="http://schemas.openxmlformats.org/drawingml/2006/main">
          <a:off x="208236" y="1559577"/>
          <a:ext cx="900684" cy="427662"/>
        </a:xfrm>
        <a:prstGeom xmlns:a="http://schemas.openxmlformats.org/drawingml/2006/main" prst="rect">
          <a:avLst/>
        </a:prstGeom>
      </cdr:spPr>
      <cdr:txBody>
        <a:bodyPr xmlns:a="http://schemas.openxmlformats.org/drawingml/2006/main"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1E792D19-4A48-4AC1-BD33-D2E60BCDB2CE}" type="TxLink">
            <a:rPr lang="en-US" sz="1000" b="0" i="0" u="none" strike="noStrike">
              <a:solidFill>
                <a:schemeClr val="bg1"/>
              </a:solidFill>
              <a:latin typeface="Arial"/>
              <a:cs typeface="Arial"/>
            </a:rPr>
            <a:pPr algn="ctr"/>
            <a:t>Personal customers 51%</a:t>
          </a:fld>
          <a:endParaRPr lang="nb-NO" sz="1000" b="0">
            <a:solidFill>
              <a:schemeClr val="bg1"/>
            </a:solidFill>
          </a:endParaRPr>
        </a:p>
      </cdr:txBody>
    </cdr:sp>
  </cdr:relSizeAnchor>
</c:userShapes>
</file>

<file path=xl/drawings/drawing21.xml><?xml version="1.0" encoding="utf-8"?>
<c:userShapes xmlns:c="http://schemas.openxmlformats.org/drawingml/2006/chart">
  <cdr:relSizeAnchor xmlns:cdr="http://schemas.openxmlformats.org/drawingml/2006/chartDrawing">
    <cdr:from>
      <cdr:x>0.05414</cdr:x>
      <cdr:y>0.02387</cdr:y>
    </cdr:from>
    <cdr:to>
      <cdr:x>0.4564</cdr:x>
      <cdr:y>0.0807</cdr:y>
    </cdr:to>
    <cdr:sp macro="" textlink="">
      <cdr:nvSpPr>
        <cdr:cNvPr id="2" name="TekstSylinder 1"/>
        <cdr:cNvSpPr txBox="1"/>
      </cdr:nvSpPr>
      <cdr:spPr>
        <a:xfrm xmlns:a="http://schemas.openxmlformats.org/drawingml/2006/main">
          <a:off x="329222" y="80107"/>
          <a:ext cx="2446277" cy="19068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nb-NO" sz="800" i="1">
              <a:latin typeface="Arial" panose="020B0604020202020204" pitchFamily="34" charset="0"/>
              <a:cs typeface="Arial" panose="020B0604020202020204" pitchFamily="34" charset="0"/>
            </a:rPr>
            <a:t>NOK billion</a:t>
          </a:r>
        </a:p>
      </cdr:txBody>
    </cdr:sp>
  </cdr:relSizeAnchor>
</c:userShapes>
</file>

<file path=xl/drawings/drawing22.xml><?xml version="1.0" encoding="utf-8"?>
<xdr:wsDr xmlns:xdr="http://schemas.openxmlformats.org/drawingml/2006/spreadsheetDrawing" xmlns:a="http://schemas.openxmlformats.org/drawingml/2006/main">
  <xdr:twoCellAnchor editAs="oneCell">
    <xdr:from>
      <xdr:col>0</xdr:col>
      <xdr:colOff>0</xdr:colOff>
      <xdr:row>18</xdr:row>
      <xdr:rowOff>142874</xdr:rowOff>
    </xdr:from>
    <xdr:to>
      <xdr:col>7</xdr:col>
      <xdr:colOff>484375</xdr:colOff>
      <xdr:row>19</xdr:row>
      <xdr:rowOff>3849686</xdr:rowOff>
    </xdr:to>
    <xdr:pic>
      <xdr:nvPicPr>
        <xdr:cNvPr id="2" name="Bilde 1">
          <a:extLst>
            <a:ext uri="{FF2B5EF4-FFF2-40B4-BE49-F238E27FC236}">
              <a16:creationId xmlns:a16="http://schemas.microsoft.com/office/drawing/2014/main" id="{00000000-0008-0000-1C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4048124"/>
          <a:ext cx="6132700" cy="38592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45</xdr:row>
      <xdr:rowOff>7937</xdr:rowOff>
    </xdr:from>
    <xdr:to>
      <xdr:col>1</xdr:col>
      <xdr:colOff>331150</xdr:colOff>
      <xdr:row>45</xdr:row>
      <xdr:rowOff>2778124</xdr:rowOff>
    </xdr:to>
    <xdr:pic>
      <xdr:nvPicPr>
        <xdr:cNvPr id="3" name="Bilde 2">
          <a:extLst>
            <a:ext uri="{FF2B5EF4-FFF2-40B4-BE49-F238E27FC236}">
              <a16:creationId xmlns:a16="http://schemas.microsoft.com/office/drawing/2014/main" id="{00000000-0008-0000-1C00-00000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15638462"/>
          <a:ext cx="2969575" cy="27701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1587</xdr:colOff>
      <xdr:row>45</xdr:row>
      <xdr:rowOff>23813</xdr:rowOff>
    </xdr:from>
    <xdr:to>
      <xdr:col>7</xdr:col>
      <xdr:colOff>486725</xdr:colOff>
      <xdr:row>45</xdr:row>
      <xdr:rowOff>2778125</xdr:rowOff>
    </xdr:to>
    <xdr:pic>
      <xdr:nvPicPr>
        <xdr:cNvPr id="4" name="Bilde 3">
          <a:extLst>
            <a:ext uri="{FF2B5EF4-FFF2-40B4-BE49-F238E27FC236}">
              <a16:creationId xmlns:a16="http://schemas.microsoft.com/office/drawing/2014/main" id="{00000000-0008-0000-1C00-000004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154362" y="15654338"/>
          <a:ext cx="2980688" cy="27543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24</xdr:row>
      <xdr:rowOff>214311</xdr:rowOff>
    </xdr:from>
    <xdr:to>
      <xdr:col>7</xdr:col>
      <xdr:colOff>484375</xdr:colOff>
      <xdr:row>26</xdr:row>
      <xdr:rowOff>83826</xdr:rowOff>
    </xdr:to>
    <xdr:pic>
      <xdr:nvPicPr>
        <xdr:cNvPr id="5" name="Bilde 4">
          <a:extLst>
            <a:ext uri="{FF2B5EF4-FFF2-40B4-BE49-F238E27FC236}">
              <a16:creationId xmlns:a16="http://schemas.microsoft.com/office/drawing/2014/main" id="{00000000-0008-0000-1C00-000005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0" y="8986836"/>
          <a:ext cx="6132700" cy="32794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67</xdr:row>
      <xdr:rowOff>31750</xdr:rowOff>
    </xdr:from>
    <xdr:to>
      <xdr:col>7</xdr:col>
      <xdr:colOff>484375</xdr:colOff>
      <xdr:row>67</xdr:row>
      <xdr:rowOff>3249063</xdr:rowOff>
    </xdr:to>
    <xdr:pic>
      <xdr:nvPicPr>
        <xdr:cNvPr id="6" name="Bilde 5">
          <a:extLst>
            <a:ext uri="{FF2B5EF4-FFF2-40B4-BE49-F238E27FC236}">
              <a16:creationId xmlns:a16="http://schemas.microsoft.com/office/drawing/2014/main" id="{00000000-0008-0000-1C00-000006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0" y="22053550"/>
          <a:ext cx="6132700" cy="32173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73</xdr:row>
      <xdr:rowOff>39687</xdr:rowOff>
    </xdr:from>
    <xdr:to>
      <xdr:col>7</xdr:col>
      <xdr:colOff>484375</xdr:colOff>
      <xdr:row>73</xdr:row>
      <xdr:rowOff>3257000</xdr:rowOff>
    </xdr:to>
    <xdr:pic>
      <xdr:nvPicPr>
        <xdr:cNvPr id="7" name="Bilde 6">
          <a:extLst>
            <a:ext uri="{FF2B5EF4-FFF2-40B4-BE49-F238E27FC236}">
              <a16:creationId xmlns:a16="http://schemas.microsoft.com/office/drawing/2014/main" id="{00000000-0008-0000-1C00-00000700000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0" y="26319162"/>
          <a:ext cx="6132700" cy="32173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79</xdr:row>
      <xdr:rowOff>15874</xdr:rowOff>
    </xdr:from>
    <xdr:to>
      <xdr:col>7</xdr:col>
      <xdr:colOff>484375</xdr:colOff>
      <xdr:row>79</xdr:row>
      <xdr:rowOff>3298514</xdr:rowOff>
    </xdr:to>
    <xdr:pic>
      <xdr:nvPicPr>
        <xdr:cNvPr id="8" name="Bilde 7">
          <a:extLst>
            <a:ext uri="{FF2B5EF4-FFF2-40B4-BE49-F238E27FC236}">
              <a16:creationId xmlns:a16="http://schemas.microsoft.com/office/drawing/2014/main" id="{00000000-0008-0000-1C00-000008000000}"/>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0" y="30657799"/>
          <a:ext cx="6132700" cy="32826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85</xdr:row>
      <xdr:rowOff>15875</xdr:rowOff>
    </xdr:from>
    <xdr:to>
      <xdr:col>7</xdr:col>
      <xdr:colOff>484375</xdr:colOff>
      <xdr:row>85</xdr:row>
      <xdr:rowOff>3243338</xdr:rowOff>
    </xdr:to>
    <xdr:pic>
      <xdr:nvPicPr>
        <xdr:cNvPr id="9" name="Bilde 8">
          <a:extLst>
            <a:ext uri="{FF2B5EF4-FFF2-40B4-BE49-F238E27FC236}">
              <a16:creationId xmlns:a16="http://schemas.microsoft.com/office/drawing/2014/main" id="{00000000-0008-0000-1C00-000009000000}"/>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0" y="35048825"/>
          <a:ext cx="6132700" cy="32274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3.xml><?xml version="1.0" encoding="utf-8"?>
<xdr:wsDr xmlns:xdr="http://schemas.openxmlformats.org/drawingml/2006/spreadsheetDrawing" xmlns:a="http://schemas.openxmlformats.org/drawingml/2006/main">
  <xdr:twoCellAnchor>
    <xdr:from>
      <xdr:col>3</xdr:col>
      <xdr:colOff>0</xdr:colOff>
      <xdr:row>3</xdr:row>
      <xdr:rowOff>161192</xdr:rowOff>
    </xdr:from>
    <xdr:to>
      <xdr:col>3</xdr:col>
      <xdr:colOff>388327</xdr:colOff>
      <xdr:row>18</xdr:row>
      <xdr:rowOff>0</xdr:rowOff>
    </xdr:to>
    <xdr:sp macro="" textlink="">
      <xdr:nvSpPr>
        <xdr:cNvPr id="2" name="Høyre klammeparentes 1">
          <a:extLst>
            <a:ext uri="{FF2B5EF4-FFF2-40B4-BE49-F238E27FC236}">
              <a16:creationId xmlns:a16="http://schemas.microsoft.com/office/drawing/2014/main" id="{00000000-0008-0000-2000-000002000000}"/>
            </a:ext>
          </a:extLst>
        </xdr:cNvPr>
        <xdr:cNvSpPr/>
      </xdr:nvSpPr>
      <xdr:spPr bwMode="auto">
        <a:xfrm>
          <a:off x="2809875" y="685067"/>
          <a:ext cx="388327" cy="2762983"/>
        </a:xfrm>
        <a:prstGeom prst="rightBrace">
          <a:avLst/>
        </a:prstGeom>
        <a:noFill/>
        <a:ln w="12700" cap="flat" cmpd="sng" algn="ctr">
          <a:solidFill>
            <a:schemeClr val="accent6"/>
          </a:solidFill>
          <a:prstDash val="solid"/>
          <a:round/>
          <a:headEnd type="none" w="med" len="med"/>
          <a:tailEnd type="none" w="med" len="med"/>
        </a:ln>
        <a:effectLst/>
      </xdr:spPr>
      <xdr:txBody>
        <a:bodyPr vertOverflow="clip" horzOverflow="clip" rtlCol="0" anchor="t"/>
        <a:lstStyle/>
        <a:p>
          <a:pPr algn="l"/>
          <a:endParaRPr lang="nb-NO" sz="1100">
            <a:noFill/>
          </a:endParaRPr>
        </a:p>
      </xdr:txBody>
    </xdr:sp>
    <xdr:clientData/>
  </xdr:twoCellAnchor>
  <xdr:twoCellAnchor>
    <xdr:from>
      <xdr:col>9</xdr:col>
      <xdr:colOff>0</xdr:colOff>
      <xdr:row>34</xdr:row>
      <xdr:rowOff>7326</xdr:rowOff>
    </xdr:from>
    <xdr:to>
      <xdr:col>9</xdr:col>
      <xdr:colOff>161192</xdr:colOff>
      <xdr:row>38</xdr:row>
      <xdr:rowOff>29308</xdr:rowOff>
    </xdr:to>
    <xdr:sp macro="" textlink="">
      <xdr:nvSpPr>
        <xdr:cNvPr id="3" name="Høyre klammeparentes 2">
          <a:extLst>
            <a:ext uri="{FF2B5EF4-FFF2-40B4-BE49-F238E27FC236}">
              <a16:creationId xmlns:a16="http://schemas.microsoft.com/office/drawing/2014/main" id="{00000000-0008-0000-2000-000003000000}"/>
            </a:ext>
          </a:extLst>
        </xdr:cNvPr>
        <xdr:cNvSpPr/>
      </xdr:nvSpPr>
      <xdr:spPr bwMode="auto">
        <a:xfrm>
          <a:off x="7153275" y="6370026"/>
          <a:ext cx="161192" cy="793507"/>
        </a:xfrm>
        <a:prstGeom prst="rightBrace">
          <a:avLst/>
        </a:prstGeom>
        <a:noFill/>
        <a:ln w="12700" cap="flat" cmpd="sng" algn="ctr">
          <a:solidFill>
            <a:schemeClr val="accent6"/>
          </a:solidFill>
          <a:prstDash val="solid"/>
          <a:round/>
          <a:headEnd type="none" w="med" len="med"/>
          <a:tailEnd type="none" w="med" len="med"/>
        </a:ln>
        <a:effectLst/>
      </xdr:spPr>
      <xdr:txBody>
        <a:bodyPr vertOverflow="clip" horzOverflow="clip" rtlCol="0" anchor="t"/>
        <a:lstStyle/>
        <a:p>
          <a:pPr algn="l"/>
          <a:endParaRPr lang="nb-NO" sz="1100">
            <a:noFill/>
          </a:endParaRPr>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3</xdr:col>
      <xdr:colOff>1</xdr:colOff>
      <xdr:row>4</xdr:row>
      <xdr:rowOff>7327</xdr:rowOff>
    </xdr:from>
    <xdr:to>
      <xdr:col>3</xdr:col>
      <xdr:colOff>219808</xdr:colOff>
      <xdr:row>6</xdr:row>
      <xdr:rowOff>0</xdr:rowOff>
    </xdr:to>
    <xdr:sp macro="" textlink="">
      <xdr:nvSpPr>
        <xdr:cNvPr id="2" name="Høyre klammeparentes 1">
          <a:extLst>
            <a:ext uri="{FF2B5EF4-FFF2-40B4-BE49-F238E27FC236}">
              <a16:creationId xmlns:a16="http://schemas.microsoft.com/office/drawing/2014/main" id="{00000000-0008-0000-2100-000002000000}"/>
            </a:ext>
          </a:extLst>
        </xdr:cNvPr>
        <xdr:cNvSpPr/>
      </xdr:nvSpPr>
      <xdr:spPr bwMode="auto">
        <a:xfrm>
          <a:off x="3009901" y="693127"/>
          <a:ext cx="219807" cy="316523"/>
        </a:xfrm>
        <a:prstGeom prst="rightBrace">
          <a:avLst>
            <a:gd name="adj1" fmla="val 3334"/>
            <a:gd name="adj2" fmla="val 47778"/>
          </a:avLst>
        </a:prstGeom>
        <a:noFill/>
        <a:ln w="12700" cap="flat" cmpd="sng" algn="ctr">
          <a:solidFill>
            <a:schemeClr val="accent6"/>
          </a:solidFill>
          <a:prstDash val="solid"/>
          <a:round/>
          <a:headEnd type="none" w="med" len="med"/>
          <a:tailEnd type="none" w="med" len="med"/>
        </a:ln>
        <a:effectLst/>
      </xdr:spPr>
      <xdr:txBody>
        <a:bodyPr vertOverflow="clip" horzOverflow="clip" rtlCol="0" anchor="t"/>
        <a:lstStyle/>
        <a:p>
          <a:pPr algn="l"/>
          <a:endParaRPr lang="nb-NO" sz="1100">
            <a:noFill/>
          </a:endParaRPr>
        </a:p>
      </xdr:txBody>
    </xdr:sp>
    <xdr:clientData/>
  </xdr:twoCellAnchor>
  <xdr:twoCellAnchor>
    <xdr:from>
      <xdr:col>9</xdr:col>
      <xdr:colOff>0</xdr:colOff>
      <xdr:row>34</xdr:row>
      <xdr:rowOff>7326</xdr:rowOff>
    </xdr:from>
    <xdr:to>
      <xdr:col>9</xdr:col>
      <xdr:colOff>161192</xdr:colOff>
      <xdr:row>38</xdr:row>
      <xdr:rowOff>29308</xdr:rowOff>
    </xdr:to>
    <xdr:sp macro="" textlink="">
      <xdr:nvSpPr>
        <xdr:cNvPr id="3" name="Høyre klammeparentes 2">
          <a:extLst>
            <a:ext uri="{FF2B5EF4-FFF2-40B4-BE49-F238E27FC236}">
              <a16:creationId xmlns:a16="http://schemas.microsoft.com/office/drawing/2014/main" id="{00000000-0008-0000-2100-000003000000}"/>
            </a:ext>
          </a:extLst>
        </xdr:cNvPr>
        <xdr:cNvSpPr/>
      </xdr:nvSpPr>
      <xdr:spPr bwMode="auto">
        <a:xfrm>
          <a:off x="7353300" y="5874726"/>
          <a:ext cx="161192" cy="793507"/>
        </a:xfrm>
        <a:prstGeom prst="rightBrace">
          <a:avLst/>
        </a:prstGeom>
        <a:noFill/>
        <a:ln w="12700" cap="flat" cmpd="sng" algn="ctr">
          <a:solidFill>
            <a:schemeClr val="accent6"/>
          </a:solidFill>
          <a:prstDash val="solid"/>
          <a:round/>
          <a:headEnd type="none" w="med" len="med"/>
          <a:tailEnd type="none" w="med" len="med"/>
        </a:ln>
        <a:effectLst/>
      </xdr:spPr>
      <xdr:txBody>
        <a:bodyPr vertOverflow="clip" horzOverflow="clip" rtlCol="0" anchor="t"/>
        <a:lstStyle/>
        <a:p>
          <a:pPr algn="l"/>
          <a:endParaRPr lang="nb-NO" sz="1100">
            <a:no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9525</xdr:colOff>
      <xdr:row>55</xdr:row>
      <xdr:rowOff>85725</xdr:rowOff>
    </xdr:from>
    <xdr:to>
      <xdr:col>17</xdr:col>
      <xdr:colOff>596900</xdr:colOff>
      <xdr:row>76</xdr:row>
      <xdr:rowOff>221353</xdr:rowOff>
    </xdr:to>
    <xdr:sp macro="" textlink="">
      <xdr:nvSpPr>
        <xdr:cNvPr id="2" name="AutoShape 3">
          <a:extLst>
            <a:ext uri="{FF2B5EF4-FFF2-40B4-BE49-F238E27FC236}">
              <a16:creationId xmlns:a16="http://schemas.microsoft.com/office/drawing/2014/main" id="{00000000-0008-0000-0600-000002000000}"/>
            </a:ext>
          </a:extLst>
        </xdr:cNvPr>
        <xdr:cNvSpPr>
          <a:spLocks noChangeAspect="1" noChangeArrowheads="1"/>
        </xdr:cNvSpPr>
      </xdr:nvSpPr>
      <xdr:spPr bwMode="auto">
        <a:xfrm>
          <a:off x="4038600" y="9448800"/>
          <a:ext cx="9883775" cy="506957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57</xdr:row>
      <xdr:rowOff>87314</xdr:rowOff>
    </xdr:from>
    <xdr:to>
      <xdr:col>8</xdr:col>
      <xdr:colOff>184887</xdr:colOff>
      <xdr:row>68</xdr:row>
      <xdr:rowOff>193874</xdr:rowOff>
    </xdr:to>
    <xdr:pic>
      <xdr:nvPicPr>
        <xdr:cNvPr id="3" name="Bilde 2">
          <a:extLst>
            <a:ext uri="{FF2B5EF4-FFF2-40B4-BE49-F238E27FC236}">
              <a16:creationId xmlns:a16="http://schemas.microsoft.com/office/drawing/2014/main" id="{00000000-0008-0000-06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850439"/>
          <a:ext cx="5471262" cy="272593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70</xdr:row>
      <xdr:rowOff>63500</xdr:rowOff>
    </xdr:from>
    <xdr:to>
      <xdr:col>8</xdr:col>
      <xdr:colOff>184887</xdr:colOff>
      <xdr:row>81</xdr:row>
      <xdr:rowOff>176671</xdr:rowOff>
    </xdr:to>
    <xdr:pic>
      <xdr:nvPicPr>
        <xdr:cNvPr id="4" name="Bilde 3">
          <a:extLst>
            <a:ext uri="{FF2B5EF4-FFF2-40B4-BE49-F238E27FC236}">
              <a16:creationId xmlns:a16="http://schemas.microsoft.com/office/drawing/2014/main" id="{00000000-0008-0000-0600-000004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2931775"/>
          <a:ext cx="5471262" cy="273254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84</xdr:row>
      <xdr:rowOff>63500</xdr:rowOff>
    </xdr:from>
    <xdr:to>
      <xdr:col>8</xdr:col>
      <xdr:colOff>184887</xdr:colOff>
      <xdr:row>95</xdr:row>
      <xdr:rowOff>173587</xdr:rowOff>
    </xdr:to>
    <xdr:pic>
      <xdr:nvPicPr>
        <xdr:cNvPr id="5" name="Bilde 4">
          <a:extLst>
            <a:ext uri="{FF2B5EF4-FFF2-40B4-BE49-F238E27FC236}">
              <a16:creationId xmlns:a16="http://schemas.microsoft.com/office/drawing/2014/main" id="{00000000-0008-0000-0600-000005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16198850"/>
          <a:ext cx="5471262" cy="272946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914400</xdr:colOff>
          <xdr:row>0</xdr:row>
          <xdr:rowOff>0</xdr:rowOff>
        </xdr:to>
        <xdr:sp macro="" textlink="">
          <xdr:nvSpPr>
            <xdr:cNvPr id="6145" name="CustomMemberDispatchertb1" hidden="1">
              <a:extLst>
                <a:ext uri="{63B3BB69-23CF-44E3-9099-C40C66FF867C}">
                  <a14:compatExt spid="_x0000_s6145"/>
                </a:ext>
                <a:ext uri="{FF2B5EF4-FFF2-40B4-BE49-F238E27FC236}">
                  <a16:creationId xmlns:a16="http://schemas.microsoft.com/office/drawing/2014/main" id="{00000000-0008-0000-0700-00000118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editAs="oneCell">
    <xdr:from>
      <xdr:col>0</xdr:col>
      <xdr:colOff>0</xdr:colOff>
      <xdr:row>207</xdr:row>
      <xdr:rowOff>29309</xdr:rowOff>
    </xdr:from>
    <xdr:to>
      <xdr:col>9</xdr:col>
      <xdr:colOff>375692</xdr:colOff>
      <xdr:row>228</xdr:row>
      <xdr:rowOff>1379</xdr:rowOff>
    </xdr:to>
    <xdr:pic>
      <xdr:nvPicPr>
        <xdr:cNvPr id="2" name="Bilde 1">
          <a:extLst>
            <a:ext uri="{FF2B5EF4-FFF2-40B4-BE49-F238E27FC236}">
              <a16:creationId xmlns:a16="http://schemas.microsoft.com/office/drawing/2014/main" id="{00000000-0008-0000-09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2881034"/>
          <a:ext cx="6138317" cy="46107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oneCellAnchor>
    <xdr:from>
      <xdr:col>0</xdr:col>
      <xdr:colOff>0</xdr:colOff>
      <xdr:row>165</xdr:row>
      <xdr:rowOff>67826</xdr:rowOff>
    </xdr:from>
    <xdr:ext cx="2880000" cy="2880000"/>
    <xdr:graphicFrame macro="">
      <xdr:nvGraphicFramePr>
        <xdr:cNvPr id="2" name="Diagram 1">
          <a:extLst>
            <a:ext uri="{FF2B5EF4-FFF2-40B4-BE49-F238E27FC236}">
              <a16:creationId xmlns:a16="http://schemas.microsoft.com/office/drawing/2014/main" id="{00000000-0008-0000-0A00-000002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oneCellAnchor>
    <xdr:from>
      <xdr:col>0</xdr:col>
      <xdr:colOff>17860</xdr:colOff>
      <xdr:row>55</xdr:row>
      <xdr:rowOff>22811</xdr:rowOff>
    </xdr:from>
    <xdr:ext cx="2880000" cy="2880000"/>
    <xdr:graphicFrame macro="">
      <xdr:nvGraphicFramePr>
        <xdr:cNvPr id="3" name="Diagram 2">
          <a:extLst>
            <a:ext uri="{FF2B5EF4-FFF2-40B4-BE49-F238E27FC236}">
              <a16:creationId xmlns:a16="http://schemas.microsoft.com/office/drawing/2014/main" id="{00000000-0008-0000-0A00-000003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oneCellAnchor>
  <xdr:oneCellAnchor>
    <xdr:from>
      <xdr:col>2</xdr:col>
      <xdr:colOff>402980</xdr:colOff>
      <xdr:row>55</xdr:row>
      <xdr:rowOff>18926</xdr:rowOff>
    </xdr:from>
    <xdr:ext cx="2880000" cy="2880000"/>
    <xdr:graphicFrame macro="">
      <xdr:nvGraphicFramePr>
        <xdr:cNvPr id="4" name="Diagram 3">
          <a:extLst>
            <a:ext uri="{FF2B5EF4-FFF2-40B4-BE49-F238E27FC236}">
              <a16:creationId xmlns:a16="http://schemas.microsoft.com/office/drawing/2014/main" id="{00000000-0008-0000-0A00-000004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oneCellAnchor>
  <xdr:oneCellAnchor>
    <xdr:from>
      <xdr:col>3</xdr:col>
      <xdr:colOff>28820</xdr:colOff>
      <xdr:row>165</xdr:row>
      <xdr:rowOff>72292</xdr:rowOff>
    </xdr:from>
    <xdr:ext cx="2880000" cy="2880000"/>
    <xdr:graphicFrame macro="">
      <xdr:nvGraphicFramePr>
        <xdr:cNvPr id="5" name="Diagram 4">
          <a:extLst>
            <a:ext uri="{FF2B5EF4-FFF2-40B4-BE49-F238E27FC236}">
              <a16:creationId xmlns:a16="http://schemas.microsoft.com/office/drawing/2014/main" id="{00000000-0008-0000-0A00-000005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oneCellAnchor>
  <xdr:oneCellAnchor>
    <xdr:from>
      <xdr:col>0</xdr:col>
      <xdr:colOff>0</xdr:colOff>
      <xdr:row>326</xdr:row>
      <xdr:rowOff>0</xdr:rowOff>
    </xdr:from>
    <xdr:ext cx="2880000" cy="2880000"/>
    <xdr:graphicFrame macro="">
      <xdr:nvGraphicFramePr>
        <xdr:cNvPr id="6" name="Diagram 5">
          <a:extLst>
            <a:ext uri="{FF2B5EF4-FFF2-40B4-BE49-F238E27FC236}">
              <a16:creationId xmlns:a16="http://schemas.microsoft.com/office/drawing/2014/main" id="{00000000-0008-0000-0A00-000006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oneCellAnchor>
  <xdr:oneCellAnchor>
    <xdr:from>
      <xdr:col>2</xdr:col>
      <xdr:colOff>417634</xdr:colOff>
      <xdr:row>326</xdr:row>
      <xdr:rowOff>0</xdr:rowOff>
    </xdr:from>
    <xdr:ext cx="2880000" cy="2880000"/>
    <xdr:graphicFrame macro="">
      <xdr:nvGraphicFramePr>
        <xdr:cNvPr id="7" name="Diagram 6">
          <a:extLst>
            <a:ext uri="{FF2B5EF4-FFF2-40B4-BE49-F238E27FC236}">
              <a16:creationId xmlns:a16="http://schemas.microsoft.com/office/drawing/2014/main" id="{00000000-0008-0000-0A00-000007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oneCellAnchor>
  <xdr:oneCellAnchor>
    <xdr:from>
      <xdr:col>0</xdr:col>
      <xdr:colOff>0</xdr:colOff>
      <xdr:row>248</xdr:row>
      <xdr:rowOff>8374</xdr:rowOff>
    </xdr:from>
    <xdr:ext cx="2880000" cy="2880000"/>
    <xdr:graphicFrame macro="">
      <xdr:nvGraphicFramePr>
        <xdr:cNvPr id="8" name="Diagram 7">
          <a:extLst>
            <a:ext uri="{FF2B5EF4-FFF2-40B4-BE49-F238E27FC236}">
              <a16:creationId xmlns:a16="http://schemas.microsoft.com/office/drawing/2014/main" id="{00000000-0008-0000-0A00-000008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oneCellAnchor>
  <xdr:oneCellAnchor>
    <xdr:from>
      <xdr:col>2</xdr:col>
      <xdr:colOff>406005</xdr:colOff>
      <xdr:row>248</xdr:row>
      <xdr:rowOff>0</xdr:rowOff>
    </xdr:from>
    <xdr:ext cx="2880000" cy="2880000"/>
    <xdr:graphicFrame macro="">
      <xdr:nvGraphicFramePr>
        <xdr:cNvPr id="9" name="Diagram 8">
          <a:extLst>
            <a:ext uri="{FF2B5EF4-FFF2-40B4-BE49-F238E27FC236}">
              <a16:creationId xmlns:a16="http://schemas.microsoft.com/office/drawing/2014/main" id="{00000000-0008-0000-0A00-000009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oneCellAnchor>
  <xdr:oneCellAnchor>
    <xdr:from>
      <xdr:col>0</xdr:col>
      <xdr:colOff>0</xdr:colOff>
      <xdr:row>202</xdr:row>
      <xdr:rowOff>67826</xdr:rowOff>
    </xdr:from>
    <xdr:ext cx="2880000" cy="2880000"/>
    <xdr:graphicFrame macro="">
      <xdr:nvGraphicFramePr>
        <xdr:cNvPr id="10" name="Diagram 9">
          <a:extLst>
            <a:ext uri="{FF2B5EF4-FFF2-40B4-BE49-F238E27FC236}">
              <a16:creationId xmlns:a16="http://schemas.microsoft.com/office/drawing/2014/main" id="{00000000-0008-0000-0A00-00000A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oneCellAnchor>
</xdr:wsDr>
</file>

<file path=xl/drawings/drawing7.xml><?xml version="1.0" encoding="utf-8"?>
<c:userShapes xmlns:c="http://schemas.openxmlformats.org/drawingml/2006/chart">
  <cdr:relSizeAnchor xmlns:cdr="http://schemas.openxmlformats.org/drawingml/2006/chartDrawing">
    <cdr:from>
      <cdr:x>0.78772</cdr:x>
      <cdr:y>0.85019</cdr:y>
    </cdr:from>
    <cdr:to>
      <cdr:x>0.98852</cdr:x>
      <cdr:y>0.99763</cdr:y>
    </cdr:to>
    <cdr:sp macro="" textlink="">
      <cdr:nvSpPr>
        <cdr:cNvPr id="5" name="TekstSylinder 4"/>
        <cdr:cNvSpPr txBox="1"/>
      </cdr:nvSpPr>
      <cdr:spPr>
        <a:xfrm xmlns:a="http://schemas.openxmlformats.org/drawingml/2006/main">
          <a:off x="2268639" y="2448540"/>
          <a:ext cx="578304" cy="424627"/>
        </a:xfrm>
        <a:prstGeom xmlns:a="http://schemas.openxmlformats.org/drawingml/2006/main" prst="rect">
          <a:avLst/>
        </a:prstGeom>
      </cdr:spPr>
      <cdr:txBody>
        <a:bodyPr xmlns:a="http://schemas.openxmlformats.org/drawingml/2006/main" vertOverflow="clip" wrap="square" lIns="0" rIns="0" bIns="0" rtlCol="0" anchor="t"/>
        <a:lstStyle xmlns:a="http://schemas.openxmlformats.org/drawingml/2006/main"/>
        <a:p xmlns:a="http://schemas.openxmlformats.org/drawingml/2006/main">
          <a:pPr algn="ctr"/>
          <a:r>
            <a:rPr lang="nb-NO" sz="600">
              <a:latin typeface="Arial" panose="020B0604020202020204" pitchFamily="34" charset="0"/>
              <a:cs typeface="Arial" panose="020B0604020202020204" pitchFamily="34" charset="0"/>
            </a:rPr>
            <a:t>Net commitments</a:t>
          </a:r>
        </a:p>
        <a:p xmlns:a="http://schemas.openxmlformats.org/drawingml/2006/main">
          <a:pPr algn="ctr"/>
          <a:r>
            <a:rPr lang="nb-NO" sz="600">
              <a:latin typeface="Arial" panose="020B0604020202020204" pitchFamily="34" charset="0"/>
              <a:cs typeface="Arial" panose="020B0604020202020204" pitchFamily="34" charset="0"/>
            </a:rPr>
            <a:t>in stage 3</a:t>
          </a:r>
        </a:p>
      </cdr:txBody>
    </cdr:sp>
  </cdr:relSizeAnchor>
  <cdr:relSizeAnchor xmlns:cdr="http://schemas.openxmlformats.org/drawingml/2006/chartDrawing">
    <cdr:from>
      <cdr:x>0.05342</cdr:x>
      <cdr:y>0.02622</cdr:y>
    </cdr:from>
    <cdr:to>
      <cdr:x>0.45502</cdr:x>
      <cdr:y>0.08292</cdr:y>
    </cdr:to>
    <cdr:sp macro="" textlink="">
      <cdr:nvSpPr>
        <cdr:cNvPr id="6" name="TekstSylinder 5"/>
        <cdr:cNvSpPr txBox="1"/>
      </cdr:nvSpPr>
      <cdr:spPr>
        <a:xfrm xmlns:a="http://schemas.openxmlformats.org/drawingml/2006/main">
          <a:off x="327293" y="87596"/>
          <a:ext cx="2460683" cy="18942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600" i="1">
              <a:latin typeface="Arial" panose="020B0604020202020204" pitchFamily="34" charset="0"/>
              <a:cs typeface="Arial" panose="020B0604020202020204" pitchFamily="34" charset="0"/>
            </a:rPr>
            <a:t>NOK billion</a:t>
          </a:r>
        </a:p>
      </cdr:txBody>
    </cdr:sp>
  </cdr:relSizeAnchor>
  <cdr:relSizeAnchor xmlns:cdr="http://schemas.openxmlformats.org/drawingml/2006/chartDrawing">
    <cdr:from>
      <cdr:x>0.11635</cdr:x>
      <cdr:y>0.85073</cdr:y>
    </cdr:from>
    <cdr:to>
      <cdr:x>0.31715</cdr:x>
      <cdr:y>0.97175</cdr:y>
    </cdr:to>
    <cdr:sp macro="" textlink="">
      <cdr:nvSpPr>
        <cdr:cNvPr id="7" name="TekstSylinder 6"/>
        <cdr:cNvSpPr txBox="1"/>
      </cdr:nvSpPr>
      <cdr:spPr>
        <a:xfrm xmlns:a="http://schemas.openxmlformats.org/drawingml/2006/main">
          <a:off x="335080" y="2450102"/>
          <a:ext cx="578304" cy="348538"/>
        </a:xfrm>
        <a:prstGeom xmlns:a="http://schemas.openxmlformats.org/drawingml/2006/main" prst="rect">
          <a:avLst/>
        </a:prstGeom>
      </cdr:spPr>
      <cdr:txBody>
        <a:bodyPr xmlns:a="http://schemas.openxmlformats.org/drawingml/2006/main" vertOverflow="clip" wrap="square" lIns="0" rIns="0" rtlCol="0" anchor="t"/>
        <a:lstStyle xmlns:a="http://schemas.openxmlformats.org/drawingml/2006/main"/>
        <a:p xmlns:a="http://schemas.openxmlformats.org/drawingml/2006/main">
          <a:pPr algn="ctr"/>
          <a:r>
            <a:rPr lang="nb-NO" sz="600">
              <a:latin typeface="Arial" panose="020B0604020202020204" pitchFamily="34" charset="0"/>
              <a:cs typeface="Arial" panose="020B0604020202020204" pitchFamily="34" charset="0"/>
            </a:rPr>
            <a:t>PD 0.01% -</a:t>
          </a:r>
        </a:p>
      </cdr:txBody>
    </cdr:sp>
  </cdr:relSizeAnchor>
  <cdr:relSizeAnchor xmlns:cdr="http://schemas.openxmlformats.org/drawingml/2006/chartDrawing">
    <cdr:from>
      <cdr:x>0.34321</cdr:x>
      <cdr:y>0.85073</cdr:y>
    </cdr:from>
    <cdr:to>
      <cdr:x>0.54401</cdr:x>
      <cdr:y>0.97175</cdr:y>
    </cdr:to>
    <cdr:sp macro="" textlink="">
      <cdr:nvSpPr>
        <cdr:cNvPr id="8" name="TekstSylinder 7"/>
        <cdr:cNvSpPr txBox="1"/>
      </cdr:nvSpPr>
      <cdr:spPr>
        <a:xfrm xmlns:a="http://schemas.openxmlformats.org/drawingml/2006/main">
          <a:off x="988437" y="2450102"/>
          <a:ext cx="578304" cy="348538"/>
        </a:xfrm>
        <a:prstGeom xmlns:a="http://schemas.openxmlformats.org/drawingml/2006/main" prst="rect">
          <a:avLst/>
        </a:prstGeom>
      </cdr:spPr>
      <cdr:txBody>
        <a:bodyPr xmlns:a="http://schemas.openxmlformats.org/drawingml/2006/main" vertOverflow="clip" wrap="square" lIns="0" rIns="0" rtlCol="0" anchor="t"/>
        <a:lstStyle xmlns:a="http://schemas.openxmlformats.org/drawingml/2006/main"/>
        <a:p xmlns:a="http://schemas.openxmlformats.org/drawingml/2006/main">
          <a:pPr algn="ctr"/>
          <a:r>
            <a:rPr lang="nb-NO" sz="600">
              <a:latin typeface="Arial" panose="020B0604020202020204" pitchFamily="34" charset="0"/>
              <a:cs typeface="Arial" panose="020B0604020202020204" pitchFamily="34" charset="0"/>
            </a:rPr>
            <a:t>PD 0.75% -</a:t>
          </a:r>
        </a:p>
      </cdr:txBody>
    </cdr:sp>
  </cdr:relSizeAnchor>
  <cdr:relSizeAnchor xmlns:cdr="http://schemas.openxmlformats.org/drawingml/2006/chartDrawing">
    <cdr:from>
      <cdr:x>0.56369</cdr:x>
      <cdr:y>0.84889</cdr:y>
    </cdr:from>
    <cdr:to>
      <cdr:x>0.76449</cdr:x>
      <cdr:y>0.96991</cdr:y>
    </cdr:to>
    <cdr:sp macro="" textlink="">
      <cdr:nvSpPr>
        <cdr:cNvPr id="9" name="TekstSylinder 8"/>
        <cdr:cNvSpPr txBox="1"/>
      </cdr:nvSpPr>
      <cdr:spPr>
        <a:xfrm xmlns:a="http://schemas.openxmlformats.org/drawingml/2006/main">
          <a:off x="1623425" y="2444810"/>
          <a:ext cx="578304" cy="348538"/>
        </a:xfrm>
        <a:prstGeom xmlns:a="http://schemas.openxmlformats.org/drawingml/2006/main" prst="rect">
          <a:avLst/>
        </a:prstGeom>
      </cdr:spPr>
      <cdr:txBody>
        <a:bodyPr xmlns:a="http://schemas.openxmlformats.org/drawingml/2006/main" vertOverflow="clip" wrap="square" lIns="0" rIns="0" rtlCol="0" anchor="t"/>
        <a:lstStyle xmlns:a="http://schemas.openxmlformats.org/drawingml/2006/main"/>
        <a:p xmlns:a="http://schemas.openxmlformats.org/drawingml/2006/main">
          <a:pPr algn="ctr"/>
          <a:r>
            <a:rPr lang="nb-NO" sz="600">
              <a:latin typeface="Arial" panose="020B0604020202020204" pitchFamily="34" charset="0"/>
              <a:cs typeface="Arial" panose="020B0604020202020204" pitchFamily="34" charset="0"/>
            </a:rPr>
            <a:t>PD 3.0% -</a:t>
          </a:r>
        </a:p>
      </cdr:txBody>
    </cdr:sp>
  </cdr:relSizeAnchor>
</c:userShapes>
</file>

<file path=xl/drawings/drawing8.xml><?xml version="1.0" encoding="utf-8"?>
<c:userShapes xmlns:c="http://schemas.openxmlformats.org/drawingml/2006/chart">
  <cdr:relSizeAnchor xmlns:cdr="http://schemas.openxmlformats.org/drawingml/2006/chartDrawing">
    <cdr:from>
      <cdr:x>0.76068</cdr:x>
      <cdr:y>0.8436</cdr:y>
    </cdr:from>
    <cdr:to>
      <cdr:x>0.96148</cdr:x>
      <cdr:y>1</cdr:y>
    </cdr:to>
    <cdr:sp macro="" textlink="">
      <cdr:nvSpPr>
        <cdr:cNvPr id="5" name="TekstSylinder 4"/>
        <cdr:cNvSpPr txBox="1"/>
      </cdr:nvSpPr>
      <cdr:spPr>
        <a:xfrm xmlns:a="http://schemas.openxmlformats.org/drawingml/2006/main">
          <a:off x="2190750" y="2314767"/>
          <a:ext cx="578303" cy="429161"/>
        </a:xfrm>
        <a:prstGeom xmlns:a="http://schemas.openxmlformats.org/drawingml/2006/main" prst="rect">
          <a:avLst/>
        </a:prstGeom>
      </cdr:spPr>
      <cdr:txBody>
        <a:bodyPr xmlns:a="http://schemas.openxmlformats.org/drawingml/2006/main" vertOverflow="clip" wrap="square" lIns="0" rIns="0" bIns="0" rtlCol="0" anchor="t"/>
        <a:lstStyle xmlns:a="http://schemas.openxmlformats.org/drawingml/2006/main"/>
        <a:p xmlns:a="http://schemas.openxmlformats.org/drawingml/2006/main">
          <a:pPr algn="ctr"/>
          <a:r>
            <a:rPr lang="nb-NO" sz="600">
              <a:latin typeface="Arial" panose="020B0604020202020204" pitchFamily="34" charset="0"/>
              <a:cs typeface="Arial" panose="020B0604020202020204" pitchFamily="34" charset="0"/>
            </a:rPr>
            <a:t>Net commitments</a:t>
          </a:r>
        </a:p>
        <a:p xmlns:a="http://schemas.openxmlformats.org/drawingml/2006/main">
          <a:pPr algn="ctr"/>
          <a:r>
            <a:rPr lang="nb-NO" sz="600">
              <a:latin typeface="Arial" panose="020B0604020202020204" pitchFamily="34" charset="0"/>
              <a:cs typeface="Arial" panose="020B0604020202020204" pitchFamily="34" charset="0"/>
            </a:rPr>
            <a:t>in stage 3</a:t>
          </a:r>
        </a:p>
      </cdr:txBody>
    </cdr:sp>
  </cdr:relSizeAnchor>
  <cdr:relSizeAnchor xmlns:cdr="http://schemas.openxmlformats.org/drawingml/2006/chartDrawing">
    <cdr:from>
      <cdr:x>0.06378</cdr:x>
      <cdr:y>0.02622</cdr:y>
    </cdr:from>
    <cdr:to>
      <cdr:x>0.46538</cdr:x>
      <cdr:y>0.08292</cdr:y>
    </cdr:to>
    <cdr:sp macro="" textlink="">
      <cdr:nvSpPr>
        <cdr:cNvPr id="6" name="TekstSylinder 5"/>
        <cdr:cNvSpPr txBox="1"/>
      </cdr:nvSpPr>
      <cdr:spPr>
        <a:xfrm xmlns:a="http://schemas.openxmlformats.org/drawingml/2006/main">
          <a:off x="183697" y="75521"/>
          <a:ext cx="1156607" cy="16328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600" i="1">
              <a:latin typeface="Arial" panose="020B0604020202020204" pitchFamily="34" charset="0"/>
              <a:cs typeface="Arial" panose="020B0604020202020204" pitchFamily="34" charset="0"/>
            </a:rPr>
            <a:t>NOK billion</a:t>
          </a:r>
        </a:p>
      </cdr:txBody>
    </cdr:sp>
  </cdr:relSizeAnchor>
  <cdr:relSizeAnchor xmlns:cdr="http://schemas.openxmlformats.org/drawingml/2006/chartDrawing">
    <cdr:from>
      <cdr:x>0.11707</cdr:x>
      <cdr:y>0.84409</cdr:y>
    </cdr:from>
    <cdr:to>
      <cdr:x>0.31787</cdr:x>
      <cdr:y>1</cdr:y>
    </cdr:to>
    <cdr:sp macro="" textlink="">
      <cdr:nvSpPr>
        <cdr:cNvPr id="7" name="TekstSylinder 6"/>
        <cdr:cNvSpPr txBox="1"/>
      </cdr:nvSpPr>
      <cdr:spPr>
        <a:xfrm xmlns:a="http://schemas.openxmlformats.org/drawingml/2006/main">
          <a:off x="337165" y="2430979"/>
          <a:ext cx="578304" cy="449021"/>
        </a:xfrm>
        <a:prstGeom xmlns:a="http://schemas.openxmlformats.org/drawingml/2006/main" prst="rect">
          <a:avLst/>
        </a:prstGeom>
      </cdr:spPr>
      <cdr:txBody>
        <a:bodyPr xmlns:a="http://schemas.openxmlformats.org/drawingml/2006/main" vertOverflow="clip" wrap="square" lIns="0" rIns="0" rtlCol="0" anchor="t"/>
        <a:lstStyle xmlns:a="http://schemas.openxmlformats.org/drawingml/2006/main"/>
        <a:p xmlns:a="http://schemas.openxmlformats.org/drawingml/2006/main">
          <a:pPr algn="ctr"/>
          <a:r>
            <a:rPr lang="nb-NO" sz="600">
              <a:latin typeface="Arial" panose="020B0604020202020204" pitchFamily="34" charset="0"/>
              <a:cs typeface="Arial" panose="020B0604020202020204" pitchFamily="34" charset="0"/>
            </a:rPr>
            <a:t>PD 0.01% -</a:t>
          </a:r>
        </a:p>
      </cdr:txBody>
    </cdr:sp>
  </cdr:relSizeAnchor>
  <cdr:relSizeAnchor xmlns:cdr="http://schemas.openxmlformats.org/drawingml/2006/chartDrawing">
    <cdr:from>
      <cdr:x>0.32968</cdr:x>
      <cdr:y>0.84409</cdr:y>
    </cdr:from>
    <cdr:to>
      <cdr:x>0.53048</cdr:x>
      <cdr:y>1</cdr:y>
    </cdr:to>
    <cdr:sp macro="" textlink="">
      <cdr:nvSpPr>
        <cdr:cNvPr id="8" name="TekstSylinder 7"/>
        <cdr:cNvSpPr txBox="1"/>
      </cdr:nvSpPr>
      <cdr:spPr>
        <a:xfrm xmlns:a="http://schemas.openxmlformats.org/drawingml/2006/main">
          <a:off x="949482" y="2430979"/>
          <a:ext cx="578304" cy="449021"/>
        </a:xfrm>
        <a:prstGeom xmlns:a="http://schemas.openxmlformats.org/drawingml/2006/main" prst="rect">
          <a:avLst/>
        </a:prstGeom>
      </cdr:spPr>
      <cdr:txBody>
        <a:bodyPr xmlns:a="http://schemas.openxmlformats.org/drawingml/2006/main" vertOverflow="clip" wrap="square" lIns="0" rIns="0" rtlCol="0" anchor="t"/>
        <a:lstStyle xmlns:a="http://schemas.openxmlformats.org/drawingml/2006/main"/>
        <a:p xmlns:a="http://schemas.openxmlformats.org/drawingml/2006/main">
          <a:pPr algn="ctr"/>
          <a:r>
            <a:rPr lang="nb-NO" sz="600">
              <a:latin typeface="Arial" panose="020B0604020202020204" pitchFamily="34" charset="0"/>
              <a:cs typeface="Arial" panose="020B0604020202020204" pitchFamily="34" charset="0"/>
            </a:rPr>
            <a:t>PD 0.75% -</a:t>
          </a:r>
        </a:p>
      </cdr:txBody>
    </cdr:sp>
  </cdr:relSizeAnchor>
  <cdr:relSizeAnchor xmlns:cdr="http://schemas.openxmlformats.org/drawingml/2006/chartDrawing">
    <cdr:from>
      <cdr:x>0.53914</cdr:x>
      <cdr:y>0.84409</cdr:y>
    </cdr:from>
    <cdr:to>
      <cdr:x>0.73994</cdr:x>
      <cdr:y>1</cdr:y>
    </cdr:to>
    <cdr:sp macro="" textlink="">
      <cdr:nvSpPr>
        <cdr:cNvPr id="9" name="TekstSylinder 8"/>
        <cdr:cNvSpPr txBox="1"/>
      </cdr:nvSpPr>
      <cdr:spPr>
        <a:xfrm xmlns:a="http://schemas.openxmlformats.org/drawingml/2006/main">
          <a:off x="1552721" y="2430979"/>
          <a:ext cx="578304" cy="449021"/>
        </a:xfrm>
        <a:prstGeom xmlns:a="http://schemas.openxmlformats.org/drawingml/2006/main" prst="rect">
          <a:avLst/>
        </a:prstGeom>
      </cdr:spPr>
      <cdr:txBody>
        <a:bodyPr xmlns:a="http://schemas.openxmlformats.org/drawingml/2006/main" vertOverflow="clip" wrap="square" lIns="0" rIns="0" rtlCol="0" anchor="t"/>
        <a:lstStyle xmlns:a="http://schemas.openxmlformats.org/drawingml/2006/main"/>
        <a:p xmlns:a="http://schemas.openxmlformats.org/drawingml/2006/main">
          <a:pPr algn="ctr"/>
          <a:r>
            <a:rPr lang="nb-NO" sz="600">
              <a:latin typeface="Arial" panose="020B0604020202020204" pitchFamily="34" charset="0"/>
              <a:cs typeface="Arial" panose="020B0604020202020204" pitchFamily="34" charset="0"/>
            </a:rPr>
            <a:t>PD 3.0% -</a:t>
          </a:r>
        </a:p>
      </cdr:txBody>
    </cdr:sp>
  </cdr:relSizeAnchor>
</c:userShapes>
</file>

<file path=xl/drawings/drawing9.xml><?xml version="1.0" encoding="utf-8"?>
<c:userShapes xmlns:c="http://schemas.openxmlformats.org/drawingml/2006/chart">
  <cdr:relSizeAnchor xmlns:cdr="http://schemas.openxmlformats.org/drawingml/2006/chartDrawing">
    <cdr:from>
      <cdr:x>0.76068</cdr:x>
      <cdr:y>0.8436</cdr:y>
    </cdr:from>
    <cdr:to>
      <cdr:x>0.96148</cdr:x>
      <cdr:y>1</cdr:y>
    </cdr:to>
    <cdr:sp macro="" textlink="">
      <cdr:nvSpPr>
        <cdr:cNvPr id="5" name="TekstSylinder 4"/>
        <cdr:cNvSpPr txBox="1"/>
      </cdr:nvSpPr>
      <cdr:spPr>
        <a:xfrm xmlns:a="http://schemas.openxmlformats.org/drawingml/2006/main">
          <a:off x="2190750" y="2314767"/>
          <a:ext cx="578303" cy="429161"/>
        </a:xfrm>
        <a:prstGeom xmlns:a="http://schemas.openxmlformats.org/drawingml/2006/main" prst="rect">
          <a:avLst/>
        </a:prstGeom>
      </cdr:spPr>
      <cdr:txBody>
        <a:bodyPr xmlns:a="http://schemas.openxmlformats.org/drawingml/2006/main" vertOverflow="clip" wrap="square" lIns="0" rIns="0" bIns="0" rtlCol="0" anchor="t"/>
        <a:lstStyle xmlns:a="http://schemas.openxmlformats.org/drawingml/2006/main"/>
        <a:p xmlns:a="http://schemas.openxmlformats.org/drawingml/2006/main">
          <a:pPr algn="ctr"/>
          <a:r>
            <a:rPr lang="nb-NO" sz="600">
              <a:latin typeface="Arial" panose="020B0604020202020204" pitchFamily="34" charset="0"/>
              <a:cs typeface="Arial" panose="020B0604020202020204" pitchFamily="34" charset="0"/>
            </a:rPr>
            <a:t>Net commitments</a:t>
          </a:r>
        </a:p>
        <a:p xmlns:a="http://schemas.openxmlformats.org/drawingml/2006/main">
          <a:pPr algn="ctr"/>
          <a:r>
            <a:rPr lang="nb-NO" sz="600">
              <a:latin typeface="Arial" panose="020B0604020202020204" pitchFamily="34" charset="0"/>
              <a:cs typeface="Arial" panose="020B0604020202020204" pitchFamily="34" charset="0"/>
            </a:rPr>
            <a:t>in stage 3</a:t>
          </a:r>
        </a:p>
      </cdr:txBody>
    </cdr:sp>
  </cdr:relSizeAnchor>
  <cdr:relSizeAnchor xmlns:cdr="http://schemas.openxmlformats.org/drawingml/2006/chartDrawing">
    <cdr:from>
      <cdr:x>0.06378</cdr:x>
      <cdr:y>0.02622</cdr:y>
    </cdr:from>
    <cdr:to>
      <cdr:x>0.46538</cdr:x>
      <cdr:y>0.08292</cdr:y>
    </cdr:to>
    <cdr:sp macro="" textlink="">
      <cdr:nvSpPr>
        <cdr:cNvPr id="6" name="TekstSylinder 5"/>
        <cdr:cNvSpPr txBox="1"/>
      </cdr:nvSpPr>
      <cdr:spPr>
        <a:xfrm xmlns:a="http://schemas.openxmlformats.org/drawingml/2006/main">
          <a:off x="183697" y="75521"/>
          <a:ext cx="1156607" cy="16328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600" i="1">
              <a:latin typeface="Arial" panose="020B0604020202020204" pitchFamily="34" charset="0"/>
              <a:cs typeface="Arial" panose="020B0604020202020204" pitchFamily="34" charset="0"/>
            </a:rPr>
            <a:t>NOK billion</a:t>
          </a:r>
        </a:p>
      </cdr:txBody>
    </cdr:sp>
  </cdr:relSizeAnchor>
  <cdr:relSizeAnchor xmlns:cdr="http://schemas.openxmlformats.org/drawingml/2006/chartDrawing">
    <cdr:from>
      <cdr:x>0.09686</cdr:x>
      <cdr:y>0.8436</cdr:y>
    </cdr:from>
    <cdr:to>
      <cdr:x>0.29766</cdr:x>
      <cdr:y>0.99951</cdr:y>
    </cdr:to>
    <cdr:sp macro="" textlink="">
      <cdr:nvSpPr>
        <cdr:cNvPr id="7" name="TekstSylinder 6"/>
        <cdr:cNvSpPr txBox="1"/>
      </cdr:nvSpPr>
      <cdr:spPr>
        <a:xfrm xmlns:a="http://schemas.openxmlformats.org/drawingml/2006/main">
          <a:off x="278947" y="2429557"/>
          <a:ext cx="578303" cy="449036"/>
        </a:xfrm>
        <a:prstGeom xmlns:a="http://schemas.openxmlformats.org/drawingml/2006/main" prst="rect">
          <a:avLst/>
        </a:prstGeom>
      </cdr:spPr>
      <cdr:txBody>
        <a:bodyPr xmlns:a="http://schemas.openxmlformats.org/drawingml/2006/main" vertOverflow="clip" wrap="square" lIns="0" rIns="0" rtlCol="0" anchor="t"/>
        <a:lstStyle xmlns:a="http://schemas.openxmlformats.org/drawingml/2006/main"/>
        <a:p xmlns:a="http://schemas.openxmlformats.org/drawingml/2006/main">
          <a:pPr algn="ctr"/>
          <a:r>
            <a:rPr lang="nb-NO" sz="600">
              <a:latin typeface="Arial" panose="020B0604020202020204" pitchFamily="34" charset="0"/>
              <a:cs typeface="Arial" panose="020B0604020202020204" pitchFamily="34" charset="0"/>
            </a:rPr>
            <a:t>PD 0.01% -</a:t>
          </a:r>
        </a:p>
      </cdr:txBody>
    </cdr:sp>
  </cdr:relSizeAnchor>
  <cdr:relSizeAnchor xmlns:cdr="http://schemas.openxmlformats.org/drawingml/2006/chartDrawing">
    <cdr:from>
      <cdr:x>0.30947</cdr:x>
      <cdr:y>0.8436</cdr:y>
    </cdr:from>
    <cdr:to>
      <cdr:x>0.51027</cdr:x>
      <cdr:y>0.99951</cdr:y>
    </cdr:to>
    <cdr:sp macro="" textlink="">
      <cdr:nvSpPr>
        <cdr:cNvPr id="8" name="TekstSylinder 7"/>
        <cdr:cNvSpPr txBox="1"/>
      </cdr:nvSpPr>
      <cdr:spPr>
        <a:xfrm xmlns:a="http://schemas.openxmlformats.org/drawingml/2006/main">
          <a:off x="891268" y="2429557"/>
          <a:ext cx="578303" cy="449036"/>
        </a:xfrm>
        <a:prstGeom xmlns:a="http://schemas.openxmlformats.org/drawingml/2006/main" prst="rect">
          <a:avLst/>
        </a:prstGeom>
      </cdr:spPr>
      <cdr:txBody>
        <a:bodyPr xmlns:a="http://schemas.openxmlformats.org/drawingml/2006/main" vertOverflow="clip" wrap="square" lIns="0" rIns="0" rtlCol="0" anchor="t"/>
        <a:lstStyle xmlns:a="http://schemas.openxmlformats.org/drawingml/2006/main"/>
        <a:p xmlns:a="http://schemas.openxmlformats.org/drawingml/2006/main">
          <a:pPr algn="ctr"/>
          <a:r>
            <a:rPr lang="nb-NO" sz="600">
              <a:latin typeface="Arial" panose="020B0604020202020204" pitchFamily="34" charset="0"/>
              <a:cs typeface="Arial" panose="020B0604020202020204" pitchFamily="34" charset="0"/>
            </a:rPr>
            <a:t>PD 0.75% -</a:t>
          </a:r>
        </a:p>
      </cdr:txBody>
    </cdr:sp>
  </cdr:relSizeAnchor>
  <cdr:relSizeAnchor xmlns:cdr="http://schemas.openxmlformats.org/drawingml/2006/chartDrawing">
    <cdr:from>
      <cdr:x>0.52444</cdr:x>
      <cdr:y>0.8436</cdr:y>
    </cdr:from>
    <cdr:to>
      <cdr:x>0.72524</cdr:x>
      <cdr:y>0.99951</cdr:y>
    </cdr:to>
    <cdr:sp macro="" textlink="">
      <cdr:nvSpPr>
        <cdr:cNvPr id="9" name="TekstSylinder 8"/>
        <cdr:cNvSpPr txBox="1"/>
      </cdr:nvSpPr>
      <cdr:spPr>
        <a:xfrm xmlns:a="http://schemas.openxmlformats.org/drawingml/2006/main">
          <a:off x="1510393" y="2429557"/>
          <a:ext cx="578303" cy="449036"/>
        </a:xfrm>
        <a:prstGeom xmlns:a="http://schemas.openxmlformats.org/drawingml/2006/main" prst="rect">
          <a:avLst/>
        </a:prstGeom>
      </cdr:spPr>
      <cdr:txBody>
        <a:bodyPr xmlns:a="http://schemas.openxmlformats.org/drawingml/2006/main" vertOverflow="clip" wrap="square" lIns="0" rIns="0" rtlCol="0" anchor="t"/>
        <a:lstStyle xmlns:a="http://schemas.openxmlformats.org/drawingml/2006/main"/>
        <a:p xmlns:a="http://schemas.openxmlformats.org/drawingml/2006/main">
          <a:pPr algn="ctr"/>
          <a:r>
            <a:rPr lang="nb-NO" sz="600">
              <a:latin typeface="Arial" panose="020B0604020202020204" pitchFamily="34" charset="0"/>
              <a:cs typeface="Arial" panose="020B0604020202020204" pitchFamily="34" charset="0"/>
            </a:rPr>
            <a:t>PD 3.0% -</a:t>
          </a:r>
        </a:p>
      </cdr:txBody>
    </cdr:sp>
  </cdr:relSizeAnchor>
</c:userShapes>
</file>

<file path=xl/externalLinks/_rels/externalLink1.xml.rels><?xml version="1.0" encoding="UTF-8" standalone="yes"?>
<Relationships xmlns="http://schemas.openxmlformats.org/package/2006/relationships"><Relationship Id="rId1" Type="http://schemas.microsoft.com/office/2006/relationships/xlExternalLinkPath/xlPathMissing" Target="Data_PC"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Data_CC"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nbnor.net\dfsroot\Department\1300\Kvartalsvis\2Q20\Factbook\1-06%20EA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_PC"/>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_CC"/>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AD"/>
    </sheetNames>
    <sheetDataSet>
      <sheetData sheetId="0">
        <row r="85">
          <cell r="A85" t="str">
            <v>Mortgages</v>
          </cell>
          <cell r="B85">
            <v>933.41448005062068</v>
          </cell>
        </row>
        <row r="86">
          <cell r="A86" t="str">
            <v>Other exposures</v>
          </cell>
          <cell r="B86">
            <v>86.735973674438924</v>
          </cell>
        </row>
        <row r="87">
          <cell r="B87">
            <v>1020.1504537250596</v>
          </cell>
        </row>
        <row r="94">
          <cell r="A94" t="str">
            <v>Commercial real estate</v>
          </cell>
          <cell r="B94">
            <v>195.81395426782771</v>
          </cell>
        </row>
        <row r="95">
          <cell r="A95" t="str">
            <v>Shipping</v>
          </cell>
          <cell r="B95">
            <v>60.53733458639001</v>
          </cell>
        </row>
        <row r="96">
          <cell r="A96" t="str">
            <v>Oil, gas and offshore</v>
          </cell>
          <cell r="B96">
            <v>99.736046254309898</v>
          </cell>
        </row>
        <row r="97">
          <cell r="B97">
            <v>50.758064009770024</v>
          </cell>
        </row>
        <row r="98">
          <cell r="B98">
            <v>38.189278490330011</v>
          </cell>
        </row>
        <row r="99">
          <cell r="B99">
            <v>14.547175581239999</v>
          </cell>
        </row>
        <row r="100">
          <cell r="B100">
            <v>56.282302043460007</v>
          </cell>
        </row>
        <row r="101">
          <cell r="A101" t="str">
            <v>Retail industries</v>
          </cell>
          <cell r="B101">
            <v>51.648141706555393</v>
          </cell>
        </row>
        <row r="102">
          <cell r="A102" t="str">
            <v>Manufacturing</v>
          </cell>
          <cell r="B102">
            <v>74.086568246521338</v>
          </cell>
        </row>
        <row r="103">
          <cell r="A103" t="str">
            <v>Technology, media and telecom</v>
          </cell>
          <cell r="B103">
            <v>37.633657323130038</v>
          </cell>
        </row>
        <row r="104">
          <cell r="A104" t="str">
            <v>Services</v>
          </cell>
          <cell r="B104">
            <v>63.282853346977276</v>
          </cell>
        </row>
        <row r="105">
          <cell r="A105" t="str">
            <v>Residential property</v>
          </cell>
          <cell r="B105">
            <v>110.94886585309996</v>
          </cell>
        </row>
        <row r="106">
          <cell r="A106" t="str">
            <v>Personal customers</v>
          </cell>
          <cell r="B106">
            <v>43.488635173140032</v>
          </cell>
        </row>
        <row r="107">
          <cell r="A107" t="str">
            <v>Other corporate customers</v>
          </cell>
          <cell r="B107">
            <v>83.451663339430894</v>
          </cell>
        </row>
        <row r="108">
          <cell r="B108">
            <v>980.4045402221825</v>
          </cell>
        </row>
        <row r="118">
          <cell r="B118">
            <v>808.56926708469018</v>
          </cell>
          <cell r="C118">
            <v>791.2</v>
          </cell>
          <cell r="D118">
            <v>778.94304295230995</v>
          </cell>
          <cell r="E118">
            <v>781.37904292644021</v>
          </cell>
          <cell r="F118">
            <v>789.8</v>
          </cell>
          <cell r="G118">
            <v>776.06228840481424</v>
          </cell>
          <cell r="H118">
            <v>763.85880604997578</v>
          </cell>
        </row>
        <row r="119">
          <cell r="B119">
            <v>679.60380849248929</v>
          </cell>
          <cell r="C119">
            <v>714.1</v>
          </cell>
          <cell r="D119">
            <v>668.09462032758097</v>
          </cell>
          <cell r="E119">
            <v>686.7104053339815</v>
          </cell>
          <cell r="F119">
            <v>679.4</v>
          </cell>
          <cell r="G119">
            <v>663.62087493508386</v>
          </cell>
          <cell r="H119">
            <v>650.97495264781503</v>
          </cell>
        </row>
        <row r="122">
          <cell r="B122">
            <v>191.34879341521022</v>
          </cell>
          <cell r="C122">
            <v>190.5</v>
          </cell>
          <cell r="D122">
            <v>185.33820806884995</v>
          </cell>
          <cell r="E122">
            <v>187.17347167065998</v>
          </cell>
          <cell r="F122">
            <v>183.2</v>
          </cell>
          <cell r="G122">
            <v>179.49947513638998</v>
          </cell>
          <cell r="H122">
            <v>174.50304012492992</v>
          </cell>
        </row>
        <row r="123">
          <cell r="B123">
            <v>267.95277552712281</v>
          </cell>
          <cell r="C123">
            <v>276.2</v>
          </cell>
          <cell r="D123">
            <v>246.71539548858271</v>
          </cell>
          <cell r="E123">
            <v>247.7104878987524</v>
          </cell>
          <cell r="F123">
            <v>245.5</v>
          </cell>
          <cell r="G123">
            <v>249.16789292355972</v>
          </cell>
          <cell r="H123">
            <v>249.93408092237209</v>
          </cell>
        </row>
        <row r="126">
          <cell r="B126">
            <v>16.712985796130013</v>
          </cell>
          <cell r="C126">
            <v>15.7</v>
          </cell>
          <cell r="D126">
            <v>15.801680136720002</v>
          </cell>
          <cell r="E126">
            <v>15.850646825469999</v>
          </cell>
          <cell r="F126">
            <v>14.9</v>
          </cell>
          <cell r="G126">
            <v>14.637198965150002</v>
          </cell>
          <cell r="H126">
            <v>14.561761996280003</v>
          </cell>
        </row>
        <row r="127">
          <cell r="B127">
            <v>69.528037782990026</v>
          </cell>
          <cell r="C127">
            <v>74.2</v>
          </cell>
          <cell r="D127">
            <v>63.829623893595269</v>
          </cell>
          <cell r="E127">
            <v>66.984198061365902</v>
          </cell>
          <cell r="F127">
            <v>64.2</v>
          </cell>
          <cell r="G127">
            <v>63.891175268677053</v>
          </cell>
          <cell r="H127">
            <v>62.100404409953214</v>
          </cell>
        </row>
        <row r="130">
          <cell r="B130">
            <v>3.5194074290288726</v>
          </cell>
          <cell r="C130">
            <v>3.7</v>
          </cell>
          <cell r="D130">
            <v>2.3001586195299999</v>
          </cell>
          <cell r="E130">
            <v>2.3845995639200002</v>
          </cell>
          <cell r="F130">
            <v>2.5</v>
          </cell>
          <cell r="G130">
            <v>2.3751881048810009</v>
          </cell>
          <cell r="H130">
            <v>2.5120576254089992</v>
          </cell>
        </row>
        <row r="131">
          <cell r="B131">
            <v>25.459568234660068</v>
          </cell>
          <cell r="C131">
            <v>23.7</v>
          </cell>
          <cell r="D131">
            <v>15.565694353983115</v>
          </cell>
          <cell r="E131">
            <v>19.763135791376357</v>
          </cell>
          <cell r="F131">
            <v>18.8</v>
          </cell>
          <cell r="G131">
            <v>19.833860109021323</v>
          </cell>
          <cell r="H131">
            <v>21.423415212513476</v>
          </cell>
        </row>
        <row r="399">
          <cell r="B399" t="str">
            <v>30 June 2020</v>
          </cell>
          <cell r="C399" t="str">
            <v>31 March 2020</v>
          </cell>
          <cell r="D399" t="str">
            <v>31 Dec. 2019</v>
          </cell>
          <cell r="E399" t="str">
            <v>30 Sept. 2019</v>
          </cell>
          <cell r="F399" t="str">
            <v>30 June 2019</v>
          </cell>
          <cell r="G399" t="str">
            <v>31 March 2019</v>
          </cell>
          <cell r="H399" t="str">
            <v>31 Dec. 2018</v>
          </cell>
        </row>
      </sheetData>
    </sheetDataSet>
  </externalBook>
</externalLink>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DNB_PRESENTASJONSMAL">
  <a:themeElements>
    <a:clrScheme name="DNB3.0">
      <a:dk1>
        <a:srgbClr val="333333"/>
      </a:dk1>
      <a:lt1>
        <a:srgbClr val="FFFFFF"/>
      </a:lt1>
      <a:dk2>
        <a:srgbClr val="28B482"/>
      </a:dk2>
      <a:lt2>
        <a:srgbClr val="FFFF7A"/>
      </a:lt2>
      <a:accent1>
        <a:srgbClr val="007272"/>
      </a:accent1>
      <a:accent2>
        <a:srgbClr val="A5E1D2"/>
      </a:accent2>
      <a:accent3>
        <a:srgbClr val="6E2382"/>
      </a:accent3>
      <a:accent4>
        <a:srgbClr val="4BBED2"/>
      </a:accent4>
      <a:accent5>
        <a:srgbClr val="23195A"/>
      </a:accent5>
      <a:accent6>
        <a:srgbClr val="FF5400"/>
      </a:accent6>
      <a:hlink>
        <a:srgbClr val="14555A"/>
      </a:hlink>
      <a:folHlink>
        <a:srgbClr val="00343E"/>
      </a:folHlink>
    </a:clrScheme>
    <a:fontScheme name="Office klassisk 2">
      <a:majorFont>
        <a:latin typeface="Arial"/>
        <a:ea typeface=""/>
        <a:cs typeface=""/>
        <a:font script="Jpan" typeface="ＭＳ Ｐゴシック"/>
        <a:font script="Hang" typeface="돋움"/>
        <a:font script="Hans" typeface="华文新魏"/>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a:ea typeface=""/>
        <a:cs typeface=""/>
        <a:font script="Jpan" typeface="ＭＳ Ｐゴシック"/>
        <a:font script="Hang" typeface="돋움"/>
        <a:font script="Hans" typeface="华文新魏"/>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solidFill>
          <a:schemeClr val="accent1"/>
        </a:solidFill>
        <a:ln w="25400" cap="flat" cmpd="sng" algn="ctr">
          <a:noFill/>
          <a:prstDash val="solid"/>
          <a:round/>
          <a:headEnd type="none" w="med" len="med"/>
          <a:tailEnd type="none" w="med" len="med"/>
        </a:ln>
        <a:effectLst/>
      </a:spPr>
      <a:bodyPr vert="horz" wrap="square" lIns="36000" tIns="36000" rIns="36000" bIns="36000" numCol="1" rtlCol="0" anchor="ctr" anchorCtr="0" compatLnSpc="1">
        <a:prstTxWarp prst="textNoShape">
          <a:avLst/>
        </a:prstTxWarp>
      </a:bodyPr>
      <a:lstStyle>
        <a:defPPr marL="0" marR="0" indent="0" algn="ctr" defTabSz="914400" rtl="0" eaLnBrk="1" fontAlgn="base" latinLnBrk="0" hangingPunct="1">
          <a:lnSpc>
            <a:spcPct val="100000"/>
          </a:lnSpc>
          <a:spcBef>
            <a:spcPct val="0"/>
          </a:spcBef>
          <a:spcAft>
            <a:spcPct val="0"/>
          </a:spcAft>
          <a:buClrTx/>
          <a:buSzTx/>
          <a:buFontTx/>
          <a:buNone/>
          <a:tabLst/>
          <a:defRPr kumimoji="0" sz="1200" b="0" i="0" u="none" strike="noStrike" cap="none" normalizeH="0" baseline="0" smtClean="0">
            <a:ln>
              <a:noFill/>
            </a:ln>
            <a:solidFill>
              <a:schemeClr val="accent2"/>
            </a:solidFill>
            <a:effectLst/>
            <a:latin typeface="Segoe UI"/>
            <a:ea typeface="ヒラギノ角ゴ ProN W3" charset="0"/>
            <a:cs typeface="Segoe UI"/>
            <a:sym typeface="Gill Sans" charset="0"/>
          </a:defRPr>
        </a:defPPr>
      </a:lstStyle>
    </a:spDef>
    <a:lnDef>
      <a:spPr bwMode="auto">
        <a:blipFill dpi="0" rotWithShape="0">
          <a:blip xmlns:r="http://schemas.openxmlformats.org/officeDocument/2006/relationships" r:embed="rId1"/>
          <a:srcRect/>
          <a:tile tx="0" ty="0" sx="100000" sy="100000" flip="none" algn="tl"/>
        </a:blipFill>
        <a:ln w="12700" cap="flat" cmpd="sng" algn="ctr">
          <a:solidFill>
            <a:schemeClr val="accent2"/>
          </a:solidFill>
          <a:prstDash val="solid"/>
          <a:round/>
          <a:headEnd type="none" w="med" len="med"/>
          <a:tailEnd type="none" w="med" len="med"/>
        </a:ln>
        <a:effectLst/>
        <a:extLst>
          <a:ext uri="{AF507438-7753-43E0-B8FC-AC1667EBCBE1}">
            <a14:hiddenEffects xmlns:a14="http://schemas.microsoft.com/office/drawing/2010/main">
              <a:effectLst>
                <a:outerShdw blurRad="63500" dist="38099" dir="2700000" algn="ctr" rotWithShape="0">
                  <a:schemeClr val="bg2">
                    <a:alpha val="74998"/>
                  </a:schemeClr>
                </a:outerShdw>
              </a:effectLst>
            </a14:hiddenEffects>
          </a:ext>
        </a:extLst>
      </a:spPr>
      <a:bodyPr/>
      <a:lstStyle/>
    </a:lnDef>
    <a:txDef>
      <a:spPr>
        <a:noFill/>
      </a:spPr>
      <a:bodyPr wrap="none" lIns="0" tIns="0" rIns="0" bIns="0" rtlCol="0">
        <a:spAutoFit/>
      </a:bodyPr>
      <a:lstStyle>
        <a:defPPr marL="216000" indent="-180000">
          <a:spcBef>
            <a:spcPts val="600"/>
          </a:spcBef>
          <a:buClr>
            <a:schemeClr val="accent1"/>
          </a:buClr>
          <a:buSzPct val="100000"/>
          <a:buFont typeface="Wingdings" charset="2"/>
          <a:buChar char="§"/>
          <a:defRPr sz="1400" smtClean="0">
            <a:latin typeface="Segoe UI" charset="0"/>
            <a:ea typeface="Segoe UI" charset="0"/>
            <a:cs typeface="Segoe UI" charset="0"/>
          </a:defRPr>
        </a:defPPr>
      </a:lstStyle>
    </a:txDef>
  </a:objectDefaults>
  <a:extraClrSchemeLst>
    <a:extraClrScheme>
      <a:clrScheme name="FRONTPAGE 2 1">
        <a:dk1>
          <a:srgbClr val="000000"/>
        </a:dk1>
        <a:lt1>
          <a:srgbClr val="FFFFFF"/>
        </a:lt1>
        <a:dk2>
          <a:srgbClr val="000000"/>
        </a:dk2>
        <a:lt2>
          <a:srgbClr val="808080"/>
        </a:lt2>
        <a:accent1>
          <a:srgbClr val="BBE0E3"/>
        </a:accent1>
        <a:accent2>
          <a:srgbClr val="333399"/>
        </a:accent2>
        <a:accent3>
          <a:srgbClr val="FFFFFF"/>
        </a:accent3>
        <a:accent4>
          <a:srgbClr val="000000"/>
        </a:accent4>
        <a:accent5>
          <a:srgbClr val="DAEDEF"/>
        </a:accent5>
        <a:accent6>
          <a:srgbClr val="2D2D8A"/>
        </a:accent6>
        <a:hlink>
          <a:srgbClr val="009999"/>
        </a:hlink>
        <a:folHlink>
          <a:srgbClr val="99CC00"/>
        </a:folHlink>
      </a:clrScheme>
      <a:clrMap bg1="lt1" tx1="dk1" bg2="lt2" tx2="dk2" accent1="accent1" accent2="accent2" accent3="accent3" accent4="accent4" accent5="accent5" accent6="accent6" hlink="hlink" folHlink="folHlink"/>
    </a:extraClrScheme>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3.xml"/><Relationship Id="rId1" Type="http://schemas.openxmlformats.org/officeDocument/2006/relationships/printerSettings" Target="../printerSettings/printerSettings33.bin"/><Relationship Id="rId4" Type="http://schemas.openxmlformats.org/officeDocument/2006/relationships/comments" Target="../comments1.xml"/></Relationships>
</file>

<file path=xl/worksheets/_rels/sheet3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4.xml"/><Relationship Id="rId1" Type="http://schemas.openxmlformats.org/officeDocument/2006/relationships/printerSettings" Target="../printerSettings/printerSettings34.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6.bin"/><Relationship Id="rId5" Type="http://schemas.openxmlformats.org/officeDocument/2006/relationships/image" Target="../media/image3.emf"/><Relationship Id="rId4" Type="http://schemas.openxmlformats.org/officeDocument/2006/relationships/control" Target="../activeX/activeX1.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8.bin"/><Relationship Id="rId5" Type="http://schemas.openxmlformats.org/officeDocument/2006/relationships/image" Target="../media/image7.emf"/><Relationship Id="rId4" Type="http://schemas.openxmlformats.org/officeDocument/2006/relationships/control" Target="../activeX/activeX2.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0EF06A-A923-407D-8600-342E0F0039E2}">
  <sheetPr>
    <pageSetUpPr fitToPage="1"/>
  </sheetPr>
  <dimension ref="A1:A67"/>
  <sheetViews>
    <sheetView showGridLines="0" tabSelected="1" zoomScale="90" zoomScaleNormal="90" workbookViewId="0"/>
  </sheetViews>
  <sheetFormatPr baseColWidth="10" defaultColWidth="0" defaultRowHeight="12.75" customHeight="1" zeroHeight="1"/>
  <cols>
    <col min="1" max="1" width="91.85546875" style="1" customWidth="1"/>
    <col min="2" max="16384" width="11.42578125" style="1" hidden="1"/>
  </cols>
  <sheetData>
    <row r="1"/>
    <row r="2"/>
    <row r="3"/>
    <row r="4"/>
    <row r="5"/>
    <row r="6"/>
    <row r="7"/>
    <row r="8"/>
    <row r="9"/>
    <row r="10"/>
    <row r="11"/>
    <row r="12" ht="78" customHeight="1"/>
    <row r="13"/>
    <row r="14"/>
    <row r="15"/>
    <row r="16"/>
    <row r="17"/>
    <row r="18"/>
    <row r="19"/>
    <row r="20"/>
    <row r="21"/>
    <row r="22"/>
    <row r="23"/>
    <row r="24"/>
    <row r="25"/>
    <row r="26"/>
    <row r="27"/>
    <row r="28"/>
    <row r="29"/>
    <row r="30"/>
    <row r="31"/>
    <row r="32"/>
    <row r="33"/>
    <row r="34"/>
    <row r="35"/>
    <row r="36"/>
    <row r="37"/>
    <row r="38"/>
    <row r="39"/>
    <row r="40"/>
    <row r="41"/>
    <row r="42"/>
    <row r="43"/>
    <row r="44"/>
    <row r="45"/>
    <row r="46"/>
    <row r="47"/>
    <row r="48"/>
    <row r="49"/>
    <row r="50"/>
    <row r="51"/>
    <row r="52"/>
    <row r="53" hidden="1"/>
    <row r="54" hidden="1"/>
    <row r="55" hidden="1"/>
    <row r="56" hidden="1"/>
    <row r="57" hidden="1"/>
    <row r="58" hidden="1"/>
    <row r="59" hidden="1"/>
    <row r="60" hidden="1"/>
    <row r="61" hidden="1"/>
    <row r="62" hidden="1"/>
    <row r="63" hidden="1"/>
    <row r="64" hidden="1"/>
    <row r="65" hidden="1"/>
    <row r="66" hidden="1"/>
    <row r="67" hidden="1"/>
  </sheetData>
  <printOptions horizontalCentered="1" verticalCentered="1"/>
  <pageMargins left="0.70866141732283472" right="0.70866141732283472" top="0.6692913385826772" bottom="0.59055118110236227" header="0" footer="0"/>
  <pageSetup paperSize="9" scale="97" fitToHeight="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279FAB-52D8-4D85-BC87-361335E10EC3}">
  <sheetPr>
    <pageSetUpPr fitToPage="1"/>
  </sheetPr>
  <dimension ref="A1:T242"/>
  <sheetViews>
    <sheetView showGridLines="0" zoomScale="150" zoomScaleNormal="150" zoomScaleSheetLayoutView="90" workbookViewId="0"/>
  </sheetViews>
  <sheetFormatPr baseColWidth="10" defaultColWidth="9.140625" defaultRowHeight="22.5" customHeight="1"/>
  <cols>
    <col min="1" max="1" width="30.140625" style="30" customWidth="1"/>
    <col min="2" max="4" width="7.28515625" style="30" customWidth="1"/>
    <col min="5" max="5" width="7" style="30" customWidth="1"/>
    <col min="6" max="9" width="6.85546875" style="30" customWidth="1"/>
    <col min="10" max="10" width="7" style="30" customWidth="1"/>
    <col min="11" max="11" width="13.7109375" style="30" bestFit="1" customWidth="1"/>
    <col min="12" max="13" width="9.85546875" style="30" bestFit="1" customWidth="1"/>
    <col min="14" max="14" width="13.7109375" style="30" bestFit="1" customWidth="1"/>
    <col min="15" max="16384" width="9.140625" style="30"/>
  </cols>
  <sheetData>
    <row r="1" spans="1:10" ht="22.5" customHeight="1">
      <c r="A1" s="69"/>
      <c r="B1" s="70"/>
      <c r="C1" s="70"/>
      <c r="D1" s="70"/>
      <c r="E1" s="70"/>
      <c r="F1" s="70"/>
      <c r="G1" s="70"/>
      <c r="H1" s="70"/>
      <c r="I1" s="70"/>
      <c r="J1" s="70"/>
    </row>
    <row r="2" spans="1:10" s="27" customFormat="1" ht="18.75" customHeight="1">
      <c r="A2" s="1707" t="s">
        <v>553</v>
      </c>
      <c r="B2" s="1707"/>
      <c r="C2" s="1707"/>
      <c r="D2" s="1707"/>
      <c r="E2" s="1707"/>
      <c r="F2" s="1707"/>
      <c r="G2" s="1707"/>
      <c r="H2" s="1707"/>
      <c r="I2" s="1707"/>
      <c r="J2" s="1707"/>
    </row>
    <row r="3" spans="1:10" s="108" customFormat="1" ht="12" customHeight="1">
      <c r="A3" s="458"/>
      <c r="B3" s="558"/>
      <c r="C3" s="558"/>
      <c r="D3" s="558"/>
      <c r="E3" s="558"/>
      <c r="F3" s="558"/>
      <c r="G3" s="559"/>
      <c r="H3" s="559"/>
    </row>
    <row r="4" spans="1:10" s="108" customFormat="1" ht="24" customHeight="1">
      <c r="A4" s="1708" t="s">
        <v>554</v>
      </c>
      <c r="B4" s="1708"/>
      <c r="C4" s="1708"/>
      <c r="D4" s="1708"/>
      <c r="E4" s="1708"/>
      <c r="F4" s="1708"/>
      <c r="G4" s="1708"/>
      <c r="H4" s="1708"/>
      <c r="I4" s="1708"/>
      <c r="J4" s="1708"/>
    </row>
    <row r="5" spans="1:10" s="7" customFormat="1" ht="12.75" customHeight="1">
      <c r="B5" s="560"/>
      <c r="C5" s="560"/>
      <c r="D5" s="560"/>
      <c r="E5" s="560"/>
      <c r="F5" s="560"/>
    </row>
    <row r="6" spans="1:10" s="562" customFormat="1" ht="12.75" customHeight="1">
      <c r="A6" s="418" t="s">
        <v>555</v>
      </c>
      <c r="B6" s="561"/>
      <c r="C6" s="561"/>
      <c r="D6" s="561"/>
      <c r="E6" s="561"/>
      <c r="F6" s="561"/>
    </row>
    <row r="7" spans="1:10" s="7" customFormat="1" ht="3.95" customHeight="1">
      <c r="B7" s="560"/>
      <c r="C7" s="560"/>
      <c r="D7" s="560"/>
      <c r="E7" s="560"/>
      <c r="F7" s="560"/>
    </row>
    <row r="8" spans="1:10" s="108" customFormat="1" ht="12" customHeight="1">
      <c r="A8" s="563"/>
      <c r="B8" s="1718" t="s">
        <v>556</v>
      </c>
      <c r="C8" s="1719"/>
      <c r="D8" s="1719"/>
      <c r="E8" s="1720"/>
      <c r="F8" s="1712" t="s">
        <v>557</v>
      </c>
      <c r="G8" s="1713"/>
      <c r="H8" s="1713"/>
      <c r="I8" s="1714"/>
      <c r="J8" s="564" t="s">
        <v>558</v>
      </c>
    </row>
    <row r="9" spans="1:10" s="108" customFormat="1" ht="12" customHeight="1">
      <c r="A9" s="398" t="s">
        <v>220</v>
      </c>
      <c r="B9" s="565" t="s">
        <v>559</v>
      </c>
      <c r="C9" s="565" t="s">
        <v>560</v>
      </c>
      <c r="D9" s="565" t="s">
        <v>561</v>
      </c>
      <c r="E9" s="565" t="s">
        <v>479</v>
      </c>
      <c r="F9" s="565" t="s">
        <v>559</v>
      </c>
      <c r="G9" s="565" t="s">
        <v>560</v>
      </c>
      <c r="H9" s="565" t="s">
        <v>561</v>
      </c>
      <c r="I9" s="565" t="s">
        <v>479</v>
      </c>
      <c r="J9" s="565" t="s">
        <v>479</v>
      </c>
    </row>
    <row r="10" spans="1:10" s="355" customFormat="1" ht="12" customHeight="1">
      <c r="A10" s="456" t="s">
        <v>562</v>
      </c>
      <c r="B10" s="566">
        <v>109017.297559595</v>
      </c>
      <c r="C10" s="566">
        <v>8174.0510024437799</v>
      </c>
      <c r="D10" s="566">
        <v>1363.0004862595001</v>
      </c>
      <c r="E10" s="566">
        <v>118554.34904829827</v>
      </c>
      <c r="F10" s="566">
        <v>-110.396929231222</v>
      </c>
      <c r="G10" s="566">
        <v>-23.695455219938001</v>
      </c>
      <c r="H10" s="566">
        <v>-310.89498987400003</v>
      </c>
      <c r="I10" s="566">
        <v>-444.98737432515998</v>
      </c>
      <c r="J10" s="566">
        <v>118109.36167397311</v>
      </c>
    </row>
    <row r="11" spans="1:10" s="355" customFormat="1" ht="12" customHeight="1">
      <c r="A11" s="458" t="s">
        <v>563</v>
      </c>
      <c r="B11" s="567">
        <v>192602.61755134299</v>
      </c>
      <c r="C11" s="567">
        <v>21256.554657884699</v>
      </c>
      <c r="D11" s="567">
        <v>1241.6462346940002</v>
      </c>
      <c r="E11" s="567">
        <v>215100.81844392169</v>
      </c>
      <c r="F11" s="567">
        <v>-122.42526512284201</v>
      </c>
      <c r="G11" s="567">
        <v>-94.799546794120999</v>
      </c>
      <c r="H11" s="567">
        <v>-372.41863380269996</v>
      </c>
      <c r="I11" s="567">
        <v>-589.64344571966308</v>
      </c>
      <c r="J11" s="567">
        <v>214511.17499820201</v>
      </c>
    </row>
    <row r="12" spans="1:10" s="355" customFormat="1" ht="12" customHeight="1">
      <c r="A12" s="458" t="s">
        <v>564</v>
      </c>
      <c r="B12" s="567">
        <v>46400.021536759195</v>
      </c>
      <c r="C12" s="567">
        <v>11181.987609123002</v>
      </c>
      <c r="D12" s="567">
        <v>1095.5206809859599</v>
      </c>
      <c r="E12" s="567">
        <v>58677.529826868158</v>
      </c>
      <c r="F12" s="567">
        <v>-73.776680565120003</v>
      </c>
      <c r="G12" s="567">
        <v>-274.49520030046</v>
      </c>
      <c r="H12" s="567">
        <v>-342.31062586869996</v>
      </c>
      <c r="I12" s="567">
        <v>-690.58250673428006</v>
      </c>
      <c r="J12" s="567">
        <v>57986.947320133877</v>
      </c>
    </row>
    <row r="13" spans="1:10" s="355" customFormat="1" ht="12" customHeight="1">
      <c r="A13" s="458" t="s">
        <v>565</v>
      </c>
      <c r="B13" s="567">
        <v>67359.878501271392</v>
      </c>
      <c r="C13" s="567">
        <v>33077.937873422801</v>
      </c>
      <c r="D13" s="567">
        <v>27507.9418563531</v>
      </c>
      <c r="E13" s="567">
        <v>127945.75823104731</v>
      </c>
      <c r="F13" s="567">
        <v>-168.748556261158</v>
      </c>
      <c r="G13" s="567">
        <v>-996.74221561214006</v>
      </c>
      <c r="H13" s="567">
        <v>-9103.2717617450216</v>
      </c>
      <c r="I13" s="567">
        <v>-10268.762533618299</v>
      </c>
      <c r="J13" s="567">
        <v>117676.99569742901</v>
      </c>
    </row>
    <row r="14" spans="1:10" s="355" customFormat="1" ht="12" customHeight="1">
      <c r="A14" s="458" t="s">
        <v>566</v>
      </c>
      <c r="B14" s="567">
        <v>62153.434304563096</v>
      </c>
      <c r="C14" s="567">
        <v>3765.49174941314</v>
      </c>
      <c r="D14" s="567">
        <v>159.52405104300001</v>
      </c>
      <c r="E14" s="567">
        <v>66078.450105019234</v>
      </c>
      <c r="F14" s="567">
        <v>-74.517009541902993</v>
      </c>
      <c r="G14" s="567">
        <v>-53.997153901280001</v>
      </c>
      <c r="H14" s="567">
        <v>-26.561644517000001</v>
      </c>
      <c r="I14" s="567">
        <v>-155.075807960183</v>
      </c>
      <c r="J14" s="567">
        <v>65923.374297059054</v>
      </c>
    </row>
    <row r="15" spans="1:10" s="355" customFormat="1" ht="12" customHeight="1">
      <c r="A15" s="458" t="s">
        <v>567</v>
      </c>
      <c r="B15" s="567">
        <v>46207.164422865797</v>
      </c>
      <c r="C15" s="567">
        <v>297.88155212344503</v>
      </c>
      <c r="D15" s="567">
        <v>0</v>
      </c>
      <c r="E15" s="567">
        <v>46505.04597498924</v>
      </c>
      <c r="F15" s="567">
        <v>-32.906494352171002</v>
      </c>
      <c r="G15" s="567">
        <v>-1.795140707037</v>
      </c>
      <c r="H15" s="567">
        <v>0</v>
      </c>
      <c r="I15" s="567">
        <v>-34.701635059207995</v>
      </c>
      <c r="J15" s="567">
        <v>46470.34433993003</v>
      </c>
    </row>
    <row r="16" spans="1:10" s="355" customFormat="1" ht="12" customHeight="1">
      <c r="A16" s="458" t="s">
        <v>568</v>
      </c>
      <c r="B16" s="567">
        <v>25870.772155265397</v>
      </c>
      <c r="C16" s="567">
        <v>24.324500118200003</v>
      </c>
      <c r="D16" s="567">
        <v>0.48699999999999999</v>
      </c>
      <c r="E16" s="567">
        <v>25895.583655383598</v>
      </c>
      <c r="F16" s="567">
        <v>-9.1640689558899986</v>
      </c>
      <c r="G16" s="567">
        <v>-0.374</v>
      </c>
      <c r="H16" s="567">
        <v>-0.36599999999999999</v>
      </c>
      <c r="I16" s="567">
        <v>-9.9040689558899988</v>
      </c>
      <c r="J16" s="567">
        <v>25885.679586427708</v>
      </c>
    </row>
    <row r="17" spans="1:14" s="355" customFormat="1" ht="12" customHeight="1">
      <c r="A17" s="458" t="s">
        <v>569</v>
      </c>
      <c r="B17" s="567">
        <v>56781.969330105996</v>
      </c>
      <c r="C17" s="567">
        <v>7615.9906299411805</v>
      </c>
      <c r="D17" s="567">
        <v>448.76971887079998</v>
      </c>
      <c r="E17" s="567">
        <v>64846.729678917975</v>
      </c>
      <c r="F17" s="567">
        <v>-80.1150324818</v>
      </c>
      <c r="G17" s="567">
        <v>-65.104651500282003</v>
      </c>
      <c r="H17" s="567">
        <v>-142.0881678431</v>
      </c>
      <c r="I17" s="567">
        <v>-287.30785182518196</v>
      </c>
      <c r="J17" s="567">
        <v>64559.421827092796</v>
      </c>
    </row>
    <row r="18" spans="1:14" s="355" customFormat="1" ht="12" customHeight="1">
      <c r="A18" s="458" t="s">
        <v>570</v>
      </c>
      <c r="B18" s="567">
        <v>55905.316070494504</v>
      </c>
      <c r="C18" s="567">
        <v>15086.053488916799</v>
      </c>
      <c r="D18" s="567">
        <v>2461.54043989498</v>
      </c>
      <c r="E18" s="567">
        <v>73452.909999306285</v>
      </c>
      <c r="F18" s="567">
        <v>-64.595236821327006</v>
      </c>
      <c r="G18" s="567">
        <v>-97.100842683186002</v>
      </c>
      <c r="H18" s="567">
        <v>-416.42661915053799</v>
      </c>
      <c r="I18" s="567">
        <v>-578.12269865505095</v>
      </c>
      <c r="J18" s="567">
        <v>72874.787300651238</v>
      </c>
    </row>
    <row r="19" spans="1:14" s="355" customFormat="1" ht="12" customHeight="1">
      <c r="A19" s="458" t="s">
        <v>571</v>
      </c>
      <c r="B19" s="567">
        <v>84891.413286817406</v>
      </c>
      <c r="C19" s="567">
        <v>14911.6303534294</v>
      </c>
      <c r="D19" s="567">
        <v>769.84609678569996</v>
      </c>
      <c r="E19" s="567">
        <v>100572.8897370325</v>
      </c>
      <c r="F19" s="567">
        <v>-104.702372296428</v>
      </c>
      <c r="G19" s="567">
        <v>-141.59829986750702</v>
      </c>
      <c r="H19" s="567">
        <v>-234.5042552635</v>
      </c>
      <c r="I19" s="567">
        <v>-480.80492742743502</v>
      </c>
      <c r="J19" s="567">
        <v>100092.08480960506</v>
      </c>
    </row>
    <row r="20" spans="1:14" s="355" customFormat="1" ht="12" customHeight="1">
      <c r="A20" s="458" t="s">
        <v>572</v>
      </c>
      <c r="B20" s="567">
        <v>44552.409670310495</v>
      </c>
      <c r="C20" s="567">
        <v>1722.6917845394098</v>
      </c>
      <c r="D20" s="567">
        <v>54.986199144099999</v>
      </c>
      <c r="E20" s="567">
        <v>46330.087653994007</v>
      </c>
      <c r="F20" s="567">
        <v>-67.277529114141998</v>
      </c>
      <c r="G20" s="567">
        <v>-20.742862859283999</v>
      </c>
      <c r="H20" s="567">
        <v>-30.485288681</v>
      </c>
      <c r="I20" s="567">
        <v>-118.505680654426</v>
      </c>
      <c r="J20" s="567">
        <v>46211.581973339584</v>
      </c>
    </row>
    <row r="21" spans="1:14" s="355" customFormat="1" ht="12" customHeight="1">
      <c r="A21" s="458" t="s">
        <v>573</v>
      </c>
      <c r="B21" s="567">
        <v>89626.476365276001</v>
      </c>
      <c r="C21" s="567">
        <v>17243.5436264155</v>
      </c>
      <c r="D21" s="567">
        <v>2182.8032427595799</v>
      </c>
      <c r="E21" s="567">
        <v>109052.82323445108</v>
      </c>
      <c r="F21" s="567">
        <v>-135.035748398994</v>
      </c>
      <c r="G21" s="567">
        <v>-164.290617501089</v>
      </c>
      <c r="H21" s="567">
        <v>-693.50037164365801</v>
      </c>
      <c r="I21" s="567">
        <v>-992.82673754374105</v>
      </c>
      <c r="J21" s="567">
        <v>108059.99649690733</v>
      </c>
      <c r="L21" s="568"/>
    </row>
    <row r="22" spans="1:14" s="355" customFormat="1" ht="12" customHeight="1">
      <c r="A22" s="458" t="s">
        <v>574</v>
      </c>
      <c r="B22" s="567">
        <v>117330.667032112</v>
      </c>
      <c r="C22" s="567">
        <v>11140.792755738899</v>
      </c>
      <c r="D22" s="567">
        <v>531.78832</v>
      </c>
      <c r="E22" s="567">
        <v>129003.24810785092</v>
      </c>
      <c r="F22" s="567">
        <v>-43.802781888709006</v>
      </c>
      <c r="G22" s="567">
        <v>-27.6745815775</v>
      </c>
      <c r="H22" s="567">
        <v>-142.70177999999999</v>
      </c>
      <c r="I22" s="567">
        <v>-214.17914346620901</v>
      </c>
      <c r="J22" s="567">
        <v>128789.0689643847</v>
      </c>
    </row>
    <row r="23" spans="1:14" s="355" customFormat="1" ht="12" customHeight="1">
      <c r="A23" s="458" t="s">
        <v>419</v>
      </c>
      <c r="B23" s="567">
        <v>1036646.58891951</v>
      </c>
      <c r="C23" s="567">
        <v>34733.115726394397</v>
      </c>
      <c r="D23" s="567">
        <v>3548.6676778782003</v>
      </c>
      <c r="E23" s="567">
        <v>1074928.3723237826</v>
      </c>
      <c r="F23" s="567">
        <v>-344.62815084910005</v>
      </c>
      <c r="G23" s="567">
        <v>-514.0176240879</v>
      </c>
      <c r="H23" s="567">
        <v>-680.0123843333929</v>
      </c>
      <c r="I23" s="567">
        <v>-1538.6581592703899</v>
      </c>
      <c r="J23" s="567">
        <v>1073389.7141645122</v>
      </c>
    </row>
    <row r="24" spans="1:14" s="108" customFormat="1" ht="12" customHeight="1">
      <c r="A24" s="503" t="s">
        <v>575</v>
      </c>
      <c r="B24" s="505">
        <v>68684.038812895102</v>
      </c>
      <c r="C24" s="505">
        <v>28323.645058890303</v>
      </c>
      <c r="D24" s="505">
        <v>2441.55580995338</v>
      </c>
      <c r="E24" s="569">
        <v>99449.239681738793</v>
      </c>
      <c r="F24" s="505">
        <v>-97.709398017663005</v>
      </c>
      <c r="G24" s="505">
        <v>-417.88582642396597</v>
      </c>
      <c r="H24" s="505">
        <v>-1232.60334657475</v>
      </c>
      <c r="I24" s="569">
        <v>-1748.1985710163801</v>
      </c>
      <c r="J24" s="569">
        <v>97701.041110722406</v>
      </c>
    </row>
    <row r="25" spans="1:14" s="355" customFormat="1" ht="12" customHeight="1">
      <c r="A25" s="570" t="s">
        <v>479</v>
      </c>
      <c r="B25" s="571">
        <v>2104030.0655191843</v>
      </c>
      <c r="C25" s="571">
        <v>208555.69236879496</v>
      </c>
      <c r="D25" s="571">
        <v>43808.077814622309</v>
      </c>
      <c r="E25" s="571">
        <v>2356393.8357026018</v>
      </c>
      <c r="F25" s="571">
        <v>-1529.8012538984692</v>
      </c>
      <c r="G25" s="571">
        <v>-2894.3140190356903</v>
      </c>
      <c r="H25" s="571">
        <v>-13728.145869297359</v>
      </c>
      <c r="I25" s="571">
        <v>-18152.261142231495</v>
      </c>
      <c r="J25" s="571">
        <v>2338241.5745603703</v>
      </c>
      <c r="K25" s="572"/>
      <c r="L25" s="572"/>
      <c r="M25" s="572"/>
      <c r="N25" s="572"/>
    </row>
    <row r="26" spans="1:14" s="108" customFormat="1" ht="12" customHeight="1">
      <c r="A26" s="573"/>
      <c r="B26" s="573"/>
      <c r="C26" s="573"/>
      <c r="D26" s="573"/>
      <c r="E26" s="573"/>
      <c r="F26" s="573"/>
      <c r="G26" s="573"/>
      <c r="H26" s="573"/>
      <c r="I26" s="573"/>
      <c r="J26" s="573"/>
    </row>
    <row r="27" spans="1:14" s="562" customFormat="1" ht="12.75" customHeight="1">
      <c r="A27" s="418" t="s">
        <v>576</v>
      </c>
      <c r="B27" s="561"/>
      <c r="C27" s="561"/>
      <c r="D27" s="561"/>
      <c r="E27" s="561"/>
      <c r="F27" s="561"/>
    </row>
    <row r="28" spans="1:14" s="7" customFormat="1" ht="3.95" customHeight="1">
      <c r="B28" s="560"/>
      <c r="C28" s="560"/>
      <c r="D28" s="560"/>
      <c r="E28" s="560"/>
      <c r="F28" s="560"/>
    </row>
    <row r="29" spans="1:14" s="108" customFormat="1" ht="12" customHeight="1">
      <c r="A29" s="563"/>
      <c r="B29" s="1712" t="s">
        <v>556</v>
      </c>
      <c r="C29" s="1713"/>
      <c r="D29" s="1713"/>
      <c r="E29" s="1714"/>
      <c r="F29" s="1715" t="s">
        <v>557</v>
      </c>
      <c r="G29" s="1716"/>
      <c r="H29" s="1716"/>
      <c r="I29" s="1717"/>
      <c r="K29" s="574"/>
      <c r="L29" s="575"/>
    </row>
    <row r="30" spans="1:14" s="108" customFormat="1" ht="12" customHeight="1">
      <c r="A30" s="563"/>
      <c r="B30" s="576" t="s">
        <v>304</v>
      </c>
      <c r="C30" s="528" t="s">
        <v>305</v>
      </c>
      <c r="D30" s="528" t="s">
        <v>306</v>
      </c>
      <c r="E30" s="528" t="s">
        <v>307</v>
      </c>
      <c r="F30" s="576" t="s">
        <v>304</v>
      </c>
      <c r="G30" s="528" t="s">
        <v>305</v>
      </c>
      <c r="H30" s="528" t="s">
        <v>306</v>
      </c>
      <c r="I30" s="528" t="s">
        <v>307</v>
      </c>
      <c r="K30" s="577"/>
      <c r="L30" s="575"/>
    </row>
    <row r="31" spans="1:14" s="108" customFormat="1" ht="12" customHeight="1">
      <c r="A31" s="398" t="s">
        <v>220</v>
      </c>
      <c r="B31" s="578" t="s">
        <v>28</v>
      </c>
      <c r="C31" s="565" t="s">
        <v>28</v>
      </c>
      <c r="D31" s="565" t="s">
        <v>276</v>
      </c>
      <c r="E31" s="565" t="s">
        <v>276</v>
      </c>
      <c r="F31" s="578" t="s">
        <v>28</v>
      </c>
      <c r="G31" s="565" t="s">
        <v>28</v>
      </c>
      <c r="H31" s="565" t="s">
        <v>276</v>
      </c>
      <c r="I31" s="565" t="s">
        <v>276</v>
      </c>
      <c r="K31" s="579"/>
      <c r="L31" s="579"/>
    </row>
    <row r="32" spans="1:14" s="355" customFormat="1" ht="12" customHeight="1">
      <c r="A32" s="456" t="s">
        <v>562</v>
      </c>
      <c r="B32" s="580">
        <v>109017.297559595</v>
      </c>
      <c r="C32" s="566">
        <v>127980.50843760399</v>
      </c>
      <c r="D32" s="566">
        <v>120711.024254513</v>
      </c>
      <c r="E32" s="566">
        <v>128807.761430236</v>
      </c>
      <c r="F32" s="580">
        <v>-110.396929231222</v>
      </c>
      <c r="G32" s="566">
        <v>-50.406916095065</v>
      </c>
      <c r="H32" s="566">
        <v>-12.653940401984</v>
      </c>
      <c r="I32" s="566">
        <v>-15.400892326945401</v>
      </c>
      <c r="K32" s="581"/>
      <c r="L32" s="581"/>
    </row>
    <row r="33" spans="1:12" s="355" customFormat="1" ht="12" customHeight="1">
      <c r="A33" s="458" t="s">
        <v>563</v>
      </c>
      <c r="B33" s="582">
        <v>192602.61755134299</v>
      </c>
      <c r="C33" s="567">
        <v>186027.40417607999</v>
      </c>
      <c r="D33" s="567">
        <v>206385.48321122699</v>
      </c>
      <c r="E33" s="567">
        <v>200542.01673457801</v>
      </c>
      <c r="F33" s="582">
        <v>-122.42526512284201</v>
      </c>
      <c r="G33" s="567">
        <v>-142.104374903436</v>
      </c>
      <c r="H33" s="567">
        <v>-12.642376613640002</v>
      </c>
      <c r="I33" s="567">
        <v>-13.6709381376468</v>
      </c>
      <c r="K33" s="581"/>
      <c r="L33" s="581"/>
    </row>
    <row r="34" spans="1:12" s="355" customFormat="1" ht="12" customHeight="1">
      <c r="A34" s="458" t="s">
        <v>564</v>
      </c>
      <c r="B34" s="582">
        <v>46400.021536759195</v>
      </c>
      <c r="C34" s="567">
        <v>51351.546950215801</v>
      </c>
      <c r="D34" s="567">
        <v>50467.779234229398</v>
      </c>
      <c r="E34" s="567">
        <v>49571.013371648696</v>
      </c>
      <c r="F34" s="582">
        <v>-73.776680565120003</v>
      </c>
      <c r="G34" s="567">
        <v>-88.725922613899996</v>
      </c>
      <c r="H34" s="567">
        <v>-57.748522798339998</v>
      </c>
      <c r="I34" s="567">
        <v>-65.72328148790001</v>
      </c>
      <c r="K34" s="581"/>
      <c r="L34" s="581"/>
    </row>
    <row r="35" spans="1:12" s="355" customFormat="1" ht="12" customHeight="1">
      <c r="A35" s="458" t="s">
        <v>565</v>
      </c>
      <c r="B35" s="582">
        <v>67359.878501271392</v>
      </c>
      <c r="C35" s="567">
        <v>79968.609439196502</v>
      </c>
      <c r="D35" s="567">
        <v>84650.966247380798</v>
      </c>
      <c r="E35" s="567">
        <v>85290.956799446896</v>
      </c>
      <c r="F35" s="582">
        <v>-168.748556261158</v>
      </c>
      <c r="G35" s="567">
        <v>-145.36046756082999</v>
      </c>
      <c r="H35" s="567">
        <v>-92.237359985430004</v>
      </c>
      <c r="I35" s="567">
        <v>-119.25911913335801</v>
      </c>
      <c r="K35" s="581"/>
      <c r="L35" s="581"/>
    </row>
    <row r="36" spans="1:12" s="355" customFormat="1" ht="12" customHeight="1">
      <c r="A36" s="458" t="s">
        <v>566</v>
      </c>
      <c r="B36" s="582">
        <v>62153.434304563096</v>
      </c>
      <c r="C36" s="567">
        <v>63334.045583417101</v>
      </c>
      <c r="D36" s="567">
        <v>57562.242820357496</v>
      </c>
      <c r="E36" s="567">
        <v>60472.690271626998</v>
      </c>
      <c r="F36" s="582">
        <v>-74.517009541902993</v>
      </c>
      <c r="G36" s="567">
        <v>-36.815300250764999</v>
      </c>
      <c r="H36" s="567">
        <v>-13.313791529188</v>
      </c>
      <c r="I36" s="567">
        <v>-10.712528164446399</v>
      </c>
      <c r="K36" s="581"/>
      <c r="L36" s="581"/>
    </row>
    <row r="37" spans="1:12" s="355" customFormat="1" ht="12" customHeight="1">
      <c r="A37" s="458" t="s">
        <v>567</v>
      </c>
      <c r="B37" s="582">
        <v>46207.164422865797</v>
      </c>
      <c r="C37" s="567">
        <v>52709.234343248099</v>
      </c>
      <c r="D37" s="567">
        <v>49809.453858166002</v>
      </c>
      <c r="E37" s="567">
        <v>50965.576926591901</v>
      </c>
      <c r="F37" s="582">
        <v>-32.906494352171002</v>
      </c>
      <c r="G37" s="567">
        <v>-74.959695890147998</v>
      </c>
      <c r="H37" s="567">
        <v>-14.779561650293999</v>
      </c>
      <c r="I37" s="567">
        <v>-11.627253824814598</v>
      </c>
      <c r="K37" s="581"/>
      <c r="L37" s="581"/>
    </row>
    <row r="38" spans="1:12" s="355" customFormat="1" ht="12" customHeight="1">
      <c r="A38" s="458" t="s">
        <v>568</v>
      </c>
      <c r="B38" s="582">
        <v>25870.772155265397</v>
      </c>
      <c r="C38" s="567">
        <v>25518.484104018098</v>
      </c>
      <c r="D38" s="567">
        <v>25021.702702458399</v>
      </c>
      <c r="E38" s="567">
        <v>25106.9769147107</v>
      </c>
      <c r="F38" s="582">
        <v>-9.1640689558899986</v>
      </c>
      <c r="G38" s="567">
        <v>-7.2521694945949999</v>
      </c>
      <c r="H38" s="567">
        <v>-6.9226332783300002</v>
      </c>
      <c r="I38" s="567">
        <v>-4.5167636321757998</v>
      </c>
      <c r="K38" s="581"/>
      <c r="L38" s="581"/>
    </row>
    <row r="39" spans="1:12" s="355" customFormat="1" ht="12" customHeight="1">
      <c r="A39" s="458" t="s">
        <v>569</v>
      </c>
      <c r="B39" s="582">
        <v>56781.969330105996</v>
      </c>
      <c r="C39" s="567">
        <v>63707.441027691297</v>
      </c>
      <c r="D39" s="567">
        <v>57210.341502792297</v>
      </c>
      <c r="E39" s="567">
        <v>54291.794523435899</v>
      </c>
      <c r="F39" s="582">
        <v>-80.1150324818</v>
      </c>
      <c r="G39" s="567">
        <v>-33.883343120110005</v>
      </c>
      <c r="H39" s="567">
        <v>-8.0416318267670004</v>
      </c>
      <c r="I39" s="567">
        <v>-10.302631706669999</v>
      </c>
      <c r="K39" s="581"/>
      <c r="L39" s="581"/>
    </row>
    <row r="40" spans="1:12" s="355" customFormat="1" ht="12" customHeight="1">
      <c r="A40" s="458" t="s">
        <v>570</v>
      </c>
      <c r="B40" s="582">
        <v>55905.316070494504</v>
      </c>
      <c r="C40" s="567">
        <v>54883.520547084197</v>
      </c>
      <c r="D40" s="567">
        <v>62534.6747659873</v>
      </c>
      <c r="E40" s="567">
        <v>61976.794549646198</v>
      </c>
      <c r="F40" s="582">
        <v>-64.595236821327006</v>
      </c>
      <c r="G40" s="567">
        <v>-44.914410581007004</v>
      </c>
      <c r="H40" s="567">
        <v>-14.930467844829</v>
      </c>
      <c r="I40" s="567">
        <v>-19.455109969564599</v>
      </c>
      <c r="K40" s="581"/>
      <c r="L40" s="581"/>
    </row>
    <row r="41" spans="1:12" s="355" customFormat="1" ht="12" customHeight="1">
      <c r="A41" s="458" t="s">
        <v>571</v>
      </c>
      <c r="B41" s="582">
        <v>84891.413286817406</v>
      </c>
      <c r="C41" s="567">
        <v>85051.265425951191</v>
      </c>
      <c r="D41" s="567">
        <v>82929.042550715007</v>
      </c>
      <c r="E41" s="567">
        <v>87037.832842256292</v>
      </c>
      <c r="F41" s="582">
        <v>-104.702372296428</v>
      </c>
      <c r="G41" s="567">
        <v>-75.327035132291996</v>
      </c>
      <c r="H41" s="567">
        <v>-31.365577432685001</v>
      </c>
      <c r="I41" s="567">
        <v>-35.815974784747603</v>
      </c>
      <c r="K41" s="581"/>
      <c r="L41" s="581"/>
    </row>
    <row r="42" spans="1:12" s="355" customFormat="1" ht="12" customHeight="1">
      <c r="A42" s="458" t="s">
        <v>572</v>
      </c>
      <c r="B42" s="582">
        <v>44552.409670310495</v>
      </c>
      <c r="C42" s="567">
        <v>47525.038090193397</v>
      </c>
      <c r="D42" s="567">
        <v>39977.010229655301</v>
      </c>
      <c r="E42" s="567">
        <v>43712.421885955104</v>
      </c>
      <c r="F42" s="582">
        <v>-67.277529114141998</v>
      </c>
      <c r="G42" s="567">
        <v>-100.69204865225599</v>
      </c>
      <c r="H42" s="567">
        <v>-30.209501449007998</v>
      </c>
      <c r="I42" s="567">
        <v>-30.896906520717199</v>
      </c>
      <c r="K42" s="581"/>
      <c r="L42" s="581"/>
    </row>
    <row r="43" spans="1:12" s="355" customFormat="1" ht="12" customHeight="1">
      <c r="A43" s="458" t="s">
        <v>573</v>
      </c>
      <c r="B43" s="582">
        <v>89626.476365276001</v>
      </c>
      <c r="C43" s="567">
        <v>88035.602078714903</v>
      </c>
      <c r="D43" s="567">
        <v>89921.077324763406</v>
      </c>
      <c r="E43" s="567">
        <v>85250.468329320211</v>
      </c>
      <c r="F43" s="582">
        <v>-135.035748398994</v>
      </c>
      <c r="G43" s="567">
        <v>-98.10745387835199</v>
      </c>
      <c r="H43" s="567">
        <v>-35.588400060289999</v>
      </c>
      <c r="I43" s="567">
        <v>-38.596270772483798</v>
      </c>
      <c r="K43" s="581"/>
      <c r="L43" s="581"/>
    </row>
    <row r="44" spans="1:12" s="355" customFormat="1" ht="12" customHeight="1">
      <c r="A44" s="458" t="s">
        <v>574</v>
      </c>
      <c r="B44" s="582">
        <v>117330.667032112</v>
      </c>
      <c r="C44" s="567">
        <v>112113.72008407301</v>
      </c>
      <c r="D44" s="567">
        <v>119821.73434001299</v>
      </c>
      <c r="E44" s="567">
        <v>120774.133810945</v>
      </c>
      <c r="F44" s="582">
        <v>-43.802781888709006</v>
      </c>
      <c r="G44" s="567">
        <v>-56.110412934365002</v>
      </c>
      <c r="H44" s="567">
        <v>-8.1722198827329997</v>
      </c>
      <c r="I44" s="567">
        <v>-7.8926045183384002</v>
      </c>
      <c r="K44" s="581"/>
      <c r="L44" s="581"/>
    </row>
    <row r="45" spans="1:12" s="355" customFormat="1" ht="12" customHeight="1">
      <c r="A45" s="458" t="s">
        <v>419</v>
      </c>
      <c r="B45" s="582">
        <v>1036646.58891951</v>
      </c>
      <c r="C45" s="567">
        <v>1001384.95116217</v>
      </c>
      <c r="D45" s="567">
        <v>981739.09505466104</v>
      </c>
      <c r="E45" s="567">
        <v>993152.64123162406</v>
      </c>
      <c r="F45" s="582">
        <v>-344.62815084910005</v>
      </c>
      <c r="G45" s="567">
        <v>-282.72669497180004</v>
      </c>
      <c r="H45" s="567">
        <v>-86.187576050500013</v>
      </c>
      <c r="I45" s="567">
        <v>-87.194665078900002</v>
      </c>
      <c r="K45" s="581"/>
      <c r="L45" s="581"/>
    </row>
    <row r="46" spans="1:12" s="108" customFormat="1" ht="12" customHeight="1">
      <c r="A46" s="503" t="s">
        <v>575</v>
      </c>
      <c r="B46" s="583">
        <v>68684.038812895102</v>
      </c>
      <c r="C46" s="505">
        <v>86453.980545533705</v>
      </c>
      <c r="D46" s="505">
        <v>96461.074186151804</v>
      </c>
      <c r="E46" s="505">
        <v>96229.682622146094</v>
      </c>
      <c r="F46" s="583">
        <v>-97.709398017663005</v>
      </c>
      <c r="G46" s="505">
        <v>-81.207668697461997</v>
      </c>
      <c r="H46" s="505">
        <v>-27.229362277314998</v>
      </c>
      <c r="I46" s="505">
        <v>-24.060694715146202</v>
      </c>
      <c r="K46" s="516"/>
      <c r="L46" s="516"/>
    </row>
    <row r="47" spans="1:12" s="108" customFormat="1" ht="12" customHeight="1">
      <c r="A47" s="570" t="s">
        <v>479</v>
      </c>
      <c r="B47" s="584">
        <v>2104030.0655191843</v>
      </c>
      <c r="C47" s="571">
        <v>2126045.3519951915</v>
      </c>
      <c r="D47" s="571">
        <v>2125202.7022830714</v>
      </c>
      <c r="E47" s="571">
        <v>2143182.7622441677</v>
      </c>
      <c r="F47" s="584">
        <v>-1529.8012538984692</v>
      </c>
      <c r="G47" s="571">
        <v>-1318.5939147763829</v>
      </c>
      <c r="H47" s="571">
        <v>-452.02292308133292</v>
      </c>
      <c r="I47" s="571">
        <v>-495.12563477385487</v>
      </c>
      <c r="K47" s="516"/>
      <c r="L47" s="516"/>
    </row>
    <row r="48" spans="1:12" ht="12" customHeight="1">
      <c r="A48" s="585"/>
      <c r="B48" s="585"/>
      <c r="C48" s="585"/>
      <c r="D48" s="585"/>
      <c r="E48" s="585"/>
      <c r="F48" s="585"/>
      <c r="G48" s="585"/>
      <c r="H48" s="585"/>
      <c r="I48" s="585"/>
      <c r="J48" s="585"/>
    </row>
    <row r="49" spans="1:13" ht="22.5" customHeight="1">
      <c r="A49" s="69"/>
      <c r="B49" s="70"/>
      <c r="C49" s="70"/>
      <c r="D49" s="70"/>
      <c r="E49" s="70"/>
      <c r="F49" s="70"/>
      <c r="G49" s="70"/>
      <c r="H49" s="70"/>
      <c r="I49" s="70"/>
      <c r="J49" s="70"/>
    </row>
    <row r="50" spans="1:13" s="27" customFormat="1" ht="18.75" customHeight="1">
      <c r="A50" s="1707" t="s">
        <v>577</v>
      </c>
      <c r="B50" s="1707"/>
      <c r="C50" s="1707"/>
      <c r="D50" s="1707"/>
      <c r="E50" s="1707"/>
      <c r="F50" s="1707"/>
      <c r="G50" s="1707"/>
      <c r="H50" s="1707"/>
      <c r="I50" s="1707"/>
      <c r="J50" s="1707"/>
    </row>
    <row r="51" spans="1:13" s="7" customFormat="1" ht="12.75" customHeight="1">
      <c r="B51" s="560"/>
      <c r="C51" s="560"/>
      <c r="D51" s="560"/>
      <c r="E51" s="560"/>
      <c r="F51" s="560"/>
    </row>
    <row r="52" spans="1:13" s="562" customFormat="1" ht="12.75" customHeight="1">
      <c r="A52" s="418" t="s">
        <v>578</v>
      </c>
      <c r="B52" s="561"/>
      <c r="C52" s="561"/>
      <c r="D52" s="561"/>
      <c r="E52" s="561"/>
      <c r="F52" s="561"/>
    </row>
    <row r="53" spans="1:13" s="7" customFormat="1" ht="3.95" customHeight="1">
      <c r="B53" s="560"/>
      <c r="C53" s="560"/>
      <c r="D53" s="560"/>
      <c r="E53" s="560"/>
      <c r="F53" s="560"/>
    </row>
    <row r="54" spans="1:13" s="108" customFormat="1" ht="12" customHeight="1">
      <c r="A54" s="563"/>
      <c r="B54" s="1712" t="s">
        <v>556</v>
      </c>
      <c r="C54" s="1713"/>
      <c r="D54" s="1713"/>
      <c r="E54" s="1714"/>
      <c r="F54" s="1715" t="s">
        <v>557</v>
      </c>
      <c r="G54" s="1716"/>
      <c r="H54" s="1716"/>
      <c r="I54" s="1717"/>
      <c r="K54" s="574"/>
      <c r="L54" s="575"/>
    </row>
    <row r="55" spans="1:13" s="108" customFormat="1" ht="12" customHeight="1">
      <c r="A55" s="563"/>
      <c r="B55" s="576" t="s">
        <v>304</v>
      </c>
      <c r="C55" s="528" t="s">
        <v>305</v>
      </c>
      <c r="D55" s="528" t="s">
        <v>306</v>
      </c>
      <c r="E55" s="528" t="s">
        <v>307</v>
      </c>
      <c r="F55" s="576" t="s">
        <v>304</v>
      </c>
      <c r="G55" s="528" t="s">
        <v>305</v>
      </c>
      <c r="H55" s="528" t="s">
        <v>306</v>
      </c>
      <c r="I55" s="528" t="s">
        <v>307</v>
      </c>
      <c r="K55" s="577"/>
      <c r="L55" s="575"/>
      <c r="M55" s="575"/>
    </row>
    <row r="56" spans="1:13" s="108" customFormat="1" ht="12" customHeight="1">
      <c r="A56" s="398" t="s">
        <v>220</v>
      </c>
      <c r="B56" s="578" t="s">
        <v>28</v>
      </c>
      <c r="C56" s="565" t="s">
        <v>28</v>
      </c>
      <c r="D56" s="565" t="s">
        <v>276</v>
      </c>
      <c r="E56" s="565" t="s">
        <v>276</v>
      </c>
      <c r="F56" s="578" t="s">
        <v>28</v>
      </c>
      <c r="G56" s="565" t="s">
        <v>28</v>
      </c>
      <c r="H56" s="565" t="s">
        <v>276</v>
      </c>
      <c r="I56" s="565" t="s">
        <v>276</v>
      </c>
      <c r="K56" s="579"/>
      <c r="L56" s="579"/>
      <c r="M56" s="579"/>
    </row>
    <row r="57" spans="1:13" s="355" customFormat="1" ht="12" customHeight="1">
      <c r="A57" s="456" t="s">
        <v>562</v>
      </c>
      <c r="B57" s="580">
        <v>8174.0510024437799</v>
      </c>
      <c r="C57" s="566">
        <v>3826.9896200742296</v>
      </c>
      <c r="D57" s="566">
        <v>2003.9514335543199</v>
      </c>
      <c r="E57" s="566">
        <v>2431.1833302670498</v>
      </c>
      <c r="F57" s="580">
        <v>-23.695455219938001</v>
      </c>
      <c r="G57" s="566">
        <v>-19.330993491400001</v>
      </c>
      <c r="H57" s="566">
        <v>-8.280431673999999</v>
      </c>
      <c r="I57" s="566">
        <v>-10.885510480420001</v>
      </c>
      <c r="J57" s="581"/>
      <c r="K57" s="581"/>
      <c r="L57" s="581"/>
      <c r="M57" s="581"/>
    </row>
    <row r="58" spans="1:13" s="355" customFormat="1" ht="12" customHeight="1">
      <c r="A58" s="458" t="s">
        <v>563</v>
      </c>
      <c r="B58" s="582">
        <v>21256.554657884699</v>
      </c>
      <c r="C58" s="567">
        <v>22439.785416109</v>
      </c>
      <c r="D58" s="567">
        <v>3948.7208120892001</v>
      </c>
      <c r="E58" s="567">
        <v>4455.5498239285798</v>
      </c>
      <c r="F58" s="582">
        <v>-94.799546794120999</v>
      </c>
      <c r="G58" s="567">
        <v>-97.440500005575004</v>
      </c>
      <c r="H58" s="567">
        <v>-38.487254074980001</v>
      </c>
      <c r="I58" s="567">
        <v>-56.165438494751399</v>
      </c>
      <c r="J58" s="581"/>
      <c r="K58" s="581"/>
      <c r="L58" s="581"/>
      <c r="M58" s="581"/>
    </row>
    <row r="59" spans="1:13" s="355" customFormat="1" ht="12" customHeight="1">
      <c r="A59" s="458" t="s">
        <v>564</v>
      </c>
      <c r="B59" s="582">
        <v>11181.987609123002</v>
      </c>
      <c r="C59" s="567">
        <v>12637.4054376846</v>
      </c>
      <c r="D59" s="567">
        <v>6606.3595641152597</v>
      </c>
      <c r="E59" s="567">
        <v>9109.6096734626499</v>
      </c>
      <c r="F59" s="582">
        <v>-274.49520030046</v>
      </c>
      <c r="G59" s="567">
        <v>-222.21321617122001</v>
      </c>
      <c r="H59" s="567">
        <v>-124.50750658129999</v>
      </c>
      <c r="I59" s="567">
        <v>-205.06283595695001</v>
      </c>
      <c r="J59" s="581"/>
      <c r="K59" s="581"/>
      <c r="L59" s="581"/>
      <c r="M59" s="581"/>
    </row>
    <row r="60" spans="1:13" s="355" customFormat="1" ht="12" customHeight="1">
      <c r="A60" s="458" t="s">
        <v>565</v>
      </c>
      <c r="B60" s="582">
        <v>33077.937873422801</v>
      </c>
      <c r="C60" s="567">
        <v>34793.155448872698</v>
      </c>
      <c r="D60" s="567">
        <v>23702.106380752899</v>
      </c>
      <c r="E60" s="567">
        <v>24155.826854541901</v>
      </c>
      <c r="F60" s="582">
        <v>-996.74221561214006</v>
      </c>
      <c r="G60" s="567">
        <v>-2005.5302716148001</v>
      </c>
      <c r="H60" s="567">
        <v>-838.79926623752999</v>
      </c>
      <c r="I60" s="567">
        <v>-1046.19278787185</v>
      </c>
      <c r="J60" s="581"/>
      <c r="K60" s="581"/>
      <c r="L60" s="581"/>
      <c r="M60" s="581"/>
    </row>
    <row r="61" spans="1:13" s="355" customFormat="1" ht="12" customHeight="1">
      <c r="A61" s="458" t="s">
        <v>566</v>
      </c>
      <c r="B61" s="582">
        <v>3765.49174941314</v>
      </c>
      <c r="C61" s="567">
        <v>2308.3225385473997</v>
      </c>
      <c r="D61" s="567">
        <v>1674.2870063832099</v>
      </c>
      <c r="E61" s="567">
        <v>1716.2734788814</v>
      </c>
      <c r="F61" s="582">
        <v>-53.997153901280001</v>
      </c>
      <c r="G61" s="567">
        <v>-27.655713165000002</v>
      </c>
      <c r="H61" s="567">
        <v>-21.958459088438001</v>
      </c>
      <c r="I61" s="567">
        <v>-24.855139817064398</v>
      </c>
      <c r="J61" s="581"/>
      <c r="K61" s="581"/>
      <c r="L61" s="581"/>
      <c r="M61" s="581"/>
    </row>
    <row r="62" spans="1:13" s="355" customFormat="1" ht="12" customHeight="1">
      <c r="A62" s="458" t="s">
        <v>567</v>
      </c>
      <c r="B62" s="582">
        <v>297.88155212344503</v>
      </c>
      <c r="C62" s="567">
        <v>1379.5674393340801</v>
      </c>
      <c r="D62" s="567">
        <v>278.90008104418399</v>
      </c>
      <c r="E62" s="567">
        <v>309.66353466555501</v>
      </c>
      <c r="F62" s="582">
        <v>-1.795140707037</v>
      </c>
      <c r="G62" s="567">
        <v>-7.7507851682749997</v>
      </c>
      <c r="H62" s="567">
        <v>-3.1075645007859998</v>
      </c>
      <c r="I62" s="567">
        <v>-4.2185969313807998</v>
      </c>
      <c r="J62" s="581"/>
      <c r="K62" s="581"/>
      <c r="L62" s="581"/>
      <c r="M62" s="581"/>
    </row>
    <row r="63" spans="1:13" s="355" customFormat="1" ht="12" customHeight="1">
      <c r="A63" s="458" t="s">
        <v>568</v>
      </c>
      <c r="B63" s="582">
        <v>24.324500118200003</v>
      </c>
      <c r="C63" s="567">
        <v>25.953086427300001</v>
      </c>
      <c r="D63" s="567">
        <v>15.653050123000002</v>
      </c>
      <c r="E63" s="567">
        <v>16.210778398070001</v>
      </c>
      <c r="F63" s="582">
        <v>-0.374</v>
      </c>
      <c r="G63" s="567">
        <v>-0.2977408594</v>
      </c>
      <c r="H63" s="567">
        <v>-8.1841893099999993E-2</v>
      </c>
      <c r="I63" s="567">
        <v>-7.3731756910000001E-2</v>
      </c>
      <c r="J63" s="581"/>
      <c r="K63" s="581"/>
      <c r="L63" s="581"/>
      <c r="M63" s="581"/>
    </row>
    <row r="64" spans="1:13" s="355" customFormat="1" ht="12" customHeight="1">
      <c r="A64" s="458" t="s">
        <v>569</v>
      </c>
      <c r="B64" s="582">
        <v>7615.9906299411805</v>
      </c>
      <c r="C64" s="567">
        <v>3014.5144202208799</v>
      </c>
      <c r="D64" s="567">
        <v>1339.6565786622</v>
      </c>
      <c r="E64" s="567">
        <v>1372.0534479409</v>
      </c>
      <c r="F64" s="582">
        <v>-65.104651500282003</v>
      </c>
      <c r="G64" s="567">
        <v>-40.569451536835999</v>
      </c>
      <c r="H64" s="567">
        <v>-29.160067270200003</v>
      </c>
      <c r="I64" s="567">
        <v>-33.685901660820001</v>
      </c>
      <c r="J64" s="581"/>
      <c r="K64" s="581"/>
      <c r="L64" s="581"/>
      <c r="M64" s="581"/>
    </row>
    <row r="65" spans="1:13" s="355" customFormat="1" ht="12" customHeight="1">
      <c r="A65" s="458" t="s">
        <v>570</v>
      </c>
      <c r="B65" s="582">
        <v>15086.053488916799</v>
      </c>
      <c r="C65" s="567">
        <v>14222.6484943962</v>
      </c>
      <c r="D65" s="567">
        <v>6591.1713418788604</v>
      </c>
      <c r="E65" s="567">
        <v>6623.4073214034797</v>
      </c>
      <c r="F65" s="582">
        <v>-97.100842683186002</v>
      </c>
      <c r="G65" s="567">
        <v>-128.60951375964498</v>
      </c>
      <c r="H65" s="567">
        <v>-50.472174901682003</v>
      </c>
      <c r="I65" s="567">
        <v>-58.696013954349404</v>
      </c>
      <c r="J65" s="581"/>
      <c r="K65" s="581"/>
      <c r="L65" s="581"/>
      <c r="M65" s="581"/>
    </row>
    <row r="66" spans="1:13" s="355" customFormat="1" ht="12" customHeight="1">
      <c r="A66" s="458" t="s">
        <v>571</v>
      </c>
      <c r="B66" s="582">
        <v>14911.6303534294</v>
      </c>
      <c r="C66" s="567">
        <v>12941.1083015738</v>
      </c>
      <c r="D66" s="567">
        <v>9151.6475215303399</v>
      </c>
      <c r="E66" s="567">
        <v>8879.7324127355296</v>
      </c>
      <c r="F66" s="582">
        <v>-141.59829986750702</v>
      </c>
      <c r="G66" s="567">
        <v>-159.96783854299503</v>
      </c>
      <c r="H66" s="567">
        <v>-66.619309170348004</v>
      </c>
      <c r="I66" s="567">
        <v>-69.3227712858274</v>
      </c>
      <c r="J66" s="581"/>
      <c r="K66" s="581"/>
      <c r="L66" s="581"/>
      <c r="M66" s="581"/>
    </row>
    <row r="67" spans="1:13" s="355" customFormat="1" ht="12" customHeight="1">
      <c r="A67" s="458" t="s">
        <v>572</v>
      </c>
      <c r="B67" s="582">
        <v>1722.6917845394098</v>
      </c>
      <c r="C67" s="567">
        <v>1948.6376515685399</v>
      </c>
      <c r="D67" s="567">
        <v>663.13613348110198</v>
      </c>
      <c r="E67" s="567">
        <v>1340.1622164569098</v>
      </c>
      <c r="F67" s="582">
        <v>-20.742862859283999</v>
      </c>
      <c r="G67" s="567">
        <v>-27.017102320469</v>
      </c>
      <c r="H67" s="567">
        <v>-9.6812341779220006</v>
      </c>
      <c r="I67" s="567">
        <v>-20.1256800073328</v>
      </c>
      <c r="J67" s="581"/>
      <c r="K67" s="581"/>
      <c r="L67" s="581"/>
      <c r="M67" s="581"/>
    </row>
    <row r="68" spans="1:13" s="355" customFormat="1" ht="12" customHeight="1">
      <c r="A68" s="458" t="s">
        <v>573</v>
      </c>
      <c r="B68" s="582">
        <v>17243.5436264155</v>
      </c>
      <c r="C68" s="567">
        <v>13554.0174354753</v>
      </c>
      <c r="D68" s="567">
        <v>5951.1799255387004</v>
      </c>
      <c r="E68" s="567">
        <v>5312.2872856702406</v>
      </c>
      <c r="F68" s="582">
        <v>-164.290617501089</v>
      </c>
      <c r="G68" s="567">
        <v>-186.308918661045</v>
      </c>
      <c r="H68" s="567">
        <v>-53.837403561134003</v>
      </c>
      <c r="I68" s="567">
        <v>-87.883353583189006</v>
      </c>
      <c r="J68" s="581"/>
      <c r="K68" s="581"/>
      <c r="L68" s="581"/>
      <c r="M68" s="581"/>
    </row>
    <row r="69" spans="1:13" s="355" customFormat="1" ht="12" customHeight="1">
      <c r="A69" s="458" t="s">
        <v>574</v>
      </c>
      <c r="B69" s="582">
        <v>11140.792755738899</v>
      </c>
      <c r="C69" s="567">
        <v>17353.648015498198</v>
      </c>
      <c r="D69" s="567">
        <v>2890.9453385740003</v>
      </c>
      <c r="E69" s="567">
        <v>3024.6013807005302</v>
      </c>
      <c r="F69" s="582">
        <v>-27.6745815775</v>
      </c>
      <c r="G69" s="567">
        <v>-55.365662491000002</v>
      </c>
      <c r="H69" s="567">
        <v>-14.224244906800001</v>
      </c>
      <c r="I69" s="567">
        <v>-18.452692751359997</v>
      </c>
      <c r="J69" s="581"/>
      <c r="K69" s="581"/>
      <c r="L69" s="581"/>
      <c r="M69" s="581"/>
    </row>
    <row r="70" spans="1:13" s="355" customFormat="1" ht="12" customHeight="1">
      <c r="A70" s="458" t="s">
        <v>419</v>
      </c>
      <c r="B70" s="582">
        <v>34733.115726394397</v>
      </c>
      <c r="C70" s="567">
        <v>45511.857223912099</v>
      </c>
      <c r="D70" s="567">
        <v>38965.687372354405</v>
      </c>
      <c r="E70" s="567">
        <v>38657.1816627546</v>
      </c>
      <c r="F70" s="582">
        <v>-514.0176240879</v>
      </c>
      <c r="G70" s="567">
        <v>-590.97593192080001</v>
      </c>
      <c r="H70" s="567">
        <v>-374.33440028900003</v>
      </c>
      <c r="I70" s="567">
        <v>-395.14761733708002</v>
      </c>
      <c r="J70" s="581"/>
      <c r="K70" s="581"/>
      <c r="L70" s="581"/>
      <c r="M70" s="581"/>
    </row>
    <row r="71" spans="1:13" s="108" customFormat="1" ht="12" customHeight="1">
      <c r="A71" s="503" t="s">
        <v>575</v>
      </c>
      <c r="B71" s="583">
        <v>28323.645058890303</v>
      </c>
      <c r="C71" s="505">
        <v>24203.997703872199</v>
      </c>
      <c r="D71" s="505">
        <v>8357.5798344497798</v>
      </c>
      <c r="E71" s="505">
        <v>6977.5994124790004</v>
      </c>
      <c r="F71" s="583">
        <v>-417.88582642396597</v>
      </c>
      <c r="G71" s="586">
        <v>-319.60315003237901</v>
      </c>
      <c r="H71" s="505">
        <v>-75.508384334739006</v>
      </c>
      <c r="I71" s="505">
        <v>-90.992131764382606</v>
      </c>
      <c r="J71" s="587"/>
      <c r="K71" s="516"/>
      <c r="L71" s="516"/>
      <c r="M71" s="516"/>
    </row>
    <row r="72" spans="1:13" s="108" customFormat="1" ht="12" customHeight="1">
      <c r="A72" s="570" t="s">
        <v>479</v>
      </c>
      <c r="B72" s="584">
        <v>208555.69236879496</v>
      </c>
      <c r="C72" s="571">
        <v>210161.60823356651</v>
      </c>
      <c r="D72" s="571">
        <v>112140.98237453145</v>
      </c>
      <c r="E72" s="571">
        <v>114381.3426142864</v>
      </c>
      <c r="F72" s="584">
        <v>-2894.3140190356903</v>
      </c>
      <c r="G72" s="588">
        <v>-3888.636789740839</v>
      </c>
      <c r="H72" s="571">
        <v>-1709.0595426619593</v>
      </c>
      <c r="I72" s="571">
        <v>-2121.7602036536682</v>
      </c>
      <c r="J72" s="587"/>
      <c r="K72" s="516"/>
      <c r="L72" s="516"/>
      <c r="M72" s="516"/>
    </row>
    <row r="73" spans="1:13" ht="12" customHeight="1">
      <c r="A73" s="585"/>
      <c r="B73" s="585"/>
      <c r="C73" s="585"/>
      <c r="D73" s="585"/>
      <c r="E73" s="585"/>
      <c r="F73" s="585"/>
      <c r="G73" s="585"/>
      <c r="H73" s="585"/>
      <c r="I73" s="585"/>
      <c r="J73" s="585"/>
    </row>
    <row r="74" spans="1:13" s="562" customFormat="1" ht="12.75" customHeight="1">
      <c r="A74" s="418" t="s">
        <v>579</v>
      </c>
      <c r="B74" s="561"/>
      <c r="C74" s="561"/>
      <c r="D74" s="561"/>
      <c r="E74" s="561"/>
      <c r="F74" s="561"/>
    </row>
    <row r="75" spans="1:13" s="7" customFormat="1" ht="3.95" customHeight="1">
      <c r="B75" s="560"/>
      <c r="C75" s="560"/>
      <c r="D75" s="560"/>
      <c r="E75" s="560"/>
      <c r="F75" s="560"/>
    </row>
    <row r="76" spans="1:13" s="108" customFormat="1" ht="12" customHeight="1">
      <c r="A76" s="563"/>
      <c r="B76" s="1712" t="s">
        <v>556</v>
      </c>
      <c r="C76" s="1713"/>
      <c r="D76" s="1713"/>
      <c r="E76" s="1714"/>
      <c r="F76" s="1715" t="s">
        <v>557</v>
      </c>
      <c r="G76" s="1716"/>
      <c r="H76" s="1716"/>
      <c r="I76" s="1717"/>
      <c r="K76" s="574"/>
      <c r="L76" s="575"/>
    </row>
    <row r="77" spans="1:13" s="108" customFormat="1" ht="12" customHeight="1">
      <c r="A77" s="563"/>
      <c r="B77" s="576" t="s">
        <v>304</v>
      </c>
      <c r="C77" s="528" t="s">
        <v>305</v>
      </c>
      <c r="D77" s="528" t="s">
        <v>306</v>
      </c>
      <c r="E77" s="528" t="s">
        <v>307</v>
      </c>
      <c r="F77" s="576" t="s">
        <v>304</v>
      </c>
      <c r="G77" s="528" t="s">
        <v>305</v>
      </c>
      <c r="H77" s="528" t="s">
        <v>306</v>
      </c>
      <c r="I77" s="528" t="s">
        <v>307</v>
      </c>
      <c r="K77" s="577"/>
      <c r="L77" s="575"/>
      <c r="M77" s="575"/>
    </row>
    <row r="78" spans="1:13" s="108" customFormat="1" ht="12" customHeight="1">
      <c r="A78" s="398" t="s">
        <v>220</v>
      </c>
      <c r="B78" s="578" t="s">
        <v>28</v>
      </c>
      <c r="C78" s="565" t="s">
        <v>28</v>
      </c>
      <c r="D78" s="565" t="s">
        <v>276</v>
      </c>
      <c r="E78" s="565" t="s">
        <v>276</v>
      </c>
      <c r="F78" s="578" t="s">
        <v>28</v>
      </c>
      <c r="G78" s="565" t="s">
        <v>28</v>
      </c>
      <c r="H78" s="565" t="s">
        <v>276</v>
      </c>
      <c r="I78" s="565" t="s">
        <v>276</v>
      </c>
      <c r="K78" s="579"/>
      <c r="L78" s="579"/>
      <c r="M78" s="579"/>
    </row>
    <row r="79" spans="1:13" s="355" customFormat="1" ht="12" customHeight="1">
      <c r="A79" s="456" t="s">
        <v>562</v>
      </c>
      <c r="B79" s="580">
        <v>1363.0004862595001</v>
      </c>
      <c r="C79" s="566">
        <v>1583.8874019082998</v>
      </c>
      <c r="D79" s="566">
        <v>58.782503343599998</v>
      </c>
      <c r="E79" s="566">
        <v>65.252290588700006</v>
      </c>
      <c r="F79" s="580">
        <v>-310.89498987400003</v>
      </c>
      <c r="G79" s="566">
        <v>-381.81445834980002</v>
      </c>
      <c r="H79" s="566">
        <v>-22.9751923512</v>
      </c>
      <c r="I79" s="566">
        <v>-11.387640171959999</v>
      </c>
    </row>
    <row r="80" spans="1:13" s="355" customFormat="1" ht="12" customHeight="1">
      <c r="A80" s="458" t="s">
        <v>563</v>
      </c>
      <c r="B80" s="582">
        <v>1241.6462346940002</v>
      </c>
      <c r="C80" s="567">
        <v>1221.6966095610001</v>
      </c>
      <c r="D80" s="567">
        <v>1304.3996756275999</v>
      </c>
      <c r="E80" s="567">
        <v>791.64701735338997</v>
      </c>
      <c r="F80" s="582">
        <v>-372.41863380269996</v>
      </c>
      <c r="G80" s="567">
        <v>-370.78527696230003</v>
      </c>
      <c r="H80" s="567">
        <v>-387.82733075359999</v>
      </c>
      <c r="I80" s="567">
        <v>-308.83422054547003</v>
      </c>
      <c r="K80" s="581"/>
      <c r="L80" s="581"/>
      <c r="M80" s="581"/>
    </row>
    <row r="81" spans="1:13" s="355" customFormat="1" ht="12" customHeight="1">
      <c r="A81" s="458" t="s">
        <v>564</v>
      </c>
      <c r="B81" s="582">
        <v>1095.5206809859599</v>
      </c>
      <c r="C81" s="567">
        <v>1219.6468911140601</v>
      </c>
      <c r="D81" s="567">
        <v>1291.9099690205499</v>
      </c>
      <c r="E81" s="567">
        <v>2365.6038660250501</v>
      </c>
      <c r="F81" s="582">
        <v>-342.31062586869996</v>
      </c>
      <c r="G81" s="567">
        <v>-289.57766907107998</v>
      </c>
      <c r="H81" s="567">
        <v>-284.80938239237003</v>
      </c>
      <c r="I81" s="567">
        <v>-437.71627586474995</v>
      </c>
      <c r="K81" s="581"/>
      <c r="L81" s="581"/>
      <c r="M81" s="581"/>
    </row>
    <row r="82" spans="1:13" s="355" customFormat="1" ht="12" customHeight="1">
      <c r="A82" s="458" t="s">
        <v>565</v>
      </c>
      <c r="B82" s="582">
        <v>27507.9418563531</v>
      </c>
      <c r="C82" s="567">
        <v>21324.877978493601</v>
      </c>
      <c r="D82" s="567">
        <v>13607.5298380723</v>
      </c>
      <c r="E82" s="567">
        <v>14924.3783385158</v>
      </c>
      <c r="F82" s="582">
        <v>-9103.2717617450216</v>
      </c>
      <c r="G82" s="567">
        <v>-6899.03972918818</v>
      </c>
      <c r="H82" s="567">
        <v>-4651.8938496573501</v>
      </c>
      <c r="I82" s="567">
        <v>-4331.8949717947498</v>
      </c>
      <c r="K82" s="581"/>
      <c r="L82" s="581"/>
      <c r="M82" s="581"/>
    </row>
    <row r="83" spans="1:13" s="355" customFormat="1" ht="12" customHeight="1">
      <c r="A83" s="458" t="s">
        <v>566</v>
      </c>
      <c r="B83" s="582">
        <v>159.52405104300001</v>
      </c>
      <c r="C83" s="567">
        <v>444.08055015299999</v>
      </c>
      <c r="D83" s="567">
        <v>420.18569592630001</v>
      </c>
      <c r="E83" s="567">
        <v>417.11804701893999</v>
      </c>
      <c r="F83" s="582">
        <v>-26.561644517000001</v>
      </c>
      <c r="G83" s="567">
        <v>-44.3474302929</v>
      </c>
      <c r="H83" s="567">
        <v>-45.811114588400002</v>
      </c>
      <c r="I83" s="567">
        <v>-55.131509878599999</v>
      </c>
      <c r="K83" s="581"/>
      <c r="L83" s="581"/>
      <c r="M83" s="581"/>
    </row>
    <row r="84" spans="1:13" s="355" customFormat="1" ht="12" customHeight="1">
      <c r="A84" s="458" t="s">
        <v>567</v>
      </c>
      <c r="B84" s="582">
        <v>0</v>
      </c>
      <c r="C84" s="567">
        <v>0</v>
      </c>
      <c r="D84" s="567">
        <v>0</v>
      </c>
      <c r="E84" s="567">
        <v>32.326611522951197</v>
      </c>
      <c r="F84" s="582">
        <v>0</v>
      </c>
      <c r="G84" s="567">
        <v>0</v>
      </c>
      <c r="H84" s="567">
        <v>0</v>
      </c>
      <c r="I84" s="567">
        <v>0</v>
      </c>
      <c r="K84" s="581"/>
      <c r="L84" s="589"/>
      <c r="M84" s="581"/>
    </row>
    <row r="85" spans="1:13" s="355" customFormat="1" ht="12" customHeight="1">
      <c r="A85" s="458" t="s">
        <v>568</v>
      </c>
      <c r="B85" s="582">
        <v>0.48699999999999999</v>
      </c>
      <c r="C85" s="567">
        <v>0.28399999999999997</v>
      </c>
      <c r="D85" s="567">
        <v>0.30239099820000004</v>
      </c>
      <c r="E85" s="567">
        <v>0.33200000000000002</v>
      </c>
      <c r="F85" s="582">
        <v>-0.36599999999999999</v>
      </c>
      <c r="G85" s="567">
        <v>-0.307</v>
      </c>
      <c r="H85" s="567">
        <v>-0.32100000000000001</v>
      </c>
      <c r="I85" s="567">
        <v>-0.36399999999999999</v>
      </c>
      <c r="K85" s="581"/>
      <c r="L85" s="581"/>
      <c r="M85" s="581"/>
    </row>
    <row r="86" spans="1:13" s="355" customFormat="1" ht="12" customHeight="1">
      <c r="A86" s="458" t="s">
        <v>569</v>
      </c>
      <c r="B86" s="582">
        <v>448.76971887079998</v>
      </c>
      <c r="C86" s="567">
        <v>460.353853216</v>
      </c>
      <c r="D86" s="567">
        <v>483.52360405989998</v>
      </c>
      <c r="E86" s="567">
        <v>342.19548162379999</v>
      </c>
      <c r="F86" s="582">
        <v>-142.0881678431</v>
      </c>
      <c r="G86" s="567">
        <v>-154.57090528949999</v>
      </c>
      <c r="H86" s="567">
        <v>-149.17175816329998</v>
      </c>
      <c r="I86" s="567">
        <v>-110.45035488303999</v>
      </c>
      <c r="K86" s="581"/>
      <c r="L86" s="581"/>
      <c r="M86" s="581"/>
    </row>
    <row r="87" spans="1:13" s="355" customFormat="1" ht="12" customHeight="1">
      <c r="A87" s="458" t="s">
        <v>570</v>
      </c>
      <c r="B87" s="582">
        <v>2461.54043989498</v>
      </c>
      <c r="C87" s="567">
        <v>3196.7221387201703</v>
      </c>
      <c r="D87" s="567">
        <v>1854.3509036522501</v>
      </c>
      <c r="E87" s="567">
        <v>2178.2122868985198</v>
      </c>
      <c r="F87" s="582">
        <v>-416.42661915053799</v>
      </c>
      <c r="G87" s="567">
        <v>-596.08726795300697</v>
      </c>
      <c r="H87" s="567">
        <v>-491.71666925270199</v>
      </c>
      <c r="I87" s="567">
        <v>-705.21211014093001</v>
      </c>
      <c r="K87" s="581"/>
      <c r="L87" s="581"/>
      <c r="M87" s="581"/>
    </row>
    <row r="88" spans="1:13" s="355" customFormat="1" ht="12" customHeight="1">
      <c r="A88" s="458" t="s">
        <v>571</v>
      </c>
      <c r="B88" s="582">
        <v>769.84609678569996</v>
      </c>
      <c r="C88" s="567">
        <v>834.54312311379999</v>
      </c>
      <c r="D88" s="567">
        <v>456.70342860420004</v>
      </c>
      <c r="E88" s="567">
        <v>1532.78129426705</v>
      </c>
      <c r="F88" s="582">
        <v>-234.5042552635</v>
      </c>
      <c r="G88" s="567">
        <v>-284.99281913710001</v>
      </c>
      <c r="H88" s="567">
        <v>-206.6381115623</v>
      </c>
      <c r="I88" s="567">
        <v>-338.00282703822</v>
      </c>
      <c r="K88" s="581"/>
      <c r="L88" s="581"/>
      <c r="M88" s="581"/>
    </row>
    <row r="89" spans="1:13" s="355" customFormat="1" ht="12" customHeight="1">
      <c r="A89" s="458" t="s">
        <v>572</v>
      </c>
      <c r="B89" s="582">
        <v>54.986199144099999</v>
      </c>
      <c r="C89" s="567">
        <v>46.111641058499998</v>
      </c>
      <c r="D89" s="567">
        <v>37.983855160200001</v>
      </c>
      <c r="E89" s="567">
        <v>101.74954339102</v>
      </c>
      <c r="F89" s="582">
        <v>-30.485288681</v>
      </c>
      <c r="G89" s="567">
        <v>-31.156755585999999</v>
      </c>
      <c r="H89" s="567">
        <v>-25.261886788399998</v>
      </c>
      <c r="I89" s="567">
        <v>-33.581906652079994</v>
      </c>
      <c r="K89" s="581"/>
      <c r="L89" s="581"/>
      <c r="M89" s="581"/>
    </row>
    <row r="90" spans="1:13" s="355" customFormat="1" ht="12" customHeight="1">
      <c r="A90" s="458" t="s">
        <v>573</v>
      </c>
      <c r="B90" s="582">
        <v>2182.8032427595799</v>
      </c>
      <c r="C90" s="567">
        <v>2422.8887886345601</v>
      </c>
      <c r="D90" s="567">
        <v>1730.00807214255</v>
      </c>
      <c r="E90" s="567">
        <v>1875.10696613147</v>
      </c>
      <c r="F90" s="582">
        <v>-693.50037164365801</v>
      </c>
      <c r="G90" s="567">
        <v>-771.67098274876196</v>
      </c>
      <c r="H90" s="567">
        <v>-868.14855084368207</v>
      </c>
      <c r="I90" s="567">
        <v>-1082.87624013389</v>
      </c>
      <c r="K90" s="581"/>
      <c r="L90" s="581"/>
      <c r="M90" s="581"/>
    </row>
    <row r="91" spans="1:13" s="355" customFormat="1" ht="12" customHeight="1">
      <c r="A91" s="458" t="s">
        <v>574</v>
      </c>
      <c r="B91" s="582">
        <v>531.78832</v>
      </c>
      <c r="C91" s="567">
        <v>424.22353000000004</v>
      </c>
      <c r="D91" s="567">
        <v>418.00961000000001</v>
      </c>
      <c r="E91" s="567">
        <v>368.81243000000001</v>
      </c>
      <c r="F91" s="582">
        <v>-142.70177999999999</v>
      </c>
      <c r="G91" s="567">
        <v>-100.69221</v>
      </c>
      <c r="H91" s="567">
        <v>-124.4465</v>
      </c>
      <c r="I91" s="567">
        <v>-109.98439</v>
      </c>
      <c r="K91" s="581"/>
      <c r="L91" s="581"/>
      <c r="M91" s="581"/>
    </row>
    <row r="92" spans="1:13" s="355" customFormat="1" ht="12" customHeight="1">
      <c r="A92" s="458" t="s">
        <v>419</v>
      </c>
      <c r="B92" s="582">
        <v>3548.6676778782003</v>
      </c>
      <c r="C92" s="567">
        <v>3413.6911686886001</v>
      </c>
      <c r="D92" s="567">
        <v>3513.2348449094998</v>
      </c>
      <c r="E92" s="567">
        <v>3611.6518616000199</v>
      </c>
      <c r="F92" s="582">
        <v>-680.0123843333929</v>
      </c>
      <c r="G92" s="567">
        <v>-688.69877839468893</v>
      </c>
      <c r="H92" s="567">
        <v>-641.56135424211197</v>
      </c>
      <c r="I92" s="567">
        <v>-645.74224987341495</v>
      </c>
      <c r="K92" s="581"/>
      <c r="L92" s="581"/>
      <c r="M92" s="581"/>
    </row>
    <row r="93" spans="1:13" s="108" customFormat="1" ht="12" customHeight="1">
      <c r="A93" s="503" t="s">
        <v>575</v>
      </c>
      <c r="B93" s="583">
        <v>2441.55580995338</v>
      </c>
      <c r="C93" s="505">
        <v>2493.5721202632399</v>
      </c>
      <c r="D93" s="505">
        <v>2473.66893276372</v>
      </c>
      <c r="E93" s="505">
        <v>2496.6337192629703</v>
      </c>
      <c r="F93" s="583">
        <v>-1232.60334657475</v>
      </c>
      <c r="G93" s="505">
        <v>-1273.21134734003</v>
      </c>
      <c r="H93" s="505">
        <v>-1547.59119238429</v>
      </c>
      <c r="I93" s="505">
        <v>-1356.07800851249</v>
      </c>
      <c r="J93" s="355"/>
      <c r="K93" s="581"/>
      <c r="L93" s="581"/>
      <c r="M93" s="581"/>
    </row>
    <row r="94" spans="1:13" s="108" customFormat="1" ht="12" customHeight="1">
      <c r="A94" s="570" t="s">
        <v>479</v>
      </c>
      <c r="B94" s="584">
        <v>43808.077814622309</v>
      </c>
      <c r="C94" s="571">
        <v>39086.579794924837</v>
      </c>
      <c r="D94" s="571">
        <v>27650.593324280875</v>
      </c>
      <c r="E94" s="571">
        <v>31103.801754199681</v>
      </c>
      <c r="F94" s="584">
        <v>-13728.145869297359</v>
      </c>
      <c r="G94" s="571">
        <v>-11886.952630313346</v>
      </c>
      <c r="H94" s="571">
        <v>-9448.1738929797066</v>
      </c>
      <c r="I94" s="571">
        <v>-9527.2567054895935</v>
      </c>
      <c r="K94" s="516"/>
      <c r="L94" s="516"/>
      <c r="M94" s="516"/>
    </row>
    <row r="95" spans="1:13" ht="12.75" customHeight="1">
      <c r="A95" s="69"/>
      <c r="B95" s="70"/>
      <c r="C95" s="70"/>
      <c r="D95" s="70"/>
      <c r="E95" s="70"/>
      <c r="G95" s="108"/>
      <c r="H95" s="516"/>
      <c r="I95" s="516"/>
      <c r="J95" s="516"/>
      <c r="K95" s="562"/>
    </row>
    <row r="96" spans="1:13" ht="22.5" customHeight="1">
      <c r="A96" s="69"/>
      <c r="B96" s="70"/>
      <c r="C96" s="70"/>
      <c r="D96" s="70"/>
      <c r="E96" s="70"/>
      <c r="F96" s="70"/>
      <c r="G96" s="70"/>
      <c r="H96" s="70"/>
      <c r="I96" s="70"/>
      <c r="J96" s="70"/>
    </row>
    <row r="97" spans="1:12" s="27" customFormat="1" ht="34.5" customHeight="1">
      <c r="A97" s="1707" t="s">
        <v>580</v>
      </c>
      <c r="B97" s="1707"/>
      <c r="C97" s="1707"/>
      <c r="D97" s="1707"/>
      <c r="E97" s="1707"/>
      <c r="F97" s="1707"/>
      <c r="G97" s="1707"/>
      <c r="H97" s="1707"/>
      <c r="I97" s="1707"/>
      <c r="J97" s="1707"/>
    </row>
    <row r="98" spans="1:12" s="108" customFormat="1" ht="12" customHeight="1">
      <c r="A98" s="458"/>
      <c r="B98" s="558"/>
      <c r="C98" s="558"/>
      <c r="D98" s="558"/>
      <c r="E98" s="558"/>
      <c r="F98" s="558"/>
      <c r="G98" s="559"/>
      <c r="H98" s="559"/>
    </row>
    <row r="99" spans="1:12" s="108" customFormat="1" ht="24" customHeight="1">
      <c r="A99" s="1708" t="s">
        <v>554</v>
      </c>
      <c r="B99" s="1708"/>
      <c r="C99" s="1708"/>
      <c r="D99" s="1708"/>
      <c r="E99" s="1708"/>
      <c r="F99" s="1708"/>
      <c r="G99" s="1708"/>
      <c r="H99" s="1708"/>
      <c r="I99" s="1708"/>
      <c r="J99" s="1708"/>
    </row>
    <row r="100" spans="1:12" s="7" customFormat="1" ht="12.75" customHeight="1">
      <c r="B100" s="560"/>
      <c r="C100" s="560"/>
      <c r="D100" s="560"/>
      <c r="E100" s="560"/>
      <c r="F100" s="560"/>
    </row>
    <row r="101" spans="1:12" s="108" customFormat="1" ht="12" customHeight="1">
      <c r="A101" s="398" t="s">
        <v>220</v>
      </c>
      <c r="B101" s="74" t="s">
        <v>221</v>
      </c>
      <c r="C101" s="75" t="s">
        <v>222</v>
      </c>
      <c r="D101" s="590" t="s">
        <v>223</v>
      </c>
      <c r="E101" s="590" t="s">
        <v>224</v>
      </c>
      <c r="F101" s="590" t="s">
        <v>225</v>
      </c>
      <c r="G101" s="590" t="s">
        <v>226</v>
      </c>
      <c r="H101" s="590" t="s">
        <v>227</v>
      </c>
      <c r="I101" s="590" t="s">
        <v>228</v>
      </c>
      <c r="J101" s="590" t="s">
        <v>229</v>
      </c>
      <c r="K101" s="591"/>
    </row>
    <row r="102" spans="1:12" s="355" customFormat="1" ht="12" customHeight="1">
      <c r="A102" s="456" t="s">
        <v>581</v>
      </c>
      <c r="B102" s="592">
        <v>2375294.0750656701</v>
      </c>
      <c r="C102" s="566">
        <v>2264994.30206567</v>
      </c>
      <c r="D102" s="566">
        <v>2288667.5930656702</v>
      </c>
      <c r="E102" s="566">
        <v>2276231.1210656702</v>
      </c>
      <c r="F102" s="566">
        <v>2254777.90406567</v>
      </c>
      <c r="G102" s="566">
        <v>2206097.1840656702</v>
      </c>
      <c r="H102" s="566">
        <v>2180383.8830656703</v>
      </c>
      <c r="I102" s="566">
        <v>2186445.8830656703</v>
      </c>
      <c r="J102" s="566">
        <v>2159203.8989516539</v>
      </c>
      <c r="K102" s="581"/>
    </row>
    <row r="103" spans="1:12" s="355" customFormat="1" ht="12" customHeight="1">
      <c r="A103" s="458" t="s">
        <v>582</v>
      </c>
      <c r="B103" s="593">
        <v>203223.473</v>
      </c>
      <c r="C103" s="567">
        <v>227508.70699999999</v>
      </c>
      <c r="D103" s="567">
        <v>182377.15800000002</v>
      </c>
      <c r="E103" s="567">
        <v>230609.03999999998</v>
      </c>
      <c r="F103" s="567">
        <v>236990.58100000001</v>
      </c>
      <c r="G103" s="567">
        <v>227371.44100000002</v>
      </c>
      <c r="H103" s="567">
        <v>194824.32399999999</v>
      </c>
      <c r="I103" s="567">
        <v>170845</v>
      </c>
      <c r="J103" s="567">
        <v>217536.41897087288</v>
      </c>
      <c r="K103" s="581"/>
    </row>
    <row r="104" spans="1:12" s="355" customFormat="1" ht="12" customHeight="1">
      <c r="A104" s="458" t="s">
        <v>583</v>
      </c>
      <c r="B104" s="593">
        <v>-200815.02000000002</v>
      </c>
      <c r="C104" s="567">
        <v>-169489.397</v>
      </c>
      <c r="D104" s="567">
        <v>-208433.22700000001</v>
      </c>
      <c r="E104" s="567">
        <v>-228567.557</v>
      </c>
      <c r="F104" s="567">
        <v>-210909.74400000001</v>
      </c>
      <c r="G104" s="567">
        <v>-172217.98699999999</v>
      </c>
      <c r="H104" s="567">
        <v>-188980.80599999998</v>
      </c>
      <c r="I104" s="567">
        <v>-165119</v>
      </c>
      <c r="J104" s="567">
        <v>-189503.42945567664</v>
      </c>
      <c r="K104" s="581"/>
    </row>
    <row r="105" spans="1:12" s="355" customFormat="1" ht="12" customHeight="1">
      <c r="A105" s="458" t="s">
        <v>472</v>
      </c>
      <c r="B105" s="593">
        <v>-21308.014999999999</v>
      </c>
      <c r="C105" s="567">
        <v>52278.625</v>
      </c>
      <c r="D105" s="567">
        <v>2381.7779999999998</v>
      </c>
      <c r="E105" s="567">
        <v>10458.322000000002</v>
      </c>
      <c r="F105" s="567">
        <v>-4628.1720000000014</v>
      </c>
      <c r="G105" s="567">
        <v>-6724.634</v>
      </c>
      <c r="H105" s="567">
        <v>19861.007999999998</v>
      </c>
      <c r="I105" s="567">
        <v>-10214</v>
      </c>
      <c r="J105" s="567">
        <v>-2175.9714827397297</v>
      </c>
      <c r="K105" s="581"/>
    </row>
    <row r="106" spans="1:12" s="355" customFormat="1" ht="12" customHeight="1">
      <c r="A106" s="458" t="s">
        <v>421</v>
      </c>
      <c r="B106" s="593">
        <v>0</v>
      </c>
      <c r="C106" s="567">
        <v>0</v>
      </c>
      <c r="D106" s="567">
        <v>0</v>
      </c>
      <c r="E106" s="567">
        <v>-63.332999999999998</v>
      </c>
      <c r="F106" s="567">
        <v>-1.448</v>
      </c>
      <c r="G106" s="567">
        <v>251.9</v>
      </c>
      <c r="H106" s="567">
        <v>6.7750000000000004</v>
      </c>
      <c r="I106" s="567">
        <v>-1573</v>
      </c>
      <c r="J106" s="567">
        <v>1384.9660815595898</v>
      </c>
      <c r="K106" s="581"/>
    </row>
    <row r="107" spans="1:12" s="108" customFormat="1" ht="12" customHeight="1">
      <c r="A107" s="594" t="s">
        <v>584</v>
      </c>
      <c r="B107" s="595">
        <v>2356393.5130656697</v>
      </c>
      <c r="C107" s="596">
        <v>2375294.2370656701</v>
      </c>
      <c r="D107" s="596">
        <v>2264994.30206567</v>
      </c>
      <c r="E107" s="596">
        <v>2288667.5930656702</v>
      </c>
      <c r="F107" s="596">
        <v>2276231.1210656702</v>
      </c>
      <c r="G107" s="596">
        <v>2254777.90406567</v>
      </c>
      <c r="H107" s="596">
        <v>2206097.1840656702</v>
      </c>
      <c r="I107" s="596">
        <v>2180383.8830656703</v>
      </c>
      <c r="J107" s="596">
        <v>2186445.8830656703</v>
      </c>
      <c r="K107" s="516"/>
      <c r="L107" s="597"/>
    </row>
    <row r="108" spans="1:12" s="108" customFormat="1" ht="12" customHeight="1">
      <c r="A108" s="458"/>
      <c r="B108" s="558"/>
      <c r="C108" s="558"/>
      <c r="D108" s="558"/>
      <c r="E108" s="558"/>
      <c r="F108" s="558"/>
      <c r="G108" s="559"/>
      <c r="H108" s="559"/>
      <c r="I108" s="559"/>
      <c r="J108" s="559"/>
    </row>
    <row r="109" spans="1:12" s="562" customFormat="1" ht="12.75" customHeight="1">
      <c r="A109" s="418" t="s">
        <v>585</v>
      </c>
      <c r="B109" s="561"/>
      <c r="C109" s="561"/>
      <c r="D109" s="561"/>
      <c r="E109" s="561"/>
      <c r="F109" s="561"/>
    </row>
    <row r="110" spans="1:12" s="7" customFormat="1" ht="3.95" customHeight="1">
      <c r="B110" s="560"/>
      <c r="C110" s="560"/>
      <c r="D110" s="560"/>
      <c r="E110" s="560"/>
      <c r="F110" s="560"/>
    </row>
    <row r="111" spans="1:12" s="108" customFormat="1" ht="12" customHeight="1">
      <c r="A111" s="398" t="s">
        <v>220</v>
      </c>
      <c r="B111" s="74" t="s">
        <v>221</v>
      </c>
      <c r="C111" s="75" t="s">
        <v>222</v>
      </c>
      <c r="D111" s="590" t="s">
        <v>223</v>
      </c>
      <c r="E111" s="590" t="s">
        <v>224</v>
      </c>
      <c r="F111" s="590" t="s">
        <v>225</v>
      </c>
      <c r="G111" s="590" t="s">
        <v>226</v>
      </c>
      <c r="H111" s="590" t="s">
        <v>227</v>
      </c>
      <c r="I111" s="590" t="s">
        <v>228</v>
      </c>
      <c r="J111" s="590" t="s">
        <v>229</v>
      </c>
      <c r="K111" s="591"/>
    </row>
    <row r="112" spans="1:12" s="355" customFormat="1" ht="12" customHeight="1">
      <c r="A112" s="456" t="s">
        <v>581</v>
      </c>
      <c r="B112" s="592">
        <v>2126044.9545369069</v>
      </c>
      <c r="C112" s="566">
        <v>2125202.7515369072</v>
      </c>
      <c r="D112" s="566">
        <v>2143182.8465369074</v>
      </c>
      <c r="E112" s="566">
        <v>2147148.4875369077</v>
      </c>
      <c r="F112" s="566">
        <v>2116461.310536908</v>
      </c>
      <c r="G112" s="566">
        <v>2062316.4115369078</v>
      </c>
      <c r="H112" s="566">
        <v>2041719.6555369077</v>
      </c>
      <c r="I112" s="566">
        <v>2054285.655536908</v>
      </c>
      <c r="J112" s="566">
        <v>2023849.8517012105</v>
      </c>
      <c r="K112" s="581"/>
    </row>
    <row r="113" spans="1:11" s="355" customFormat="1" ht="12" customHeight="1">
      <c r="A113" s="458" t="s">
        <v>586</v>
      </c>
      <c r="B113" s="593">
        <v>46598.188000000002</v>
      </c>
      <c r="C113" s="567">
        <v>15022.388999999999</v>
      </c>
      <c r="D113" s="567">
        <v>19006</v>
      </c>
      <c r="E113" s="567">
        <v>20578.601999999999</v>
      </c>
      <c r="F113" s="567">
        <v>26611.016</v>
      </c>
      <c r="G113" s="567">
        <v>22113.986000000001</v>
      </c>
      <c r="H113" s="567">
        <v>20106.496999999999</v>
      </c>
      <c r="I113" s="567">
        <v>18387</v>
      </c>
      <c r="J113" s="567">
        <v>12901.685144961388</v>
      </c>
      <c r="K113" s="581"/>
    </row>
    <row r="114" spans="1:11" s="355" customFormat="1" ht="12" customHeight="1">
      <c r="A114" s="458" t="s">
        <v>587</v>
      </c>
      <c r="B114" s="593">
        <v>-71550.176999999996</v>
      </c>
      <c r="C114" s="567">
        <v>-118658.073</v>
      </c>
      <c r="D114" s="567">
        <v>-25859.447</v>
      </c>
      <c r="E114" s="567">
        <v>-40484.014999999999</v>
      </c>
      <c r="F114" s="567">
        <v>-26383.226999999999</v>
      </c>
      <c r="G114" s="567">
        <v>-24339.701000000001</v>
      </c>
      <c r="H114" s="567">
        <v>-34365.4</v>
      </c>
      <c r="I114" s="567">
        <v>-28718</v>
      </c>
      <c r="J114" s="567">
        <v>-14739.297080839362</v>
      </c>
      <c r="K114" s="581"/>
    </row>
    <row r="115" spans="1:11" s="355" customFormat="1" ht="12" customHeight="1">
      <c r="A115" s="458" t="s">
        <v>588</v>
      </c>
      <c r="B115" s="593">
        <v>-1321.1329999999998</v>
      </c>
      <c r="C115" s="567">
        <v>-3704.8139999999999</v>
      </c>
      <c r="D115" s="567">
        <v>-2280.2080000000001</v>
      </c>
      <c r="E115" s="567">
        <v>-336.91800000000001</v>
      </c>
      <c r="F115" s="567">
        <v>-1901.6930000000002</v>
      </c>
      <c r="G115" s="567">
        <v>-491.178</v>
      </c>
      <c r="H115" s="567">
        <v>-1000.702</v>
      </c>
      <c r="I115" s="567">
        <v>-2565</v>
      </c>
      <c r="J115" s="567">
        <v>-995.72727633466013</v>
      </c>
      <c r="K115" s="581"/>
    </row>
    <row r="116" spans="1:11" s="355" customFormat="1" ht="12" customHeight="1">
      <c r="A116" s="458" t="s">
        <v>582</v>
      </c>
      <c r="B116" s="593">
        <v>201379.72899999999</v>
      </c>
      <c r="C116" s="567">
        <v>217575.837</v>
      </c>
      <c r="D116" s="567">
        <v>181515.04200000002</v>
      </c>
      <c r="E116" s="567">
        <v>227092.03999999998</v>
      </c>
      <c r="F116" s="567">
        <v>236669.96600000001</v>
      </c>
      <c r="G116" s="567">
        <v>225851.32</v>
      </c>
      <c r="H116" s="567">
        <v>189153.538</v>
      </c>
      <c r="I116" s="567">
        <v>168076</v>
      </c>
      <c r="J116" s="567">
        <v>210773.41445140546</v>
      </c>
      <c r="K116" s="581"/>
    </row>
    <row r="117" spans="1:11" s="355" customFormat="1" ht="12" customHeight="1">
      <c r="A117" s="458" t="s">
        <v>583</v>
      </c>
      <c r="B117" s="593">
        <v>-179111.76</v>
      </c>
      <c r="C117" s="567">
        <v>-156197.75699999998</v>
      </c>
      <c r="D117" s="567">
        <v>-192638.48200000002</v>
      </c>
      <c r="E117" s="567">
        <v>-220233.557</v>
      </c>
      <c r="F117" s="567">
        <v>-200046.62900000002</v>
      </c>
      <c r="G117" s="567">
        <v>-162820.79399999999</v>
      </c>
      <c r="H117" s="567">
        <v>-171483.70299999998</v>
      </c>
      <c r="I117" s="567">
        <v>-156713</v>
      </c>
      <c r="J117" s="567">
        <v>-176576.97586684424</v>
      </c>
      <c r="K117" s="581"/>
    </row>
    <row r="118" spans="1:11" s="355" customFormat="1" ht="12" customHeight="1">
      <c r="A118" s="458" t="s">
        <v>472</v>
      </c>
      <c r="B118" s="593">
        <v>-18009.899999999998</v>
      </c>
      <c r="C118" s="567">
        <v>46804.569000000003</v>
      </c>
      <c r="D118" s="567">
        <v>2277</v>
      </c>
      <c r="E118" s="567">
        <v>9481.5400000000009</v>
      </c>
      <c r="F118" s="567">
        <v>-4260.8080000000009</v>
      </c>
      <c r="G118" s="567">
        <v>-6420.634</v>
      </c>
      <c r="H118" s="567">
        <v>18179.750999999997</v>
      </c>
      <c r="I118" s="567">
        <v>-9460</v>
      </c>
      <c r="J118" s="567">
        <v>-1992.0574534615398</v>
      </c>
      <c r="K118" s="581"/>
    </row>
    <row r="119" spans="1:11" s="355" customFormat="1" ht="12" customHeight="1">
      <c r="A119" s="458" t="s">
        <v>421</v>
      </c>
      <c r="B119" s="593">
        <v>0</v>
      </c>
      <c r="C119" s="567">
        <v>0</v>
      </c>
      <c r="D119" s="567">
        <v>0</v>
      </c>
      <c r="E119" s="567">
        <v>-63.332999999999998</v>
      </c>
      <c r="F119" s="567">
        <v>-1.448</v>
      </c>
      <c r="G119" s="567">
        <v>251.9</v>
      </c>
      <c r="H119" s="567">
        <v>6.7750000000000004</v>
      </c>
      <c r="I119" s="567">
        <v>-1573</v>
      </c>
      <c r="J119" s="567">
        <v>1064.7619168102201</v>
      </c>
      <c r="K119" s="581"/>
    </row>
    <row r="120" spans="1:11" s="108" customFormat="1" ht="12" customHeight="1">
      <c r="A120" s="594" t="s">
        <v>584</v>
      </c>
      <c r="B120" s="595">
        <v>2104029.9015369066</v>
      </c>
      <c r="C120" s="596">
        <v>2126044.9025369068</v>
      </c>
      <c r="D120" s="596">
        <v>2125202.7515369072</v>
      </c>
      <c r="E120" s="596">
        <v>2143182.8465369074</v>
      </c>
      <c r="F120" s="596">
        <v>2147148.4875369077</v>
      </c>
      <c r="G120" s="596">
        <v>2116461.310536908</v>
      </c>
      <c r="H120" s="596">
        <v>2062316.4115369078</v>
      </c>
      <c r="I120" s="596">
        <v>2041719.6555369077</v>
      </c>
      <c r="J120" s="596">
        <v>2054285.655536908</v>
      </c>
      <c r="K120" s="516"/>
    </row>
    <row r="121" spans="1:11" s="108" customFormat="1" ht="12" customHeight="1">
      <c r="A121" s="458"/>
      <c r="B121" s="558"/>
      <c r="C121" s="558"/>
      <c r="D121" s="558"/>
      <c r="E121" s="558"/>
      <c r="F121" s="558"/>
      <c r="G121" s="558"/>
      <c r="H121" s="558"/>
      <c r="I121" s="558"/>
      <c r="J121" s="558"/>
    </row>
    <row r="122" spans="1:11" s="562" customFormat="1" ht="12.75" customHeight="1">
      <c r="A122" s="418" t="s">
        <v>589</v>
      </c>
      <c r="B122" s="561"/>
      <c r="C122" s="561"/>
      <c r="D122" s="561"/>
      <c r="E122" s="561"/>
      <c r="F122" s="561"/>
      <c r="G122" s="561"/>
      <c r="H122" s="561"/>
      <c r="I122" s="561"/>
      <c r="J122" s="561"/>
    </row>
    <row r="123" spans="1:11" s="7" customFormat="1" ht="3.95" customHeight="1">
      <c r="B123" s="560"/>
      <c r="C123" s="560"/>
      <c r="D123" s="560"/>
      <c r="E123" s="560"/>
      <c r="F123" s="560"/>
      <c r="G123" s="560"/>
      <c r="H123" s="560"/>
      <c r="I123" s="560"/>
      <c r="J123" s="560"/>
    </row>
    <row r="124" spans="1:11" s="108" customFormat="1" ht="12" customHeight="1">
      <c r="A124" s="398" t="s">
        <v>220</v>
      </c>
      <c r="B124" s="74" t="s">
        <v>221</v>
      </c>
      <c r="C124" s="75" t="s">
        <v>222</v>
      </c>
      <c r="D124" s="590" t="s">
        <v>223</v>
      </c>
      <c r="E124" s="590" t="s">
        <v>224</v>
      </c>
      <c r="F124" s="590" t="s">
        <v>225</v>
      </c>
      <c r="G124" s="590" t="s">
        <v>226</v>
      </c>
      <c r="H124" s="590" t="s">
        <v>227</v>
      </c>
      <c r="I124" s="590" t="s">
        <v>228</v>
      </c>
      <c r="J124" s="590" t="s">
        <v>229</v>
      </c>
      <c r="K124" s="591"/>
    </row>
    <row r="125" spans="1:11" s="355" customFormat="1" ht="12" customHeight="1">
      <c r="A125" s="456" t="s">
        <v>581</v>
      </c>
      <c r="B125" s="592">
        <v>210162.47767667545</v>
      </c>
      <c r="C125" s="566">
        <v>112140.68067667546</v>
      </c>
      <c r="D125" s="566">
        <v>114381.33567667546</v>
      </c>
      <c r="E125" s="566">
        <v>99793.924676675451</v>
      </c>
      <c r="F125" s="566">
        <v>107944.24967667543</v>
      </c>
      <c r="G125" s="566">
        <v>111783.22667667545</v>
      </c>
      <c r="H125" s="566">
        <v>103979.20767667543</v>
      </c>
      <c r="I125" s="566">
        <v>96506.207676675433</v>
      </c>
      <c r="J125" s="566">
        <v>102961.87704325822</v>
      </c>
      <c r="K125" s="581"/>
    </row>
    <row r="126" spans="1:11" s="355" customFormat="1" ht="12" customHeight="1">
      <c r="A126" s="458" t="s">
        <v>590</v>
      </c>
      <c r="B126" s="593">
        <v>-46191.454999999994</v>
      </c>
      <c r="C126" s="567">
        <v>-14310.531999999999</v>
      </c>
      <c r="D126" s="567">
        <v>-18633</v>
      </c>
      <c r="E126" s="567">
        <v>-20407.938999999998</v>
      </c>
      <c r="F126" s="567">
        <v>-26484.913</v>
      </c>
      <c r="G126" s="567">
        <v>-21695.18</v>
      </c>
      <c r="H126" s="567">
        <v>-19332.960999999999</v>
      </c>
      <c r="I126" s="567">
        <v>-18150</v>
      </c>
      <c r="J126" s="567">
        <v>-12507.722497852494</v>
      </c>
      <c r="K126" s="581"/>
    </row>
    <row r="127" spans="1:11" s="355" customFormat="1" ht="12" customHeight="1">
      <c r="A127" s="458" t="s">
        <v>591</v>
      </c>
      <c r="B127" s="593">
        <v>73150.002999999997</v>
      </c>
      <c r="C127" s="567">
        <v>119232.68799999999</v>
      </c>
      <c r="D127" s="567">
        <v>27889.07</v>
      </c>
      <c r="E127" s="567">
        <v>41134.491000000002</v>
      </c>
      <c r="F127" s="567">
        <v>27813.120000000003</v>
      </c>
      <c r="G127" s="567">
        <v>25424.959999999999</v>
      </c>
      <c r="H127" s="567">
        <v>34924.599000000002</v>
      </c>
      <c r="I127" s="567">
        <v>29373</v>
      </c>
      <c r="J127" s="567">
        <v>16297.382104235161</v>
      </c>
      <c r="K127" s="581"/>
    </row>
    <row r="128" spans="1:11" s="355" customFormat="1" ht="12" customHeight="1">
      <c r="A128" s="458" t="s">
        <v>588</v>
      </c>
      <c r="B128" s="593">
        <v>-9710.48</v>
      </c>
      <c r="C128" s="567">
        <v>-8842.26</v>
      </c>
      <c r="D128" s="567">
        <v>-1279.2189999999998</v>
      </c>
      <c r="E128" s="567">
        <v>-2513.2150000000001</v>
      </c>
      <c r="F128" s="567">
        <v>-1515.019</v>
      </c>
      <c r="G128" s="567">
        <v>-1058.6849999999999</v>
      </c>
      <c r="H128" s="567">
        <v>-3771.3760000000002</v>
      </c>
      <c r="I128" s="567">
        <v>-668</v>
      </c>
      <c r="J128" s="567">
        <v>-4715.1847383087888</v>
      </c>
      <c r="K128" s="581"/>
    </row>
    <row r="129" spans="1:11" s="355" customFormat="1" ht="12" customHeight="1">
      <c r="A129" s="458" t="s">
        <v>582</v>
      </c>
      <c r="B129" s="593">
        <v>1843</v>
      </c>
      <c r="C129" s="567">
        <v>9933.0429999999997</v>
      </c>
      <c r="D129" s="567">
        <v>861.95399999999995</v>
      </c>
      <c r="E129" s="567">
        <v>3517</v>
      </c>
      <c r="F129" s="567">
        <v>320.69400000000002</v>
      </c>
      <c r="G129" s="567">
        <v>1275.1210000000001</v>
      </c>
      <c r="H129" s="567">
        <v>3137.9929999999999</v>
      </c>
      <c r="I129" s="567">
        <v>1873</v>
      </c>
      <c r="J129" s="567">
        <v>3899.5467048353307</v>
      </c>
      <c r="K129" s="581"/>
    </row>
    <row r="130" spans="1:11" s="355" customFormat="1" ht="12" customHeight="1">
      <c r="A130" s="458" t="s">
        <v>583</v>
      </c>
      <c r="B130" s="593">
        <v>-17936</v>
      </c>
      <c r="C130" s="567">
        <v>-12688.633</v>
      </c>
      <c r="D130" s="567">
        <v>-11117.46</v>
      </c>
      <c r="E130" s="567">
        <v>-7959</v>
      </c>
      <c r="F130" s="567">
        <v>-8006.1970000000001</v>
      </c>
      <c r="G130" s="567">
        <v>-7536.1929999999993</v>
      </c>
      <c r="H130" s="567">
        <v>-8474.6839999999993</v>
      </c>
      <c r="I130" s="567">
        <v>-4430</v>
      </c>
      <c r="J130" s="567">
        <v>-9544.7499786678254</v>
      </c>
      <c r="K130" s="581"/>
    </row>
    <row r="131" spans="1:11" s="355" customFormat="1" ht="12" customHeight="1">
      <c r="A131" s="458" t="s">
        <v>472</v>
      </c>
      <c r="B131" s="593">
        <v>-2761.2129999999997</v>
      </c>
      <c r="C131" s="567">
        <v>4696.3330000000005</v>
      </c>
      <c r="D131" s="567">
        <v>37</v>
      </c>
      <c r="E131" s="567">
        <v>816.07399999999996</v>
      </c>
      <c r="F131" s="567">
        <v>-279.01</v>
      </c>
      <c r="G131" s="567">
        <v>-249</v>
      </c>
      <c r="H131" s="567">
        <v>1319.4479999999999</v>
      </c>
      <c r="I131" s="567">
        <v>-524</v>
      </c>
      <c r="J131" s="567">
        <v>-135.06312557354997</v>
      </c>
      <c r="K131" s="581"/>
    </row>
    <row r="132" spans="1:11" s="355" customFormat="1" ht="12" customHeight="1">
      <c r="A132" s="458" t="s">
        <v>421</v>
      </c>
      <c r="B132" s="593">
        <v>0</v>
      </c>
      <c r="C132" s="567">
        <v>0</v>
      </c>
      <c r="D132" s="567">
        <v>0</v>
      </c>
      <c r="E132" s="567">
        <v>0</v>
      </c>
      <c r="F132" s="567">
        <v>0</v>
      </c>
      <c r="G132" s="567">
        <v>0</v>
      </c>
      <c r="H132" s="567">
        <v>0</v>
      </c>
      <c r="I132" s="567">
        <v>0</v>
      </c>
      <c r="J132" s="567">
        <v>250.12216474936997</v>
      </c>
      <c r="K132" s="581"/>
    </row>
    <row r="133" spans="1:11" s="108" customFormat="1" ht="12" customHeight="1">
      <c r="A133" s="594" t="s">
        <v>584</v>
      </c>
      <c r="B133" s="595">
        <v>208556.33267667546</v>
      </c>
      <c r="C133" s="596">
        <v>210162.31967667546</v>
      </c>
      <c r="D133" s="596">
        <v>112140.68067667546</v>
      </c>
      <c r="E133" s="596">
        <v>114381.33567667546</v>
      </c>
      <c r="F133" s="596">
        <v>99793.924676675451</v>
      </c>
      <c r="G133" s="596">
        <v>107944.24967667543</v>
      </c>
      <c r="H133" s="596">
        <v>111783.22667667545</v>
      </c>
      <c r="I133" s="596">
        <v>103979.20767667543</v>
      </c>
      <c r="J133" s="596">
        <v>96506.207676675433</v>
      </c>
      <c r="K133" s="516"/>
    </row>
    <row r="134" spans="1:11" s="108" customFormat="1" ht="12" customHeight="1">
      <c r="A134" s="458"/>
      <c r="B134" s="558"/>
      <c r="C134" s="558"/>
      <c r="D134" s="558"/>
      <c r="E134" s="558"/>
      <c r="F134" s="558"/>
      <c r="G134" s="558"/>
      <c r="H134" s="558"/>
      <c r="I134" s="558"/>
      <c r="J134" s="558"/>
    </row>
    <row r="135" spans="1:11" s="562" customFormat="1" ht="12.75" customHeight="1">
      <c r="A135" s="418" t="s">
        <v>592</v>
      </c>
      <c r="B135" s="561"/>
      <c r="C135" s="561"/>
      <c r="D135" s="561"/>
      <c r="E135" s="561"/>
      <c r="F135" s="561"/>
      <c r="G135" s="561"/>
      <c r="H135" s="561"/>
      <c r="I135" s="561"/>
      <c r="J135" s="561"/>
    </row>
    <row r="136" spans="1:11" s="7" customFormat="1" ht="3.95" customHeight="1">
      <c r="B136" s="560"/>
      <c r="C136" s="560"/>
      <c r="D136" s="560"/>
      <c r="E136" s="560"/>
      <c r="F136" s="560"/>
      <c r="G136" s="560"/>
      <c r="H136" s="560"/>
      <c r="I136" s="560"/>
      <c r="J136" s="560"/>
    </row>
    <row r="137" spans="1:11" s="108" customFormat="1" ht="12" customHeight="1">
      <c r="A137" s="398" t="s">
        <v>220</v>
      </c>
      <c r="B137" s="74" t="s">
        <v>221</v>
      </c>
      <c r="C137" s="75" t="s">
        <v>222</v>
      </c>
      <c r="D137" s="590" t="s">
        <v>223</v>
      </c>
      <c r="E137" s="590" t="s">
        <v>224</v>
      </c>
      <c r="F137" s="590" t="s">
        <v>225</v>
      </c>
      <c r="G137" s="590" t="s">
        <v>226</v>
      </c>
      <c r="H137" s="590" t="s">
        <v>227</v>
      </c>
      <c r="I137" s="590" t="s">
        <v>228</v>
      </c>
      <c r="J137" s="590" t="s">
        <v>229</v>
      </c>
      <c r="K137" s="591"/>
    </row>
    <row r="138" spans="1:11" s="355" customFormat="1" ht="12" customHeight="1">
      <c r="A138" s="456" t="s">
        <v>581</v>
      </c>
      <c r="B138" s="592">
        <v>39086.659852087207</v>
      </c>
      <c r="C138" s="566">
        <v>27650.51585208721</v>
      </c>
      <c r="D138" s="566">
        <v>31104.429852087211</v>
      </c>
      <c r="E138" s="566">
        <v>29288.726852087209</v>
      </c>
      <c r="F138" s="566">
        <v>30373.360852087211</v>
      </c>
      <c r="G138" s="566">
        <v>31997.560852087212</v>
      </c>
      <c r="H138" s="566">
        <v>34686.031852087217</v>
      </c>
      <c r="I138" s="566">
        <v>35655.019852087215</v>
      </c>
      <c r="J138" s="566">
        <v>32393.172514202281</v>
      </c>
      <c r="K138" s="581"/>
    </row>
    <row r="139" spans="1:11" s="355" customFormat="1" ht="12" customHeight="1">
      <c r="A139" s="458" t="s">
        <v>590</v>
      </c>
      <c r="B139" s="593">
        <v>-406.73200000000003</v>
      </c>
      <c r="C139" s="567">
        <v>-711.85800000000006</v>
      </c>
      <c r="D139" s="567">
        <v>-373.37199999999996</v>
      </c>
      <c r="E139" s="567">
        <v>-170.66300000000001</v>
      </c>
      <c r="F139" s="567">
        <v>-126.10300000000001</v>
      </c>
      <c r="G139" s="567">
        <v>-418.80599999999998</v>
      </c>
      <c r="H139" s="567">
        <v>-773.53400000000011</v>
      </c>
      <c r="I139" s="567">
        <v>-236.67000000000002</v>
      </c>
      <c r="J139" s="567">
        <v>-393.9626471089</v>
      </c>
      <c r="K139" s="581"/>
    </row>
    <row r="140" spans="1:11" s="355" customFormat="1" ht="12" customHeight="1">
      <c r="A140" s="458" t="s">
        <v>587</v>
      </c>
      <c r="B140" s="593">
        <v>-1599.826</v>
      </c>
      <c r="C140" s="567">
        <v>-574.61500000000001</v>
      </c>
      <c r="D140" s="567">
        <v>-2029.625</v>
      </c>
      <c r="E140" s="567">
        <v>-650.47499999999991</v>
      </c>
      <c r="F140" s="567">
        <v>-1429.893</v>
      </c>
      <c r="G140" s="567">
        <v>-1085.258</v>
      </c>
      <c r="H140" s="567">
        <v>-559.19899999999996</v>
      </c>
      <c r="I140" s="567">
        <v>-655.31799999999998</v>
      </c>
      <c r="J140" s="567">
        <v>-1558.0850233958099</v>
      </c>
      <c r="K140" s="581"/>
    </row>
    <row r="141" spans="1:11" s="355" customFormat="1" ht="12" customHeight="1">
      <c r="A141" s="458" t="s">
        <v>593</v>
      </c>
      <c r="B141" s="593">
        <v>11031.613000000001</v>
      </c>
      <c r="C141" s="567">
        <v>12547.074000000001</v>
      </c>
      <c r="D141" s="567">
        <v>3559.4279999999999</v>
      </c>
      <c r="E141" s="567">
        <v>2850.1330000000003</v>
      </c>
      <c r="F141" s="567">
        <v>3416.7129999999997</v>
      </c>
      <c r="G141" s="567">
        <v>1549.864</v>
      </c>
      <c r="H141" s="567">
        <v>4772.0789999999997</v>
      </c>
      <c r="I141" s="567">
        <v>3233</v>
      </c>
      <c r="J141" s="567">
        <v>5710.9097076267399</v>
      </c>
      <c r="K141" s="581"/>
    </row>
    <row r="142" spans="1:11" s="355" customFormat="1" ht="12" customHeight="1">
      <c r="A142" s="458" t="s">
        <v>582</v>
      </c>
      <c r="B142" s="593">
        <v>0.75300000000004275</v>
      </c>
      <c r="C142" s="567">
        <v>-0.17300000000000182</v>
      </c>
      <c r="D142" s="567">
        <v>0.16200000000000614</v>
      </c>
      <c r="E142" s="567">
        <v>0</v>
      </c>
      <c r="F142" s="567">
        <v>-7.9000000000007731E-2</v>
      </c>
      <c r="G142" s="567">
        <v>245</v>
      </c>
      <c r="H142" s="567">
        <v>2532.7929999999997</v>
      </c>
      <c r="I142" s="567">
        <v>897</v>
      </c>
      <c r="J142" s="567">
        <v>2864.4578146321114</v>
      </c>
      <c r="K142" s="581"/>
    </row>
    <row r="143" spans="1:11" s="355" customFormat="1" ht="12" customHeight="1">
      <c r="A143" s="458" t="s">
        <v>583</v>
      </c>
      <c r="B143" s="593">
        <v>-3767.4090000000001</v>
      </c>
      <c r="C143" s="567">
        <v>-603.00700000000018</v>
      </c>
      <c r="D143" s="567">
        <v>-4677.2849999999999</v>
      </c>
      <c r="E143" s="567">
        <v>-375</v>
      </c>
      <c r="F143" s="567">
        <v>-2856.9179999999997</v>
      </c>
      <c r="G143" s="567">
        <v>-1861</v>
      </c>
      <c r="H143" s="567">
        <v>-9022.4189999999999</v>
      </c>
      <c r="I143" s="567">
        <v>-3977</v>
      </c>
      <c r="J143" s="567">
        <v>-3382.7036101645781</v>
      </c>
      <c r="K143" s="581"/>
    </row>
    <row r="144" spans="1:11" s="355" customFormat="1" ht="12" customHeight="1">
      <c r="A144" s="458" t="s">
        <v>472</v>
      </c>
      <c r="B144" s="593">
        <v>-536.90200000000004</v>
      </c>
      <c r="C144" s="567">
        <v>777.72299999999996</v>
      </c>
      <c r="D144" s="567">
        <v>67.778000000000006</v>
      </c>
      <c r="E144" s="567">
        <v>160.708</v>
      </c>
      <c r="F144" s="567">
        <v>-88.353999999999985</v>
      </c>
      <c r="G144" s="567">
        <v>-55</v>
      </c>
      <c r="H144" s="567">
        <v>361.80899999999997</v>
      </c>
      <c r="I144" s="567">
        <v>-230</v>
      </c>
      <c r="J144" s="567">
        <v>-48.85090370463999</v>
      </c>
      <c r="K144" s="581"/>
    </row>
    <row r="145" spans="1:11" s="355" customFormat="1" ht="12" customHeight="1">
      <c r="A145" s="458" t="s">
        <v>421</v>
      </c>
      <c r="B145" s="593">
        <v>0</v>
      </c>
      <c r="C145" s="567">
        <v>0</v>
      </c>
      <c r="D145" s="567">
        <v>0</v>
      </c>
      <c r="E145" s="567">
        <v>0</v>
      </c>
      <c r="F145" s="567">
        <v>0</v>
      </c>
      <c r="G145" s="567">
        <v>0</v>
      </c>
      <c r="H145" s="567">
        <v>0</v>
      </c>
      <c r="I145" s="567">
        <v>0</v>
      </c>
      <c r="J145" s="567">
        <v>70.081999999999994</v>
      </c>
      <c r="K145" s="581"/>
    </row>
    <row r="146" spans="1:11" s="108" customFormat="1" ht="12" customHeight="1">
      <c r="A146" s="594" t="s">
        <v>584</v>
      </c>
      <c r="B146" s="595">
        <v>43808.156852087195</v>
      </c>
      <c r="C146" s="596">
        <v>39086.659852087207</v>
      </c>
      <c r="D146" s="596">
        <v>27650.51585208721</v>
      </c>
      <c r="E146" s="596">
        <v>31104.429852087211</v>
      </c>
      <c r="F146" s="596">
        <v>29288.726852087209</v>
      </c>
      <c r="G146" s="596">
        <v>30373.360852087211</v>
      </c>
      <c r="H146" s="596">
        <v>31997.560852087212</v>
      </c>
      <c r="I146" s="596">
        <v>34686.031852087217</v>
      </c>
      <c r="J146" s="596">
        <v>35655.019852087215</v>
      </c>
      <c r="K146" s="516"/>
    </row>
    <row r="147" spans="1:11" s="600" customFormat="1" ht="12.75" customHeight="1">
      <c r="A147" s="598"/>
      <c r="B147" s="598"/>
      <c r="C147" s="599"/>
      <c r="D147" s="599"/>
      <c r="E147" s="599"/>
      <c r="F147" s="599"/>
      <c r="G147" s="599"/>
      <c r="H147" s="599"/>
    </row>
    <row r="148" spans="1:11" ht="22.5" customHeight="1">
      <c r="A148" s="69"/>
      <c r="B148" s="70"/>
      <c r="C148" s="70"/>
      <c r="D148" s="70"/>
      <c r="E148" s="70"/>
      <c r="F148" s="70"/>
      <c r="G148" s="70"/>
      <c r="H148" s="70"/>
      <c r="I148" s="70"/>
      <c r="J148" s="70"/>
    </row>
    <row r="149" spans="1:11" s="27" customFormat="1" ht="34.5" customHeight="1">
      <c r="A149" s="1707" t="s">
        <v>594</v>
      </c>
      <c r="B149" s="1707"/>
      <c r="C149" s="1707"/>
      <c r="D149" s="1707"/>
      <c r="E149" s="1707"/>
      <c r="F149" s="1707"/>
      <c r="G149" s="1707"/>
      <c r="H149" s="1707"/>
      <c r="I149" s="1707"/>
      <c r="J149" s="1707"/>
    </row>
    <row r="150" spans="1:11" s="7" customFormat="1" ht="12.75" customHeight="1">
      <c r="B150" s="560"/>
      <c r="C150" s="560"/>
      <c r="D150" s="560"/>
      <c r="E150" s="560"/>
      <c r="F150" s="560"/>
    </row>
    <row r="151" spans="1:11" s="108" customFormat="1" ht="12" customHeight="1">
      <c r="A151" s="398" t="s">
        <v>220</v>
      </c>
      <c r="B151" s="74" t="s">
        <v>221</v>
      </c>
      <c r="C151" s="75" t="s">
        <v>222</v>
      </c>
      <c r="D151" s="590" t="s">
        <v>223</v>
      </c>
      <c r="E151" s="590" t="s">
        <v>224</v>
      </c>
      <c r="F151" s="590" t="s">
        <v>225</v>
      </c>
      <c r="G151" s="590" t="s">
        <v>226</v>
      </c>
      <c r="H151" s="590" t="s">
        <v>227</v>
      </c>
      <c r="I151" s="590" t="s">
        <v>228</v>
      </c>
      <c r="J151" s="590" t="s">
        <v>229</v>
      </c>
      <c r="K151" s="591"/>
    </row>
    <row r="152" spans="1:11" s="355" customFormat="1" ht="12" customHeight="1">
      <c r="A152" s="456" t="s">
        <v>595</v>
      </c>
      <c r="B152" s="592">
        <v>-17094.243148119021</v>
      </c>
      <c r="C152" s="566">
        <v>-11609.115667921171</v>
      </c>
      <c r="D152" s="566">
        <v>-12144.339667921169</v>
      </c>
      <c r="E152" s="566">
        <v>-10903.339667921169</v>
      </c>
      <c r="F152" s="566">
        <v>-11442.339667921169</v>
      </c>
      <c r="G152" s="566">
        <v>-11617.159273458374</v>
      </c>
      <c r="H152" s="566">
        <v>-11822.67727345837</v>
      </c>
      <c r="I152" s="566">
        <v>-12281.67727345837</v>
      </c>
      <c r="J152" s="566">
        <v>-13935.532288907245</v>
      </c>
      <c r="K152" s="581"/>
    </row>
    <row r="153" spans="1:11" s="355" customFormat="1" ht="12" customHeight="1">
      <c r="A153" s="458" t="s">
        <v>582</v>
      </c>
      <c r="B153" s="593">
        <v>-324.42199999999997</v>
      </c>
      <c r="C153" s="567">
        <v>-282.14300000000003</v>
      </c>
      <c r="D153" s="567">
        <v>-155.39600000000002</v>
      </c>
      <c r="E153" s="567">
        <v>-77</v>
      </c>
      <c r="F153" s="567">
        <v>-155</v>
      </c>
      <c r="G153" s="567">
        <v>-99.37190700000501</v>
      </c>
      <c r="H153" s="567">
        <v>-191.34799999999998</v>
      </c>
      <c r="I153" s="567">
        <v>-146</v>
      </c>
      <c r="J153" s="567">
        <v>-391.89897733851006</v>
      </c>
      <c r="K153" s="581"/>
    </row>
    <row r="154" spans="1:11" s="355" customFormat="1" ht="12" customHeight="1">
      <c r="A154" s="458" t="s">
        <v>596</v>
      </c>
      <c r="B154" s="593">
        <v>-5373.7489999999998</v>
      </c>
      <c r="C154" s="567">
        <v>-7428.2440000000006</v>
      </c>
      <c r="D154" s="567">
        <v>-2481.77</v>
      </c>
      <c r="E154" s="567">
        <v>-3030</v>
      </c>
      <c r="F154" s="567">
        <v>-1721</v>
      </c>
      <c r="G154" s="567">
        <v>-2197.3110000000001</v>
      </c>
      <c r="H154" s="567">
        <v>-1980.1660000000002</v>
      </c>
      <c r="I154" s="567">
        <v>-2235</v>
      </c>
      <c r="J154" s="567">
        <v>-1572.5478183353375</v>
      </c>
      <c r="K154" s="581"/>
    </row>
    <row r="155" spans="1:11" s="355" customFormat="1" ht="12" customHeight="1">
      <c r="A155" s="458" t="s">
        <v>597</v>
      </c>
      <c r="B155" s="593">
        <v>3687.654</v>
      </c>
      <c r="C155" s="567">
        <v>1481.5810000000001</v>
      </c>
      <c r="D155" s="567">
        <v>2269.489</v>
      </c>
      <c r="E155" s="567">
        <v>1567</v>
      </c>
      <c r="F155" s="567">
        <v>1497</v>
      </c>
      <c r="G155" s="567">
        <v>2092.2570000000001</v>
      </c>
      <c r="H155" s="567">
        <v>1787.6839999999997</v>
      </c>
      <c r="I155" s="567">
        <v>2303</v>
      </c>
      <c r="J155" s="567">
        <v>2010.6257227532406</v>
      </c>
      <c r="K155" s="581"/>
    </row>
    <row r="156" spans="1:11" s="355" customFormat="1" ht="12" customHeight="1">
      <c r="A156" s="458" t="s">
        <v>598</v>
      </c>
      <c r="B156" s="593">
        <v>134.52000000000001</v>
      </c>
      <c r="C156" s="567">
        <v>1032.7080000000001</v>
      </c>
      <c r="D156" s="567">
        <v>656</v>
      </c>
      <c r="E156" s="567">
        <v>194</v>
      </c>
      <c r="F156" s="567">
        <v>775</v>
      </c>
      <c r="G156" s="567">
        <v>214.21147000153999</v>
      </c>
      <c r="H156" s="567">
        <v>640.05799999999999</v>
      </c>
      <c r="I156" s="567">
        <v>324</v>
      </c>
      <c r="J156" s="567">
        <v>1476.22709702567</v>
      </c>
      <c r="K156" s="581"/>
    </row>
    <row r="157" spans="1:11" s="355" customFormat="1" ht="12" customHeight="1">
      <c r="A157" s="458" t="s">
        <v>599</v>
      </c>
      <c r="B157" s="593">
        <v>543.87200000000007</v>
      </c>
      <c r="C157" s="567">
        <v>141.33100000000002</v>
      </c>
      <c r="D157" s="567">
        <v>282.62900000000002</v>
      </c>
      <c r="E157" s="567">
        <v>188</v>
      </c>
      <c r="F157" s="567">
        <v>115</v>
      </c>
      <c r="G157" s="567">
        <v>137.83596809402701</v>
      </c>
      <c r="H157" s="567">
        <v>139.767</v>
      </c>
      <c r="I157" s="567">
        <v>95</v>
      </c>
      <c r="J157" s="567">
        <v>111.38061270469001</v>
      </c>
      <c r="K157" s="581"/>
    </row>
    <row r="158" spans="1:11" s="355" customFormat="1" ht="12" customHeight="1">
      <c r="A158" s="458" t="s">
        <v>472</v>
      </c>
      <c r="B158" s="593">
        <v>274.58300000000003</v>
      </c>
      <c r="C158" s="567">
        <v>-430.34800000000001</v>
      </c>
      <c r="D158" s="567">
        <v>-35.743000000000002</v>
      </c>
      <c r="E158" s="567">
        <v>-81</v>
      </c>
      <c r="F158" s="567">
        <v>25</v>
      </c>
      <c r="G158" s="567">
        <v>27.70319270455046</v>
      </c>
      <c r="H158" s="567">
        <v>-190.477</v>
      </c>
      <c r="I158" s="567">
        <v>118</v>
      </c>
      <c r="J158" s="567">
        <v>20.08240937942001</v>
      </c>
      <c r="K158" s="581"/>
    </row>
    <row r="159" spans="1:11" s="355" customFormat="1" ht="12" customHeight="1">
      <c r="A159" s="458" t="s">
        <v>421</v>
      </c>
      <c r="B159" s="593">
        <v>0</v>
      </c>
      <c r="C159" s="567">
        <v>1.7999999999999999E-2</v>
      </c>
      <c r="D159" s="567">
        <v>1.4999999999999999E-2</v>
      </c>
      <c r="E159" s="567">
        <v>-2</v>
      </c>
      <c r="F159" s="567">
        <v>4</v>
      </c>
      <c r="G159" s="567">
        <v>0.49488173709102545</v>
      </c>
      <c r="H159" s="567">
        <v>0</v>
      </c>
      <c r="I159" s="567">
        <v>0</v>
      </c>
      <c r="J159" s="567">
        <v>-1.4030740300000047E-2</v>
      </c>
      <c r="K159" s="581"/>
    </row>
    <row r="160" spans="1:11" s="108" customFormat="1" ht="12" customHeight="1">
      <c r="A160" s="390" t="s">
        <v>600</v>
      </c>
      <c r="B160" s="595">
        <v>-18151.785148119023</v>
      </c>
      <c r="C160" s="596">
        <v>-17094.21266792118</v>
      </c>
      <c r="D160" s="596">
        <v>-11609.115667921171</v>
      </c>
      <c r="E160" s="596">
        <v>-12144.339667921169</v>
      </c>
      <c r="F160" s="596">
        <v>-10903.339667921169</v>
      </c>
      <c r="G160" s="596">
        <v>-11442.339667921169</v>
      </c>
      <c r="H160" s="596">
        <v>-11617.159273458374</v>
      </c>
      <c r="I160" s="596">
        <v>-11822.67727345837</v>
      </c>
      <c r="J160" s="596">
        <v>-12281.67727345837</v>
      </c>
      <c r="K160" s="516"/>
    </row>
    <row r="161" spans="1:11" s="108" customFormat="1" ht="12" customHeight="1">
      <c r="A161" s="458"/>
      <c r="B161" s="558"/>
      <c r="C161" s="558"/>
      <c r="D161" s="558"/>
      <c r="E161" s="558"/>
      <c r="F161" s="558"/>
      <c r="G161" s="558"/>
      <c r="H161" s="558"/>
      <c r="I161" s="558"/>
      <c r="J161" s="558"/>
    </row>
    <row r="162" spans="1:11" s="562" customFormat="1" ht="12.75" customHeight="1">
      <c r="A162" s="418" t="s">
        <v>601</v>
      </c>
      <c r="B162" s="561"/>
      <c r="C162" s="561"/>
      <c r="D162" s="561"/>
      <c r="E162" s="561"/>
      <c r="F162" s="561"/>
      <c r="G162" s="561"/>
      <c r="H162" s="561"/>
      <c r="I162" s="561"/>
      <c r="J162" s="561"/>
    </row>
    <row r="163" spans="1:11" s="7" customFormat="1" ht="3.95" customHeight="1">
      <c r="B163" s="560"/>
      <c r="C163" s="560"/>
      <c r="D163" s="560"/>
      <c r="E163" s="560"/>
      <c r="F163" s="560"/>
      <c r="G163" s="560"/>
      <c r="H163" s="560"/>
      <c r="I163" s="560"/>
      <c r="J163" s="560"/>
    </row>
    <row r="164" spans="1:11" s="108" customFormat="1" ht="12" customHeight="1">
      <c r="A164" s="398" t="s">
        <v>220</v>
      </c>
      <c r="B164" s="74" t="s">
        <v>221</v>
      </c>
      <c r="C164" s="75" t="s">
        <v>222</v>
      </c>
      <c r="D164" s="590" t="s">
        <v>223</v>
      </c>
      <c r="E164" s="590" t="s">
        <v>224</v>
      </c>
      <c r="F164" s="590" t="s">
        <v>225</v>
      </c>
      <c r="G164" s="590" t="s">
        <v>226</v>
      </c>
      <c r="H164" s="590" t="s">
        <v>227</v>
      </c>
      <c r="I164" s="590" t="s">
        <v>228</v>
      </c>
      <c r="J164" s="590" t="s">
        <v>229</v>
      </c>
      <c r="K164" s="591"/>
    </row>
    <row r="165" spans="1:11" s="355" customFormat="1" ht="12" customHeight="1">
      <c r="A165" s="456" t="s">
        <v>595</v>
      </c>
      <c r="B165" s="592">
        <v>-1319.4128336222502</v>
      </c>
      <c r="C165" s="566">
        <v>-451.80283362225009</v>
      </c>
      <c r="D165" s="566">
        <v>-494.78483362225006</v>
      </c>
      <c r="E165" s="566">
        <v>-495.78483362225006</v>
      </c>
      <c r="F165" s="566">
        <v>-579.78483362225006</v>
      </c>
      <c r="G165" s="566">
        <v>-501.42474351367702</v>
      </c>
      <c r="H165" s="566">
        <v>-490.00960983297705</v>
      </c>
      <c r="I165" s="566">
        <v>-501.50960983297705</v>
      </c>
      <c r="J165" s="566">
        <v>-504.83863503077009</v>
      </c>
      <c r="K165" s="581"/>
    </row>
    <row r="166" spans="1:11" s="355" customFormat="1" ht="12" customHeight="1">
      <c r="A166" s="458" t="s">
        <v>602</v>
      </c>
      <c r="B166" s="593">
        <v>-166.29600000000002</v>
      </c>
      <c r="C166" s="567">
        <v>-42.147999999999996</v>
      </c>
      <c r="D166" s="567">
        <v>-81.064999999999998</v>
      </c>
      <c r="E166" s="567">
        <v>-166</v>
      </c>
      <c r="F166" s="567">
        <v>-102</v>
      </c>
      <c r="G166" s="567">
        <v>-81.006188605051605</v>
      </c>
      <c r="H166" s="567">
        <v>-104.76600000000002</v>
      </c>
      <c r="I166" s="567">
        <v>-56</v>
      </c>
      <c r="J166" s="567">
        <v>-141.61238914124993</v>
      </c>
      <c r="K166" s="581"/>
    </row>
    <row r="167" spans="1:11" s="355" customFormat="1" ht="12" customHeight="1">
      <c r="A167" s="458" t="s">
        <v>582</v>
      </c>
      <c r="B167" s="593">
        <v>-268.14999999999998</v>
      </c>
      <c r="C167" s="567">
        <v>-150.87700000000001</v>
      </c>
      <c r="D167" s="567">
        <v>-49.519999999999996</v>
      </c>
      <c r="E167" s="567">
        <v>-48</v>
      </c>
      <c r="F167" s="567">
        <v>-140</v>
      </c>
      <c r="G167" s="567">
        <v>-90.550753817787907</v>
      </c>
      <c r="H167" s="567">
        <v>-82.100999999999999</v>
      </c>
      <c r="I167" s="567">
        <v>-96</v>
      </c>
      <c r="J167" s="567">
        <v>-74.556864218110022</v>
      </c>
      <c r="K167" s="581"/>
    </row>
    <row r="168" spans="1:11" s="355" customFormat="1" ht="12" customHeight="1">
      <c r="A168" s="458" t="s">
        <v>596</v>
      </c>
      <c r="B168" s="593">
        <v>-381.47699999999998</v>
      </c>
      <c r="C168" s="567">
        <v>-782.50699999999995</v>
      </c>
      <c r="D168" s="567">
        <v>-64.389999999999986</v>
      </c>
      <c r="E168" s="567">
        <v>-107</v>
      </c>
      <c r="F168" s="567">
        <v>-39</v>
      </c>
      <c r="G168" s="567">
        <v>-83.834000000000003</v>
      </c>
      <c r="H168" s="567">
        <v>-63.798999999999999</v>
      </c>
      <c r="I168" s="567">
        <v>-58</v>
      </c>
      <c r="J168" s="567">
        <v>-34.46322828689744</v>
      </c>
      <c r="K168" s="581"/>
    </row>
    <row r="169" spans="1:11" s="355" customFormat="1" ht="12" customHeight="1">
      <c r="A169" s="458" t="s">
        <v>597</v>
      </c>
      <c r="B169" s="593">
        <v>535.80799999999999</v>
      </c>
      <c r="C169" s="567">
        <v>137.18099999999998</v>
      </c>
      <c r="D169" s="567">
        <v>230.25299999999999</v>
      </c>
      <c r="E169" s="567">
        <v>303</v>
      </c>
      <c r="F169" s="567">
        <v>358</v>
      </c>
      <c r="G169" s="567">
        <v>169.65100000000001</v>
      </c>
      <c r="H169" s="567">
        <v>246.50399999999999</v>
      </c>
      <c r="I169" s="567">
        <v>189</v>
      </c>
      <c r="J169" s="567">
        <v>241.64441894927043</v>
      </c>
      <c r="K169" s="581"/>
    </row>
    <row r="170" spans="1:11" s="355" customFormat="1" ht="12" customHeight="1">
      <c r="A170" s="458" t="s">
        <v>598</v>
      </c>
      <c r="B170" s="593">
        <v>0</v>
      </c>
      <c r="C170" s="567">
        <v>0</v>
      </c>
      <c r="D170" s="567">
        <v>0</v>
      </c>
      <c r="E170" s="567">
        <v>0</v>
      </c>
      <c r="F170" s="567">
        <v>0</v>
      </c>
      <c r="G170" s="567">
        <v>1.278199296E-2</v>
      </c>
      <c r="H170" s="567">
        <v>5.8000000000000003E-2</v>
      </c>
      <c r="I170" s="567">
        <v>0</v>
      </c>
      <c r="J170" s="567">
        <v>-2.0079439999999997E-2</v>
      </c>
      <c r="K170" s="581"/>
    </row>
    <row r="171" spans="1:11" s="355" customFormat="1" ht="12" customHeight="1">
      <c r="A171" s="458" t="s">
        <v>599</v>
      </c>
      <c r="B171" s="593">
        <v>39.378999999999998</v>
      </c>
      <c r="C171" s="567">
        <v>17.467000000000002</v>
      </c>
      <c r="D171" s="567">
        <v>9.6650000000000009</v>
      </c>
      <c r="E171" s="567">
        <v>23</v>
      </c>
      <c r="F171" s="567">
        <v>6</v>
      </c>
      <c r="G171" s="567">
        <v>2.6887057884800001</v>
      </c>
      <c r="H171" s="567">
        <v>5.5650000000000004</v>
      </c>
      <c r="I171" s="567">
        <v>26</v>
      </c>
      <c r="J171" s="567">
        <v>10.940394805460002</v>
      </c>
      <c r="K171" s="581"/>
    </row>
    <row r="172" spans="1:11" s="355" customFormat="1" ht="12" customHeight="1">
      <c r="A172" s="458" t="s">
        <v>472</v>
      </c>
      <c r="B172" s="593">
        <v>29.304999999999996</v>
      </c>
      <c r="C172" s="567">
        <v>-45.725999999999999</v>
      </c>
      <c r="D172" s="567">
        <v>-1.966</v>
      </c>
      <c r="E172" s="567">
        <v>-5</v>
      </c>
      <c r="F172" s="567">
        <v>2</v>
      </c>
      <c r="G172" s="567">
        <v>4.15236453282649</v>
      </c>
      <c r="H172" s="567">
        <v>-12.375999999999998</v>
      </c>
      <c r="I172" s="567">
        <v>6</v>
      </c>
      <c r="J172" s="567">
        <v>1.3967725293200106</v>
      </c>
      <c r="K172" s="581"/>
    </row>
    <row r="173" spans="1:11" s="355" customFormat="1" ht="12" customHeight="1">
      <c r="A173" s="458" t="s">
        <v>421</v>
      </c>
      <c r="B173" s="593">
        <v>0</v>
      </c>
      <c r="C173" s="567">
        <v>0</v>
      </c>
      <c r="D173" s="567">
        <v>5.0000000000000001E-3</v>
      </c>
      <c r="E173" s="567">
        <v>1</v>
      </c>
      <c r="F173" s="567"/>
      <c r="G173" s="567">
        <v>-0.47399999999999998</v>
      </c>
      <c r="H173" s="567">
        <v>0</v>
      </c>
      <c r="I173" s="567">
        <v>0</v>
      </c>
      <c r="J173" s="567">
        <v>0</v>
      </c>
      <c r="K173" s="581"/>
    </row>
    <row r="174" spans="1:11" s="108" customFormat="1" ht="12" customHeight="1">
      <c r="A174" s="390" t="s">
        <v>600</v>
      </c>
      <c r="B174" s="595">
        <v>-1529.84383362225</v>
      </c>
      <c r="C174" s="596">
        <v>-1319.4128336222502</v>
      </c>
      <c r="D174" s="596">
        <v>-451.80283362225009</v>
      </c>
      <c r="E174" s="596">
        <v>-494.78483362225006</v>
      </c>
      <c r="F174" s="596">
        <v>-495.78483362225006</v>
      </c>
      <c r="G174" s="596">
        <v>-579.78483362225006</v>
      </c>
      <c r="H174" s="596">
        <v>-500.92460983297707</v>
      </c>
      <c r="I174" s="596">
        <v>-490.00960983297705</v>
      </c>
      <c r="J174" s="596">
        <v>-501.50960983297705</v>
      </c>
      <c r="K174" s="516"/>
    </row>
    <row r="175" spans="1:11" s="108" customFormat="1" ht="12" customHeight="1">
      <c r="A175" s="458"/>
      <c r="B175" s="558"/>
      <c r="C175" s="558"/>
      <c r="D175" s="558"/>
      <c r="E175" s="558"/>
      <c r="F175" s="558"/>
      <c r="G175" s="558"/>
      <c r="H175" s="558"/>
      <c r="I175" s="558"/>
      <c r="J175" s="558"/>
    </row>
    <row r="176" spans="1:11" s="562" customFormat="1" ht="12.75" customHeight="1">
      <c r="A176" s="418" t="s">
        <v>603</v>
      </c>
      <c r="B176" s="561"/>
      <c r="C176" s="561"/>
      <c r="D176" s="561"/>
      <c r="E176" s="561"/>
      <c r="F176" s="561"/>
      <c r="G176" s="561"/>
      <c r="H176" s="561"/>
      <c r="I176" s="561"/>
      <c r="J176" s="561"/>
    </row>
    <row r="177" spans="1:11" s="7" customFormat="1" ht="3.95" customHeight="1">
      <c r="B177" s="560"/>
      <c r="C177" s="560"/>
      <c r="D177" s="560"/>
      <c r="E177" s="560"/>
      <c r="F177" s="560"/>
      <c r="G177" s="560"/>
      <c r="H177" s="560"/>
      <c r="I177" s="560"/>
      <c r="J177" s="560"/>
    </row>
    <row r="178" spans="1:11" s="108" customFormat="1" ht="12" customHeight="1">
      <c r="A178" s="398" t="s">
        <v>220</v>
      </c>
      <c r="B178" s="74" t="s">
        <v>221</v>
      </c>
      <c r="C178" s="75" t="s">
        <v>222</v>
      </c>
      <c r="D178" s="590" t="s">
        <v>223</v>
      </c>
      <c r="E178" s="590" t="s">
        <v>224</v>
      </c>
      <c r="F178" s="590" t="s">
        <v>225</v>
      </c>
      <c r="G178" s="590" t="s">
        <v>226</v>
      </c>
      <c r="H178" s="590" t="s">
        <v>227</v>
      </c>
      <c r="I178" s="590" t="s">
        <v>228</v>
      </c>
      <c r="J178" s="590" t="s">
        <v>229</v>
      </c>
      <c r="K178" s="591"/>
    </row>
    <row r="179" spans="1:11" s="355" customFormat="1" ht="12" customHeight="1">
      <c r="A179" s="456" t="s">
        <v>595</v>
      </c>
      <c r="B179" s="592">
        <v>-3888.6389469027968</v>
      </c>
      <c r="C179" s="566">
        <v>-1708.8229469027965</v>
      </c>
      <c r="D179" s="566">
        <v>-2121.7699469027966</v>
      </c>
      <c r="E179" s="566">
        <v>-1914.7699469027966</v>
      </c>
      <c r="F179" s="566">
        <v>-2055.7699469027966</v>
      </c>
      <c r="G179" s="566">
        <v>-2226.4224963105989</v>
      </c>
      <c r="H179" s="566">
        <v>-2310.7793471743998</v>
      </c>
      <c r="I179" s="566">
        <v>-2498.2793471743998</v>
      </c>
      <c r="J179" s="566">
        <v>-3767.8563533978204</v>
      </c>
      <c r="K179" s="581"/>
    </row>
    <row r="180" spans="1:11" s="355" customFormat="1" ht="12" customHeight="1">
      <c r="A180" s="458" t="s">
        <v>602</v>
      </c>
      <c r="B180" s="593">
        <v>445.60599999999999</v>
      </c>
      <c r="C180" s="567">
        <v>124.33699999999999</v>
      </c>
      <c r="D180" s="567">
        <v>-69.364999999999981</v>
      </c>
      <c r="E180" s="567">
        <v>146</v>
      </c>
      <c r="F180" s="567">
        <v>82</v>
      </c>
      <c r="G180" s="567">
        <v>80.8265778325718</v>
      </c>
      <c r="H180" s="567">
        <v>219.066</v>
      </c>
      <c r="I180" s="567">
        <v>34</v>
      </c>
      <c r="J180" s="567">
        <v>816.55419455519007</v>
      </c>
      <c r="K180" s="581"/>
    </row>
    <row r="181" spans="1:11" s="355" customFormat="1" ht="12" customHeight="1">
      <c r="A181" s="458" t="s">
        <v>582</v>
      </c>
      <c r="B181" s="593">
        <v>-56.272000000000006</v>
      </c>
      <c r="C181" s="567">
        <v>-131.26599999999999</v>
      </c>
      <c r="D181" s="567">
        <v>-105.876</v>
      </c>
      <c r="E181" s="567">
        <v>-29</v>
      </c>
      <c r="F181" s="567">
        <v>-16</v>
      </c>
      <c r="G181" s="567">
        <v>-8.8211531822171008</v>
      </c>
      <c r="H181" s="567">
        <v>-109.248</v>
      </c>
      <c r="I181" s="567">
        <v>-49</v>
      </c>
      <c r="J181" s="567">
        <v>-317.34211312040003</v>
      </c>
      <c r="K181" s="581"/>
    </row>
    <row r="182" spans="1:11" s="355" customFormat="1" ht="12" customHeight="1">
      <c r="A182" s="458" t="s">
        <v>596</v>
      </c>
      <c r="B182" s="593">
        <v>-988.48800000000006</v>
      </c>
      <c r="C182" s="567">
        <v>-2288.2510000000002</v>
      </c>
      <c r="D182" s="567">
        <v>-363.38900000000001</v>
      </c>
      <c r="E182" s="567">
        <v>-702</v>
      </c>
      <c r="F182" s="567">
        <v>-465</v>
      </c>
      <c r="G182" s="567">
        <v>-344.23700000000002</v>
      </c>
      <c r="H182" s="567">
        <v>-348.09100000000001</v>
      </c>
      <c r="I182" s="567">
        <v>-387</v>
      </c>
      <c r="J182" s="567">
        <v>-244.2056778021097</v>
      </c>
      <c r="K182" s="581"/>
    </row>
    <row r="183" spans="1:11" s="355" customFormat="1" ht="12" customHeight="1">
      <c r="A183" s="458" t="s">
        <v>597</v>
      </c>
      <c r="B183" s="593">
        <v>976.4670000000001</v>
      </c>
      <c r="C183" s="567">
        <v>198.21700000000001</v>
      </c>
      <c r="D183" s="567">
        <v>689.99599999999998</v>
      </c>
      <c r="E183" s="567">
        <v>255</v>
      </c>
      <c r="F183" s="567">
        <v>455</v>
      </c>
      <c r="G183" s="567">
        <v>299.73500000000001</v>
      </c>
      <c r="H183" s="567">
        <v>255.77699999999999</v>
      </c>
      <c r="I183" s="567">
        <v>501</v>
      </c>
      <c r="J183" s="567">
        <v>913.15445586251985</v>
      </c>
      <c r="K183" s="581"/>
    </row>
    <row r="184" spans="1:11" s="355" customFormat="1" ht="12" customHeight="1">
      <c r="A184" s="458" t="s">
        <v>598</v>
      </c>
      <c r="B184" s="593">
        <v>0</v>
      </c>
      <c r="C184" s="567">
        <v>0</v>
      </c>
      <c r="D184" s="567">
        <v>0</v>
      </c>
      <c r="E184" s="567">
        <v>0</v>
      </c>
      <c r="F184" s="567">
        <v>0</v>
      </c>
      <c r="G184" s="567">
        <v>0.11517000000000001</v>
      </c>
      <c r="H184" s="567">
        <v>0.872</v>
      </c>
      <c r="I184" s="567">
        <v>0</v>
      </c>
      <c r="J184" s="567">
        <v>-0.18059962999999998</v>
      </c>
      <c r="K184" s="581"/>
    </row>
    <row r="185" spans="1:11" s="355" customFormat="1" ht="12" customHeight="1">
      <c r="A185" s="458" t="s">
        <v>599</v>
      </c>
      <c r="B185" s="593">
        <v>468.07500000000005</v>
      </c>
      <c r="C185" s="567">
        <v>113.51900000000001</v>
      </c>
      <c r="D185" s="567">
        <v>252.99599999999998</v>
      </c>
      <c r="E185" s="567">
        <v>160</v>
      </c>
      <c r="F185" s="567">
        <v>75</v>
      </c>
      <c r="G185" s="567">
        <v>135.12232700218701</v>
      </c>
      <c r="H185" s="567">
        <v>131.47999999999999</v>
      </c>
      <c r="I185" s="567">
        <v>66</v>
      </c>
      <c r="J185" s="567">
        <v>100.44021789923001</v>
      </c>
      <c r="K185" s="581"/>
    </row>
    <row r="186" spans="1:11" s="355" customFormat="1" ht="12" customHeight="1">
      <c r="A186" s="458" t="s">
        <v>472</v>
      </c>
      <c r="B186" s="593">
        <v>148.91400000000002</v>
      </c>
      <c r="C186" s="567">
        <v>-196.39</v>
      </c>
      <c r="D186" s="567">
        <v>8.5850000000000009</v>
      </c>
      <c r="E186" s="567">
        <v>-39</v>
      </c>
      <c r="F186" s="567">
        <v>9</v>
      </c>
      <c r="G186" s="567">
        <v>7.2417460181695699</v>
      </c>
      <c r="H186" s="567">
        <v>-64.998999999999995</v>
      </c>
      <c r="I186" s="567">
        <v>23</v>
      </c>
      <c r="J186" s="567">
        <v>1.1565284589900002</v>
      </c>
      <c r="K186" s="581"/>
    </row>
    <row r="187" spans="1:11" s="355" customFormat="1" ht="12" customHeight="1">
      <c r="A187" s="458" t="s">
        <v>421</v>
      </c>
      <c r="B187" s="593">
        <v>0</v>
      </c>
      <c r="C187" s="567">
        <v>1.7999999999999999E-2</v>
      </c>
      <c r="D187" s="567">
        <v>0</v>
      </c>
      <c r="E187" s="567">
        <v>0</v>
      </c>
      <c r="F187" s="567"/>
      <c r="G187" s="567">
        <v>0.66988173709102594</v>
      </c>
      <c r="H187" s="567">
        <v>0</v>
      </c>
      <c r="I187" s="567">
        <v>0</v>
      </c>
      <c r="J187" s="567">
        <v>0</v>
      </c>
      <c r="K187" s="581"/>
    </row>
    <row r="188" spans="1:11" s="108" customFormat="1" ht="12" customHeight="1">
      <c r="A188" s="390" t="s">
        <v>600</v>
      </c>
      <c r="B188" s="595">
        <v>-2894.3369469027962</v>
      </c>
      <c r="C188" s="596">
        <v>-3888.6389469027968</v>
      </c>
      <c r="D188" s="596">
        <v>-1708.8229469027965</v>
      </c>
      <c r="E188" s="596">
        <v>-2121.7699469027966</v>
      </c>
      <c r="F188" s="596">
        <v>-1914.7699469027966</v>
      </c>
      <c r="G188" s="596">
        <v>-2055.7699469027966</v>
      </c>
      <c r="H188" s="596">
        <v>-2225.9223471743999</v>
      </c>
      <c r="I188" s="596">
        <v>-2310.7793471743998</v>
      </c>
      <c r="J188" s="596">
        <v>-2498.2793471743998</v>
      </c>
      <c r="K188" s="516"/>
    </row>
    <row r="189" spans="1:11" s="108" customFormat="1" ht="12" customHeight="1">
      <c r="A189" s="458"/>
      <c r="B189" s="558"/>
      <c r="C189" s="558"/>
      <c r="D189" s="558"/>
      <c r="E189" s="558"/>
      <c r="F189" s="558"/>
      <c r="G189" s="558"/>
      <c r="H189" s="558"/>
      <c r="I189" s="558"/>
      <c r="J189" s="558"/>
    </row>
    <row r="190" spans="1:11" s="562" customFormat="1" ht="12.75" customHeight="1">
      <c r="A190" s="418" t="s">
        <v>604</v>
      </c>
      <c r="B190" s="561"/>
      <c r="C190" s="561"/>
      <c r="D190" s="561"/>
      <c r="E190" s="561"/>
      <c r="F190" s="561"/>
      <c r="G190" s="561"/>
      <c r="H190" s="561"/>
      <c r="I190" s="561"/>
      <c r="J190" s="561"/>
    </row>
    <row r="191" spans="1:11" s="7" customFormat="1" ht="3.95" customHeight="1">
      <c r="B191" s="560"/>
      <c r="C191" s="560"/>
      <c r="D191" s="560"/>
      <c r="E191" s="560"/>
      <c r="F191" s="560"/>
      <c r="G191" s="560"/>
      <c r="H191" s="560"/>
      <c r="I191" s="560"/>
      <c r="J191" s="560"/>
    </row>
    <row r="192" spans="1:11" s="108" customFormat="1" ht="12" customHeight="1">
      <c r="A192" s="398" t="s">
        <v>220</v>
      </c>
      <c r="B192" s="74" t="s">
        <v>221</v>
      </c>
      <c r="C192" s="75" t="s">
        <v>222</v>
      </c>
      <c r="D192" s="590" t="s">
        <v>223</v>
      </c>
      <c r="E192" s="590" t="s">
        <v>224</v>
      </c>
      <c r="F192" s="590" t="s">
        <v>225</v>
      </c>
      <c r="G192" s="590" t="s">
        <v>226</v>
      </c>
      <c r="H192" s="590" t="s">
        <v>227</v>
      </c>
      <c r="I192" s="590" t="s">
        <v>228</v>
      </c>
      <c r="J192" s="590" t="s">
        <v>229</v>
      </c>
      <c r="K192" s="591"/>
    </row>
    <row r="193" spans="1:11" s="355" customFormat="1" ht="12" customHeight="1">
      <c r="A193" s="456" t="s">
        <v>595</v>
      </c>
      <c r="B193" s="592">
        <v>-11887.191367593972</v>
      </c>
      <c r="C193" s="566">
        <v>-9447.5203675939738</v>
      </c>
      <c r="D193" s="566">
        <v>-9526.8183675939745</v>
      </c>
      <c r="E193" s="566">
        <v>-8491.8183675939745</v>
      </c>
      <c r="F193" s="566">
        <v>-8805.8183675939745</v>
      </c>
      <c r="G193" s="566">
        <v>-8891.3454838319485</v>
      </c>
      <c r="H193" s="566">
        <v>-9022.8883164509934</v>
      </c>
      <c r="I193" s="566">
        <v>-9281.8883164509934</v>
      </c>
      <c r="J193" s="566">
        <v>-9662.8373004786554</v>
      </c>
      <c r="K193" s="581"/>
    </row>
    <row r="194" spans="1:11" s="355" customFormat="1" ht="12" customHeight="1">
      <c r="A194" s="458" t="s">
        <v>602</v>
      </c>
      <c r="B194" s="593">
        <v>-279.56700000000001</v>
      </c>
      <c r="C194" s="567">
        <v>-82.188999999999993</v>
      </c>
      <c r="D194" s="567">
        <v>150.43299999999999</v>
      </c>
      <c r="E194" s="567">
        <v>19</v>
      </c>
      <c r="F194" s="567">
        <v>19</v>
      </c>
      <c r="G194" s="567">
        <v>0.17958077247999199</v>
      </c>
      <c r="H194" s="567">
        <v>-114.304</v>
      </c>
      <c r="I194" s="567">
        <v>21</v>
      </c>
      <c r="J194" s="567">
        <v>-674.94180541393973</v>
      </c>
      <c r="K194" s="581"/>
    </row>
    <row r="195" spans="1:11" s="355" customFormat="1" ht="12" customHeight="1">
      <c r="A195" s="458" t="s">
        <v>582</v>
      </c>
      <c r="B195" s="593">
        <v>0</v>
      </c>
      <c r="C195" s="567">
        <v>0</v>
      </c>
      <c r="D195" s="567">
        <v>0</v>
      </c>
      <c r="E195" s="567">
        <v>0</v>
      </c>
      <c r="F195" s="567">
        <v>0</v>
      </c>
      <c r="G195" s="567">
        <v>0</v>
      </c>
      <c r="H195" s="567">
        <v>1E-3</v>
      </c>
      <c r="I195" s="567">
        <v>-1</v>
      </c>
      <c r="J195" s="567">
        <v>0</v>
      </c>
      <c r="K195" s="581"/>
    </row>
    <row r="196" spans="1:11" s="355" customFormat="1" ht="12" customHeight="1">
      <c r="A196" s="458" t="s">
        <v>605</v>
      </c>
      <c r="B196" s="593">
        <v>-4003.7839999999997</v>
      </c>
      <c r="C196" s="567">
        <v>-4357.4859999999999</v>
      </c>
      <c r="D196" s="567">
        <v>-2053.991</v>
      </c>
      <c r="E196" s="567">
        <v>-2221</v>
      </c>
      <c r="F196" s="567">
        <v>-1217</v>
      </c>
      <c r="G196" s="567">
        <v>-1769.24</v>
      </c>
      <c r="H196" s="567">
        <v>-1568.2760000000001</v>
      </c>
      <c r="I196" s="567">
        <v>-1790</v>
      </c>
      <c r="J196" s="567">
        <v>-1293.8789122463304</v>
      </c>
      <c r="K196" s="581"/>
    </row>
    <row r="197" spans="1:11" s="355" customFormat="1" ht="12" customHeight="1">
      <c r="A197" s="458" t="s">
        <v>606</v>
      </c>
      <c r="B197" s="593">
        <v>2175.3789999999999</v>
      </c>
      <c r="C197" s="567">
        <v>1146.183</v>
      </c>
      <c r="D197" s="567">
        <v>1349.24</v>
      </c>
      <c r="E197" s="567">
        <v>1009</v>
      </c>
      <c r="F197" s="567">
        <v>684</v>
      </c>
      <c r="G197" s="567">
        <v>1622.8710000000001</v>
      </c>
      <c r="H197" s="567">
        <v>1285.4029999999998</v>
      </c>
      <c r="I197" s="567">
        <v>1613</v>
      </c>
      <c r="J197" s="567">
        <v>855.8268479414503</v>
      </c>
      <c r="K197" s="581"/>
    </row>
    <row r="198" spans="1:11" s="355" customFormat="1" ht="12" customHeight="1">
      <c r="A198" s="458" t="s">
        <v>598</v>
      </c>
      <c r="B198" s="593">
        <v>134.52000000000001</v>
      </c>
      <c r="C198" s="567">
        <v>1032.7080000000001</v>
      </c>
      <c r="D198" s="567">
        <v>656</v>
      </c>
      <c r="E198" s="567">
        <v>194</v>
      </c>
      <c r="F198" s="567">
        <v>775</v>
      </c>
      <c r="G198" s="567">
        <v>214.08351800858</v>
      </c>
      <c r="H198" s="567">
        <v>639.12800000000004</v>
      </c>
      <c r="I198" s="567">
        <v>324</v>
      </c>
      <c r="J198" s="567">
        <v>1459</v>
      </c>
      <c r="K198" s="581"/>
    </row>
    <row r="199" spans="1:11" s="355" customFormat="1" ht="12" customHeight="1">
      <c r="A199" s="458" t="s">
        <v>599</v>
      </c>
      <c r="B199" s="593">
        <v>36.417999999999999</v>
      </c>
      <c r="C199" s="567">
        <v>10.345000000000001</v>
      </c>
      <c r="D199" s="567">
        <v>19.968</v>
      </c>
      <c r="E199" s="567">
        <v>5</v>
      </c>
      <c r="F199" s="567">
        <v>33</v>
      </c>
      <c r="G199" s="567">
        <v>2.4935303359999998E-2</v>
      </c>
      <c r="H199" s="567">
        <v>2.722</v>
      </c>
      <c r="I199" s="567">
        <v>3</v>
      </c>
      <c r="J199" s="567">
        <v>17</v>
      </c>
      <c r="K199" s="581"/>
    </row>
    <row r="200" spans="1:11" s="355" customFormat="1" ht="12" customHeight="1">
      <c r="A200" s="458" t="s">
        <v>472</v>
      </c>
      <c r="B200" s="593">
        <v>96.364000000000004</v>
      </c>
      <c r="C200" s="567">
        <v>-188.23200000000003</v>
      </c>
      <c r="D200" s="567">
        <v>-42.362000000000002</v>
      </c>
      <c r="E200" s="567">
        <v>-37</v>
      </c>
      <c r="F200" s="567">
        <v>14</v>
      </c>
      <c r="G200" s="567">
        <v>16.309082153554399</v>
      </c>
      <c r="H200" s="567">
        <v>-113.102</v>
      </c>
      <c r="I200" s="567">
        <v>89</v>
      </c>
      <c r="J200" s="567">
        <v>17.52910839111</v>
      </c>
      <c r="K200" s="581"/>
    </row>
    <row r="201" spans="1:11" s="355" customFormat="1" ht="12" customHeight="1">
      <c r="A201" s="458" t="s">
        <v>421</v>
      </c>
      <c r="B201" s="593">
        <v>0</v>
      </c>
      <c r="C201" s="567">
        <v>0</v>
      </c>
      <c r="D201" s="567">
        <v>0.01</v>
      </c>
      <c r="E201" s="567">
        <v>-3</v>
      </c>
      <c r="F201" s="567">
        <v>4</v>
      </c>
      <c r="G201" s="567">
        <v>0.29899999999999949</v>
      </c>
      <c r="H201" s="567">
        <v>0</v>
      </c>
      <c r="I201" s="567">
        <v>0</v>
      </c>
      <c r="J201" s="567">
        <v>-1.4030740300000047E-2</v>
      </c>
      <c r="K201" s="581"/>
    </row>
    <row r="202" spans="1:11" s="108" customFormat="1" ht="12" customHeight="1">
      <c r="A202" s="390" t="s">
        <v>600</v>
      </c>
      <c r="B202" s="595">
        <v>-13727.86136759397</v>
      </c>
      <c r="C202" s="596">
        <v>-11887.191367593972</v>
      </c>
      <c r="D202" s="596">
        <v>-9447.5203675939738</v>
      </c>
      <c r="E202" s="596">
        <v>-9526.8183675939745</v>
      </c>
      <c r="F202" s="596">
        <v>-8491.8183675939745</v>
      </c>
      <c r="G202" s="596">
        <v>-8805.8183675939745</v>
      </c>
      <c r="H202" s="596">
        <v>-8891.3163164509933</v>
      </c>
      <c r="I202" s="596">
        <v>-9022.8883164509934</v>
      </c>
      <c r="J202" s="596">
        <v>-9281.8883164509934</v>
      </c>
      <c r="K202" s="516"/>
    </row>
    <row r="203" spans="1:11" s="27" customFormat="1" ht="6.75" customHeight="1">
      <c r="A203" s="601"/>
      <c r="B203" s="601"/>
      <c r="C203" s="601"/>
      <c r="D203" s="601"/>
      <c r="E203" s="601"/>
      <c r="F203" s="601"/>
      <c r="G203" s="601"/>
      <c r="H203" s="601"/>
      <c r="I203" s="601"/>
      <c r="J203" s="601"/>
    </row>
    <row r="204" spans="1:11" ht="27.75" customHeight="1">
      <c r="A204" s="1709" t="s">
        <v>607</v>
      </c>
      <c r="B204" s="1709"/>
      <c r="C204" s="1709"/>
      <c r="D204" s="1709"/>
      <c r="E204" s="1709"/>
      <c r="F204" s="1709"/>
      <c r="G204" s="1709"/>
      <c r="H204" s="1709"/>
      <c r="I204" s="1709"/>
      <c r="J204" s="1709"/>
    </row>
    <row r="205" spans="1:11" s="600" customFormat="1" ht="12.75" customHeight="1">
      <c r="A205" s="598"/>
      <c r="B205" s="598"/>
      <c r="C205" s="599"/>
      <c r="D205" s="599"/>
      <c r="E205" s="599"/>
      <c r="F205" s="599"/>
      <c r="G205" s="599"/>
      <c r="H205" s="599"/>
    </row>
    <row r="206" spans="1:11" ht="22.5" customHeight="1">
      <c r="A206" s="69"/>
      <c r="B206" s="70"/>
      <c r="C206" s="70"/>
      <c r="D206" s="70"/>
      <c r="E206" s="70"/>
      <c r="F206" s="70"/>
      <c r="G206" s="70"/>
      <c r="H206" s="70"/>
      <c r="I206" s="70"/>
      <c r="J206" s="70"/>
    </row>
    <row r="207" spans="1:11" s="27" customFormat="1" ht="39" customHeight="1">
      <c r="A207" s="1707" t="s">
        <v>608</v>
      </c>
      <c r="B207" s="1707"/>
      <c r="C207" s="1707"/>
      <c r="D207" s="1707"/>
      <c r="E207" s="1707"/>
      <c r="F207" s="1707"/>
      <c r="G207" s="1707"/>
      <c r="H207" s="1707"/>
      <c r="I207" s="1707"/>
      <c r="J207" s="1707"/>
    </row>
    <row r="208" spans="1:11" s="27" customFormat="1" ht="18.75" customHeight="1">
      <c r="A208" s="601"/>
      <c r="B208" s="601"/>
      <c r="C208" s="601"/>
      <c r="D208" s="601"/>
      <c r="E208" s="601"/>
      <c r="F208" s="601"/>
      <c r="G208" s="601"/>
      <c r="H208" s="601"/>
      <c r="I208" s="601"/>
      <c r="J208" s="601"/>
    </row>
    <row r="209" spans="1:10" s="27" customFormat="1" ht="18.75" customHeight="1">
      <c r="A209" s="601"/>
      <c r="B209" s="601"/>
      <c r="C209" s="601"/>
      <c r="D209" s="601"/>
      <c r="E209" s="601"/>
      <c r="F209" s="601"/>
      <c r="G209" s="601"/>
      <c r="H209" s="601"/>
      <c r="I209" s="602"/>
      <c r="J209" s="601"/>
    </row>
    <row r="210" spans="1:10" s="27" customFormat="1" ht="18.75" customHeight="1">
      <c r="A210" s="601"/>
      <c r="B210" s="601"/>
      <c r="C210" s="601"/>
      <c r="D210" s="601"/>
      <c r="E210" s="601"/>
      <c r="F210" s="601"/>
      <c r="G210" s="601"/>
      <c r="H210" s="601"/>
      <c r="I210" s="601"/>
      <c r="J210" s="601"/>
    </row>
    <row r="211" spans="1:10" s="27" customFormat="1" ht="18.75" customHeight="1">
      <c r="A211" s="601"/>
      <c r="B211" s="601"/>
      <c r="C211" s="601"/>
      <c r="D211" s="601"/>
      <c r="E211" s="601"/>
      <c r="F211" s="601"/>
      <c r="G211" s="601"/>
      <c r="H211" s="601"/>
      <c r="I211" s="601"/>
      <c r="J211" s="601"/>
    </row>
    <row r="212" spans="1:10" s="27" customFormat="1" ht="18.75" customHeight="1">
      <c r="A212" s="601"/>
      <c r="B212" s="601"/>
      <c r="C212" s="601"/>
      <c r="D212" s="601"/>
      <c r="E212" s="601"/>
      <c r="F212" s="601"/>
      <c r="G212" s="601"/>
      <c r="H212" s="601"/>
      <c r="I212" s="601"/>
      <c r="J212" s="601"/>
    </row>
    <row r="213" spans="1:10" s="27" customFormat="1" ht="18.75" customHeight="1">
      <c r="A213" s="601"/>
      <c r="B213" s="601"/>
      <c r="C213" s="601"/>
      <c r="D213" s="601"/>
      <c r="E213" s="601"/>
      <c r="F213" s="601"/>
      <c r="G213" s="601"/>
      <c r="H213" s="601"/>
      <c r="I213" s="601"/>
      <c r="J213" s="601"/>
    </row>
    <row r="214" spans="1:10" s="27" customFormat="1" ht="18.75" customHeight="1">
      <c r="A214" s="601"/>
      <c r="B214" s="601"/>
      <c r="C214" s="601"/>
      <c r="D214" s="601"/>
      <c r="E214" s="601"/>
      <c r="F214" s="601"/>
      <c r="G214" s="601"/>
      <c r="H214" s="601"/>
      <c r="I214" s="601"/>
      <c r="J214" s="601"/>
    </row>
    <row r="215" spans="1:10" s="27" customFormat="1" ht="18.75" customHeight="1">
      <c r="A215" s="601"/>
      <c r="B215" s="601"/>
      <c r="C215" s="601"/>
      <c r="D215" s="601"/>
      <c r="E215" s="601"/>
      <c r="F215" s="601"/>
      <c r="G215" s="601"/>
      <c r="H215" s="601"/>
      <c r="I215" s="601"/>
      <c r="J215" s="601"/>
    </row>
    <row r="216" spans="1:10" s="27" customFormat="1" ht="18.75" customHeight="1">
      <c r="A216" s="601"/>
      <c r="B216" s="601"/>
      <c r="C216" s="601"/>
      <c r="D216" s="601"/>
      <c r="E216" s="601"/>
      <c r="F216" s="601"/>
      <c r="G216" s="601"/>
      <c r="H216" s="601"/>
      <c r="I216" s="601"/>
      <c r="J216" s="601"/>
    </row>
    <row r="217" spans="1:10" s="27" customFormat="1" ht="18.75" customHeight="1">
      <c r="A217" s="601"/>
      <c r="B217" s="601"/>
      <c r="C217" s="601"/>
      <c r="D217" s="601"/>
      <c r="E217" s="601"/>
      <c r="F217" s="601"/>
      <c r="G217" s="601"/>
      <c r="H217" s="601"/>
      <c r="I217" s="601"/>
      <c r="J217" s="601"/>
    </row>
    <row r="218" spans="1:10" s="27" customFormat="1" ht="18.75" customHeight="1">
      <c r="A218" s="601"/>
      <c r="B218" s="601"/>
      <c r="C218" s="601"/>
      <c r="D218" s="601"/>
      <c r="E218" s="601"/>
      <c r="F218" s="601"/>
      <c r="G218" s="601"/>
      <c r="H218" s="601"/>
      <c r="I218" s="601"/>
      <c r="J218" s="601"/>
    </row>
    <row r="219" spans="1:10" s="27" customFormat="1" ht="18.75" customHeight="1">
      <c r="A219" s="601"/>
      <c r="B219" s="601"/>
      <c r="C219" s="601"/>
      <c r="D219" s="601"/>
      <c r="E219" s="601"/>
      <c r="F219" s="601"/>
      <c r="G219" s="601"/>
      <c r="H219" s="601"/>
      <c r="I219" s="601"/>
      <c r="J219" s="601"/>
    </row>
    <row r="220" spans="1:10" s="27" customFormat="1" ht="18.75" customHeight="1">
      <c r="A220" s="601"/>
      <c r="B220" s="601"/>
      <c r="C220" s="601"/>
      <c r="D220" s="601"/>
      <c r="E220" s="601"/>
      <c r="F220" s="601"/>
      <c r="G220" s="601"/>
      <c r="H220" s="601"/>
      <c r="I220" s="601"/>
      <c r="J220" s="601"/>
    </row>
    <row r="221" spans="1:10" s="27" customFormat="1" ht="18.75" customHeight="1">
      <c r="A221" s="601"/>
      <c r="B221" s="601"/>
      <c r="C221" s="601"/>
      <c r="D221" s="601"/>
      <c r="E221" s="601"/>
      <c r="F221" s="601"/>
      <c r="G221" s="601"/>
      <c r="H221" s="601"/>
      <c r="I221" s="601"/>
      <c r="J221" s="601"/>
    </row>
    <row r="222" spans="1:10" s="27" customFormat="1" ht="18.75" customHeight="1">
      <c r="A222" s="601"/>
      <c r="B222" s="601"/>
      <c r="C222" s="601"/>
      <c r="D222" s="601"/>
      <c r="E222" s="601"/>
      <c r="F222" s="601"/>
      <c r="G222" s="601"/>
      <c r="H222" s="601"/>
      <c r="I222" s="601"/>
      <c r="J222" s="601"/>
    </row>
    <row r="223" spans="1:10" s="27" customFormat="1" ht="18.75" customHeight="1">
      <c r="A223" s="601"/>
      <c r="B223" s="601"/>
      <c r="C223" s="601"/>
      <c r="D223" s="601"/>
      <c r="E223" s="601"/>
      <c r="F223" s="601"/>
      <c r="G223" s="601"/>
      <c r="H223" s="601"/>
      <c r="I223" s="601"/>
      <c r="J223" s="601"/>
    </row>
    <row r="224" spans="1:10" s="27" customFormat="1" ht="6.75" customHeight="1">
      <c r="A224" s="601"/>
      <c r="B224" s="601"/>
      <c r="C224" s="601"/>
      <c r="D224" s="601"/>
      <c r="E224" s="601"/>
      <c r="F224" s="601"/>
      <c r="G224" s="601"/>
      <c r="H224" s="601"/>
      <c r="I224" s="601"/>
      <c r="J224" s="601"/>
    </row>
    <row r="226" spans="1:20" ht="12" customHeight="1">
      <c r="A226" s="603"/>
      <c r="B226" s="604"/>
      <c r="C226" s="604"/>
      <c r="D226" s="604"/>
      <c r="E226" s="604"/>
    </row>
    <row r="227" spans="1:20" ht="12" customHeight="1">
      <c r="A227" s="603"/>
      <c r="B227" s="604"/>
      <c r="C227" s="604"/>
      <c r="D227" s="604"/>
      <c r="E227" s="604"/>
    </row>
    <row r="228" spans="1:20" ht="12" customHeight="1">
      <c r="A228" s="603"/>
      <c r="B228" s="604"/>
      <c r="C228" s="604"/>
      <c r="D228" s="604"/>
      <c r="E228" s="604"/>
    </row>
    <row r="229" spans="1:20" ht="12" customHeight="1">
      <c r="A229" s="603"/>
      <c r="B229" s="604"/>
      <c r="C229" s="604"/>
      <c r="D229" s="604"/>
      <c r="E229" s="604"/>
    </row>
    <row r="230" spans="1:20" ht="12" customHeight="1">
      <c r="A230" s="603"/>
      <c r="B230" s="604"/>
      <c r="C230" s="604"/>
      <c r="D230" s="604"/>
      <c r="E230" s="604"/>
    </row>
    <row r="231" spans="1:20" s="600" customFormat="1" ht="15" customHeight="1">
      <c r="A231" s="1710" t="s">
        <v>609</v>
      </c>
      <c r="B231" s="1710"/>
      <c r="C231" s="1710"/>
      <c r="D231" s="1710"/>
      <c r="E231" s="1710"/>
      <c r="F231" s="1710"/>
      <c r="G231" s="1710"/>
      <c r="H231" s="1710"/>
      <c r="I231" s="1710"/>
      <c r="J231" s="1710"/>
      <c r="K231" s="1711"/>
      <c r="L231" s="1711"/>
      <c r="M231" s="1711"/>
      <c r="N231" s="1711"/>
      <c r="O231" s="1711"/>
      <c r="P231" s="1711"/>
      <c r="Q231" s="1711"/>
      <c r="R231" s="1711"/>
      <c r="S231" s="1711"/>
      <c r="T231" s="1711"/>
    </row>
    <row r="232" spans="1:20" ht="22.5" customHeight="1">
      <c r="A232" s="605"/>
      <c r="B232" s="604"/>
      <c r="C232" s="604"/>
      <c r="D232" s="604"/>
      <c r="E232" s="604"/>
    </row>
    <row r="233" spans="1:20" s="27" customFormat="1" ht="18.75" customHeight="1">
      <c r="A233" s="1707" t="s">
        <v>610</v>
      </c>
      <c r="B233" s="1707"/>
      <c r="C233" s="1707"/>
      <c r="D233" s="1707"/>
      <c r="E233" s="1707"/>
      <c r="F233" s="1707"/>
      <c r="G233" s="1707"/>
      <c r="H233" s="1707"/>
      <c r="I233" s="1707"/>
      <c r="J233" s="1707"/>
    </row>
    <row r="234" spans="1:20" s="7" customFormat="1" ht="12.75" customHeight="1">
      <c r="B234" s="560"/>
      <c r="C234" s="560"/>
      <c r="D234" s="560"/>
      <c r="E234" s="560"/>
      <c r="F234" s="560"/>
    </row>
    <row r="235" spans="1:20" s="108" customFormat="1" ht="12" customHeight="1">
      <c r="A235" s="398" t="s">
        <v>220</v>
      </c>
      <c r="B235" s="74" t="s">
        <v>221</v>
      </c>
      <c r="C235" s="75" t="s">
        <v>222</v>
      </c>
      <c r="D235" s="75" t="s">
        <v>223</v>
      </c>
      <c r="E235" s="75" t="s">
        <v>224</v>
      </c>
      <c r="F235" s="75" t="s">
        <v>225</v>
      </c>
      <c r="G235" s="75" t="s">
        <v>226</v>
      </c>
      <c r="H235" s="75" t="s">
        <v>227</v>
      </c>
      <c r="I235" s="75" t="s">
        <v>228</v>
      </c>
      <c r="J235" s="75" t="s">
        <v>229</v>
      </c>
      <c r="K235" s="591"/>
    </row>
    <row r="236" spans="1:20" s="355" customFormat="1" ht="12" customHeight="1">
      <c r="A236" s="458" t="s">
        <v>419</v>
      </c>
      <c r="B236" s="593">
        <v>-43</v>
      </c>
      <c r="C236" s="567">
        <v>-521.59373716100004</v>
      </c>
      <c r="D236" s="567">
        <v>-81.404907137349994</v>
      </c>
      <c r="E236" s="567">
        <v>-96.820306740820001</v>
      </c>
      <c r="F236" s="567">
        <v>-67.714076846509997</v>
      </c>
      <c r="G236" s="567">
        <v>-108.01371717731</v>
      </c>
      <c r="H236" s="567">
        <v>-56.448807956069999</v>
      </c>
      <c r="I236" s="567">
        <v>-76.129582486169994</v>
      </c>
      <c r="J236" s="567">
        <v>-93.581013196590007</v>
      </c>
      <c r="K236" s="581"/>
    </row>
    <row r="237" spans="1:20" s="355" customFormat="1" ht="12" customHeight="1">
      <c r="A237" s="458" t="s">
        <v>563</v>
      </c>
      <c r="B237" s="593">
        <v>15</v>
      </c>
      <c r="C237" s="567">
        <v>-143.49846434880001</v>
      </c>
      <c r="D237" s="567">
        <v>-70.065889683539993</v>
      </c>
      <c r="E237" s="567">
        <v>6.2055963571000001</v>
      </c>
      <c r="F237" s="567">
        <v>-20.798106742440002</v>
      </c>
      <c r="G237" s="567">
        <v>-39.302775336110003</v>
      </c>
      <c r="H237" s="567">
        <v>41.371467668880001</v>
      </c>
      <c r="I237" s="567">
        <v>20.280986080630001</v>
      </c>
      <c r="J237" s="567">
        <v>9.6929547184700002</v>
      </c>
      <c r="K237" s="581"/>
    </row>
    <row r="238" spans="1:20" s="355" customFormat="1" ht="12" customHeight="1">
      <c r="A238" s="458" t="s">
        <v>564</v>
      </c>
      <c r="B238" s="593">
        <v>-136</v>
      </c>
      <c r="C238" s="567">
        <v>-211.4944903615</v>
      </c>
      <c r="D238" s="567">
        <v>170.55583791605</v>
      </c>
      <c r="E238" s="567">
        <v>-102.05055822855</v>
      </c>
      <c r="F238" s="567">
        <v>4.99251892855</v>
      </c>
      <c r="G238" s="567">
        <v>31.524887996650001</v>
      </c>
      <c r="H238" s="567">
        <v>146.56190957192001</v>
      </c>
      <c r="I238" s="567">
        <v>-261.31791620641002</v>
      </c>
      <c r="J238" s="567">
        <v>75.400933904870001</v>
      </c>
      <c r="K238" s="581"/>
    </row>
    <row r="239" spans="1:20" s="355" customFormat="1" ht="12" customHeight="1">
      <c r="A239" s="606" t="s">
        <v>565</v>
      </c>
      <c r="B239" s="607">
        <v>-1863</v>
      </c>
      <c r="C239" s="567">
        <v>-2605.4088609693999</v>
      </c>
      <c r="D239" s="567">
        <v>-359.67198441148997</v>
      </c>
      <c r="E239" s="567">
        <v>77.615067608900006</v>
      </c>
      <c r="F239" s="567">
        <v>53.754031419519997</v>
      </c>
      <c r="G239" s="567">
        <v>-46.160166032399999</v>
      </c>
      <c r="H239" s="567">
        <v>-198.00830101688999</v>
      </c>
      <c r="I239" s="567">
        <v>499.58100498588999</v>
      </c>
      <c r="J239" s="567">
        <v>157.39479960123001</v>
      </c>
      <c r="K239" s="581"/>
    </row>
    <row r="240" spans="1:20" s="355" customFormat="1" ht="12" customHeight="1">
      <c r="A240" s="606" t="s">
        <v>611</v>
      </c>
      <c r="B240" s="607">
        <v>-93</v>
      </c>
      <c r="C240" s="567">
        <v>-2289.4804446685998</v>
      </c>
      <c r="D240" s="567">
        <v>162.74421351219999</v>
      </c>
      <c r="E240" s="567">
        <v>-1132.4485433745001</v>
      </c>
      <c r="F240" s="567">
        <v>-420.14808131448001</v>
      </c>
      <c r="G240" s="567">
        <v>-154.26195705116001</v>
      </c>
      <c r="H240" s="567">
        <v>-168.03386803109001</v>
      </c>
      <c r="I240" s="567">
        <v>-193.11599766819</v>
      </c>
      <c r="J240" s="567">
        <v>-94.54846581388</v>
      </c>
      <c r="K240" s="581"/>
    </row>
    <row r="241" spans="1:11" s="108" customFormat="1" ht="12" customHeight="1">
      <c r="A241" s="390" t="s">
        <v>479</v>
      </c>
      <c r="B241" s="595">
        <v>-2120</v>
      </c>
      <c r="C241" s="596">
        <v>-5771.4759975093002</v>
      </c>
      <c r="D241" s="596">
        <v>-177.84272980412996</v>
      </c>
      <c r="E241" s="596">
        <v>-1247.49874437787</v>
      </c>
      <c r="F241" s="596">
        <v>-449.91371455536</v>
      </c>
      <c r="G241" s="596">
        <v>-316.21372760033</v>
      </c>
      <c r="H241" s="596">
        <v>-234.55759976324998</v>
      </c>
      <c r="I241" s="596">
        <v>-10.701505294250012</v>
      </c>
      <c r="J241" s="596">
        <v>54.359209214100019</v>
      </c>
      <c r="K241" s="608"/>
    </row>
    <row r="242" spans="1:11" ht="22.5" customHeight="1">
      <c r="K242" s="608"/>
    </row>
  </sheetData>
  <mergeCells count="19">
    <mergeCell ref="A2:J2"/>
    <mergeCell ref="A4:J4"/>
    <mergeCell ref="B8:E8"/>
    <mergeCell ref="F8:I8"/>
    <mergeCell ref="B29:E29"/>
    <mergeCell ref="F29:I29"/>
    <mergeCell ref="K231:T231"/>
    <mergeCell ref="A50:J50"/>
    <mergeCell ref="B54:E54"/>
    <mergeCell ref="F54:I54"/>
    <mergeCell ref="B76:E76"/>
    <mergeCell ref="F76:I76"/>
    <mergeCell ref="A97:J97"/>
    <mergeCell ref="A233:J233"/>
    <mergeCell ref="A99:J99"/>
    <mergeCell ref="A149:J149"/>
    <mergeCell ref="A204:J204"/>
    <mergeCell ref="A207:J207"/>
    <mergeCell ref="A231:J231"/>
  </mergeCells>
  <pageMargins left="0.70866141732283472" right="0.70866141732283472" top="0.6692913385826772" bottom="0.39370078740157483" header="0.51181102362204722" footer="0.51181102362204722"/>
  <pageSetup paperSize="9" scale="95" fitToHeight="0" orientation="portrait" r:id="rId1"/>
  <headerFooter scaleWithDoc="0">
    <oddHeader>&amp;R&amp;"+,Normal"&amp;8&amp;K000000CHAPTER 1 - DNB GROUP&amp;L&amp;"Arial"&amp;8FACTBOOK DNB - 2Q20</oddHeader>
  </headerFooter>
  <rowBreaks count="4" manualBreakCount="4">
    <brk id="48" max="9" man="1"/>
    <brk id="95" max="9" man="1"/>
    <brk id="147" max="9" man="1"/>
    <brk id="205" max="9"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78AF39-E049-4120-9DFB-02ECEF4678DB}">
  <sheetPr>
    <pageSetUpPr fitToPage="1"/>
  </sheetPr>
  <dimension ref="A1:Q411"/>
  <sheetViews>
    <sheetView showGridLines="0" zoomScale="150" zoomScaleNormal="150" zoomScaleSheetLayoutView="90" workbookViewId="0"/>
  </sheetViews>
  <sheetFormatPr baseColWidth="10" defaultColWidth="10.85546875" defaultRowHeight="22.5" customHeight="1"/>
  <cols>
    <col min="1" max="1" width="35.28515625" style="30" customWidth="1"/>
    <col min="2" max="10" width="6.28515625" style="30" customWidth="1"/>
    <col min="11" max="11" width="3.7109375" style="30" bestFit="1" customWidth="1"/>
    <col min="12" max="12" width="10.5703125" style="30" customWidth="1"/>
    <col min="13" max="13" width="10.7109375" style="30" customWidth="1"/>
    <col min="14" max="14" width="11.42578125" style="30" bestFit="1" customWidth="1"/>
    <col min="15" max="16384" width="10.85546875" style="30"/>
  </cols>
  <sheetData>
    <row r="1" spans="1:14" ht="22.5" customHeight="1">
      <c r="A1" s="69"/>
      <c r="B1" s="70"/>
      <c r="C1" s="70"/>
      <c r="D1" s="70"/>
      <c r="E1" s="70"/>
      <c r="F1" s="70"/>
      <c r="G1" s="70"/>
      <c r="H1" s="70"/>
      <c r="I1" s="70"/>
      <c r="J1" s="70"/>
    </row>
    <row r="2" spans="1:14" s="27" customFormat="1" ht="18.75" customHeight="1">
      <c r="A2" s="1705" t="s">
        <v>612</v>
      </c>
      <c r="B2" s="1705"/>
      <c r="C2" s="1705"/>
      <c r="D2" s="1705"/>
      <c r="E2" s="1705"/>
      <c r="F2" s="1705"/>
      <c r="G2" s="1705"/>
      <c r="H2" s="1705"/>
    </row>
    <row r="3" spans="1:14" s="7" customFormat="1" ht="12.75" customHeight="1">
      <c r="A3" s="397" t="s">
        <v>112</v>
      </c>
    </row>
    <row r="4" spans="1:14" ht="27.75" customHeight="1">
      <c r="A4" s="1748" t="s">
        <v>613</v>
      </c>
      <c r="B4" s="1748"/>
      <c r="C4" s="1748"/>
      <c r="D4" s="1748"/>
      <c r="E4" s="1748"/>
      <c r="F4" s="1748"/>
      <c r="G4" s="1748"/>
      <c r="H4" s="1748"/>
      <c r="I4" s="1748"/>
      <c r="J4" s="1748"/>
    </row>
    <row r="5" spans="1:14" s="7" customFormat="1" ht="12.75" customHeight="1">
      <c r="A5" s="609"/>
    </row>
    <row r="6" spans="1:14" s="108" customFormat="1" ht="11.25" customHeight="1">
      <c r="B6" s="610" t="s">
        <v>304</v>
      </c>
      <c r="C6" s="528" t="s">
        <v>305</v>
      </c>
      <c r="D6" s="528" t="s">
        <v>306</v>
      </c>
      <c r="E6" s="528" t="s">
        <v>307</v>
      </c>
      <c r="F6" s="528" t="s">
        <v>304</v>
      </c>
      <c r="G6" s="528" t="s">
        <v>305</v>
      </c>
      <c r="H6" s="528" t="s">
        <v>306</v>
      </c>
      <c r="I6" s="528" t="s">
        <v>307</v>
      </c>
      <c r="J6" s="528" t="s">
        <v>304</v>
      </c>
      <c r="L6" s="611"/>
      <c r="M6" s="611"/>
      <c r="N6" s="611"/>
    </row>
    <row r="7" spans="1:14" s="108" customFormat="1" ht="11.25" customHeight="1">
      <c r="A7" s="347" t="s">
        <v>614</v>
      </c>
      <c r="B7" s="612" t="s">
        <v>28</v>
      </c>
      <c r="C7" s="565" t="s">
        <v>28</v>
      </c>
      <c r="D7" s="565" t="s">
        <v>276</v>
      </c>
      <c r="E7" s="565" t="s">
        <v>276</v>
      </c>
      <c r="F7" s="565" t="s">
        <v>276</v>
      </c>
      <c r="G7" s="565" t="s">
        <v>276</v>
      </c>
      <c r="H7" s="565" t="s">
        <v>277</v>
      </c>
      <c r="I7" s="565" t="s">
        <v>277</v>
      </c>
      <c r="J7" s="565" t="s">
        <v>277</v>
      </c>
      <c r="L7" s="611"/>
      <c r="M7" s="611"/>
      <c r="N7" s="611"/>
    </row>
    <row r="8" spans="1:14" s="108" customFormat="1" ht="12" customHeight="1">
      <c r="A8" s="613" t="s">
        <v>615</v>
      </c>
      <c r="B8" s="614">
        <v>195.81590448484778</v>
      </c>
      <c r="C8" s="615">
        <v>193.7</v>
      </c>
      <c r="D8" s="616">
        <v>191.1</v>
      </c>
      <c r="E8" s="615">
        <v>188</v>
      </c>
      <c r="F8" s="616">
        <v>184.7</v>
      </c>
      <c r="G8" s="616">
        <v>180.1</v>
      </c>
      <c r="H8" s="616">
        <v>176.5</v>
      </c>
      <c r="I8" s="616">
        <v>173.9</v>
      </c>
      <c r="J8" s="616">
        <v>186.6</v>
      </c>
      <c r="L8" s="617"/>
      <c r="M8" s="617"/>
      <c r="N8" s="618"/>
    </row>
    <row r="9" spans="1:14" s="108" customFormat="1" ht="12" customHeight="1">
      <c r="A9" s="606" t="s">
        <v>616</v>
      </c>
      <c r="B9" s="614">
        <v>60.537544510029974</v>
      </c>
      <c r="C9" s="615">
        <v>67</v>
      </c>
      <c r="D9" s="619">
        <v>58.7</v>
      </c>
      <c r="E9" s="615">
        <v>62.6</v>
      </c>
      <c r="F9" s="619">
        <v>68.7</v>
      </c>
      <c r="G9" s="619">
        <v>66.599999999999994</v>
      </c>
      <c r="H9" s="619">
        <v>70.599999999999994</v>
      </c>
      <c r="I9" s="619">
        <v>71.5</v>
      </c>
      <c r="J9" s="619">
        <v>72.8</v>
      </c>
      <c r="L9" s="617"/>
      <c r="M9" s="617"/>
      <c r="N9" s="620"/>
    </row>
    <row r="10" spans="1:14" s="108" customFormat="1" ht="12" customHeight="1">
      <c r="A10" s="606" t="s">
        <v>617</v>
      </c>
      <c r="B10" s="614">
        <v>99.736046254309954</v>
      </c>
      <c r="C10" s="615">
        <v>108.7</v>
      </c>
      <c r="D10" s="619">
        <v>95.9</v>
      </c>
      <c r="E10" s="615">
        <v>100.4</v>
      </c>
      <c r="F10" s="619">
        <v>99.2</v>
      </c>
      <c r="G10" s="619">
        <v>105.3</v>
      </c>
      <c r="H10" s="619">
        <v>101.9</v>
      </c>
      <c r="I10" s="619">
        <v>100.2</v>
      </c>
      <c r="J10" s="619">
        <v>103.8</v>
      </c>
      <c r="L10" s="617"/>
      <c r="M10" s="617"/>
      <c r="N10" s="620"/>
    </row>
    <row r="11" spans="1:14" s="108" customFormat="1" ht="12" customHeight="1">
      <c r="A11" s="606" t="s">
        <v>566</v>
      </c>
      <c r="B11" s="614">
        <v>50.758064009770024</v>
      </c>
      <c r="C11" s="615">
        <v>50.4</v>
      </c>
      <c r="D11" s="619">
        <v>46.2</v>
      </c>
      <c r="E11" s="615">
        <v>50.5</v>
      </c>
      <c r="F11" s="619">
        <v>47.5</v>
      </c>
      <c r="G11" s="619">
        <v>46.3</v>
      </c>
      <c r="H11" s="619">
        <v>48.2</v>
      </c>
      <c r="I11" s="619">
        <v>41.8</v>
      </c>
      <c r="J11" s="619">
        <v>39</v>
      </c>
      <c r="L11" s="617"/>
      <c r="M11" s="617"/>
      <c r="N11" s="618"/>
    </row>
    <row r="12" spans="1:14" s="108" customFormat="1" ht="12" customHeight="1">
      <c r="A12" s="606" t="s">
        <v>567</v>
      </c>
      <c r="B12" s="614">
        <v>38.189278490330004</v>
      </c>
      <c r="C12" s="615">
        <v>46</v>
      </c>
      <c r="D12" s="619">
        <v>39.200000000000003</v>
      </c>
      <c r="E12" s="615">
        <v>42.6</v>
      </c>
      <c r="F12" s="619">
        <v>36.200000000000003</v>
      </c>
      <c r="G12" s="619">
        <v>37.700000000000003</v>
      </c>
      <c r="H12" s="619">
        <v>37.799999999999997</v>
      </c>
      <c r="I12" s="619">
        <v>33.5</v>
      </c>
      <c r="J12" s="619">
        <v>35.6</v>
      </c>
      <c r="L12" s="617"/>
      <c r="M12" s="617"/>
      <c r="N12" s="618"/>
    </row>
    <row r="13" spans="1:14" s="108" customFormat="1" ht="12" customHeight="1">
      <c r="A13" s="621" t="s">
        <v>568</v>
      </c>
      <c r="B13" s="614">
        <v>14.547175581239999</v>
      </c>
      <c r="C13" s="615">
        <v>12.6</v>
      </c>
      <c r="D13" s="619">
        <v>12.7</v>
      </c>
      <c r="E13" s="615">
        <v>12.2</v>
      </c>
      <c r="F13" s="619">
        <v>11.5</v>
      </c>
      <c r="G13" s="619">
        <v>11.3</v>
      </c>
      <c r="H13" s="619">
        <v>10.6</v>
      </c>
      <c r="I13" s="619">
        <v>11.7</v>
      </c>
      <c r="J13" s="619">
        <v>10.6</v>
      </c>
      <c r="L13" s="617"/>
      <c r="M13" s="617"/>
      <c r="N13" s="618"/>
    </row>
    <row r="14" spans="1:14" s="108" customFormat="1" ht="12" customHeight="1">
      <c r="A14" s="606" t="s">
        <v>569</v>
      </c>
      <c r="B14" s="614">
        <v>56.294414921610006</v>
      </c>
      <c r="C14" s="615">
        <v>59.8</v>
      </c>
      <c r="D14" s="619">
        <v>49.2</v>
      </c>
      <c r="E14" s="615">
        <v>48.1</v>
      </c>
      <c r="F14" s="619">
        <v>44.2</v>
      </c>
      <c r="G14" s="619">
        <v>42.6</v>
      </c>
      <c r="H14" s="619">
        <v>41</v>
      </c>
      <c r="I14" s="619">
        <v>35.9</v>
      </c>
      <c r="J14" s="619">
        <v>35.1</v>
      </c>
      <c r="L14" s="617"/>
      <c r="M14" s="617"/>
      <c r="N14" s="618"/>
    </row>
    <row r="15" spans="1:14" s="108" customFormat="1" ht="12" customHeight="1">
      <c r="A15" s="606" t="s">
        <v>570</v>
      </c>
      <c r="B15" s="614">
        <v>51.655429445785458</v>
      </c>
      <c r="C15" s="615">
        <v>54</v>
      </c>
      <c r="D15" s="619">
        <v>51.1</v>
      </c>
      <c r="E15" s="615">
        <v>53.4</v>
      </c>
      <c r="F15" s="619">
        <v>52.5</v>
      </c>
      <c r="G15" s="619">
        <v>50</v>
      </c>
      <c r="H15" s="619">
        <v>50.2</v>
      </c>
      <c r="I15" s="619">
        <v>49.6</v>
      </c>
      <c r="J15" s="619">
        <v>51.2</v>
      </c>
      <c r="L15" s="617"/>
      <c r="M15" s="617"/>
      <c r="N15" s="618"/>
    </row>
    <row r="16" spans="1:14" s="108" customFormat="1" ht="12" customHeight="1">
      <c r="A16" s="606" t="s">
        <v>571</v>
      </c>
      <c r="B16" s="614">
        <v>74.088457797301317</v>
      </c>
      <c r="C16" s="615">
        <v>78.5</v>
      </c>
      <c r="D16" s="619">
        <v>69.8</v>
      </c>
      <c r="E16" s="615">
        <v>75.7</v>
      </c>
      <c r="F16" s="619">
        <v>74.7</v>
      </c>
      <c r="G16" s="619">
        <v>71.8</v>
      </c>
      <c r="H16" s="619">
        <v>76.2</v>
      </c>
      <c r="I16" s="619">
        <v>74.599999999999994</v>
      </c>
      <c r="J16" s="619">
        <v>78.7</v>
      </c>
      <c r="L16" s="617"/>
      <c r="M16" s="617"/>
      <c r="N16" s="618"/>
    </row>
    <row r="17" spans="1:14" s="108" customFormat="1" ht="12" customHeight="1">
      <c r="A17" s="606" t="s">
        <v>572</v>
      </c>
      <c r="B17" s="614">
        <v>37.636654798099997</v>
      </c>
      <c r="C17" s="615">
        <v>40.5</v>
      </c>
      <c r="D17" s="619">
        <v>33.6</v>
      </c>
      <c r="E17" s="615">
        <v>38</v>
      </c>
      <c r="F17" s="619">
        <v>40</v>
      </c>
      <c r="G17" s="619">
        <v>38.9</v>
      </c>
      <c r="H17" s="619">
        <v>38.4</v>
      </c>
      <c r="I17" s="619">
        <v>42.3</v>
      </c>
      <c r="J17" s="619">
        <v>44</v>
      </c>
      <c r="L17" s="617"/>
      <c r="M17" s="617"/>
      <c r="N17" s="618"/>
    </row>
    <row r="18" spans="1:14" s="108" customFormat="1" ht="12" customHeight="1">
      <c r="A18" s="621" t="s">
        <v>573</v>
      </c>
      <c r="B18" s="614">
        <v>63.318227243457279</v>
      </c>
      <c r="C18" s="615">
        <v>70.3</v>
      </c>
      <c r="D18" s="619">
        <v>64.900000000000006</v>
      </c>
      <c r="E18" s="615">
        <v>58.9</v>
      </c>
      <c r="F18" s="619">
        <v>58.7</v>
      </c>
      <c r="G18" s="619">
        <v>61.5</v>
      </c>
      <c r="H18" s="619">
        <v>59</v>
      </c>
      <c r="I18" s="619">
        <v>55.6</v>
      </c>
      <c r="J18" s="619">
        <v>52</v>
      </c>
      <c r="L18" s="617"/>
      <c r="M18" s="617"/>
      <c r="N18" s="618"/>
    </row>
    <row r="19" spans="1:14" s="108" customFormat="1" ht="12" customHeight="1">
      <c r="A19" s="621" t="s">
        <v>618</v>
      </c>
      <c r="B19" s="614">
        <v>110.94925637383994</v>
      </c>
      <c r="C19" s="615">
        <v>108.6</v>
      </c>
      <c r="D19" s="619">
        <v>102.4</v>
      </c>
      <c r="E19" s="615">
        <v>104.9</v>
      </c>
      <c r="F19" s="619">
        <v>110.6</v>
      </c>
      <c r="G19" s="619">
        <v>111</v>
      </c>
      <c r="H19" s="619">
        <v>108.7</v>
      </c>
      <c r="I19" s="619">
        <v>104</v>
      </c>
      <c r="J19" s="619">
        <v>95</v>
      </c>
      <c r="L19" s="617"/>
      <c r="M19" s="617"/>
      <c r="N19" s="618"/>
    </row>
    <row r="20" spans="1:14" s="108" customFormat="1" ht="12" customHeight="1">
      <c r="A20" s="621" t="s">
        <v>619</v>
      </c>
      <c r="B20" s="614">
        <v>1063.5261858538584</v>
      </c>
      <c r="C20" s="615">
        <v>1051.8</v>
      </c>
      <c r="D20" s="619">
        <v>1029.5</v>
      </c>
      <c r="E20" s="615">
        <v>1033.3</v>
      </c>
      <c r="F20" s="619">
        <v>1034.7</v>
      </c>
      <c r="G20" s="619">
        <v>1016.4</v>
      </c>
      <c r="H20" s="619">
        <v>999.3</v>
      </c>
      <c r="I20" s="619">
        <v>997</v>
      </c>
      <c r="J20" s="619">
        <v>978.8</v>
      </c>
      <c r="L20" s="617"/>
      <c r="M20" s="617"/>
      <c r="N20" s="618"/>
    </row>
    <row r="21" spans="1:14" s="108" customFormat="1" ht="12" customHeight="1">
      <c r="A21" s="606" t="s">
        <v>575</v>
      </c>
      <c r="B21" s="614">
        <v>83.502354182760882</v>
      </c>
      <c r="C21" s="615">
        <v>82.7</v>
      </c>
      <c r="D21" s="619">
        <v>74.8</v>
      </c>
      <c r="E21" s="615">
        <v>79</v>
      </c>
      <c r="F21" s="619">
        <v>74.7</v>
      </c>
      <c r="G21" s="619">
        <v>71.8</v>
      </c>
      <c r="H21" s="619">
        <v>71.599999999999994</v>
      </c>
      <c r="I21" s="619">
        <v>76.2</v>
      </c>
      <c r="J21" s="619">
        <v>80.599999999999994</v>
      </c>
      <c r="L21" s="617"/>
      <c r="M21" s="617"/>
      <c r="N21" s="618"/>
    </row>
    <row r="22" spans="1:14" s="108" customFormat="1" ht="12" customHeight="1">
      <c r="A22" s="622" t="s">
        <v>620</v>
      </c>
      <c r="B22" s="623">
        <v>2000.554993947241</v>
      </c>
      <c r="C22" s="624">
        <v>2024.7</v>
      </c>
      <c r="D22" s="625">
        <v>1919.2</v>
      </c>
      <c r="E22" s="624">
        <v>1947.7</v>
      </c>
      <c r="F22" s="625">
        <v>1938.1</v>
      </c>
      <c r="G22" s="625">
        <v>1911.2</v>
      </c>
      <c r="H22" s="625">
        <v>1890</v>
      </c>
      <c r="I22" s="625">
        <v>1867.7</v>
      </c>
      <c r="J22" s="625">
        <v>1863.8</v>
      </c>
      <c r="L22" s="617"/>
      <c r="M22" s="617"/>
      <c r="N22" s="626"/>
    </row>
    <row r="23" spans="1:14" s="108" customFormat="1" ht="12" customHeight="1">
      <c r="A23" s="627" t="s">
        <v>621</v>
      </c>
      <c r="B23" s="614">
        <v>62.139649815079999</v>
      </c>
      <c r="C23" s="615">
        <v>64.7</v>
      </c>
      <c r="D23" s="628">
        <v>57.4</v>
      </c>
      <c r="E23" s="615">
        <v>60.2</v>
      </c>
      <c r="F23" s="628">
        <v>60.2</v>
      </c>
      <c r="G23" s="628">
        <v>57.9</v>
      </c>
      <c r="H23" s="628">
        <v>49.9</v>
      </c>
      <c r="I23" s="628">
        <v>47.7</v>
      </c>
      <c r="J23" s="628">
        <v>47.8</v>
      </c>
      <c r="L23" s="611"/>
      <c r="M23" s="611"/>
      <c r="N23" s="611"/>
    </row>
    <row r="24" spans="1:14" s="355" customFormat="1" ht="12" customHeight="1">
      <c r="A24" s="531" t="s">
        <v>622</v>
      </c>
      <c r="B24" s="629">
        <v>2062.694643762321</v>
      </c>
      <c r="C24" s="630">
        <v>2089.3216907207402</v>
      </c>
      <c r="D24" s="631">
        <v>1976.6</v>
      </c>
      <c r="E24" s="630">
        <v>2007.9559880719701</v>
      </c>
      <c r="F24" s="631">
        <v>1998.3</v>
      </c>
      <c r="G24" s="631">
        <v>1969.1</v>
      </c>
      <c r="H24" s="631">
        <v>1939.9</v>
      </c>
      <c r="I24" s="631">
        <v>1915.4</v>
      </c>
      <c r="J24" s="631">
        <v>1911.6</v>
      </c>
      <c r="L24" s="632"/>
      <c r="M24" s="632"/>
      <c r="N24" s="632"/>
    </row>
    <row r="25" spans="1:14" ht="7.5" customHeight="1">
      <c r="A25" s="633"/>
      <c r="B25" s="634"/>
      <c r="C25" s="634"/>
      <c r="D25" s="634"/>
      <c r="E25" s="634"/>
      <c r="F25" s="634"/>
      <c r="G25" s="634"/>
      <c r="H25" s="634"/>
      <c r="I25" s="634"/>
      <c r="J25" s="634"/>
    </row>
    <row r="26" spans="1:14" s="379" customFormat="1" ht="12" customHeight="1">
      <c r="A26" s="635" t="s">
        <v>532</v>
      </c>
      <c r="B26" s="636"/>
      <c r="C26" s="637"/>
      <c r="D26" s="637"/>
      <c r="E26" s="637"/>
      <c r="F26" s="637"/>
      <c r="G26" s="637"/>
      <c r="H26" s="637"/>
      <c r="I26" s="637"/>
      <c r="J26" s="637"/>
    </row>
    <row r="27" spans="1:14" s="641" customFormat="1" ht="12" customHeight="1">
      <c r="A27" s="638" t="s">
        <v>623</v>
      </c>
      <c r="B27" s="639">
        <v>933.41448005061955</v>
      </c>
      <c r="C27" s="640">
        <v>915</v>
      </c>
      <c r="D27" s="640">
        <v>898.39007338219949</v>
      </c>
      <c r="E27" s="640">
        <v>901.3</v>
      </c>
      <c r="F27" s="640">
        <v>900.62673909024886</v>
      </c>
      <c r="G27" s="640">
        <v>884.30236100821537</v>
      </c>
      <c r="H27" s="640">
        <v>865.43907167689486</v>
      </c>
      <c r="I27" s="640">
        <v>865.3412674120716</v>
      </c>
      <c r="J27" s="640">
        <v>852.57804613131066</v>
      </c>
      <c r="L27" s="642"/>
      <c r="M27" s="642"/>
      <c r="N27" s="643"/>
    </row>
    <row r="28" spans="1:14" s="641" customFormat="1" ht="12" customHeight="1">
      <c r="A28" s="644" t="s">
        <v>624</v>
      </c>
      <c r="B28" s="645">
        <v>130.11170580323892</v>
      </c>
      <c r="C28" s="646">
        <v>136.80000000000001</v>
      </c>
      <c r="D28" s="646">
        <v>131.11609717068558</v>
      </c>
      <c r="E28" s="646">
        <v>132.00560069390167</v>
      </c>
      <c r="F28" s="646">
        <v>134.12240262505804</v>
      </c>
      <c r="G28" s="646">
        <v>132.0512021613047</v>
      </c>
      <c r="H28" s="646">
        <v>133.81975346235384</v>
      </c>
      <c r="I28" s="646">
        <v>131.61982559977443</v>
      </c>
      <c r="J28" s="646">
        <v>126.17310009429821</v>
      </c>
      <c r="L28" s="642"/>
      <c r="M28" s="647"/>
      <c r="N28" s="643"/>
    </row>
    <row r="29" spans="1:14" s="379" customFormat="1" ht="12" customHeight="1">
      <c r="A29" s="648" t="s">
        <v>625</v>
      </c>
      <c r="B29" s="649">
        <v>436.57708455926155</v>
      </c>
      <c r="C29" s="650">
        <v>469.1</v>
      </c>
      <c r="D29" s="650">
        <v>402.03924206996845</v>
      </c>
      <c r="E29" s="650">
        <v>419</v>
      </c>
      <c r="F29" s="650">
        <v>413.7</v>
      </c>
      <c r="G29" s="650">
        <v>418.66640828057433</v>
      </c>
      <c r="H29" s="650">
        <v>415.55802000387177</v>
      </c>
      <c r="I29" s="650">
        <v>395.89814090041256</v>
      </c>
      <c r="J29" s="650">
        <v>388.24543235776849</v>
      </c>
      <c r="N29" s="30"/>
    </row>
    <row r="30" spans="1:14" ht="7.5" customHeight="1"/>
    <row r="31" spans="1:14" ht="12.2" customHeight="1">
      <c r="A31" s="1746" t="s">
        <v>626</v>
      </c>
      <c r="B31" s="1746"/>
      <c r="C31" s="1746"/>
      <c r="D31" s="1746"/>
      <c r="E31" s="1746"/>
      <c r="F31" s="1746"/>
      <c r="G31" s="1746"/>
      <c r="H31" s="1746"/>
      <c r="I31" s="1746"/>
      <c r="J31" s="1746"/>
    </row>
    <row r="32" spans="1:14" ht="7.5" customHeight="1">
      <c r="A32" s="651"/>
      <c r="B32" s="651"/>
      <c r="C32" s="651"/>
      <c r="D32" s="651"/>
      <c r="E32" s="651"/>
      <c r="F32" s="651"/>
      <c r="G32" s="651"/>
      <c r="H32" s="651"/>
      <c r="I32" s="651"/>
      <c r="J32" s="651"/>
    </row>
    <row r="33" spans="1:10" ht="22.5" customHeight="1">
      <c r="A33" s="69"/>
      <c r="B33" s="70"/>
      <c r="C33" s="70"/>
      <c r="D33" s="70"/>
      <c r="E33" s="70"/>
      <c r="F33" s="70"/>
      <c r="G33" s="70"/>
      <c r="H33" s="70"/>
      <c r="I33" s="70"/>
      <c r="J33" s="70"/>
    </row>
    <row r="34" spans="1:10" s="27" customFormat="1" ht="18.75" customHeight="1">
      <c r="A34" s="1705" t="s">
        <v>627</v>
      </c>
      <c r="B34" s="1705"/>
      <c r="C34" s="1705"/>
      <c r="D34" s="1705"/>
      <c r="E34" s="1705"/>
      <c r="F34" s="1705"/>
      <c r="G34" s="1705"/>
      <c r="H34" s="1705"/>
    </row>
    <row r="35" spans="1:10" s="7" customFormat="1" ht="12.75" customHeight="1">
      <c r="A35" s="397" t="s">
        <v>628</v>
      </c>
    </row>
    <row r="36" spans="1:10" s="108" customFormat="1" ht="11.25" customHeight="1">
      <c r="A36" s="526"/>
      <c r="B36" s="610" t="s">
        <v>304</v>
      </c>
      <c r="C36" s="528" t="s">
        <v>305</v>
      </c>
      <c r="D36" s="528" t="s">
        <v>306</v>
      </c>
      <c r="E36" s="528" t="s">
        <v>307</v>
      </c>
      <c r="F36" s="528" t="s">
        <v>304</v>
      </c>
      <c r="G36" s="528" t="s">
        <v>305</v>
      </c>
      <c r="H36" s="528" t="s">
        <v>306</v>
      </c>
      <c r="I36" s="528" t="s">
        <v>307</v>
      </c>
      <c r="J36" s="528" t="s">
        <v>304</v>
      </c>
    </row>
    <row r="37" spans="1:10" s="108" customFormat="1" ht="12" customHeight="1">
      <c r="A37" s="398" t="s">
        <v>614</v>
      </c>
      <c r="B37" s="612" t="s">
        <v>28</v>
      </c>
      <c r="C37" s="565" t="s">
        <v>28</v>
      </c>
      <c r="D37" s="565" t="s">
        <v>276</v>
      </c>
      <c r="E37" s="565" t="s">
        <v>276</v>
      </c>
      <c r="F37" s="565" t="s">
        <v>276</v>
      </c>
      <c r="G37" s="565" t="s">
        <v>276</v>
      </c>
      <c r="H37" s="565" t="s">
        <v>277</v>
      </c>
      <c r="I37" s="565" t="s">
        <v>277</v>
      </c>
      <c r="J37" s="565" t="s">
        <v>277</v>
      </c>
    </row>
    <row r="38" spans="1:10" s="108" customFormat="1" ht="11.1" customHeight="1">
      <c r="A38" s="652" t="s">
        <v>629</v>
      </c>
      <c r="B38" s="653">
        <v>1488.1730755771828</v>
      </c>
      <c r="C38" s="654">
        <v>1505.3</v>
      </c>
      <c r="D38" s="654">
        <v>1447.0376632798909</v>
      </c>
      <c r="E38" s="654">
        <v>1468.0894482604217</v>
      </c>
      <c r="F38" s="654">
        <v>1469.2</v>
      </c>
      <c r="G38" s="654">
        <v>1439.6831633398981</v>
      </c>
      <c r="H38" s="654">
        <v>1414.8337586977909</v>
      </c>
      <c r="I38" s="654">
        <v>1391.8480130394612</v>
      </c>
      <c r="J38" s="654">
        <v>1399.1252687699073</v>
      </c>
    </row>
    <row r="39" spans="1:10" s="108" customFormat="1" ht="11.1" customHeight="1">
      <c r="A39" s="652" t="s">
        <v>630</v>
      </c>
      <c r="B39" s="653">
        <v>459.30156894233295</v>
      </c>
      <c r="C39" s="654">
        <v>466.7</v>
      </c>
      <c r="D39" s="654">
        <v>432.05360355743261</v>
      </c>
      <c r="E39" s="654">
        <v>434.88395956941235</v>
      </c>
      <c r="F39" s="654">
        <v>428.7</v>
      </c>
      <c r="G39" s="654">
        <v>428.66736805994969</v>
      </c>
      <c r="H39" s="654">
        <v>424.43712104730201</v>
      </c>
      <c r="I39" s="654">
        <v>414.77562143172599</v>
      </c>
      <c r="J39" s="654">
        <v>409.34033018241809</v>
      </c>
    </row>
    <row r="40" spans="1:10" s="108" customFormat="1" ht="11.1" customHeight="1">
      <c r="A40" s="652" t="s">
        <v>631</v>
      </c>
      <c r="B40" s="653">
        <v>86.241023579120011</v>
      </c>
      <c r="C40" s="654">
        <v>89.9</v>
      </c>
      <c r="D40" s="654">
        <v>79.631304030315277</v>
      </c>
      <c r="E40" s="654">
        <v>82.83484488683591</v>
      </c>
      <c r="F40" s="654">
        <v>79.2</v>
      </c>
      <c r="G40" s="654">
        <v>78.528374233827051</v>
      </c>
      <c r="H40" s="654">
        <v>76.662166406233212</v>
      </c>
      <c r="I40" s="654">
        <v>81.916213701681983</v>
      </c>
      <c r="J40" s="654">
        <v>76.648513764531728</v>
      </c>
    </row>
    <row r="41" spans="1:10" s="108" customFormat="1" ht="11.1" customHeight="1">
      <c r="A41" s="652" t="s">
        <v>632</v>
      </c>
      <c r="B41" s="653">
        <v>28.978975663688935</v>
      </c>
      <c r="C41" s="654">
        <v>27.4</v>
      </c>
      <c r="D41" s="654">
        <v>17.865852973513114</v>
      </c>
      <c r="E41" s="654">
        <v>22.147735355296355</v>
      </c>
      <c r="F41" s="654">
        <v>21.2</v>
      </c>
      <c r="G41" s="654">
        <v>22.209048213902324</v>
      </c>
      <c r="H41" s="654">
        <v>23.935472837922475</v>
      </c>
      <c r="I41" s="654">
        <v>26.811015803586066</v>
      </c>
      <c r="J41" s="654">
        <v>26.465650590199417</v>
      </c>
    </row>
    <row r="42" spans="1:10" s="108" customFormat="1" ht="11.1" customHeight="1">
      <c r="A42" s="655" t="s">
        <v>633</v>
      </c>
      <c r="B42" s="656">
        <v>2062.6946437623246</v>
      </c>
      <c r="C42" s="657">
        <v>2089.3000000000002</v>
      </c>
      <c r="D42" s="657">
        <v>1976.5884238411518</v>
      </c>
      <c r="E42" s="657">
        <v>2007.9559880719664</v>
      </c>
      <c r="F42" s="657">
        <v>1998.3</v>
      </c>
      <c r="G42" s="657">
        <v>1969.0879538475772</v>
      </c>
      <c r="H42" s="657">
        <v>1939.8685189892485</v>
      </c>
      <c r="I42" s="657">
        <v>1915.3508639764552</v>
      </c>
      <c r="J42" s="657">
        <v>1911.5797633070565</v>
      </c>
    </row>
    <row r="43" spans="1:10" ht="7.5" customHeight="1">
      <c r="A43" s="633"/>
      <c r="B43" s="634"/>
      <c r="C43" s="634"/>
      <c r="D43" s="634"/>
      <c r="E43" s="634"/>
      <c r="F43" s="634"/>
      <c r="G43" s="634"/>
      <c r="H43" s="634"/>
      <c r="I43" s="634"/>
      <c r="J43" s="634"/>
    </row>
    <row r="44" spans="1:10" s="379" customFormat="1" ht="12" customHeight="1">
      <c r="A44" s="658" t="s">
        <v>634</v>
      </c>
      <c r="B44" s="659"/>
      <c r="C44" s="660"/>
      <c r="D44" s="660"/>
      <c r="E44" s="660"/>
      <c r="F44" s="660"/>
      <c r="G44" s="660"/>
      <c r="H44" s="660"/>
      <c r="I44" s="660"/>
      <c r="J44" s="660"/>
    </row>
    <row r="45" spans="1:10" s="108" customFormat="1" ht="11.1" customHeight="1">
      <c r="A45" s="652" t="s">
        <v>629</v>
      </c>
      <c r="B45" s="653">
        <v>287.52880888684956</v>
      </c>
      <c r="C45" s="654">
        <v>317</v>
      </c>
      <c r="D45" s="654">
        <v>279.30142923728727</v>
      </c>
      <c r="E45" s="654">
        <v>292.49881331099226</v>
      </c>
      <c r="F45" s="654">
        <v>290.3</v>
      </c>
      <c r="G45" s="654">
        <v>289.9944971414717</v>
      </c>
      <c r="H45" s="654">
        <v>288.62881233527747</v>
      </c>
      <c r="I45" s="654">
        <v>277.9765162974719</v>
      </c>
      <c r="J45" s="654">
        <v>271.47335445911204</v>
      </c>
    </row>
    <row r="46" spans="1:10" s="108" customFormat="1" ht="11.1" customHeight="1">
      <c r="A46" s="652" t="s">
        <v>630</v>
      </c>
      <c r="B46" s="653">
        <v>112.89766080103256</v>
      </c>
      <c r="C46" s="654">
        <v>114.8</v>
      </c>
      <c r="D46" s="654">
        <v>95.419070184142498</v>
      </c>
      <c r="E46" s="654">
        <v>95.807846836852619</v>
      </c>
      <c r="F46" s="654">
        <v>93.7</v>
      </c>
      <c r="G46" s="654">
        <v>95.975217452759821</v>
      </c>
      <c r="H46" s="654">
        <v>94.354984675339665</v>
      </c>
      <c r="I46" s="654">
        <v>82.314016191855103</v>
      </c>
      <c r="J46" s="654">
        <v>84.452899507225396</v>
      </c>
    </row>
    <row r="47" spans="1:10" s="108" customFormat="1" ht="11.1" customHeight="1">
      <c r="A47" s="652" t="s">
        <v>631</v>
      </c>
      <c r="B47" s="653">
        <v>22.419489791659995</v>
      </c>
      <c r="C47" s="654">
        <v>26.1</v>
      </c>
      <c r="D47" s="654">
        <v>21.158367951665308</v>
      </c>
      <c r="E47" s="654">
        <v>22.485035642045922</v>
      </c>
      <c r="F47" s="654">
        <v>22.7</v>
      </c>
      <c r="G47" s="654">
        <v>25.156389095940526</v>
      </c>
      <c r="H47" s="654">
        <v>23.095232418151916</v>
      </c>
      <c r="I47" s="654">
        <v>24.175878534419599</v>
      </c>
      <c r="J47" s="654">
        <v>22.584331081681754</v>
      </c>
    </row>
    <row r="48" spans="1:10" s="108" customFormat="1" ht="11.1" customHeight="1">
      <c r="A48" s="652" t="s">
        <v>632</v>
      </c>
      <c r="B48" s="653">
        <v>13.731125079719149</v>
      </c>
      <c r="C48" s="654">
        <v>11.3</v>
      </c>
      <c r="D48" s="654">
        <v>6.1603746968731166</v>
      </c>
      <c r="E48" s="654">
        <v>8.2326175528063565</v>
      </c>
      <c r="F48" s="654">
        <v>7</v>
      </c>
      <c r="G48" s="654">
        <v>7.5403045904023216</v>
      </c>
      <c r="H48" s="654">
        <v>9.4789905751024701</v>
      </c>
      <c r="I48" s="654">
        <v>11.43172987666607</v>
      </c>
      <c r="J48" s="654">
        <v>9.7348473097494175</v>
      </c>
    </row>
    <row r="49" spans="1:17" s="108" customFormat="1" ht="11.1" customHeight="1">
      <c r="A49" s="655" t="s">
        <v>635</v>
      </c>
      <c r="B49" s="656">
        <v>436.57708455926127</v>
      </c>
      <c r="C49" s="657">
        <v>469.1</v>
      </c>
      <c r="D49" s="657">
        <v>402.03924206996817</v>
      </c>
      <c r="E49" s="657">
        <v>419.02431334269716</v>
      </c>
      <c r="F49" s="657">
        <v>413.7</v>
      </c>
      <c r="G49" s="657">
        <v>418.66640828057439</v>
      </c>
      <c r="H49" s="657">
        <v>415.55802000387149</v>
      </c>
      <c r="I49" s="657">
        <v>395.89814090041267</v>
      </c>
      <c r="J49" s="657">
        <v>388.24543235776855</v>
      </c>
    </row>
    <row r="50" spans="1:17" ht="7.5" customHeight="1">
      <c r="A50" s="661"/>
      <c r="B50" s="661"/>
      <c r="C50" s="661"/>
      <c r="D50" s="661"/>
      <c r="E50" s="661"/>
      <c r="F50" s="661"/>
      <c r="G50" s="661"/>
      <c r="H50" s="661"/>
      <c r="I50" s="661"/>
      <c r="J50" s="661"/>
    </row>
    <row r="51" spans="1:17" ht="12.75">
      <c r="A51" s="1704" t="s">
        <v>636</v>
      </c>
      <c r="B51" s="1704"/>
      <c r="C51" s="1704"/>
      <c r="D51" s="1704"/>
      <c r="E51" s="1704"/>
      <c r="F51" s="1704"/>
      <c r="G51" s="1704"/>
      <c r="H51" s="1704"/>
      <c r="I51" s="1704"/>
      <c r="J51" s="1704"/>
    </row>
    <row r="52" spans="1:17" ht="7.5" customHeight="1">
      <c r="A52" s="661"/>
      <c r="B52" s="661"/>
      <c r="C52" s="661"/>
      <c r="D52" s="661"/>
      <c r="E52" s="661"/>
      <c r="F52" s="661"/>
      <c r="G52" s="661"/>
      <c r="H52" s="661"/>
      <c r="I52" s="661"/>
      <c r="J52" s="661"/>
    </row>
    <row r="53" spans="1:17" ht="22.7" customHeight="1">
      <c r="A53" s="1708" t="s">
        <v>637</v>
      </c>
      <c r="B53" s="1708"/>
      <c r="C53" s="1708"/>
      <c r="D53" s="1708"/>
      <c r="E53" s="1708"/>
      <c r="F53" s="1708"/>
      <c r="G53" s="1708"/>
      <c r="H53" s="1708"/>
      <c r="I53" s="1708"/>
      <c r="J53" s="1708"/>
      <c r="K53" s="662"/>
    </row>
    <row r="54" spans="1:17" s="108" customFormat="1" ht="13.5" customHeight="1">
      <c r="A54" s="458"/>
      <c r="B54" s="663"/>
      <c r="C54" s="663"/>
      <c r="D54" s="663"/>
      <c r="E54" s="663"/>
      <c r="F54" s="663"/>
      <c r="G54" s="663"/>
      <c r="H54" s="663"/>
      <c r="I54" s="663"/>
      <c r="J54" s="663"/>
    </row>
    <row r="55" spans="1:17" s="7" customFormat="1" ht="12.75" customHeight="1">
      <c r="A55" s="664" t="s">
        <v>112</v>
      </c>
      <c r="D55" s="664" t="s">
        <v>113</v>
      </c>
    </row>
    <row r="56" spans="1:17" ht="12.2" customHeight="1">
      <c r="A56" s="651"/>
      <c r="B56" s="651"/>
      <c r="C56" s="651"/>
      <c r="D56" s="651"/>
      <c r="E56" s="651"/>
      <c r="F56" s="651"/>
      <c r="G56" s="651"/>
      <c r="H56" s="651"/>
      <c r="I56" s="651"/>
      <c r="J56" s="651"/>
      <c r="L56" s="665"/>
      <c r="M56" s="666"/>
      <c r="N56" s="666"/>
      <c r="O56" s="666"/>
      <c r="P56" s="666"/>
      <c r="Q56" s="666"/>
    </row>
    <row r="57" spans="1:17" ht="12.2" customHeight="1">
      <c r="A57" s="651"/>
      <c r="B57" s="651"/>
      <c r="C57" s="651"/>
      <c r="D57" s="651"/>
      <c r="E57" s="651"/>
      <c r="F57" s="651"/>
      <c r="G57" s="651"/>
      <c r="H57" s="651"/>
      <c r="I57" s="651"/>
      <c r="J57" s="651"/>
      <c r="L57" s="667"/>
    </row>
    <row r="58" spans="1:17" ht="12.2" customHeight="1">
      <c r="A58" s="651"/>
      <c r="B58" s="651"/>
      <c r="C58" s="651"/>
      <c r="D58" s="651"/>
      <c r="E58" s="651"/>
      <c r="F58" s="651"/>
      <c r="G58" s="651"/>
      <c r="H58" s="651"/>
      <c r="I58" s="651"/>
      <c r="J58" s="651"/>
      <c r="L58" s="667"/>
    </row>
    <row r="59" spans="1:17" ht="12.2" customHeight="1">
      <c r="A59" s="651"/>
      <c r="B59" s="651"/>
      <c r="C59" s="651"/>
      <c r="D59" s="651"/>
      <c r="E59" s="651"/>
      <c r="F59" s="651"/>
      <c r="G59" s="651"/>
      <c r="H59" s="651"/>
      <c r="I59" s="651"/>
      <c r="J59" s="651"/>
      <c r="L59" s="667"/>
    </row>
    <row r="60" spans="1:17" ht="12.2" customHeight="1">
      <c r="A60" s="651"/>
      <c r="B60" s="651"/>
      <c r="C60" s="651"/>
      <c r="D60" s="651"/>
      <c r="E60" s="651"/>
      <c r="F60" s="651"/>
      <c r="G60" s="651"/>
      <c r="H60" s="651"/>
      <c r="I60" s="651"/>
      <c r="J60" s="651"/>
      <c r="L60" s="667"/>
    </row>
    <row r="61" spans="1:17" ht="12.2" customHeight="1">
      <c r="A61" s="651"/>
      <c r="B61" s="651"/>
      <c r="C61" s="651"/>
      <c r="D61" s="651"/>
      <c r="E61" s="651"/>
      <c r="F61" s="651"/>
      <c r="G61" s="651"/>
      <c r="H61" s="651"/>
      <c r="I61" s="651"/>
      <c r="J61" s="651"/>
      <c r="L61" s="667"/>
    </row>
    <row r="62" spans="1:17" ht="12.2" customHeight="1">
      <c r="A62" s="651"/>
      <c r="B62" s="651"/>
      <c r="C62" s="651"/>
      <c r="D62" s="651"/>
      <c r="E62" s="651"/>
      <c r="F62" s="651"/>
      <c r="G62" s="651"/>
      <c r="H62" s="651"/>
      <c r="I62" s="651"/>
      <c r="J62" s="651"/>
      <c r="L62" s="667"/>
    </row>
    <row r="63" spans="1:17" ht="12.2" customHeight="1">
      <c r="A63" s="651"/>
      <c r="B63" s="651"/>
      <c r="C63" s="651"/>
      <c r="D63" s="651"/>
      <c r="E63" s="651"/>
      <c r="F63" s="651"/>
      <c r="G63" s="651"/>
      <c r="H63" s="651"/>
      <c r="I63" s="651"/>
      <c r="J63" s="651"/>
      <c r="L63" s="667"/>
    </row>
    <row r="64" spans="1:17" ht="12.2" customHeight="1">
      <c r="A64" s="651"/>
      <c r="B64" s="651"/>
      <c r="C64" s="651"/>
      <c r="D64" s="651"/>
      <c r="E64" s="651"/>
      <c r="F64" s="651"/>
      <c r="G64" s="651"/>
      <c r="H64" s="651"/>
      <c r="I64" s="651"/>
      <c r="J64" s="651"/>
      <c r="L64" s="667"/>
    </row>
    <row r="65" spans="1:12" ht="12.2" customHeight="1">
      <c r="A65" s="651"/>
      <c r="B65" s="651"/>
      <c r="C65" s="651"/>
      <c r="D65" s="651"/>
      <c r="E65" s="651"/>
      <c r="F65" s="651"/>
      <c r="G65" s="651"/>
      <c r="H65" s="651"/>
      <c r="I65" s="651"/>
      <c r="J65" s="651"/>
      <c r="L65" s="667"/>
    </row>
    <row r="66" spans="1:12" ht="12.2" customHeight="1">
      <c r="A66" s="651"/>
      <c r="B66" s="651"/>
      <c r="C66" s="651"/>
      <c r="D66" s="651"/>
      <c r="E66" s="651"/>
      <c r="F66" s="651"/>
      <c r="G66" s="651"/>
      <c r="H66" s="651"/>
      <c r="I66" s="651"/>
      <c r="J66" s="651"/>
      <c r="L66" s="667"/>
    </row>
    <row r="67" spans="1:12" ht="12.2" customHeight="1">
      <c r="A67" s="651"/>
      <c r="B67" s="651"/>
      <c r="C67" s="651"/>
      <c r="D67" s="651"/>
      <c r="E67" s="651"/>
      <c r="F67" s="651"/>
      <c r="G67" s="651"/>
      <c r="H67" s="651"/>
      <c r="I67" s="651"/>
      <c r="J67" s="651"/>
      <c r="L67" s="667"/>
    </row>
    <row r="68" spans="1:12" ht="12.2" customHeight="1">
      <c r="A68" s="651"/>
      <c r="B68" s="651"/>
      <c r="C68" s="651"/>
      <c r="D68" s="651"/>
      <c r="E68" s="651"/>
      <c r="F68" s="651"/>
      <c r="G68" s="651"/>
      <c r="H68" s="651"/>
      <c r="I68" s="651"/>
      <c r="J68" s="651"/>
      <c r="L68" s="667"/>
    </row>
    <row r="69" spans="1:12" ht="12.2" customHeight="1">
      <c r="A69" s="651"/>
      <c r="B69" s="651"/>
      <c r="C69" s="651"/>
      <c r="D69" s="651"/>
      <c r="E69" s="651"/>
      <c r="F69" s="651"/>
      <c r="G69" s="651"/>
      <c r="H69" s="651"/>
      <c r="I69" s="651"/>
      <c r="J69" s="651"/>
      <c r="L69" s="667"/>
    </row>
    <row r="70" spans="1:12" ht="12.2" customHeight="1">
      <c r="A70" s="651"/>
      <c r="B70" s="651"/>
      <c r="C70" s="651"/>
      <c r="D70" s="651"/>
      <c r="E70" s="651"/>
      <c r="F70" s="651"/>
      <c r="G70" s="651"/>
      <c r="H70" s="651"/>
      <c r="I70" s="651"/>
      <c r="J70" s="651"/>
    </row>
    <row r="71" spans="1:12" ht="12.2" customHeight="1">
      <c r="A71" s="651"/>
      <c r="B71" s="651"/>
      <c r="C71" s="651"/>
      <c r="D71" s="651"/>
      <c r="E71" s="651"/>
      <c r="F71" s="651"/>
      <c r="G71" s="651"/>
      <c r="H71" s="651"/>
      <c r="I71" s="651"/>
      <c r="J71" s="651"/>
    </row>
    <row r="72" spans="1:12" ht="12.2" customHeight="1">
      <c r="A72" s="651"/>
      <c r="B72" s="651"/>
      <c r="C72" s="651"/>
      <c r="D72" s="651"/>
      <c r="E72" s="651"/>
      <c r="F72" s="651"/>
      <c r="G72" s="651"/>
      <c r="H72" s="651"/>
      <c r="I72" s="651"/>
      <c r="J72" s="651"/>
    </row>
    <row r="73" spans="1:12" ht="12.2" customHeight="1">
      <c r="A73" s="651"/>
      <c r="B73" s="651"/>
      <c r="C73" s="651"/>
      <c r="D73" s="651"/>
      <c r="E73" s="651"/>
      <c r="F73" s="651"/>
      <c r="G73" s="651"/>
      <c r="H73" s="651"/>
      <c r="I73" s="651"/>
      <c r="J73" s="651"/>
    </row>
    <row r="74" spans="1:12" ht="12.2" customHeight="1">
      <c r="A74" s="651"/>
      <c r="B74" s="651"/>
      <c r="C74" s="651"/>
      <c r="D74" s="651"/>
      <c r="E74" s="651"/>
      <c r="F74" s="651"/>
      <c r="G74" s="651"/>
      <c r="H74" s="651"/>
      <c r="I74" s="651"/>
      <c r="J74" s="651"/>
    </row>
    <row r="75" spans="1:12" ht="12.2" customHeight="1">
      <c r="A75" s="651"/>
      <c r="B75" s="651"/>
      <c r="C75" s="651"/>
      <c r="D75" s="651"/>
      <c r="E75" s="651"/>
      <c r="F75" s="651"/>
      <c r="G75" s="651"/>
      <c r="H75" s="651"/>
      <c r="I75" s="651"/>
      <c r="J75" s="651"/>
    </row>
    <row r="76" spans="1:12" s="379" customFormat="1" ht="12" customHeight="1">
      <c r="A76" s="668" t="s">
        <v>1642</v>
      </c>
      <c r="B76" s="669"/>
      <c r="C76" s="670"/>
      <c r="D76" s="670"/>
      <c r="E76" s="670"/>
      <c r="F76" s="670"/>
      <c r="G76" s="670"/>
      <c r="H76" s="670"/>
      <c r="I76" s="670"/>
      <c r="J76" s="670"/>
    </row>
    <row r="77" spans="1:12" s="27" customFormat="1" ht="9.9499999999999993" customHeight="1">
      <c r="A77" s="671"/>
      <c r="B77" s="671"/>
      <c r="C77" s="671"/>
      <c r="D77" s="671"/>
      <c r="E77" s="671"/>
      <c r="F77" s="671"/>
      <c r="G77" s="671"/>
      <c r="H77" s="671"/>
    </row>
    <row r="78" spans="1:12" ht="22.5" customHeight="1">
      <c r="A78" s="69"/>
      <c r="B78" s="70"/>
      <c r="C78" s="70"/>
      <c r="D78" s="70"/>
      <c r="E78" s="70"/>
      <c r="F78" s="70"/>
      <c r="G78" s="70"/>
      <c r="H78" s="70"/>
      <c r="I78" s="70"/>
      <c r="J78" s="70"/>
    </row>
    <row r="79" spans="1:12" s="27" customFormat="1" ht="18.75" customHeight="1">
      <c r="A79" s="1705" t="s">
        <v>638</v>
      </c>
      <c r="B79" s="1705"/>
      <c r="C79" s="1705"/>
      <c r="D79" s="1705"/>
      <c r="E79" s="1705"/>
      <c r="F79" s="1705"/>
      <c r="G79" s="1705"/>
      <c r="H79" s="1705"/>
    </row>
    <row r="80" spans="1:12" s="7" customFormat="1" ht="12.75" customHeight="1">
      <c r="A80" s="397" t="s">
        <v>112</v>
      </c>
      <c r="B80" s="672"/>
      <c r="C80" s="672"/>
      <c r="D80" s="672"/>
      <c r="E80" s="672"/>
      <c r="F80" s="672"/>
      <c r="G80" s="672"/>
      <c r="H80" s="672"/>
    </row>
    <row r="81" spans="1:12" s="27" customFormat="1" ht="12.75" customHeight="1">
      <c r="A81" s="673"/>
      <c r="B81" s="673"/>
      <c r="C81" s="673"/>
      <c r="D81" s="673"/>
      <c r="E81" s="673"/>
      <c r="F81" s="673"/>
      <c r="G81" s="673"/>
      <c r="H81" s="673"/>
    </row>
    <row r="82" spans="1:12" s="7" customFormat="1" ht="12.75" customHeight="1">
      <c r="A82" s="674" t="s">
        <v>419</v>
      </c>
      <c r="B82" s="672"/>
      <c r="C82" s="672"/>
      <c r="D82" s="672"/>
      <c r="E82" s="672"/>
      <c r="F82" s="672"/>
      <c r="G82" s="672"/>
      <c r="H82" s="672"/>
    </row>
    <row r="83" spans="1:12" s="108" customFormat="1" ht="11.25" customHeight="1">
      <c r="B83" s="610" t="s">
        <v>304</v>
      </c>
      <c r="C83" s="528" t="s">
        <v>305</v>
      </c>
      <c r="D83" s="528" t="s">
        <v>306</v>
      </c>
      <c r="E83" s="528" t="s">
        <v>307</v>
      </c>
      <c r="F83" s="528" t="s">
        <v>304</v>
      </c>
      <c r="G83" s="528" t="s">
        <v>305</v>
      </c>
      <c r="H83" s="528" t="s">
        <v>306</v>
      </c>
      <c r="I83" s="528" t="s">
        <v>307</v>
      </c>
      <c r="J83" s="528" t="s">
        <v>304</v>
      </c>
    </row>
    <row r="84" spans="1:12" s="108" customFormat="1" ht="11.25" customHeight="1">
      <c r="A84" s="347" t="s">
        <v>614</v>
      </c>
      <c r="B84" s="612" t="s">
        <v>28</v>
      </c>
      <c r="C84" s="565" t="s">
        <v>28</v>
      </c>
      <c r="D84" s="565" t="s">
        <v>276</v>
      </c>
      <c r="E84" s="565" t="s">
        <v>276</v>
      </c>
      <c r="F84" s="565" t="s">
        <v>276</v>
      </c>
      <c r="G84" s="565" t="s">
        <v>276</v>
      </c>
      <c r="H84" s="565" t="s">
        <v>277</v>
      </c>
      <c r="I84" s="565" t="s">
        <v>277</v>
      </c>
      <c r="J84" s="565" t="s">
        <v>277</v>
      </c>
    </row>
    <row r="85" spans="1:12" s="108" customFormat="1" ht="12" customHeight="1">
      <c r="A85" s="675" t="s">
        <v>639</v>
      </c>
      <c r="B85" s="676">
        <v>933.41448005062068</v>
      </c>
      <c r="C85" s="677">
        <v>914.2</v>
      </c>
      <c r="D85" s="677">
        <v>897.5362455390499</v>
      </c>
      <c r="E85" s="677">
        <v>900.59302680364999</v>
      </c>
      <c r="F85" s="677">
        <v>899.87530743702962</v>
      </c>
      <c r="G85" s="677">
        <v>883.4966260703751</v>
      </c>
      <c r="H85" s="677">
        <v>864.64236038256502</v>
      </c>
      <c r="I85" s="677">
        <v>864.48634093363194</v>
      </c>
      <c r="J85" s="677">
        <v>851.69154040254045</v>
      </c>
      <c r="K85" s="678"/>
    </row>
    <row r="86" spans="1:12" s="108" customFormat="1" ht="12" customHeight="1">
      <c r="A86" s="621" t="s">
        <v>640</v>
      </c>
      <c r="B86" s="676">
        <v>86.735973674438924</v>
      </c>
      <c r="C86" s="677">
        <v>87</v>
      </c>
      <c r="D86" s="677">
        <v>84.846844238360021</v>
      </c>
      <c r="E86" s="677">
        <v>86.194734182840037</v>
      </c>
      <c r="F86" s="677">
        <v>90.556221039649969</v>
      </c>
      <c r="G86" s="677">
        <v>89.077524540860026</v>
      </c>
      <c r="H86" s="677">
        <v>90.793305414030044</v>
      </c>
      <c r="I86" s="677">
        <v>90.886136212540066</v>
      </c>
      <c r="J86" s="677">
        <v>91.23619462995002</v>
      </c>
      <c r="K86" s="678"/>
      <c r="L86" s="679"/>
    </row>
    <row r="87" spans="1:12" s="355" customFormat="1" ht="12" customHeight="1">
      <c r="A87" s="680" t="s">
        <v>620</v>
      </c>
      <c r="B87" s="681">
        <v>1020.1504537250596</v>
      </c>
      <c r="C87" s="682">
        <v>1001.2</v>
      </c>
      <c r="D87" s="682">
        <v>982.38308977740996</v>
      </c>
      <c r="E87" s="682">
        <v>986.78776098649007</v>
      </c>
      <c r="F87" s="682">
        <v>990.43152847667955</v>
      </c>
      <c r="G87" s="682">
        <v>972.57415061123515</v>
      </c>
      <c r="H87" s="682">
        <v>955.435665796595</v>
      </c>
      <c r="I87" s="682">
        <v>955.37247714617206</v>
      </c>
      <c r="J87" s="682">
        <v>942.92773503249043</v>
      </c>
    </row>
    <row r="88" spans="1:12" s="355" customFormat="1" ht="12" customHeight="1">
      <c r="A88" s="627" t="s">
        <v>621</v>
      </c>
      <c r="B88" s="683"/>
      <c r="C88" s="677"/>
      <c r="D88" s="677"/>
      <c r="E88" s="677"/>
      <c r="F88" s="677"/>
      <c r="G88" s="677"/>
      <c r="H88" s="677"/>
      <c r="I88" s="677"/>
      <c r="J88" s="677"/>
    </row>
    <row r="89" spans="1:12" s="355" customFormat="1" ht="12" customHeight="1">
      <c r="A89" s="531" t="s">
        <v>641</v>
      </c>
      <c r="B89" s="684">
        <v>1020.1504537250596</v>
      </c>
      <c r="C89" s="685">
        <v>1001.2</v>
      </c>
      <c r="D89" s="685">
        <v>982.38308977740996</v>
      </c>
      <c r="E89" s="685">
        <v>986.78776098649007</v>
      </c>
      <c r="F89" s="685">
        <v>990.43152847667955</v>
      </c>
      <c r="G89" s="685">
        <v>972.57415061123515</v>
      </c>
      <c r="H89" s="685">
        <v>955.435665796595</v>
      </c>
      <c r="I89" s="685">
        <v>955.37247714617206</v>
      </c>
      <c r="J89" s="685">
        <v>942.92773503249043</v>
      </c>
    </row>
    <row r="90" spans="1:12" ht="12.75" customHeight="1"/>
    <row r="91" spans="1:12" s="7" customFormat="1" ht="12.75" customHeight="1">
      <c r="A91" s="674" t="s">
        <v>420</v>
      </c>
      <c r="B91" s="77"/>
    </row>
    <row r="92" spans="1:12" s="108" customFormat="1" ht="11.25" customHeight="1">
      <c r="B92" s="610" t="s">
        <v>304</v>
      </c>
      <c r="C92" s="528" t="s">
        <v>305</v>
      </c>
      <c r="D92" s="528" t="s">
        <v>306</v>
      </c>
      <c r="E92" s="528" t="s">
        <v>307</v>
      </c>
      <c r="F92" s="528" t="s">
        <v>304</v>
      </c>
      <c r="G92" s="528" t="s">
        <v>305</v>
      </c>
      <c r="H92" s="528" t="s">
        <v>306</v>
      </c>
      <c r="I92" s="528" t="s">
        <v>307</v>
      </c>
      <c r="J92" s="528" t="s">
        <v>304</v>
      </c>
    </row>
    <row r="93" spans="1:12" s="108" customFormat="1" ht="11.25" customHeight="1">
      <c r="A93" s="347" t="s">
        <v>614</v>
      </c>
      <c r="B93" s="612" t="s">
        <v>28</v>
      </c>
      <c r="C93" s="565" t="s">
        <v>28</v>
      </c>
      <c r="D93" s="565" t="s">
        <v>276</v>
      </c>
      <c r="E93" s="565" t="s">
        <v>276</v>
      </c>
      <c r="F93" s="565" t="s">
        <v>276</v>
      </c>
      <c r="G93" s="565" t="s">
        <v>276</v>
      </c>
      <c r="H93" s="565" t="s">
        <v>277</v>
      </c>
      <c r="I93" s="565" t="s">
        <v>277</v>
      </c>
      <c r="J93" s="565" t="s">
        <v>277</v>
      </c>
    </row>
    <row r="94" spans="1:12" s="108" customFormat="1" ht="12" customHeight="1">
      <c r="A94" s="613" t="s">
        <v>563</v>
      </c>
      <c r="B94" s="686">
        <v>195.81395426782771</v>
      </c>
      <c r="C94" s="687">
        <v>193.7</v>
      </c>
      <c r="D94" s="688">
        <v>191.1</v>
      </c>
      <c r="E94" s="687">
        <v>188</v>
      </c>
      <c r="F94" s="688">
        <v>184.7</v>
      </c>
      <c r="G94" s="688">
        <v>180.1</v>
      </c>
      <c r="H94" s="688">
        <v>176.5</v>
      </c>
      <c r="I94" s="688">
        <v>173.9</v>
      </c>
      <c r="J94" s="688">
        <v>186.6</v>
      </c>
    </row>
    <row r="95" spans="1:12" s="108" customFormat="1" ht="12" customHeight="1">
      <c r="A95" s="652" t="s">
        <v>564</v>
      </c>
      <c r="B95" s="676">
        <v>60.53733458639001</v>
      </c>
      <c r="C95" s="687">
        <v>67</v>
      </c>
      <c r="D95" s="677">
        <v>58.7</v>
      </c>
      <c r="E95" s="687">
        <v>62.6</v>
      </c>
      <c r="F95" s="677">
        <v>68.7</v>
      </c>
      <c r="G95" s="677">
        <v>66.599999999999994</v>
      </c>
      <c r="H95" s="677">
        <v>70.599999999999994</v>
      </c>
      <c r="I95" s="677">
        <v>71.5</v>
      </c>
      <c r="J95" s="677">
        <v>72.8</v>
      </c>
    </row>
    <row r="96" spans="1:12" s="108" customFormat="1" ht="12" customHeight="1">
      <c r="A96" s="652" t="s">
        <v>565</v>
      </c>
      <c r="B96" s="676">
        <v>99.736046254309898</v>
      </c>
      <c r="C96" s="687">
        <v>108.7</v>
      </c>
      <c r="D96" s="677">
        <v>95.9</v>
      </c>
      <c r="E96" s="687">
        <v>100.4</v>
      </c>
      <c r="F96" s="677">
        <v>99.2</v>
      </c>
      <c r="G96" s="677">
        <v>105.3</v>
      </c>
      <c r="H96" s="677">
        <v>101.9</v>
      </c>
      <c r="I96" s="677">
        <v>100.2</v>
      </c>
      <c r="J96" s="677">
        <v>103.8</v>
      </c>
    </row>
    <row r="97" spans="1:11" s="108" customFormat="1" ht="12" customHeight="1">
      <c r="A97" s="652" t="s">
        <v>566</v>
      </c>
      <c r="B97" s="676">
        <v>50.758064009770024</v>
      </c>
      <c r="C97" s="687">
        <v>50.4</v>
      </c>
      <c r="D97" s="677">
        <v>46.2</v>
      </c>
      <c r="E97" s="687">
        <v>50.5</v>
      </c>
      <c r="F97" s="677">
        <v>47.5</v>
      </c>
      <c r="G97" s="677">
        <v>46.3</v>
      </c>
      <c r="H97" s="677">
        <v>48.2</v>
      </c>
      <c r="I97" s="677">
        <v>41.8</v>
      </c>
      <c r="J97" s="677">
        <v>39</v>
      </c>
    </row>
    <row r="98" spans="1:11" s="108" customFormat="1" ht="12" customHeight="1">
      <c r="A98" s="652" t="s">
        <v>567</v>
      </c>
      <c r="B98" s="676">
        <v>38.189278490330011</v>
      </c>
      <c r="C98" s="687">
        <v>46</v>
      </c>
      <c r="D98" s="677">
        <v>39.200000000000003</v>
      </c>
      <c r="E98" s="687">
        <v>42.6</v>
      </c>
      <c r="F98" s="677">
        <v>36.200000000000003</v>
      </c>
      <c r="G98" s="677">
        <v>37.700000000000003</v>
      </c>
      <c r="H98" s="677">
        <v>37.799999999999997</v>
      </c>
      <c r="I98" s="677">
        <v>33.5</v>
      </c>
      <c r="J98" s="677">
        <v>35.6</v>
      </c>
    </row>
    <row r="99" spans="1:11" s="108" customFormat="1" ht="12" customHeight="1">
      <c r="A99" s="621" t="s">
        <v>568</v>
      </c>
      <c r="B99" s="676">
        <v>14.547175581239999</v>
      </c>
      <c r="C99" s="687">
        <v>12.6</v>
      </c>
      <c r="D99" s="677">
        <v>12.7</v>
      </c>
      <c r="E99" s="687">
        <v>12.2</v>
      </c>
      <c r="F99" s="677">
        <v>11.5</v>
      </c>
      <c r="G99" s="677">
        <v>11.3</v>
      </c>
      <c r="H99" s="677">
        <v>10.6</v>
      </c>
      <c r="I99" s="677">
        <v>11.7</v>
      </c>
      <c r="J99" s="677">
        <v>10.6</v>
      </c>
    </row>
    <row r="100" spans="1:11" s="108" customFormat="1" ht="12" customHeight="1">
      <c r="A100" s="606" t="s">
        <v>569</v>
      </c>
      <c r="B100" s="676">
        <v>56.282302043460007</v>
      </c>
      <c r="C100" s="687">
        <v>59.8</v>
      </c>
      <c r="D100" s="677">
        <v>49.2</v>
      </c>
      <c r="E100" s="687">
        <v>48</v>
      </c>
      <c r="F100" s="677">
        <v>44.2</v>
      </c>
      <c r="G100" s="677">
        <v>42.6</v>
      </c>
      <c r="H100" s="677">
        <v>41</v>
      </c>
      <c r="I100" s="677">
        <v>35.9</v>
      </c>
      <c r="J100" s="677">
        <v>35.1</v>
      </c>
    </row>
    <row r="101" spans="1:11" s="108" customFormat="1" ht="12" customHeight="1">
      <c r="A101" s="606" t="s">
        <v>570</v>
      </c>
      <c r="B101" s="676">
        <v>51.648141706555393</v>
      </c>
      <c r="C101" s="687">
        <v>54</v>
      </c>
      <c r="D101" s="677">
        <v>51.1</v>
      </c>
      <c r="E101" s="687">
        <v>53.4</v>
      </c>
      <c r="F101" s="677">
        <v>52.5</v>
      </c>
      <c r="G101" s="677">
        <v>50</v>
      </c>
      <c r="H101" s="677">
        <v>50.2</v>
      </c>
      <c r="I101" s="677">
        <v>49.6</v>
      </c>
      <c r="J101" s="677">
        <v>51.2</v>
      </c>
    </row>
    <row r="102" spans="1:11" s="108" customFormat="1" ht="12" customHeight="1">
      <c r="A102" s="606" t="s">
        <v>571</v>
      </c>
      <c r="B102" s="676">
        <v>74.086568246521338</v>
      </c>
      <c r="C102" s="687">
        <v>78.5</v>
      </c>
      <c r="D102" s="677">
        <v>69.8</v>
      </c>
      <c r="E102" s="687">
        <v>75.7</v>
      </c>
      <c r="F102" s="677">
        <v>74.7</v>
      </c>
      <c r="G102" s="677">
        <v>71.8</v>
      </c>
      <c r="H102" s="677">
        <v>76.2</v>
      </c>
      <c r="I102" s="677">
        <v>74.599999999999994</v>
      </c>
      <c r="J102" s="677">
        <v>78.7</v>
      </c>
    </row>
    <row r="103" spans="1:11" s="108" customFormat="1" ht="12" customHeight="1">
      <c r="A103" s="606" t="s">
        <v>572</v>
      </c>
      <c r="B103" s="676">
        <v>37.633657323130038</v>
      </c>
      <c r="C103" s="687">
        <v>40.5</v>
      </c>
      <c r="D103" s="677">
        <v>33.6</v>
      </c>
      <c r="E103" s="687">
        <v>38</v>
      </c>
      <c r="F103" s="677">
        <v>39.9</v>
      </c>
      <c r="G103" s="677">
        <v>38.9</v>
      </c>
      <c r="H103" s="677">
        <v>38.4</v>
      </c>
      <c r="I103" s="677">
        <v>42.3</v>
      </c>
      <c r="J103" s="677">
        <v>44</v>
      </c>
    </row>
    <row r="104" spans="1:11" s="108" customFormat="1" ht="12" customHeight="1">
      <c r="A104" s="621" t="s">
        <v>573</v>
      </c>
      <c r="B104" s="676">
        <v>63.282853346977276</v>
      </c>
      <c r="C104" s="687">
        <v>70.3</v>
      </c>
      <c r="D104" s="677">
        <v>64.900000000000006</v>
      </c>
      <c r="E104" s="687">
        <v>58.8</v>
      </c>
      <c r="F104" s="677">
        <v>58.7</v>
      </c>
      <c r="G104" s="677">
        <v>61.4</v>
      </c>
      <c r="H104" s="677">
        <v>59</v>
      </c>
      <c r="I104" s="677">
        <v>55.5</v>
      </c>
      <c r="J104" s="677">
        <v>52</v>
      </c>
    </row>
    <row r="105" spans="1:11" s="108" customFormat="1" ht="12" customHeight="1">
      <c r="A105" s="689" t="s">
        <v>574</v>
      </c>
      <c r="B105" s="676">
        <v>110.94886585309996</v>
      </c>
      <c r="C105" s="687">
        <v>108.6</v>
      </c>
      <c r="D105" s="677">
        <v>102.4</v>
      </c>
      <c r="E105" s="687">
        <v>104.9</v>
      </c>
      <c r="F105" s="677">
        <v>110.6</v>
      </c>
      <c r="G105" s="677">
        <v>111</v>
      </c>
      <c r="H105" s="677">
        <v>108.7</v>
      </c>
      <c r="I105" s="677">
        <v>104</v>
      </c>
      <c r="J105" s="677">
        <v>95</v>
      </c>
    </row>
    <row r="106" spans="1:11" s="108" customFormat="1" ht="12" customHeight="1">
      <c r="A106" s="690" t="s">
        <v>419</v>
      </c>
      <c r="B106" s="676">
        <v>43.488635173140032</v>
      </c>
      <c r="C106" s="687">
        <v>50.8</v>
      </c>
      <c r="D106" s="677">
        <v>47.2</v>
      </c>
      <c r="E106" s="687">
        <v>46.7</v>
      </c>
      <c r="F106" s="677">
        <v>44.4</v>
      </c>
      <c r="G106" s="677">
        <v>43.9</v>
      </c>
      <c r="H106" s="677">
        <v>44</v>
      </c>
      <c r="I106" s="677">
        <v>41.7</v>
      </c>
      <c r="J106" s="677">
        <v>36</v>
      </c>
    </row>
    <row r="107" spans="1:11" s="108" customFormat="1" ht="12" customHeight="1">
      <c r="A107" s="621" t="s">
        <v>575</v>
      </c>
      <c r="B107" s="676">
        <v>83.451663339430894</v>
      </c>
      <c r="C107" s="687">
        <v>82.7</v>
      </c>
      <c r="D107" s="677">
        <v>74.7</v>
      </c>
      <c r="E107" s="687">
        <v>79</v>
      </c>
      <c r="F107" s="677">
        <v>74.7</v>
      </c>
      <c r="G107" s="677">
        <v>71.7</v>
      </c>
      <c r="H107" s="677">
        <v>71.5</v>
      </c>
      <c r="I107" s="677">
        <v>76.099999999999994</v>
      </c>
      <c r="J107" s="677">
        <v>80.599999999999994</v>
      </c>
      <c r="K107" s="679"/>
    </row>
    <row r="108" spans="1:11" s="355" customFormat="1" ht="12" customHeight="1">
      <c r="A108" s="680" t="s">
        <v>620</v>
      </c>
      <c r="B108" s="681">
        <v>980.4045402221825</v>
      </c>
      <c r="C108" s="691">
        <v>1023.5</v>
      </c>
      <c r="D108" s="682">
        <v>936.8</v>
      </c>
      <c r="E108" s="691">
        <v>960.9</v>
      </c>
      <c r="F108" s="682">
        <v>947.6</v>
      </c>
      <c r="G108" s="682">
        <v>938.6</v>
      </c>
      <c r="H108" s="682">
        <v>934.6</v>
      </c>
      <c r="I108" s="682">
        <v>912.3</v>
      </c>
      <c r="J108" s="682">
        <v>920.9</v>
      </c>
    </row>
    <row r="109" spans="1:11" s="355" customFormat="1" ht="12" customHeight="1">
      <c r="A109" s="627" t="s">
        <v>621</v>
      </c>
      <c r="B109" s="683">
        <v>62.139649815080013</v>
      </c>
      <c r="C109" s="687">
        <v>64.7</v>
      </c>
      <c r="D109" s="677">
        <v>57.4</v>
      </c>
      <c r="E109" s="687">
        <v>60.2</v>
      </c>
      <c r="F109" s="677">
        <v>60.2</v>
      </c>
      <c r="G109" s="677">
        <v>57.9</v>
      </c>
      <c r="H109" s="677">
        <v>49.9</v>
      </c>
      <c r="I109" s="677">
        <v>47.7</v>
      </c>
      <c r="J109" s="677">
        <v>47.8</v>
      </c>
      <c r="K109" s="692"/>
    </row>
    <row r="110" spans="1:11" s="355" customFormat="1" ht="12" customHeight="1">
      <c r="A110" s="531" t="s">
        <v>641</v>
      </c>
      <c r="B110" s="684">
        <v>1042.5441900372625</v>
      </c>
      <c r="C110" s="693">
        <v>1088.0999999999999</v>
      </c>
      <c r="D110" s="685">
        <v>994.2</v>
      </c>
      <c r="E110" s="685">
        <v>1021.2</v>
      </c>
      <c r="F110" s="685">
        <v>1007.8</v>
      </c>
      <c r="G110" s="685">
        <v>996.5</v>
      </c>
      <c r="H110" s="685">
        <v>984.4</v>
      </c>
      <c r="I110" s="685">
        <v>960</v>
      </c>
      <c r="J110" s="685">
        <v>968.7</v>
      </c>
    </row>
    <row r="111" spans="1:11" ht="12.75" customHeight="1">
      <c r="A111" s="160"/>
    </row>
    <row r="112" spans="1:11" s="27" customFormat="1" ht="22.5" customHeight="1">
      <c r="A112" s="69"/>
      <c r="B112" s="70"/>
      <c r="C112" s="70"/>
      <c r="D112" s="70"/>
      <c r="E112" s="70"/>
      <c r="F112" s="70"/>
      <c r="G112" s="70"/>
      <c r="H112" s="70"/>
      <c r="I112" s="70"/>
      <c r="J112" s="70"/>
    </row>
    <row r="113" spans="1:10" s="27" customFormat="1" ht="18.75" customHeight="1">
      <c r="A113" s="1705" t="s">
        <v>642</v>
      </c>
      <c r="B113" s="1705"/>
      <c r="C113" s="1705"/>
      <c r="D113" s="1705"/>
      <c r="E113" s="1705"/>
      <c r="F113" s="1705"/>
      <c r="G113" s="1705"/>
      <c r="H113" s="1705"/>
    </row>
    <row r="114" spans="1:10" s="7" customFormat="1" ht="12.75" customHeight="1">
      <c r="A114" s="397" t="s">
        <v>113</v>
      </c>
      <c r="B114" s="694"/>
      <c r="C114" s="694"/>
      <c r="D114" s="694"/>
      <c r="E114" s="694"/>
      <c r="F114" s="694"/>
      <c r="G114" s="694"/>
      <c r="H114" s="694"/>
      <c r="I114" s="609"/>
      <c r="J114" s="609"/>
    </row>
    <row r="115" spans="1:10" s="108" customFormat="1" ht="12" customHeight="1">
      <c r="A115" s="526"/>
      <c r="B115" s="610" t="s">
        <v>304</v>
      </c>
      <c r="C115" s="528" t="s">
        <v>305</v>
      </c>
      <c r="D115" s="528" t="s">
        <v>306</v>
      </c>
      <c r="E115" s="528" t="s">
        <v>307</v>
      </c>
      <c r="F115" s="528" t="s">
        <v>304</v>
      </c>
      <c r="G115" s="528" t="s">
        <v>305</v>
      </c>
      <c r="H115" s="528" t="s">
        <v>306</v>
      </c>
      <c r="I115" s="528" t="s">
        <v>307</v>
      </c>
      <c r="J115" s="528" t="s">
        <v>304</v>
      </c>
    </row>
    <row r="116" spans="1:10" s="108" customFormat="1" ht="13.5" customHeight="1">
      <c r="A116" s="347" t="s">
        <v>614</v>
      </c>
      <c r="B116" s="612" t="s">
        <v>28</v>
      </c>
      <c r="C116" s="530" t="s">
        <v>28</v>
      </c>
      <c r="D116" s="530" t="s">
        <v>276</v>
      </c>
      <c r="E116" s="530" t="s">
        <v>276</v>
      </c>
      <c r="F116" s="530" t="s">
        <v>276</v>
      </c>
      <c r="G116" s="530" t="s">
        <v>276</v>
      </c>
      <c r="H116" s="530" t="s">
        <v>277</v>
      </c>
      <c r="I116" s="530" t="s">
        <v>277</v>
      </c>
      <c r="J116" s="530" t="s">
        <v>277</v>
      </c>
    </row>
    <row r="117" spans="1:10" s="108" customFormat="1" ht="12" customHeight="1">
      <c r="A117" s="695" t="s">
        <v>629</v>
      </c>
      <c r="B117" s="696"/>
      <c r="C117" s="697"/>
      <c r="D117" s="697"/>
      <c r="E117" s="697"/>
      <c r="F117" s="697"/>
      <c r="G117" s="697"/>
      <c r="H117" s="697"/>
      <c r="I117" s="697"/>
      <c r="J117" s="697"/>
    </row>
    <row r="118" spans="1:10" s="108" customFormat="1" ht="12" customHeight="1">
      <c r="A118" s="698" t="s">
        <v>419</v>
      </c>
      <c r="B118" s="653">
        <v>808.56926708469018</v>
      </c>
      <c r="C118" s="654">
        <v>791.2</v>
      </c>
      <c r="D118" s="654">
        <v>778.94304295230995</v>
      </c>
      <c r="E118" s="654">
        <v>781.37904292644021</v>
      </c>
      <c r="F118" s="654">
        <v>789.8</v>
      </c>
      <c r="G118" s="654">
        <v>776.06228840481424</v>
      </c>
      <c r="H118" s="654">
        <v>763.85880604997578</v>
      </c>
      <c r="I118" s="654">
        <v>762.78147600518218</v>
      </c>
      <c r="J118" s="654">
        <v>756.22115648173019</v>
      </c>
    </row>
    <row r="119" spans="1:10" s="108" customFormat="1" ht="12" customHeight="1">
      <c r="A119" s="698" t="s">
        <v>420</v>
      </c>
      <c r="B119" s="653">
        <v>679.60380849248929</v>
      </c>
      <c r="C119" s="654">
        <v>714.1</v>
      </c>
      <c r="D119" s="654">
        <v>668.09462032758097</v>
      </c>
      <c r="E119" s="654">
        <v>686.7104053339815</v>
      </c>
      <c r="F119" s="654">
        <v>679.4</v>
      </c>
      <c r="G119" s="654">
        <v>663.62087493508386</v>
      </c>
      <c r="H119" s="654">
        <v>650.97495264781503</v>
      </c>
      <c r="I119" s="654">
        <v>629.06653703427912</v>
      </c>
      <c r="J119" s="654">
        <v>642.90411228817686</v>
      </c>
    </row>
    <row r="120" spans="1:10" s="108" customFormat="1" ht="13.5" customHeight="1">
      <c r="A120" s="699" t="s">
        <v>643</v>
      </c>
      <c r="B120" s="656">
        <v>1488.1730755771796</v>
      </c>
      <c r="C120" s="657">
        <v>1505.3</v>
      </c>
      <c r="D120" s="657">
        <v>1447.0376632798909</v>
      </c>
      <c r="E120" s="657">
        <v>1468.0894482604201</v>
      </c>
      <c r="F120" s="657">
        <v>1469.2</v>
      </c>
      <c r="G120" s="657">
        <v>1439.6831633398981</v>
      </c>
      <c r="H120" s="657">
        <v>1414.8337586977909</v>
      </c>
      <c r="I120" s="657">
        <v>1391.8480130394614</v>
      </c>
      <c r="J120" s="657">
        <v>1399.1252687699071</v>
      </c>
    </row>
    <row r="121" spans="1:10" s="108" customFormat="1" ht="12" customHeight="1">
      <c r="A121" s="695" t="s">
        <v>630</v>
      </c>
      <c r="B121" s="700"/>
      <c r="C121" s="701"/>
      <c r="D121" s="701"/>
      <c r="E121" s="701"/>
      <c r="F121" s="701"/>
      <c r="G121" s="701"/>
      <c r="H121" s="701"/>
      <c r="I121" s="701"/>
      <c r="J121" s="701"/>
    </row>
    <row r="122" spans="1:10" s="108" customFormat="1" ht="12" customHeight="1">
      <c r="A122" s="698" t="s">
        <v>419</v>
      </c>
      <c r="B122" s="653">
        <v>191.34879341521022</v>
      </c>
      <c r="C122" s="654">
        <v>190.5</v>
      </c>
      <c r="D122" s="654">
        <v>185.33820806884995</v>
      </c>
      <c r="E122" s="654">
        <v>187.17347167065998</v>
      </c>
      <c r="F122" s="654">
        <v>183.2</v>
      </c>
      <c r="G122" s="654">
        <v>179.49947513638998</v>
      </c>
      <c r="H122" s="654">
        <v>174.50304012492992</v>
      </c>
      <c r="I122" s="654">
        <v>175.20260114564996</v>
      </c>
      <c r="J122" s="654">
        <v>169.39406655809995</v>
      </c>
    </row>
    <row r="123" spans="1:10" s="108" customFormat="1" ht="12" customHeight="1">
      <c r="A123" s="698" t="s">
        <v>420</v>
      </c>
      <c r="B123" s="653">
        <v>267.95277552712281</v>
      </c>
      <c r="C123" s="654">
        <v>276.2</v>
      </c>
      <c r="D123" s="654">
        <v>246.71539548858271</v>
      </c>
      <c r="E123" s="654">
        <v>247.7104878987524</v>
      </c>
      <c r="F123" s="654">
        <v>245.5</v>
      </c>
      <c r="G123" s="654">
        <v>249.16789292355972</v>
      </c>
      <c r="H123" s="654">
        <v>249.93408092237209</v>
      </c>
      <c r="I123" s="654">
        <v>239.57302028607606</v>
      </c>
      <c r="J123" s="654">
        <v>239.94626362431811</v>
      </c>
    </row>
    <row r="124" spans="1:10" s="108" customFormat="1" ht="13.5" customHeight="1">
      <c r="A124" s="699" t="s">
        <v>643</v>
      </c>
      <c r="B124" s="656">
        <v>459.30156894233301</v>
      </c>
      <c r="C124" s="657">
        <v>466.7</v>
      </c>
      <c r="D124" s="657">
        <v>432.05360355743267</v>
      </c>
      <c r="E124" s="657">
        <v>434.88395956941235</v>
      </c>
      <c r="F124" s="657">
        <v>428.7</v>
      </c>
      <c r="G124" s="657">
        <v>428.66736805994969</v>
      </c>
      <c r="H124" s="657">
        <v>424.43712104730201</v>
      </c>
      <c r="I124" s="657">
        <v>414.77562143172599</v>
      </c>
      <c r="J124" s="657">
        <v>409.34033018241803</v>
      </c>
    </row>
    <row r="125" spans="1:10" s="108" customFormat="1" ht="12" customHeight="1">
      <c r="A125" s="695" t="s">
        <v>631</v>
      </c>
      <c r="B125" s="700"/>
      <c r="C125" s="701"/>
      <c r="D125" s="701"/>
      <c r="E125" s="701"/>
      <c r="F125" s="701"/>
      <c r="G125" s="701"/>
      <c r="H125" s="701"/>
      <c r="I125" s="701"/>
      <c r="J125" s="701"/>
    </row>
    <row r="126" spans="1:10" s="108" customFormat="1" ht="12" customHeight="1">
      <c r="A126" s="698" t="s">
        <v>419</v>
      </c>
      <c r="B126" s="653">
        <v>16.712985796130013</v>
      </c>
      <c r="C126" s="654">
        <v>15.7</v>
      </c>
      <c r="D126" s="654">
        <v>15.801680136720002</v>
      </c>
      <c r="E126" s="654">
        <v>15.850646825469999</v>
      </c>
      <c r="F126" s="654">
        <v>14.9</v>
      </c>
      <c r="G126" s="654">
        <v>14.637198965150002</v>
      </c>
      <c r="H126" s="654">
        <v>14.561761996280003</v>
      </c>
      <c r="I126" s="654">
        <v>14.701582020389997</v>
      </c>
      <c r="J126" s="654">
        <v>14.463693097549992</v>
      </c>
    </row>
    <row r="127" spans="1:10" s="108" customFormat="1" ht="12" customHeight="1">
      <c r="A127" s="698" t="s">
        <v>420</v>
      </c>
      <c r="B127" s="653">
        <v>69.528037782990026</v>
      </c>
      <c r="C127" s="654">
        <v>74.2</v>
      </c>
      <c r="D127" s="654">
        <v>63.829623893595269</v>
      </c>
      <c r="E127" s="654">
        <v>66.984198061365902</v>
      </c>
      <c r="F127" s="654">
        <v>64.2</v>
      </c>
      <c r="G127" s="654">
        <v>63.891175268677053</v>
      </c>
      <c r="H127" s="654">
        <v>62.100404409953214</v>
      </c>
      <c r="I127" s="654">
        <v>67.214631681291976</v>
      </c>
      <c r="J127" s="654">
        <v>62.184820666981736</v>
      </c>
    </row>
    <row r="128" spans="1:10" s="108" customFormat="1" ht="13.5" customHeight="1">
      <c r="A128" s="699" t="s">
        <v>643</v>
      </c>
      <c r="B128" s="656">
        <v>86.241023579120039</v>
      </c>
      <c r="C128" s="657">
        <v>89.9</v>
      </c>
      <c r="D128" s="657">
        <v>79.631304030315277</v>
      </c>
      <c r="E128" s="657">
        <v>82.834844886835896</v>
      </c>
      <c r="F128" s="657">
        <v>79.2</v>
      </c>
      <c r="G128" s="657">
        <v>78.528374233827066</v>
      </c>
      <c r="H128" s="657">
        <v>76.662166406233212</v>
      </c>
      <c r="I128" s="657">
        <v>81.916213701681983</v>
      </c>
      <c r="J128" s="657">
        <v>76.648513764531714</v>
      </c>
    </row>
    <row r="129" spans="1:14" s="108" customFormat="1" ht="12" customHeight="1">
      <c r="A129" s="695" t="s">
        <v>632</v>
      </c>
      <c r="B129" s="700"/>
      <c r="C129" s="701"/>
      <c r="D129" s="701"/>
      <c r="E129" s="701"/>
      <c r="F129" s="701"/>
      <c r="G129" s="701"/>
      <c r="H129" s="701"/>
      <c r="I129" s="701"/>
      <c r="J129" s="701"/>
    </row>
    <row r="130" spans="1:14" s="108" customFormat="1" ht="12" customHeight="1">
      <c r="A130" s="698" t="s">
        <v>419</v>
      </c>
      <c r="B130" s="653">
        <v>3.5194074290288726</v>
      </c>
      <c r="C130" s="654">
        <v>3.7</v>
      </c>
      <c r="D130" s="654">
        <v>2.3001586195299999</v>
      </c>
      <c r="E130" s="654">
        <v>2.3845995639200002</v>
      </c>
      <c r="F130" s="654">
        <v>2.5</v>
      </c>
      <c r="G130" s="654">
        <v>2.3751881048810009</v>
      </c>
      <c r="H130" s="654">
        <v>2.5120576254089992</v>
      </c>
      <c r="I130" s="654">
        <v>2.6868179749499999</v>
      </c>
      <c r="J130" s="654">
        <v>2.84881889511</v>
      </c>
    </row>
    <row r="131" spans="1:14" s="108" customFormat="1" ht="12" customHeight="1">
      <c r="A131" s="698" t="s">
        <v>420</v>
      </c>
      <c r="B131" s="653">
        <v>25.459568234660068</v>
      </c>
      <c r="C131" s="654">
        <v>23.7</v>
      </c>
      <c r="D131" s="654">
        <v>15.565694353983115</v>
      </c>
      <c r="E131" s="654">
        <v>19.763135791376357</v>
      </c>
      <c r="F131" s="654">
        <v>18.8</v>
      </c>
      <c r="G131" s="654">
        <v>19.833860109021323</v>
      </c>
      <c r="H131" s="654">
        <v>21.423415212513476</v>
      </c>
      <c r="I131" s="654">
        <v>24.124197828636071</v>
      </c>
      <c r="J131" s="654">
        <v>23.616831695089413</v>
      </c>
    </row>
    <row r="132" spans="1:14" s="108" customFormat="1" ht="12" customHeight="1">
      <c r="A132" s="699" t="s">
        <v>643</v>
      </c>
      <c r="B132" s="656">
        <v>28.978975663688942</v>
      </c>
      <c r="C132" s="657">
        <v>27.4</v>
      </c>
      <c r="D132" s="657">
        <v>17.865852973513114</v>
      </c>
      <c r="E132" s="657">
        <v>22.147735355296355</v>
      </c>
      <c r="F132" s="657">
        <v>21.2</v>
      </c>
      <c r="G132" s="657">
        <v>22.209048213902324</v>
      </c>
      <c r="H132" s="657">
        <v>23.935472837922475</v>
      </c>
      <c r="I132" s="657">
        <v>26.81101580358607</v>
      </c>
      <c r="J132" s="657">
        <v>26.465650590199413</v>
      </c>
      <c r="K132" s="702"/>
    </row>
    <row r="133" spans="1:14" s="108" customFormat="1" ht="12" customHeight="1">
      <c r="A133" s="652" t="s">
        <v>644</v>
      </c>
      <c r="B133" s="700">
        <v>1020.1504537250594</v>
      </c>
      <c r="C133" s="701">
        <v>1001.2</v>
      </c>
      <c r="D133" s="701">
        <v>982.38308977740996</v>
      </c>
      <c r="E133" s="701">
        <v>986.78776098649018</v>
      </c>
      <c r="F133" s="701">
        <v>990.4</v>
      </c>
      <c r="G133" s="701">
        <v>972.57415061123515</v>
      </c>
      <c r="H133" s="701">
        <v>955.43566579659466</v>
      </c>
      <c r="I133" s="701">
        <v>955.37247714617217</v>
      </c>
      <c r="J133" s="701">
        <v>942.9277350324902</v>
      </c>
    </row>
    <row r="134" spans="1:14" s="108" customFormat="1" ht="12" customHeight="1">
      <c r="A134" s="652" t="s">
        <v>645</v>
      </c>
      <c r="B134" s="653">
        <v>1042.5441900372621</v>
      </c>
      <c r="C134" s="654">
        <v>1088.0999999999999</v>
      </c>
      <c r="D134" s="654">
        <v>994.20533406374204</v>
      </c>
      <c r="E134" s="654">
        <v>1021.1682270854762</v>
      </c>
      <c r="F134" s="654">
        <v>1007.8</v>
      </c>
      <c r="G134" s="654">
        <v>996.5138032363418</v>
      </c>
      <c r="H134" s="654">
        <v>984.43285319265397</v>
      </c>
      <c r="I134" s="654">
        <v>959.97838683028317</v>
      </c>
      <c r="J134" s="654">
        <v>968.65202827456608</v>
      </c>
      <c r="M134" s="703"/>
    </row>
    <row r="135" spans="1:14" s="355" customFormat="1" ht="12" customHeight="1">
      <c r="A135" s="704" t="s">
        <v>646</v>
      </c>
      <c r="B135" s="684">
        <v>2062.6946437623214</v>
      </c>
      <c r="C135" s="705">
        <v>2089.3000000000002</v>
      </c>
      <c r="D135" s="705">
        <v>1976.5884238411518</v>
      </c>
      <c r="E135" s="705">
        <v>2007.9559880719662</v>
      </c>
      <c r="F135" s="705">
        <v>1998.3</v>
      </c>
      <c r="G135" s="705">
        <v>1969.087953847577</v>
      </c>
      <c r="H135" s="705">
        <v>1939.8685189892485</v>
      </c>
      <c r="I135" s="705">
        <v>1915.3508639764555</v>
      </c>
      <c r="J135" s="705">
        <v>1911.5797633070563</v>
      </c>
      <c r="M135" s="706"/>
    </row>
    <row r="136" spans="1:14" ht="12.75" customHeight="1">
      <c r="A136" s="707"/>
      <c r="B136" s="708"/>
      <c r="C136" s="708"/>
      <c r="D136" s="708"/>
      <c r="E136" s="708"/>
      <c r="F136" s="708"/>
      <c r="G136" s="708"/>
      <c r="H136" s="708"/>
      <c r="I136" s="708"/>
      <c r="J136" s="708"/>
    </row>
    <row r="137" spans="1:14" s="710" customFormat="1" ht="22.7" customHeight="1">
      <c r="A137" s="1747" t="s">
        <v>647</v>
      </c>
      <c r="B137" s="1747"/>
      <c r="C137" s="1747"/>
      <c r="D137" s="1747"/>
      <c r="E137" s="1747"/>
      <c r="F137" s="1747"/>
      <c r="G137" s="1747"/>
      <c r="H137" s="1747"/>
      <c r="I137" s="1747"/>
      <c r="J137" s="1747"/>
      <c r="K137" s="709"/>
      <c r="L137" s="709"/>
      <c r="M137" s="709"/>
      <c r="N137" s="709"/>
    </row>
    <row r="138" spans="1:14" s="355" customFormat="1" ht="12" customHeight="1">
      <c r="A138" s="711"/>
      <c r="B138" s="30"/>
      <c r="C138" s="712"/>
      <c r="D138" s="712"/>
      <c r="E138" s="30"/>
      <c r="F138" s="30"/>
      <c r="G138" s="30"/>
      <c r="H138" s="30"/>
      <c r="I138" s="30"/>
      <c r="J138" s="30"/>
    </row>
    <row r="139" spans="1:14" s="27" customFormat="1" ht="22.5" customHeight="1">
      <c r="A139" s="69"/>
      <c r="B139" s="70"/>
      <c r="C139" s="70"/>
      <c r="D139" s="70"/>
      <c r="E139" s="70"/>
      <c r="F139" s="70"/>
      <c r="G139" s="70"/>
      <c r="H139" s="70"/>
      <c r="I139" s="70"/>
      <c r="J139" s="70"/>
    </row>
    <row r="140" spans="1:14" s="27" customFormat="1" ht="18.75" customHeight="1">
      <c r="A140" s="1705" t="s">
        <v>648</v>
      </c>
      <c r="B140" s="1705"/>
      <c r="C140" s="1705"/>
      <c r="D140" s="1705"/>
      <c r="E140" s="1705"/>
      <c r="F140" s="1705"/>
      <c r="G140" s="1705"/>
      <c r="H140" s="1705"/>
    </row>
    <row r="141" spans="1:14" s="702" customFormat="1" ht="12.95" customHeight="1">
      <c r="A141" s="1744" t="s">
        <v>118</v>
      </c>
      <c r="B141" s="1744"/>
      <c r="C141" s="1744"/>
      <c r="D141" s="1744"/>
      <c r="E141" s="1744"/>
      <c r="F141" s="1744"/>
      <c r="G141" s="1744"/>
      <c r="H141" s="1744"/>
      <c r="I141" s="27"/>
      <c r="J141" s="27"/>
    </row>
    <row r="142" spans="1:14" s="108" customFormat="1" ht="11.25" customHeight="1">
      <c r="B142" s="610" t="s">
        <v>304</v>
      </c>
      <c r="C142" s="528" t="s">
        <v>305</v>
      </c>
      <c r="D142" s="528" t="s">
        <v>306</v>
      </c>
      <c r="E142" s="528" t="s">
        <v>307</v>
      </c>
      <c r="F142" s="528" t="s">
        <v>304</v>
      </c>
      <c r="G142" s="528" t="s">
        <v>305</v>
      </c>
      <c r="H142" s="528" t="s">
        <v>306</v>
      </c>
      <c r="I142" s="528" t="s">
        <v>307</v>
      </c>
      <c r="J142" s="528" t="s">
        <v>304</v>
      </c>
    </row>
    <row r="143" spans="1:14" s="641" customFormat="1" ht="12" customHeight="1">
      <c r="A143" s="347" t="s">
        <v>614</v>
      </c>
      <c r="B143" s="612" t="s">
        <v>28</v>
      </c>
      <c r="C143" s="530" t="s">
        <v>28</v>
      </c>
      <c r="D143" s="530" t="s">
        <v>276</v>
      </c>
      <c r="E143" s="530" t="s">
        <v>276</v>
      </c>
      <c r="F143" s="530" t="s">
        <v>276</v>
      </c>
      <c r="G143" s="530" t="s">
        <v>276</v>
      </c>
      <c r="H143" s="530" t="s">
        <v>277</v>
      </c>
      <c r="I143" s="530" t="s">
        <v>277</v>
      </c>
      <c r="J143" s="530" t="s">
        <v>277</v>
      </c>
    </row>
    <row r="144" spans="1:14" s="641" customFormat="1" ht="12" customHeight="1">
      <c r="A144" s="456" t="s">
        <v>649</v>
      </c>
      <c r="B144" s="713">
        <v>1.8989515206399998</v>
      </c>
      <c r="C144" s="714">
        <v>1.8</v>
      </c>
      <c r="D144" s="714">
        <v>1.63944083397</v>
      </c>
      <c r="E144" s="714">
        <v>1.6313204135599999</v>
      </c>
      <c r="F144" s="714">
        <v>1.6516975390099999</v>
      </c>
      <c r="G144" s="714">
        <v>1.8915935456699999</v>
      </c>
      <c r="H144" s="714">
        <v>1.7156135861800004</v>
      </c>
      <c r="I144" s="714">
        <v>1.9073303599499996</v>
      </c>
      <c r="J144" s="714">
        <v>1.74195233129</v>
      </c>
    </row>
    <row r="145" spans="1:11" s="641" customFormat="1" ht="12" customHeight="1">
      <c r="A145" s="462" t="s">
        <v>650</v>
      </c>
      <c r="B145" s="715">
        <v>8.2887643763200014</v>
      </c>
      <c r="C145" s="716">
        <v>8.6</v>
      </c>
      <c r="D145" s="716">
        <v>7.7005009900699983</v>
      </c>
      <c r="E145" s="716">
        <v>6.208548047849999</v>
      </c>
      <c r="F145" s="716">
        <v>5.3103880749699996</v>
      </c>
      <c r="G145" s="716">
        <v>6.0417914865000002</v>
      </c>
      <c r="H145" s="716">
        <v>4.6526459620199994</v>
      </c>
      <c r="I145" s="716">
        <v>3.6996920944799991</v>
      </c>
      <c r="J145" s="716">
        <v>4.3143902588899996</v>
      </c>
    </row>
    <row r="146" spans="1:11" s="641" customFormat="1" ht="12" customHeight="1">
      <c r="A146" s="462" t="s">
        <v>651</v>
      </c>
      <c r="B146" s="715">
        <v>0.41987274715999995</v>
      </c>
      <c r="C146" s="716">
        <v>0.4</v>
      </c>
      <c r="D146" s="716">
        <v>0.39103636959000004</v>
      </c>
      <c r="E146" s="716">
        <v>0.36610639158000002</v>
      </c>
      <c r="F146" s="716">
        <v>0.34344996084999996</v>
      </c>
      <c r="G146" s="716">
        <v>0.33678842438000001</v>
      </c>
      <c r="H146" s="716">
        <v>0.33434549159000004</v>
      </c>
      <c r="I146" s="716">
        <v>0.32841583165999999</v>
      </c>
      <c r="J146" s="716">
        <v>0.22340370456</v>
      </c>
    </row>
    <row r="147" spans="1:11" s="641" customFormat="1" ht="12" customHeight="1">
      <c r="A147" s="462" t="s">
        <v>652</v>
      </c>
      <c r="B147" s="715">
        <v>6.6772740568000009</v>
      </c>
      <c r="C147" s="716">
        <v>6.5</v>
      </c>
      <c r="D147" s="716">
        <v>5.6047028677700004</v>
      </c>
      <c r="E147" s="716">
        <v>5.4357228482199993</v>
      </c>
      <c r="F147" s="716">
        <v>4.9439777043399999</v>
      </c>
      <c r="G147" s="716">
        <v>4.0611632855399993</v>
      </c>
      <c r="H147" s="716">
        <v>3.7092817025799989</v>
      </c>
      <c r="I147" s="716">
        <v>3.0196095921600001</v>
      </c>
      <c r="J147" s="716">
        <v>3.4083821504499996</v>
      </c>
    </row>
    <row r="148" spans="1:11" s="641" customFormat="1" ht="12" customHeight="1">
      <c r="A148" s="462" t="s">
        <v>653</v>
      </c>
      <c r="B148" s="715">
        <v>19.350303902510007</v>
      </c>
      <c r="C148" s="716">
        <v>19.2</v>
      </c>
      <c r="D148" s="716">
        <v>18.326302312230005</v>
      </c>
      <c r="E148" s="716">
        <v>18.20140775098</v>
      </c>
      <c r="F148" s="716">
        <v>17.928903280020005</v>
      </c>
      <c r="G148" s="716">
        <v>16.422265246029994</v>
      </c>
      <c r="H148" s="716">
        <v>15.849792388750004</v>
      </c>
      <c r="I148" s="716">
        <v>16.152094428240002</v>
      </c>
      <c r="J148" s="716">
        <v>13.147024634530002</v>
      </c>
    </row>
    <row r="149" spans="1:11" s="641" customFormat="1" ht="12" customHeight="1">
      <c r="A149" s="462" t="s">
        <v>654</v>
      </c>
      <c r="B149" s="715">
        <v>23.64946050795</v>
      </c>
      <c r="C149" s="716">
        <v>23.4</v>
      </c>
      <c r="D149" s="716">
        <v>19.06592418943</v>
      </c>
      <c r="E149" s="716">
        <v>20.539440326900003</v>
      </c>
      <c r="F149" s="716">
        <v>20.382439042330002</v>
      </c>
      <c r="G149" s="716">
        <v>20.566558936159996</v>
      </c>
      <c r="H149" s="716">
        <v>20.558401463340001</v>
      </c>
      <c r="I149" s="716">
        <v>21.05383355827</v>
      </c>
      <c r="J149" s="716">
        <v>20.241424234320004</v>
      </c>
    </row>
    <row r="150" spans="1:11" s="641" customFormat="1" ht="12" customHeight="1">
      <c r="A150" s="462" t="s">
        <v>655</v>
      </c>
      <c r="B150" s="715">
        <v>11.66797478825</v>
      </c>
      <c r="C150" s="716">
        <v>11.3</v>
      </c>
      <c r="D150" s="716">
        <v>10.640022477609998</v>
      </c>
      <c r="E150" s="716">
        <v>11.05906206009</v>
      </c>
      <c r="F150" s="716">
        <v>10.931805244360001</v>
      </c>
      <c r="G150" s="716">
        <v>11.54975752807</v>
      </c>
      <c r="H150" s="716">
        <v>10.859764953960001</v>
      </c>
      <c r="I150" s="716">
        <v>10.470333014120003</v>
      </c>
      <c r="J150" s="716">
        <v>10.28419579504</v>
      </c>
    </row>
    <row r="151" spans="1:11" s="641" customFormat="1" ht="12" customHeight="1">
      <c r="A151" s="462" t="s">
        <v>656</v>
      </c>
      <c r="B151" s="715">
        <v>77.445824004070033</v>
      </c>
      <c r="C151" s="716">
        <v>78.099999999999994</v>
      </c>
      <c r="D151" s="716">
        <v>74.099633569600016</v>
      </c>
      <c r="E151" s="716">
        <v>76.37374318599997</v>
      </c>
      <c r="F151" s="716">
        <v>78.676127070689986</v>
      </c>
      <c r="G151" s="716">
        <v>80.309793249780014</v>
      </c>
      <c r="H151" s="716">
        <v>79.278178220279983</v>
      </c>
      <c r="I151" s="716">
        <v>80.791533843249979</v>
      </c>
      <c r="J151" s="716">
        <v>80.937690943950031</v>
      </c>
    </row>
    <row r="152" spans="1:11" s="641" customFormat="1" ht="12" customHeight="1">
      <c r="A152" s="462" t="s">
        <v>657</v>
      </c>
      <c r="B152" s="715">
        <v>27.232291121029991</v>
      </c>
      <c r="C152" s="716">
        <v>27.7</v>
      </c>
      <c r="D152" s="716">
        <v>23.91143543154999</v>
      </c>
      <c r="E152" s="716">
        <v>24.664845043539994</v>
      </c>
      <c r="F152" s="716">
        <v>24.312582153129995</v>
      </c>
      <c r="G152" s="716">
        <v>22.746656096029987</v>
      </c>
      <c r="H152" s="716">
        <v>23.63552852902999</v>
      </c>
      <c r="I152" s="716">
        <v>23.39401816857999</v>
      </c>
      <c r="J152" s="716">
        <v>20.39852239571999</v>
      </c>
      <c r="K152" s="717"/>
    </row>
    <row r="153" spans="1:11" s="641" customFormat="1" ht="12" customHeight="1">
      <c r="A153" s="462" t="s">
        <v>421</v>
      </c>
      <c r="B153" s="718">
        <v>19.185187460117756</v>
      </c>
      <c r="C153" s="719">
        <v>16.8</v>
      </c>
      <c r="D153" s="719">
        <v>29.765289016613632</v>
      </c>
      <c r="E153" s="719">
        <v>23.553820084436822</v>
      </c>
      <c r="F153" s="719">
        <v>20.162638040984699</v>
      </c>
      <c r="G153" s="719">
        <v>16.079067452112859</v>
      </c>
      <c r="H153" s="719">
        <v>15.861489951443096</v>
      </c>
      <c r="I153" s="719">
        <v>13.0371285043071</v>
      </c>
      <c r="J153" s="719">
        <v>31.866221270494417</v>
      </c>
      <c r="K153" s="720"/>
    </row>
    <row r="154" spans="1:11" s="723" customFormat="1" ht="12" customHeight="1">
      <c r="A154" s="594" t="s">
        <v>479</v>
      </c>
      <c r="B154" s="721">
        <v>195.81590448484778</v>
      </c>
      <c r="C154" s="722">
        <v>193.7</v>
      </c>
      <c r="D154" s="722">
        <v>191.14428805843363</v>
      </c>
      <c r="E154" s="722">
        <v>188.03401615315681</v>
      </c>
      <c r="F154" s="722">
        <v>184.64400811068467</v>
      </c>
      <c r="G154" s="722">
        <v>180.00543525027288</v>
      </c>
      <c r="H154" s="722">
        <v>176.45504224917309</v>
      </c>
      <c r="I154" s="722">
        <v>173.85398939501707</v>
      </c>
      <c r="J154" s="722">
        <v>186.56320771924445</v>
      </c>
    </row>
    <row r="155" spans="1:11" s="27" customFormat="1" ht="12.75" customHeight="1">
      <c r="A155" s="724"/>
      <c r="B155" s="724"/>
      <c r="C155" s="724"/>
      <c r="D155" s="724"/>
      <c r="E155" s="724"/>
      <c r="F155" s="724"/>
      <c r="G155" s="724"/>
      <c r="H155" s="724"/>
      <c r="I155" s="724"/>
      <c r="J155" s="724"/>
    </row>
    <row r="156" spans="1:11" s="108" customFormat="1" ht="11.25" customHeight="1">
      <c r="A156" s="725" t="s">
        <v>113</v>
      </c>
      <c r="B156" s="725"/>
      <c r="C156" s="725"/>
      <c r="D156" s="725"/>
      <c r="E156" s="725"/>
      <c r="F156" s="725"/>
      <c r="G156" s="725"/>
      <c r="H156" s="725"/>
      <c r="I156" s="27"/>
      <c r="J156" s="27"/>
    </row>
    <row r="157" spans="1:11" s="108" customFormat="1" ht="11.25" customHeight="1">
      <c r="B157" s="610" t="s">
        <v>304</v>
      </c>
      <c r="C157" s="528" t="s">
        <v>305</v>
      </c>
      <c r="D157" s="528" t="s">
        <v>306</v>
      </c>
      <c r="E157" s="528" t="s">
        <v>307</v>
      </c>
      <c r="F157" s="528" t="s">
        <v>304</v>
      </c>
      <c r="G157" s="528" t="s">
        <v>305</v>
      </c>
      <c r="H157" s="528" t="s">
        <v>306</v>
      </c>
      <c r="I157" s="528" t="s">
        <v>307</v>
      </c>
      <c r="J157" s="528" t="s">
        <v>304</v>
      </c>
    </row>
    <row r="158" spans="1:11" s="108" customFormat="1" ht="11.1" customHeight="1">
      <c r="A158" s="398" t="s">
        <v>614</v>
      </c>
      <c r="B158" s="612" t="s">
        <v>28</v>
      </c>
      <c r="C158" s="565" t="s">
        <v>28</v>
      </c>
      <c r="D158" s="565" t="s">
        <v>276</v>
      </c>
      <c r="E158" s="565" t="s">
        <v>276</v>
      </c>
      <c r="F158" s="565" t="s">
        <v>276</v>
      </c>
      <c r="G158" s="565" t="s">
        <v>276</v>
      </c>
      <c r="H158" s="565" t="s">
        <v>277</v>
      </c>
      <c r="I158" s="565" t="s">
        <v>277</v>
      </c>
      <c r="J158" s="565" t="s">
        <v>277</v>
      </c>
    </row>
    <row r="159" spans="1:11" s="108" customFormat="1" ht="11.1" customHeight="1">
      <c r="A159" s="652" t="s">
        <v>629</v>
      </c>
      <c r="B159" s="653">
        <v>142.85178807084009</v>
      </c>
      <c r="C159" s="654">
        <v>142.9</v>
      </c>
      <c r="D159" s="654">
        <v>139.5541491374656</v>
      </c>
      <c r="E159" s="654">
        <v>139.07604393784501</v>
      </c>
      <c r="F159" s="654">
        <v>138.64304771534501</v>
      </c>
      <c r="G159" s="654">
        <v>133.69727103494375</v>
      </c>
      <c r="H159" s="654">
        <v>130.07942423993816</v>
      </c>
      <c r="I159" s="654">
        <v>126.5909660642052</v>
      </c>
      <c r="J159" s="654">
        <v>137.08939523736242</v>
      </c>
    </row>
    <row r="160" spans="1:11" s="108" customFormat="1" ht="11.1" customHeight="1">
      <c r="A160" s="652" t="s">
        <v>630</v>
      </c>
      <c r="B160" s="653">
        <v>45.606286499064673</v>
      </c>
      <c r="C160" s="654">
        <v>43.7</v>
      </c>
      <c r="D160" s="654">
        <v>44.197995918716103</v>
      </c>
      <c r="E160" s="654">
        <v>40.957159872816355</v>
      </c>
      <c r="F160" s="654">
        <v>40.177250380805773</v>
      </c>
      <c r="G160" s="654">
        <v>40.387257021101938</v>
      </c>
      <c r="H160" s="654">
        <v>40.130043383425466</v>
      </c>
      <c r="I160" s="654">
        <v>41.086928036166455</v>
      </c>
      <c r="J160" s="654">
        <v>42.898459227650072</v>
      </c>
    </row>
    <row r="161" spans="1:10" s="108" customFormat="1" ht="11.1" customHeight="1">
      <c r="A161" s="652" t="s">
        <v>631</v>
      </c>
      <c r="B161" s="653">
        <v>6.5028907144300003</v>
      </c>
      <c r="C161" s="654">
        <v>6.3</v>
      </c>
      <c r="D161" s="654">
        <v>6.4833765679040276</v>
      </c>
      <c r="E161" s="654">
        <v>7.5257032092673697</v>
      </c>
      <c r="F161" s="654">
        <v>5.3091156568173279</v>
      </c>
      <c r="G161" s="654">
        <v>5.3639295695367455</v>
      </c>
      <c r="H161" s="654">
        <v>5.7370029444718362</v>
      </c>
      <c r="I161" s="654">
        <v>5.5113717810086325</v>
      </c>
      <c r="J161" s="654">
        <v>5.9517899681996562</v>
      </c>
    </row>
    <row r="162" spans="1:10" s="108" customFormat="1" ht="11.1" customHeight="1">
      <c r="A162" s="652" t="s">
        <v>632</v>
      </c>
      <c r="B162" s="653">
        <v>0.85493920051309313</v>
      </c>
      <c r="C162" s="654">
        <v>0.8</v>
      </c>
      <c r="D162" s="654">
        <v>0.90876643434793358</v>
      </c>
      <c r="E162" s="654">
        <v>0.47510913322817239</v>
      </c>
      <c r="F162" s="654">
        <v>0.51459435771655893</v>
      </c>
      <c r="G162" s="654">
        <v>0.55697762469054701</v>
      </c>
      <c r="H162" s="654">
        <v>0.50857168133766428</v>
      </c>
      <c r="I162" s="654">
        <v>0.66472351363686</v>
      </c>
      <c r="J162" s="654">
        <v>0.62356328603224542</v>
      </c>
    </row>
    <row r="163" spans="1:10" s="355" customFormat="1" ht="11.1" customHeight="1">
      <c r="A163" s="704" t="s">
        <v>658</v>
      </c>
      <c r="B163" s="684">
        <v>195.81590448484786</v>
      </c>
      <c r="C163" s="705">
        <v>193.7</v>
      </c>
      <c r="D163" s="705">
        <v>191.14428805843366</v>
      </c>
      <c r="E163" s="705">
        <v>188.0340161531569</v>
      </c>
      <c r="F163" s="705">
        <v>184.64400811068469</v>
      </c>
      <c r="G163" s="705">
        <v>180.00543525027297</v>
      </c>
      <c r="H163" s="705">
        <v>176.45504224917312</v>
      </c>
      <c r="I163" s="705">
        <v>173.85398939501712</v>
      </c>
      <c r="J163" s="705">
        <v>186.56320771924439</v>
      </c>
    </row>
    <row r="164" spans="1:10" s="7" customFormat="1" ht="12.75" customHeight="1">
      <c r="A164" s="726"/>
      <c r="B164" s="727"/>
      <c r="C164" s="727"/>
      <c r="D164" s="727"/>
      <c r="E164" s="727"/>
      <c r="F164" s="727"/>
      <c r="G164" s="727"/>
      <c r="H164" s="727"/>
      <c r="I164" s="727"/>
      <c r="J164" s="727"/>
    </row>
    <row r="165" spans="1:10" ht="12.2" customHeight="1">
      <c r="A165" s="664" t="s">
        <v>118</v>
      </c>
      <c r="B165" s="7"/>
      <c r="C165" s="7"/>
      <c r="D165" s="664" t="s">
        <v>113</v>
      </c>
      <c r="E165" s="7"/>
      <c r="F165" s="7"/>
      <c r="G165" s="7"/>
      <c r="H165" s="7"/>
      <c r="I165" s="7"/>
      <c r="J165" s="7"/>
    </row>
    <row r="166" spans="1:10" ht="12.2" customHeight="1">
      <c r="A166" s="651"/>
      <c r="B166" s="651"/>
      <c r="C166" s="651"/>
      <c r="D166" s="651"/>
      <c r="E166" s="651"/>
      <c r="F166" s="651"/>
      <c r="G166" s="651"/>
      <c r="H166" s="651"/>
      <c r="I166" s="651"/>
      <c r="J166" s="651"/>
    </row>
    <row r="167" spans="1:10" ht="12.2" customHeight="1">
      <c r="A167" s="651"/>
      <c r="B167" s="651"/>
      <c r="C167" s="651"/>
      <c r="D167" s="651"/>
      <c r="E167" s="651"/>
      <c r="F167" s="651"/>
      <c r="G167" s="651"/>
      <c r="H167" s="651"/>
      <c r="I167" s="651"/>
      <c r="J167" s="651"/>
    </row>
    <row r="168" spans="1:10" ht="12.2" customHeight="1">
      <c r="A168" s="651"/>
      <c r="B168" s="651"/>
      <c r="C168" s="651"/>
      <c r="D168" s="651"/>
      <c r="E168" s="651"/>
      <c r="F168" s="651"/>
      <c r="G168" s="651"/>
      <c r="H168" s="651"/>
      <c r="I168" s="651"/>
      <c r="J168" s="651"/>
    </row>
    <row r="169" spans="1:10" ht="12.2" customHeight="1">
      <c r="A169" s="651"/>
      <c r="B169" s="651"/>
      <c r="C169" s="651"/>
      <c r="D169" s="651"/>
      <c r="E169" s="651"/>
      <c r="F169" s="651"/>
      <c r="G169" s="651"/>
      <c r="H169" s="651"/>
      <c r="I169" s="651"/>
      <c r="J169" s="651"/>
    </row>
    <row r="170" spans="1:10" ht="12.2" customHeight="1">
      <c r="A170" s="651"/>
      <c r="B170" s="651"/>
      <c r="C170" s="651"/>
      <c r="D170" s="651"/>
      <c r="E170" s="651"/>
      <c r="F170" s="651"/>
      <c r="G170" s="651"/>
      <c r="H170" s="651"/>
      <c r="I170" s="651"/>
      <c r="J170" s="651"/>
    </row>
    <row r="171" spans="1:10" ht="12.2" customHeight="1">
      <c r="A171" s="651"/>
      <c r="B171" s="651"/>
      <c r="C171" s="651"/>
      <c r="D171" s="651"/>
      <c r="E171" s="651"/>
      <c r="F171" s="651"/>
      <c r="G171" s="651"/>
      <c r="H171" s="651"/>
      <c r="I171" s="651"/>
      <c r="J171" s="651"/>
    </row>
    <row r="172" spans="1:10" ht="12.2" customHeight="1">
      <c r="A172" s="651"/>
      <c r="B172" s="651"/>
      <c r="C172" s="651"/>
      <c r="D172" s="651"/>
      <c r="E172" s="651"/>
      <c r="F172" s="651"/>
      <c r="G172" s="651"/>
      <c r="H172" s="651"/>
      <c r="I172" s="651"/>
      <c r="J172" s="651"/>
    </row>
    <row r="173" spans="1:10" ht="12.2" customHeight="1">
      <c r="A173" s="651"/>
      <c r="B173" s="651"/>
      <c r="C173" s="651"/>
      <c r="D173" s="651"/>
      <c r="E173" s="651"/>
      <c r="F173" s="651"/>
      <c r="G173" s="651"/>
      <c r="H173" s="651"/>
      <c r="I173" s="651"/>
      <c r="J173" s="651"/>
    </row>
    <row r="174" spans="1:10" ht="12.2" customHeight="1">
      <c r="A174" s="651"/>
      <c r="B174" s="651"/>
      <c r="C174" s="651"/>
      <c r="D174" s="651"/>
      <c r="E174" s="651"/>
      <c r="F174" s="651"/>
      <c r="G174" s="651"/>
      <c r="H174" s="651"/>
      <c r="I174" s="651"/>
      <c r="J174" s="651"/>
    </row>
    <row r="175" spans="1:10" ht="12.2" customHeight="1">
      <c r="A175" s="651"/>
      <c r="B175" s="651"/>
      <c r="C175" s="651"/>
      <c r="D175" s="651"/>
      <c r="E175" s="651"/>
      <c r="F175" s="651"/>
      <c r="G175" s="651"/>
      <c r="H175" s="651"/>
      <c r="I175" s="651"/>
      <c r="J175" s="651"/>
    </row>
    <row r="176" spans="1:10" ht="12.2" customHeight="1">
      <c r="A176" s="651"/>
      <c r="B176" s="651"/>
      <c r="C176" s="651"/>
      <c r="D176" s="651"/>
      <c r="E176" s="651"/>
      <c r="F176" s="651"/>
      <c r="G176" s="651"/>
      <c r="H176" s="651"/>
      <c r="I176" s="651"/>
      <c r="J176" s="651"/>
    </row>
    <row r="177" spans="1:14" ht="12.2" customHeight="1">
      <c r="A177" s="651"/>
      <c r="B177" s="651"/>
      <c r="C177" s="651"/>
      <c r="D177" s="651"/>
      <c r="E177" s="651"/>
      <c r="F177" s="651"/>
      <c r="G177" s="651"/>
      <c r="H177" s="651"/>
      <c r="I177" s="651"/>
      <c r="J177" s="651"/>
    </row>
    <row r="178" spans="1:14" ht="12.2" customHeight="1">
      <c r="A178" s="651"/>
      <c r="B178" s="651"/>
      <c r="C178" s="651"/>
      <c r="D178" s="651"/>
      <c r="E178" s="651"/>
      <c r="F178" s="651"/>
      <c r="G178" s="651"/>
      <c r="H178" s="651"/>
      <c r="I178" s="651"/>
      <c r="J178" s="651"/>
    </row>
    <row r="179" spans="1:14" ht="12.2" customHeight="1">
      <c r="A179" s="651"/>
      <c r="B179" s="651"/>
      <c r="C179" s="651"/>
      <c r="D179" s="651"/>
      <c r="E179" s="651"/>
      <c r="F179" s="651"/>
      <c r="G179" s="651"/>
      <c r="H179" s="651"/>
      <c r="I179" s="651"/>
      <c r="J179" s="651"/>
    </row>
    <row r="180" spans="1:14" ht="12.2" customHeight="1">
      <c r="A180" s="651"/>
      <c r="B180" s="651"/>
      <c r="C180" s="651"/>
      <c r="D180" s="651"/>
      <c r="E180" s="651"/>
      <c r="F180" s="651"/>
      <c r="G180" s="651"/>
      <c r="H180" s="651"/>
      <c r="I180" s="651"/>
      <c r="J180" s="651"/>
    </row>
    <row r="181" spans="1:14" ht="12.2" customHeight="1">
      <c r="A181" s="651"/>
      <c r="B181" s="651"/>
      <c r="C181" s="651"/>
      <c r="D181" s="651"/>
      <c r="E181" s="651"/>
      <c r="F181" s="651"/>
      <c r="G181" s="651"/>
      <c r="H181" s="651"/>
      <c r="I181" s="651"/>
      <c r="J181" s="651"/>
    </row>
    <row r="182" spans="1:14" ht="12.2" customHeight="1">
      <c r="A182" s="651"/>
      <c r="B182" s="651"/>
      <c r="C182" s="651"/>
      <c r="D182" s="651"/>
      <c r="E182" s="651"/>
      <c r="F182" s="651"/>
      <c r="G182" s="651"/>
      <c r="H182" s="651"/>
      <c r="I182" s="651"/>
      <c r="J182" s="651"/>
    </row>
    <row r="183" spans="1:14" ht="12.2" customHeight="1">
      <c r="A183" s="651"/>
      <c r="B183" s="651"/>
      <c r="C183" s="651"/>
      <c r="D183" s="651"/>
      <c r="E183" s="651"/>
      <c r="F183" s="651"/>
      <c r="G183" s="651"/>
      <c r="H183" s="651"/>
      <c r="I183" s="651"/>
      <c r="J183" s="651"/>
    </row>
    <row r="184" spans="1:14" ht="12.2" customHeight="1">
      <c r="A184" s="651"/>
      <c r="B184" s="651"/>
      <c r="C184" s="651"/>
      <c r="D184" s="651"/>
      <c r="E184" s="651"/>
      <c r="F184" s="651"/>
      <c r="G184" s="651"/>
      <c r="H184" s="651"/>
      <c r="I184" s="651"/>
      <c r="J184" s="651"/>
    </row>
    <row r="185" spans="1:14" ht="12.2" customHeight="1">
      <c r="A185" s="651"/>
      <c r="B185" s="651"/>
      <c r="C185" s="651"/>
      <c r="D185" s="651"/>
      <c r="E185" s="651"/>
      <c r="F185" s="651"/>
      <c r="G185" s="651"/>
      <c r="H185" s="651"/>
      <c r="I185" s="651"/>
      <c r="J185" s="651"/>
    </row>
    <row r="186" spans="1:14" ht="12.75" customHeight="1">
      <c r="A186" s="651"/>
      <c r="B186" s="651"/>
      <c r="C186" s="651"/>
      <c r="D186" s="651"/>
      <c r="E186" s="651"/>
      <c r="F186" s="651"/>
      <c r="G186" s="651"/>
      <c r="H186" s="651"/>
      <c r="I186" s="651"/>
      <c r="J186" s="651"/>
    </row>
    <row r="187" spans="1:14" s="710" customFormat="1" ht="29.25" customHeight="1">
      <c r="A187" s="1743" t="s">
        <v>647</v>
      </c>
      <c r="B187" s="1743"/>
      <c r="C187" s="1743"/>
      <c r="D187" s="1743"/>
      <c r="E187" s="1743"/>
      <c r="F187" s="1743"/>
      <c r="G187" s="1743"/>
      <c r="H187" s="1743"/>
      <c r="I187" s="1743"/>
      <c r="J187" s="1743"/>
      <c r="K187" s="709"/>
      <c r="L187" s="709"/>
      <c r="M187" s="709"/>
      <c r="N187" s="709"/>
    </row>
    <row r="188" spans="1:14" s="27" customFormat="1" ht="12.75" customHeight="1">
      <c r="A188" s="724"/>
      <c r="B188" s="724"/>
      <c r="C188" s="724"/>
      <c r="D188" s="724"/>
      <c r="E188" s="724"/>
      <c r="F188" s="724"/>
      <c r="G188" s="724"/>
      <c r="H188" s="724"/>
      <c r="I188" s="724"/>
      <c r="J188" s="724"/>
    </row>
    <row r="189" spans="1:14" s="27" customFormat="1" ht="22.5" customHeight="1">
      <c r="A189" s="69"/>
      <c r="B189" s="70"/>
      <c r="C189" s="70"/>
      <c r="D189" s="70"/>
      <c r="E189" s="70"/>
      <c r="F189" s="70"/>
      <c r="G189" s="70"/>
      <c r="H189" s="70"/>
      <c r="I189" s="70"/>
      <c r="J189" s="70"/>
    </row>
    <row r="190" spans="1:14" s="27" customFormat="1" ht="18.75" customHeight="1">
      <c r="A190" s="1705" t="s">
        <v>659</v>
      </c>
      <c r="B190" s="1705"/>
      <c r="C190" s="1705"/>
      <c r="D190" s="1705"/>
      <c r="E190" s="1705"/>
      <c r="F190" s="1705"/>
      <c r="G190" s="1705"/>
      <c r="H190" s="1705"/>
    </row>
    <row r="191" spans="1:14" s="108" customFormat="1" ht="12.95" customHeight="1">
      <c r="A191" s="1744" t="s">
        <v>119</v>
      </c>
      <c r="B191" s="1744"/>
      <c r="C191" s="1744"/>
      <c r="D191" s="1744"/>
      <c r="E191" s="1744"/>
      <c r="F191" s="1744"/>
      <c r="G191" s="1744"/>
      <c r="H191" s="1744"/>
      <c r="I191" s="27"/>
      <c r="J191" s="27"/>
    </row>
    <row r="192" spans="1:14" s="108" customFormat="1" ht="11.25" customHeight="1">
      <c r="B192" s="610" t="s">
        <v>304</v>
      </c>
      <c r="C192" s="528" t="s">
        <v>305</v>
      </c>
      <c r="D192" s="528" t="s">
        <v>306</v>
      </c>
      <c r="E192" s="528" t="s">
        <v>307</v>
      </c>
      <c r="F192" s="528" t="s">
        <v>304</v>
      </c>
      <c r="G192" s="528" t="s">
        <v>305</v>
      </c>
      <c r="H192" s="528" t="s">
        <v>306</v>
      </c>
      <c r="I192" s="528" t="s">
        <v>307</v>
      </c>
      <c r="J192" s="528" t="s">
        <v>304</v>
      </c>
    </row>
    <row r="193" spans="1:10" s="641" customFormat="1" ht="12" customHeight="1">
      <c r="A193" s="347" t="s">
        <v>614</v>
      </c>
      <c r="B193" s="612" t="s">
        <v>28</v>
      </c>
      <c r="C193" s="530" t="s">
        <v>28</v>
      </c>
      <c r="D193" s="530" t="s">
        <v>276</v>
      </c>
      <c r="E193" s="530" t="s">
        <v>276</v>
      </c>
      <c r="F193" s="530" t="s">
        <v>276</v>
      </c>
      <c r="G193" s="530" t="s">
        <v>276</v>
      </c>
      <c r="H193" s="530" t="s">
        <v>277</v>
      </c>
      <c r="I193" s="530" t="s">
        <v>277</v>
      </c>
      <c r="J193" s="530" t="s">
        <v>277</v>
      </c>
    </row>
    <row r="194" spans="1:10" s="641" customFormat="1" ht="12" customHeight="1">
      <c r="A194" s="456" t="s">
        <v>660</v>
      </c>
      <c r="B194" s="713">
        <v>69.616237628606626</v>
      </c>
      <c r="C194" s="714">
        <v>69.400000000000006</v>
      </c>
      <c r="D194" s="714">
        <v>60.799445478769556</v>
      </c>
      <c r="E194" s="714">
        <v>59.203457679326959</v>
      </c>
      <c r="F194" s="714">
        <v>57.861415657063347</v>
      </c>
      <c r="G194" s="714">
        <v>56.100809306455496</v>
      </c>
      <c r="H194" s="714">
        <v>55.758905692324539</v>
      </c>
      <c r="I194" s="714">
        <v>53.558957085516347</v>
      </c>
      <c r="J194" s="714">
        <v>58.308841323381174</v>
      </c>
    </row>
    <row r="195" spans="1:10" s="641" customFormat="1" ht="12" customHeight="1">
      <c r="A195" s="462" t="s">
        <v>661</v>
      </c>
      <c r="B195" s="715">
        <v>44.068700809609773</v>
      </c>
      <c r="C195" s="716">
        <v>43.7</v>
      </c>
      <c r="D195" s="716">
        <v>50.641090478260907</v>
      </c>
      <c r="E195" s="716">
        <v>49.303936969519242</v>
      </c>
      <c r="F195" s="716">
        <v>48.317283752810162</v>
      </c>
      <c r="G195" s="716">
        <v>45.969366301801657</v>
      </c>
      <c r="H195" s="716">
        <v>43.635559798722078</v>
      </c>
      <c r="I195" s="716">
        <v>43.387280902817579</v>
      </c>
      <c r="J195" s="716">
        <v>43.21231640352098</v>
      </c>
    </row>
    <row r="196" spans="1:10" s="641" customFormat="1" ht="12" customHeight="1">
      <c r="A196" s="462" t="s">
        <v>662</v>
      </c>
      <c r="B196" s="715">
        <v>41.799535531939135</v>
      </c>
      <c r="C196" s="716">
        <v>36.299999999999997</v>
      </c>
      <c r="D196" s="716">
        <v>36.387291889200547</v>
      </c>
      <c r="E196" s="716">
        <v>35.232173319612727</v>
      </c>
      <c r="F196" s="716">
        <v>34.571016849652061</v>
      </c>
      <c r="G196" s="716">
        <v>33.717649614309693</v>
      </c>
      <c r="H196" s="716">
        <v>33.417058458847535</v>
      </c>
      <c r="I196" s="716">
        <v>32.41965676066728</v>
      </c>
      <c r="J196" s="716">
        <v>32.535099859245747</v>
      </c>
    </row>
    <row r="197" spans="1:10" s="641" customFormat="1" ht="12" customHeight="1">
      <c r="A197" s="462" t="s">
        <v>663</v>
      </c>
      <c r="B197" s="715">
        <v>28.107812415642282</v>
      </c>
      <c r="C197" s="716">
        <v>34.700000000000003</v>
      </c>
      <c r="D197" s="716">
        <v>34.358318304855977</v>
      </c>
      <c r="E197" s="716">
        <v>33.080264024378543</v>
      </c>
      <c r="F197" s="716">
        <v>32.829245225575534</v>
      </c>
      <c r="G197" s="716">
        <v>31.603840233762117</v>
      </c>
      <c r="H197" s="716">
        <v>31.36964027909551</v>
      </c>
      <c r="I197" s="716">
        <v>30.966715634120529</v>
      </c>
      <c r="J197" s="716">
        <v>33.521998511631907</v>
      </c>
    </row>
    <row r="198" spans="1:10" s="641" customFormat="1" ht="12" customHeight="1">
      <c r="A198" s="462" t="s">
        <v>664</v>
      </c>
      <c r="B198" s="715">
        <v>5.6569390648427387</v>
      </c>
      <c r="C198" s="716">
        <v>4.8</v>
      </c>
      <c r="D198" s="716">
        <v>4.5315878023025222</v>
      </c>
      <c r="E198" s="716">
        <v>6.3844237269428135</v>
      </c>
      <c r="F198" s="716">
        <v>6.2660711330029208</v>
      </c>
      <c r="G198" s="716">
        <v>6.7635622051001798</v>
      </c>
      <c r="H198" s="716">
        <v>7.0027026862263071</v>
      </c>
      <c r="I198" s="716">
        <v>6.9820985734014656</v>
      </c>
      <c r="J198" s="716">
        <v>12.592396684335954</v>
      </c>
    </row>
    <row r="199" spans="1:10" s="641" customFormat="1" ht="12" customHeight="1">
      <c r="A199" s="462" t="s">
        <v>665</v>
      </c>
      <c r="B199" s="715">
        <v>6.5666790342072483</v>
      </c>
      <c r="C199" s="716">
        <v>4.7</v>
      </c>
      <c r="D199" s="716">
        <v>4.4265541050440786</v>
      </c>
      <c r="E199" s="716">
        <v>4.829760433376399</v>
      </c>
      <c r="F199" s="716">
        <v>4.7989754925806283</v>
      </c>
      <c r="G199" s="716">
        <v>5.8502075888437313</v>
      </c>
      <c r="H199" s="716">
        <v>5.2711753339570562</v>
      </c>
      <c r="I199" s="716">
        <v>6.5392804384938836</v>
      </c>
      <c r="J199" s="716">
        <v>6.3925549371285761</v>
      </c>
    </row>
    <row r="200" spans="1:10" s="723" customFormat="1" ht="12" customHeight="1">
      <c r="A200" s="390" t="s">
        <v>479</v>
      </c>
      <c r="B200" s="721">
        <v>195.81590448484781</v>
      </c>
      <c r="C200" s="728">
        <v>193.7</v>
      </c>
      <c r="D200" s="728">
        <v>191.14428805843355</v>
      </c>
      <c r="E200" s="728">
        <v>188.03401615315667</v>
      </c>
      <c r="F200" s="728">
        <v>184.64400811068467</v>
      </c>
      <c r="G200" s="728">
        <v>180.00543525027288</v>
      </c>
      <c r="H200" s="728">
        <v>176.455042249173</v>
      </c>
      <c r="I200" s="728">
        <v>173.85398939501709</v>
      </c>
      <c r="J200" s="728">
        <v>186.56320771924433</v>
      </c>
    </row>
    <row r="201" spans="1:10" ht="12" customHeight="1">
      <c r="A201" s="724"/>
      <c r="B201" s="724"/>
      <c r="C201" s="729"/>
      <c r="D201" s="729"/>
      <c r="E201" s="729"/>
      <c r="F201" s="729"/>
      <c r="G201" s="729"/>
      <c r="H201" s="729"/>
      <c r="I201" s="729"/>
      <c r="J201" s="729"/>
    </row>
    <row r="202" spans="1:10" ht="12.2" customHeight="1">
      <c r="A202" s="664" t="s">
        <v>119</v>
      </c>
      <c r="B202" s="7"/>
      <c r="C202" s="7"/>
      <c r="D202" s="730"/>
      <c r="E202" s="7"/>
      <c r="F202" s="7"/>
      <c r="G202" s="7"/>
      <c r="H202" s="7"/>
      <c r="I202" s="7"/>
      <c r="J202" s="7"/>
    </row>
    <row r="203" spans="1:10" ht="12.2" customHeight="1">
      <c r="A203" s="651"/>
      <c r="B203" s="651"/>
      <c r="C203" s="651"/>
      <c r="D203" s="651"/>
      <c r="E203" s="651"/>
      <c r="F203" s="651"/>
      <c r="G203" s="651"/>
      <c r="H203" s="651"/>
      <c r="I203" s="651"/>
      <c r="J203" s="651"/>
    </row>
    <row r="204" spans="1:10" ht="12.2" customHeight="1">
      <c r="A204" s="651"/>
      <c r="B204" s="651"/>
      <c r="C204" s="651"/>
      <c r="D204" s="651"/>
      <c r="E204" s="651"/>
      <c r="F204" s="651"/>
      <c r="G204" s="651"/>
      <c r="H204" s="651"/>
      <c r="I204" s="651"/>
      <c r="J204" s="651"/>
    </row>
    <row r="205" spans="1:10" ht="12.2" customHeight="1">
      <c r="A205" s="651"/>
      <c r="B205" s="651"/>
      <c r="C205" s="651"/>
      <c r="D205" s="651"/>
      <c r="E205" s="651"/>
      <c r="F205" s="651"/>
      <c r="G205" s="651"/>
      <c r="H205" s="651"/>
      <c r="I205" s="651"/>
      <c r="J205" s="651"/>
    </row>
    <row r="206" spans="1:10" ht="12.2" customHeight="1">
      <c r="A206" s="651"/>
      <c r="B206" s="651"/>
      <c r="C206" s="651"/>
      <c r="D206" s="651"/>
      <c r="E206" s="651"/>
      <c r="F206" s="651"/>
      <c r="G206" s="651"/>
      <c r="H206" s="651"/>
      <c r="I206" s="651"/>
      <c r="J206" s="651"/>
    </row>
    <row r="207" spans="1:10" ht="12.2" customHeight="1">
      <c r="A207" s="651"/>
      <c r="B207" s="651"/>
      <c r="C207" s="651"/>
      <c r="D207" s="651"/>
      <c r="E207" s="651"/>
      <c r="F207" s="651"/>
      <c r="G207" s="651"/>
      <c r="H207" s="651"/>
      <c r="I207" s="651"/>
      <c r="J207" s="651"/>
    </row>
    <row r="208" spans="1:10" ht="12.2" customHeight="1">
      <c r="A208" s="651"/>
      <c r="B208" s="651"/>
      <c r="C208" s="651"/>
      <c r="D208" s="651"/>
      <c r="E208" s="651"/>
      <c r="F208" s="651"/>
      <c r="G208" s="651"/>
      <c r="H208" s="651"/>
      <c r="I208" s="651"/>
      <c r="J208" s="651"/>
    </row>
    <row r="209" spans="1:10" ht="12.2" customHeight="1">
      <c r="A209" s="651"/>
      <c r="B209" s="651"/>
      <c r="C209" s="651"/>
      <c r="D209" s="651"/>
      <c r="E209" s="651"/>
      <c r="F209" s="651"/>
      <c r="G209" s="651"/>
      <c r="H209" s="651"/>
      <c r="I209" s="651"/>
      <c r="J209" s="651"/>
    </row>
    <row r="210" spans="1:10" ht="12.2" customHeight="1">
      <c r="A210" s="651"/>
      <c r="B210" s="651"/>
      <c r="C210" s="651"/>
      <c r="D210" s="651"/>
      <c r="E210" s="651"/>
      <c r="F210" s="651"/>
      <c r="G210" s="651"/>
      <c r="H210" s="651"/>
      <c r="I210" s="651"/>
      <c r="J210" s="651"/>
    </row>
    <row r="211" spans="1:10" ht="12.2" customHeight="1">
      <c r="A211" s="651"/>
      <c r="B211" s="651"/>
      <c r="C211" s="651"/>
      <c r="D211" s="651"/>
      <c r="E211" s="651"/>
      <c r="F211" s="651"/>
      <c r="G211" s="651"/>
      <c r="H211" s="651"/>
      <c r="I211" s="651"/>
      <c r="J211" s="651"/>
    </row>
    <row r="212" spans="1:10" ht="12.2" customHeight="1">
      <c r="A212" s="651"/>
      <c r="B212" s="651"/>
      <c r="C212" s="651"/>
      <c r="D212" s="651"/>
      <c r="E212" s="651"/>
      <c r="F212" s="651"/>
      <c r="G212" s="651"/>
      <c r="H212" s="651"/>
      <c r="I212" s="651"/>
      <c r="J212" s="651"/>
    </row>
    <row r="213" spans="1:10" ht="12.2" customHeight="1">
      <c r="A213" s="651"/>
      <c r="B213" s="651"/>
      <c r="C213" s="651"/>
      <c r="D213" s="651"/>
      <c r="E213" s="651"/>
      <c r="F213" s="651"/>
      <c r="G213" s="651"/>
      <c r="H213" s="651"/>
      <c r="I213" s="651"/>
      <c r="J213" s="651"/>
    </row>
    <row r="214" spans="1:10" ht="12.2" customHeight="1">
      <c r="A214" s="651"/>
      <c r="B214" s="651"/>
      <c r="C214" s="651"/>
      <c r="D214" s="651"/>
      <c r="E214" s="651"/>
      <c r="F214" s="651"/>
      <c r="G214" s="651"/>
      <c r="H214" s="651"/>
      <c r="I214" s="651"/>
      <c r="J214" s="651"/>
    </row>
    <row r="215" spans="1:10" ht="12.2" customHeight="1">
      <c r="A215" s="651"/>
      <c r="B215" s="651"/>
      <c r="C215" s="651"/>
      <c r="D215" s="651"/>
      <c r="E215" s="651"/>
      <c r="F215" s="651"/>
      <c r="G215" s="651"/>
      <c r="H215" s="651"/>
      <c r="I215" s="651"/>
      <c r="J215" s="651"/>
    </row>
    <row r="216" spans="1:10" ht="12.2" customHeight="1">
      <c r="A216" s="651"/>
      <c r="B216" s="651"/>
      <c r="C216" s="651"/>
      <c r="D216" s="651"/>
      <c r="E216" s="651"/>
      <c r="F216" s="651"/>
      <c r="G216" s="651"/>
      <c r="H216" s="651"/>
      <c r="I216" s="651"/>
      <c r="J216" s="651"/>
    </row>
    <row r="217" spans="1:10" ht="12.2" customHeight="1">
      <c r="A217" s="651"/>
      <c r="B217" s="651"/>
      <c r="C217" s="651"/>
      <c r="D217" s="651"/>
      <c r="E217" s="651"/>
      <c r="F217" s="651"/>
      <c r="G217" s="651"/>
      <c r="H217" s="651"/>
      <c r="I217" s="651"/>
      <c r="J217" s="651"/>
    </row>
    <row r="218" spans="1:10" ht="12.2" customHeight="1">
      <c r="A218" s="651"/>
      <c r="B218" s="651"/>
      <c r="C218" s="651"/>
      <c r="D218" s="651"/>
      <c r="E218" s="651"/>
      <c r="F218" s="651"/>
      <c r="G218" s="651"/>
      <c r="H218" s="651"/>
      <c r="I218" s="651"/>
      <c r="J218" s="651"/>
    </row>
    <row r="219" spans="1:10" ht="12.2" customHeight="1">
      <c r="A219" s="651"/>
      <c r="B219" s="651"/>
      <c r="C219" s="651"/>
      <c r="D219" s="651"/>
      <c r="E219" s="651"/>
      <c r="F219" s="651"/>
      <c r="G219" s="651"/>
      <c r="H219" s="651"/>
      <c r="I219" s="651"/>
      <c r="J219" s="651"/>
    </row>
    <row r="220" spans="1:10" ht="12.2" customHeight="1">
      <c r="A220" s="651"/>
      <c r="B220" s="651"/>
      <c r="C220" s="651"/>
      <c r="D220" s="651"/>
      <c r="E220" s="651"/>
      <c r="F220" s="651"/>
      <c r="G220" s="651"/>
      <c r="H220" s="651"/>
      <c r="I220" s="651"/>
      <c r="J220" s="651"/>
    </row>
    <row r="221" spans="1:10" ht="12.2" customHeight="1">
      <c r="A221" s="651"/>
      <c r="B221" s="651"/>
      <c r="C221" s="651"/>
      <c r="D221" s="651"/>
      <c r="E221" s="651"/>
      <c r="F221" s="651"/>
      <c r="G221" s="651"/>
      <c r="H221" s="651"/>
      <c r="I221" s="651"/>
      <c r="J221" s="651"/>
    </row>
    <row r="222" spans="1:10" ht="12.2" customHeight="1">
      <c r="A222" s="651"/>
      <c r="B222" s="651"/>
      <c r="C222" s="651"/>
      <c r="D222" s="651"/>
      <c r="E222" s="651"/>
      <c r="F222" s="651"/>
      <c r="G222" s="651"/>
      <c r="H222" s="651"/>
      <c r="I222" s="651"/>
      <c r="J222" s="651"/>
    </row>
    <row r="223" spans="1:10" ht="12.75" customHeight="1">
      <c r="A223" s="651"/>
      <c r="B223" s="651"/>
      <c r="C223" s="651"/>
      <c r="D223" s="651"/>
      <c r="E223" s="651"/>
      <c r="F223" s="651"/>
      <c r="G223" s="651"/>
      <c r="H223" s="651"/>
      <c r="I223" s="651"/>
      <c r="J223" s="651"/>
    </row>
    <row r="224" spans="1:10" s="27" customFormat="1" ht="22.5" customHeight="1">
      <c r="A224" s="69"/>
      <c r="B224" s="70"/>
      <c r="C224" s="70"/>
      <c r="D224" s="70"/>
      <c r="E224" s="70"/>
      <c r="F224" s="70"/>
      <c r="G224" s="70"/>
      <c r="H224" s="70"/>
      <c r="I224" s="70"/>
      <c r="J224" s="70"/>
    </row>
    <row r="225" spans="1:10" s="27" customFormat="1" ht="18.75" customHeight="1">
      <c r="A225" s="1705" t="s">
        <v>666</v>
      </c>
      <c r="B225" s="1705"/>
      <c r="C225" s="1705"/>
      <c r="D225" s="1705"/>
      <c r="E225" s="1705"/>
      <c r="F225" s="1705"/>
      <c r="G225" s="1705"/>
      <c r="H225" s="1705"/>
    </row>
    <row r="226" spans="1:10" s="702" customFormat="1" ht="12.95" customHeight="1">
      <c r="A226" s="1744" t="s">
        <v>118</v>
      </c>
      <c r="B226" s="1744"/>
      <c r="C226" s="1744"/>
      <c r="D226" s="1744"/>
      <c r="E226" s="1744"/>
      <c r="F226" s="1744"/>
      <c r="G226" s="1744"/>
      <c r="H226" s="1744"/>
      <c r="I226" s="27"/>
      <c r="J226" s="27"/>
    </row>
    <row r="227" spans="1:10" s="108" customFormat="1" ht="11.25" customHeight="1">
      <c r="A227" s="731"/>
      <c r="B227" s="610" t="s">
        <v>304</v>
      </c>
      <c r="C227" s="528" t="s">
        <v>305</v>
      </c>
      <c r="D227" s="528" t="s">
        <v>306</v>
      </c>
      <c r="E227" s="528" t="s">
        <v>307</v>
      </c>
      <c r="F227" s="528" t="s">
        <v>304</v>
      </c>
      <c r="G227" s="528" t="s">
        <v>305</v>
      </c>
      <c r="H227" s="528" t="s">
        <v>306</v>
      </c>
      <c r="I227" s="528" t="s">
        <v>307</v>
      </c>
      <c r="J227" s="528" t="s">
        <v>304</v>
      </c>
    </row>
    <row r="228" spans="1:10" s="108" customFormat="1" ht="12" customHeight="1">
      <c r="A228" s="432" t="s">
        <v>614</v>
      </c>
      <c r="B228" s="612" t="s">
        <v>28</v>
      </c>
      <c r="C228" s="565" t="s">
        <v>28</v>
      </c>
      <c r="D228" s="565" t="s">
        <v>276</v>
      </c>
      <c r="E228" s="565" t="s">
        <v>276</v>
      </c>
      <c r="F228" s="565" t="s">
        <v>276</v>
      </c>
      <c r="G228" s="565" t="s">
        <v>276</v>
      </c>
      <c r="H228" s="565" t="s">
        <v>277</v>
      </c>
      <c r="I228" s="565" t="s">
        <v>277</v>
      </c>
      <c r="J228" s="565" t="s">
        <v>277</v>
      </c>
    </row>
    <row r="229" spans="1:10" s="108" customFormat="1" ht="12" customHeight="1">
      <c r="A229" s="606" t="s">
        <v>667</v>
      </c>
      <c r="B229" s="614">
        <v>6.1797353810399986</v>
      </c>
      <c r="C229" s="732">
        <v>7.2</v>
      </c>
      <c r="D229" s="732">
        <v>6.2562893785099991</v>
      </c>
      <c r="E229" s="732">
        <v>6.6629295066500003</v>
      </c>
      <c r="F229" s="732">
        <v>6.7</v>
      </c>
      <c r="G229" s="732">
        <v>7.0214847032900005</v>
      </c>
      <c r="H229" s="732">
        <v>7.6579249586400007</v>
      </c>
      <c r="I229" s="732">
        <v>8.0524210557099991</v>
      </c>
      <c r="J229" s="732">
        <v>8.771839740539999</v>
      </c>
    </row>
    <row r="230" spans="1:10" s="108" customFormat="1" ht="12" customHeight="1">
      <c r="A230" s="606" t="s">
        <v>668</v>
      </c>
      <c r="B230" s="614">
        <v>5.8800505780500005</v>
      </c>
      <c r="C230" s="732">
        <v>7.1</v>
      </c>
      <c r="D230" s="732">
        <v>7.2521370251899997</v>
      </c>
      <c r="E230" s="732">
        <v>7.4603040608400013</v>
      </c>
      <c r="F230" s="732">
        <v>9</v>
      </c>
      <c r="G230" s="732">
        <v>8.5124964024200001</v>
      </c>
      <c r="H230" s="732">
        <v>9.4361480748200002</v>
      </c>
      <c r="I230" s="732">
        <v>11.15551692275</v>
      </c>
      <c r="J230" s="732">
        <v>12.035779084510001</v>
      </c>
    </row>
    <row r="231" spans="1:10" s="108" customFormat="1" ht="12" customHeight="1">
      <c r="A231" s="606" t="s">
        <v>669</v>
      </c>
      <c r="B231" s="614">
        <v>15.070103462170001</v>
      </c>
      <c r="C231" s="732">
        <v>16.399999999999999</v>
      </c>
      <c r="D231" s="732">
        <v>14.351961468499997</v>
      </c>
      <c r="E231" s="732">
        <v>13.871082308130001</v>
      </c>
      <c r="F231" s="732">
        <v>14.9</v>
      </c>
      <c r="G231" s="732">
        <v>15.062311594069996</v>
      </c>
      <c r="H231" s="732">
        <v>16.97942770133</v>
      </c>
      <c r="I231" s="732">
        <v>17.039536344170003</v>
      </c>
      <c r="J231" s="732">
        <v>16.54617909661</v>
      </c>
    </row>
    <row r="232" spans="1:10" s="108" customFormat="1" ht="12" customHeight="1">
      <c r="A232" s="733" t="s">
        <v>670</v>
      </c>
      <c r="B232" s="614">
        <v>12.727041309970001</v>
      </c>
      <c r="C232" s="732">
        <v>14.4</v>
      </c>
      <c r="D232" s="732">
        <v>13.536702101349997</v>
      </c>
      <c r="E232" s="732">
        <v>15.057504037059999</v>
      </c>
      <c r="F232" s="732">
        <v>15.2</v>
      </c>
      <c r="G232" s="732">
        <v>14.981169578779998</v>
      </c>
      <c r="H232" s="732">
        <v>12.787305519269996</v>
      </c>
      <c r="I232" s="732">
        <v>13.340682478980002</v>
      </c>
      <c r="J232" s="732">
        <v>13.792972184540002</v>
      </c>
    </row>
    <row r="233" spans="1:10" s="108" customFormat="1" ht="12" customHeight="1">
      <c r="A233" s="606" t="s">
        <v>671</v>
      </c>
      <c r="B233" s="614">
        <v>15.034243151900002</v>
      </c>
      <c r="C233" s="732">
        <v>16.100000000000001</v>
      </c>
      <c r="D233" s="732">
        <v>12.533834693539999</v>
      </c>
      <c r="E233" s="732">
        <v>14.224642713590001</v>
      </c>
      <c r="F233" s="732">
        <v>16.100000000000001</v>
      </c>
      <c r="G233" s="732">
        <v>14.907358587880001</v>
      </c>
      <c r="H233" s="732">
        <v>13.450942156170006</v>
      </c>
      <c r="I233" s="732">
        <v>12.495809438100002</v>
      </c>
      <c r="J233" s="732">
        <v>12.330317483120004</v>
      </c>
    </row>
    <row r="234" spans="1:10" s="355" customFormat="1" ht="12" customHeight="1">
      <c r="A234" s="734" t="s">
        <v>672</v>
      </c>
      <c r="B234" s="614">
        <v>5.6463706269000005</v>
      </c>
      <c r="C234" s="732">
        <v>5.9</v>
      </c>
      <c r="D234" s="732">
        <v>4.7253379000900004</v>
      </c>
      <c r="E234" s="732">
        <v>5.3559411497399987</v>
      </c>
      <c r="F234" s="732">
        <v>6.8</v>
      </c>
      <c r="G234" s="732">
        <v>6.1451697144099988</v>
      </c>
      <c r="H234" s="732">
        <v>10.256899133410002</v>
      </c>
      <c r="I234" s="732">
        <v>9.3906510302100017</v>
      </c>
      <c r="J234" s="732">
        <v>9.2812755101400022</v>
      </c>
    </row>
    <row r="235" spans="1:10" ht="12" customHeight="1">
      <c r="A235" s="531" t="s">
        <v>479</v>
      </c>
      <c r="B235" s="629">
        <v>60.53754451003001</v>
      </c>
      <c r="C235" s="735">
        <v>67</v>
      </c>
      <c r="D235" s="735">
        <v>58.656262567179994</v>
      </c>
      <c r="E235" s="735">
        <v>62.632403776010001</v>
      </c>
      <c r="F235" s="735">
        <v>68.739999999999995</v>
      </c>
      <c r="G235" s="735">
        <v>66.629990580849991</v>
      </c>
      <c r="H235" s="735">
        <v>70.568647543639997</v>
      </c>
      <c r="I235" s="735">
        <v>71.474617269920003</v>
      </c>
      <c r="J235" s="735">
        <v>72.758363099460013</v>
      </c>
    </row>
    <row r="236" spans="1:10" s="27" customFormat="1" ht="12.75" customHeight="1">
      <c r="A236" s="724"/>
      <c r="B236" s="724"/>
      <c r="C236" s="724"/>
      <c r="D236" s="724"/>
      <c r="E236" s="724"/>
      <c r="F236" s="724"/>
      <c r="G236" s="724"/>
      <c r="H236" s="724"/>
      <c r="I236" s="724"/>
      <c r="J236" s="724"/>
    </row>
    <row r="237" spans="1:10" s="108" customFormat="1" ht="11.25" customHeight="1">
      <c r="A237" s="725" t="s">
        <v>113</v>
      </c>
      <c r="B237" s="725"/>
      <c r="C237" s="725"/>
      <c r="D237" s="725"/>
      <c r="E237" s="725"/>
      <c r="F237" s="725"/>
      <c r="G237" s="725"/>
      <c r="H237" s="725"/>
      <c r="I237" s="27"/>
      <c r="J237" s="27"/>
    </row>
    <row r="238" spans="1:10" s="108" customFormat="1" ht="11.25" customHeight="1">
      <c r="A238" s="736"/>
      <c r="B238" s="610" t="s">
        <v>304</v>
      </c>
      <c r="C238" s="737" t="s">
        <v>305</v>
      </c>
      <c r="D238" s="737" t="s">
        <v>306</v>
      </c>
      <c r="E238" s="737" t="s">
        <v>307</v>
      </c>
      <c r="F238" s="737" t="s">
        <v>304</v>
      </c>
      <c r="G238" s="737" t="s">
        <v>305</v>
      </c>
      <c r="H238" s="737" t="s">
        <v>306</v>
      </c>
      <c r="I238" s="528" t="s">
        <v>307</v>
      </c>
      <c r="J238" s="528" t="s">
        <v>304</v>
      </c>
    </row>
    <row r="239" spans="1:10" s="108" customFormat="1" ht="11.1" customHeight="1">
      <c r="A239" s="398" t="s">
        <v>614</v>
      </c>
      <c r="B239" s="612" t="s">
        <v>28</v>
      </c>
      <c r="C239" s="565" t="s">
        <v>28</v>
      </c>
      <c r="D239" s="565" t="s">
        <v>276</v>
      </c>
      <c r="E239" s="565" t="s">
        <v>276</v>
      </c>
      <c r="F239" s="565" t="s">
        <v>276</v>
      </c>
      <c r="G239" s="565" t="s">
        <v>276</v>
      </c>
      <c r="H239" s="565" t="s">
        <v>277</v>
      </c>
      <c r="I239" s="565" t="s">
        <v>277</v>
      </c>
      <c r="J239" s="565" t="s">
        <v>277</v>
      </c>
    </row>
    <row r="240" spans="1:10" s="108" customFormat="1" ht="11.1" customHeight="1">
      <c r="A240" s="652" t="s">
        <v>629</v>
      </c>
      <c r="B240" s="653">
        <v>14.135191349719999</v>
      </c>
      <c r="C240" s="654">
        <v>14</v>
      </c>
      <c r="D240" s="654">
        <v>13.532143228569996</v>
      </c>
      <c r="E240" s="654">
        <v>13.812399963449998</v>
      </c>
      <c r="F240" s="654">
        <v>14.3</v>
      </c>
      <c r="G240" s="654">
        <v>11.566270408689999</v>
      </c>
      <c r="H240" s="654">
        <v>13.069849442160001</v>
      </c>
      <c r="I240" s="654">
        <v>13.246760301610001</v>
      </c>
      <c r="J240" s="654">
        <v>13.051947973359999</v>
      </c>
    </row>
    <row r="241" spans="1:10" s="108" customFormat="1" ht="11.1" customHeight="1">
      <c r="A241" s="652" t="s">
        <v>630</v>
      </c>
      <c r="B241" s="653">
        <v>40.329274197889987</v>
      </c>
      <c r="C241" s="654">
        <v>46.7</v>
      </c>
      <c r="D241" s="654">
        <v>38.107593180909994</v>
      </c>
      <c r="E241" s="654">
        <v>39.421160426729998</v>
      </c>
      <c r="F241" s="654">
        <v>46</v>
      </c>
      <c r="G241" s="654">
        <v>45.207443866550001</v>
      </c>
      <c r="H241" s="654">
        <v>43.18431116774002</v>
      </c>
      <c r="I241" s="654">
        <v>43.357131093820009</v>
      </c>
      <c r="J241" s="654">
        <v>46.370591032300005</v>
      </c>
    </row>
    <row r="242" spans="1:10" s="108" customFormat="1" ht="11.1" customHeight="1">
      <c r="A242" s="652" t="s">
        <v>631</v>
      </c>
      <c r="B242" s="653">
        <v>5.3210172145199994</v>
      </c>
      <c r="C242" s="654">
        <v>5.4</v>
      </c>
      <c r="D242" s="654">
        <v>6.0103941346499985</v>
      </c>
      <c r="E242" s="654">
        <v>7.3624698616500019</v>
      </c>
      <c r="F242" s="654">
        <v>6.3</v>
      </c>
      <c r="G242" s="654">
        <v>7.6783010578100006</v>
      </c>
      <c r="H242" s="654">
        <v>11.731105723940001</v>
      </c>
      <c r="I242" s="654">
        <v>11.797364149689999</v>
      </c>
      <c r="J242" s="654">
        <v>11.42655673885</v>
      </c>
    </row>
    <row r="243" spans="1:10" s="108" customFormat="1" ht="11.1" customHeight="1">
      <c r="A243" s="652" t="s">
        <v>632</v>
      </c>
      <c r="B243" s="653">
        <v>0.75206174790000013</v>
      </c>
      <c r="C243" s="654">
        <v>0.9</v>
      </c>
      <c r="D243" s="654">
        <v>1.0061320230500002</v>
      </c>
      <c r="E243" s="654">
        <v>2.0363735241800005</v>
      </c>
      <c r="F243" s="654">
        <v>2.1</v>
      </c>
      <c r="G243" s="654">
        <v>2.1817780671600002</v>
      </c>
      <c r="H243" s="654">
        <v>2.5833812098000002</v>
      </c>
      <c r="I243" s="654">
        <v>3.0733617248000002</v>
      </c>
      <c r="J243" s="654">
        <v>1.9092673549499999</v>
      </c>
    </row>
    <row r="244" spans="1:10" s="723" customFormat="1" ht="12" customHeight="1">
      <c r="A244" s="704" t="s">
        <v>673</v>
      </c>
      <c r="B244" s="684">
        <v>60.537544510029988</v>
      </c>
      <c r="C244" s="705">
        <v>67</v>
      </c>
      <c r="D244" s="705">
        <v>58.656262567179994</v>
      </c>
      <c r="E244" s="705">
        <v>62.632403776010001</v>
      </c>
      <c r="F244" s="705">
        <v>68.739999999999995</v>
      </c>
      <c r="G244" s="705">
        <v>66.633793400209996</v>
      </c>
      <c r="H244" s="705">
        <v>70.568647543640012</v>
      </c>
      <c r="I244" s="705">
        <v>71.474617269920003</v>
      </c>
      <c r="J244" s="705">
        <v>72.758363099460013</v>
      </c>
    </row>
    <row r="245" spans="1:10" ht="6.95" customHeight="1">
      <c r="A245" s="1745"/>
      <c r="B245" s="1745"/>
      <c r="C245" s="1745"/>
      <c r="D245" s="1745"/>
      <c r="E245" s="1745"/>
      <c r="F245" s="1745"/>
      <c r="G245" s="1745"/>
      <c r="H245" s="1745"/>
      <c r="I245" s="1745"/>
      <c r="J245" s="1745"/>
    </row>
    <row r="246" spans="1:10" ht="12" customHeight="1">
      <c r="A246" s="1746" t="s">
        <v>674</v>
      </c>
      <c r="B246" s="1746"/>
      <c r="C246" s="1746"/>
      <c r="D246" s="1746"/>
      <c r="E246" s="1746"/>
      <c r="F246" s="1746"/>
      <c r="G246" s="1746"/>
      <c r="H246" s="1746"/>
      <c r="I246" s="1746"/>
      <c r="J246" s="1746"/>
    </row>
    <row r="247" spans="1:10" s="108" customFormat="1" ht="12.75" customHeight="1">
      <c r="A247" s="30"/>
      <c r="B247" s="30"/>
      <c r="C247" s="30"/>
      <c r="D247" s="30"/>
      <c r="E247" s="30"/>
      <c r="F247" s="30"/>
      <c r="G247" s="30"/>
      <c r="H247" s="30"/>
      <c r="I247" s="30"/>
      <c r="J247" s="30"/>
    </row>
    <row r="248" spans="1:10" ht="12.2" customHeight="1">
      <c r="A248" s="664" t="s">
        <v>118</v>
      </c>
      <c r="B248" s="7"/>
      <c r="C248" s="7"/>
      <c r="D248" s="664" t="s">
        <v>113</v>
      </c>
      <c r="E248" s="7"/>
      <c r="F248" s="7"/>
      <c r="G248" s="7"/>
      <c r="H248" s="7"/>
      <c r="I248" s="7"/>
      <c r="J248" s="7"/>
    </row>
    <row r="249" spans="1:10" ht="12.2" customHeight="1">
      <c r="A249" s="651"/>
      <c r="B249" s="651"/>
      <c r="C249" s="651"/>
      <c r="D249" s="651"/>
      <c r="E249" s="651"/>
      <c r="F249" s="651"/>
      <c r="G249" s="651"/>
      <c r="H249" s="651"/>
      <c r="I249" s="651"/>
      <c r="J249" s="651"/>
    </row>
    <row r="250" spans="1:10" ht="12.2" customHeight="1">
      <c r="A250" s="651"/>
      <c r="B250" s="651"/>
      <c r="C250" s="651"/>
      <c r="D250" s="651"/>
      <c r="E250" s="651"/>
      <c r="F250" s="651"/>
      <c r="G250" s="651"/>
      <c r="H250" s="651"/>
      <c r="I250" s="651"/>
      <c r="J250" s="651"/>
    </row>
    <row r="251" spans="1:10" ht="12.2" customHeight="1">
      <c r="A251" s="651"/>
      <c r="B251" s="651"/>
      <c r="C251" s="651"/>
      <c r="D251" s="651"/>
      <c r="E251" s="651"/>
      <c r="F251" s="651"/>
      <c r="G251" s="651"/>
      <c r="H251" s="651"/>
      <c r="I251" s="651"/>
      <c r="J251" s="651"/>
    </row>
    <row r="252" spans="1:10" ht="12.2" customHeight="1">
      <c r="A252" s="651"/>
      <c r="B252" s="651"/>
      <c r="C252" s="651"/>
      <c r="D252" s="651"/>
      <c r="E252" s="651"/>
      <c r="F252" s="651"/>
      <c r="G252" s="651"/>
      <c r="H252" s="651"/>
      <c r="I252" s="651"/>
      <c r="J252" s="651"/>
    </row>
    <row r="253" spans="1:10" ht="12.2" customHeight="1">
      <c r="A253" s="651"/>
      <c r="B253" s="651"/>
      <c r="C253" s="651"/>
      <c r="D253" s="651"/>
      <c r="E253" s="651"/>
      <c r="F253" s="651"/>
      <c r="G253" s="651"/>
      <c r="H253" s="651"/>
      <c r="I253" s="651"/>
      <c r="J253" s="651"/>
    </row>
    <row r="254" spans="1:10" ht="12.2" customHeight="1">
      <c r="A254" s="651"/>
      <c r="B254" s="651"/>
      <c r="C254" s="651"/>
      <c r="D254" s="651"/>
      <c r="E254" s="651"/>
      <c r="F254" s="651"/>
      <c r="G254" s="651"/>
      <c r="H254" s="651"/>
      <c r="I254" s="651"/>
      <c r="J254" s="651"/>
    </row>
    <row r="255" spans="1:10" ht="12.2" customHeight="1">
      <c r="A255" s="651"/>
      <c r="B255" s="651"/>
      <c r="C255" s="651"/>
      <c r="D255" s="651"/>
      <c r="E255" s="651"/>
      <c r="F255" s="651"/>
      <c r="G255" s="651"/>
      <c r="H255" s="651"/>
      <c r="I255" s="651"/>
      <c r="J255" s="651"/>
    </row>
    <row r="256" spans="1:10" ht="12.2" customHeight="1">
      <c r="A256" s="651"/>
      <c r="B256" s="651"/>
      <c r="C256" s="651"/>
      <c r="D256" s="651"/>
      <c r="E256" s="651"/>
      <c r="F256" s="651"/>
      <c r="G256" s="651"/>
      <c r="H256" s="651"/>
      <c r="I256" s="651"/>
      <c r="J256" s="651"/>
    </row>
    <row r="257" spans="1:14" ht="12.2" customHeight="1">
      <c r="A257" s="651"/>
      <c r="B257" s="651"/>
      <c r="C257" s="651"/>
      <c r="D257" s="651"/>
      <c r="E257" s="651"/>
      <c r="F257" s="651"/>
      <c r="G257" s="651"/>
      <c r="H257" s="651"/>
      <c r="I257" s="651"/>
      <c r="J257" s="651"/>
    </row>
    <row r="258" spans="1:14" ht="12.2" customHeight="1">
      <c r="A258" s="651"/>
      <c r="B258" s="651"/>
      <c r="C258" s="651"/>
      <c r="D258" s="651"/>
      <c r="E258" s="651"/>
      <c r="F258" s="651"/>
      <c r="G258" s="651"/>
      <c r="H258" s="651"/>
      <c r="I258" s="651"/>
      <c r="J258" s="651"/>
    </row>
    <row r="259" spans="1:14" ht="12.2" customHeight="1">
      <c r="A259" s="651"/>
      <c r="B259" s="651"/>
      <c r="C259" s="651"/>
      <c r="D259" s="651"/>
      <c r="E259" s="651"/>
      <c r="F259" s="651"/>
      <c r="G259" s="651"/>
      <c r="H259" s="651"/>
      <c r="I259" s="651"/>
      <c r="J259" s="651"/>
    </row>
    <row r="260" spans="1:14" ht="12.2" customHeight="1">
      <c r="A260" s="651"/>
      <c r="B260" s="651"/>
      <c r="C260" s="651"/>
      <c r="D260" s="651"/>
      <c r="E260" s="651"/>
      <c r="F260" s="651"/>
      <c r="G260" s="651"/>
      <c r="H260" s="651"/>
      <c r="I260" s="651"/>
      <c r="J260" s="651"/>
    </row>
    <row r="261" spans="1:14" ht="12.2" customHeight="1">
      <c r="A261" s="651"/>
      <c r="B261" s="651"/>
      <c r="C261" s="651"/>
      <c r="D261" s="651"/>
      <c r="E261" s="651"/>
      <c r="F261" s="651"/>
      <c r="G261" s="651"/>
      <c r="H261" s="651"/>
      <c r="I261" s="651"/>
      <c r="J261" s="651"/>
    </row>
    <row r="262" spans="1:14" ht="12.2" customHeight="1">
      <c r="A262" s="651"/>
      <c r="B262" s="651"/>
      <c r="C262" s="651"/>
      <c r="D262" s="651"/>
      <c r="E262" s="651"/>
      <c r="F262" s="651"/>
      <c r="G262" s="651"/>
      <c r="H262" s="651"/>
      <c r="I262" s="651"/>
      <c r="J262" s="651"/>
    </row>
    <row r="263" spans="1:14" ht="12.2" customHeight="1">
      <c r="A263" s="651"/>
      <c r="B263" s="651"/>
      <c r="C263" s="651"/>
      <c r="D263" s="651"/>
      <c r="E263" s="651"/>
      <c r="F263" s="651"/>
      <c r="G263" s="651"/>
      <c r="H263" s="651"/>
      <c r="I263" s="651"/>
      <c r="J263" s="651"/>
    </row>
    <row r="264" spans="1:14" ht="12.2" customHeight="1">
      <c r="A264" s="651"/>
      <c r="B264" s="651"/>
      <c r="C264" s="651"/>
      <c r="D264" s="651"/>
      <c r="E264" s="651"/>
      <c r="F264" s="651"/>
      <c r="G264" s="651"/>
      <c r="H264" s="651"/>
      <c r="I264" s="651"/>
      <c r="J264" s="651"/>
    </row>
    <row r="265" spans="1:14" ht="12.2" customHeight="1">
      <c r="A265" s="651"/>
      <c r="B265" s="651"/>
      <c r="C265" s="651"/>
      <c r="D265" s="651"/>
      <c r="E265" s="651"/>
      <c r="F265" s="651"/>
      <c r="G265" s="651"/>
      <c r="H265" s="651"/>
      <c r="I265" s="651"/>
      <c r="J265" s="651"/>
    </row>
    <row r="266" spans="1:14" ht="12.2" customHeight="1">
      <c r="A266" s="651"/>
      <c r="B266" s="651"/>
      <c r="C266" s="651"/>
      <c r="D266" s="651"/>
      <c r="E266" s="651"/>
      <c r="F266" s="651"/>
      <c r="G266" s="651"/>
      <c r="H266" s="651"/>
      <c r="I266" s="651"/>
      <c r="J266" s="651"/>
    </row>
    <row r="267" spans="1:14" ht="12.2" customHeight="1">
      <c r="A267" s="651"/>
      <c r="B267" s="651"/>
      <c r="C267" s="651"/>
      <c r="D267" s="651"/>
      <c r="E267" s="651"/>
      <c r="F267" s="651"/>
      <c r="G267" s="651"/>
      <c r="H267" s="651"/>
      <c r="I267" s="651"/>
      <c r="J267" s="651"/>
    </row>
    <row r="268" spans="1:14" ht="12.2" customHeight="1">
      <c r="A268" s="651"/>
      <c r="B268" s="651"/>
      <c r="C268" s="651"/>
      <c r="D268" s="651"/>
      <c r="E268" s="651"/>
      <c r="F268" s="651"/>
      <c r="G268" s="651"/>
      <c r="H268" s="651"/>
      <c r="I268" s="651"/>
      <c r="J268" s="651"/>
    </row>
    <row r="269" spans="1:14" s="710" customFormat="1" ht="29.25" customHeight="1">
      <c r="A269" s="1743" t="s">
        <v>675</v>
      </c>
      <c r="B269" s="1743"/>
      <c r="C269" s="1743"/>
      <c r="D269" s="1743"/>
      <c r="E269" s="1743"/>
      <c r="F269" s="1743"/>
      <c r="G269" s="1743"/>
      <c r="H269" s="1743"/>
      <c r="I269" s="1743"/>
      <c r="J269" s="1743"/>
      <c r="K269" s="709"/>
      <c r="L269" s="709"/>
      <c r="M269" s="709"/>
      <c r="N269" s="709"/>
    </row>
    <row r="270" spans="1:14" ht="12.75" customHeight="1">
      <c r="A270" s="651"/>
      <c r="B270" s="651"/>
      <c r="C270" s="651"/>
      <c r="D270" s="651"/>
      <c r="E270" s="651"/>
      <c r="F270" s="651"/>
      <c r="G270" s="651"/>
      <c r="H270" s="651"/>
      <c r="I270" s="651"/>
      <c r="J270" s="651"/>
    </row>
    <row r="271" spans="1:14" s="27" customFormat="1" ht="22.5" customHeight="1">
      <c r="A271" s="69"/>
      <c r="B271" s="70"/>
      <c r="C271" s="70"/>
      <c r="D271" s="70"/>
      <c r="E271" s="70"/>
      <c r="F271" s="70"/>
      <c r="G271" s="70"/>
      <c r="H271" s="70"/>
      <c r="I271" s="70"/>
      <c r="J271" s="70"/>
    </row>
    <row r="272" spans="1:14" s="27" customFormat="1" ht="18.75" customHeight="1">
      <c r="A272" s="1705" t="s">
        <v>676</v>
      </c>
      <c r="B272" s="1705"/>
      <c r="C272" s="1705"/>
      <c r="D272" s="1705"/>
      <c r="E272" s="1705"/>
      <c r="F272" s="1705"/>
      <c r="G272" s="1705"/>
      <c r="H272" s="1705"/>
    </row>
    <row r="273" spans="1:12" s="27" customFormat="1" ht="12.95" customHeight="1">
      <c r="A273" s="1744" t="s">
        <v>122</v>
      </c>
      <c r="B273" s="1744"/>
      <c r="C273" s="1744"/>
      <c r="D273" s="1744"/>
      <c r="E273" s="1744"/>
      <c r="F273" s="1744"/>
      <c r="G273" s="1744"/>
      <c r="H273" s="1744"/>
      <c r="I273" s="663"/>
      <c r="J273" s="663"/>
    </row>
    <row r="274" spans="1:12" s="108" customFormat="1" ht="11.25" customHeight="1">
      <c r="A274" s="738"/>
      <c r="B274" s="610" t="s">
        <v>304</v>
      </c>
      <c r="C274" s="737" t="s">
        <v>305</v>
      </c>
      <c r="D274" s="737" t="s">
        <v>306</v>
      </c>
      <c r="E274" s="737" t="s">
        <v>307</v>
      </c>
      <c r="F274" s="737" t="s">
        <v>304</v>
      </c>
      <c r="G274" s="737" t="s">
        <v>305</v>
      </c>
      <c r="H274" s="737" t="s">
        <v>306</v>
      </c>
      <c r="I274" s="528" t="s">
        <v>307</v>
      </c>
      <c r="J274" s="528" t="s">
        <v>304</v>
      </c>
    </row>
    <row r="275" spans="1:12" s="108" customFormat="1" ht="12" customHeight="1">
      <c r="A275" s="432" t="s">
        <v>614</v>
      </c>
      <c r="B275" s="612" t="s">
        <v>28</v>
      </c>
      <c r="C275" s="565" t="s">
        <v>28</v>
      </c>
      <c r="D275" s="565" t="s">
        <v>276</v>
      </c>
      <c r="E275" s="565" t="s">
        <v>276</v>
      </c>
      <c r="F275" s="565" t="s">
        <v>276</v>
      </c>
      <c r="G275" s="565" t="s">
        <v>276</v>
      </c>
      <c r="H275" s="565" t="s">
        <v>277</v>
      </c>
      <c r="I275" s="565" t="s">
        <v>277</v>
      </c>
      <c r="J275" s="565" t="s">
        <v>277</v>
      </c>
    </row>
    <row r="276" spans="1:12" s="108" customFormat="1" ht="11.1" customHeight="1">
      <c r="A276" s="739" t="s">
        <v>629</v>
      </c>
      <c r="B276" s="653"/>
      <c r="C276" s="654"/>
      <c r="D276" s="654"/>
      <c r="E276" s="654"/>
      <c r="F276" s="654"/>
      <c r="G276" s="654"/>
      <c r="H276" s="654"/>
      <c r="I276" s="654"/>
      <c r="J276" s="654"/>
    </row>
    <row r="277" spans="1:12" s="108" customFormat="1" ht="11.1" customHeight="1">
      <c r="A277" s="698" t="s">
        <v>677</v>
      </c>
      <c r="B277" s="653">
        <v>4.2904633085400006</v>
      </c>
      <c r="C277" s="654">
        <v>2.4</v>
      </c>
      <c r="D277" s="654">
        <v>2.1457477645399998</v>
      </c>
      <c r="E277" s="740">
        <v>2.0274806909699996</v>
      </c>
      <c r="F277" s="654">
        <v>2</v>
      </c>
      <c r="G277" s="654">
        <v>1.9762960764599999</v>
      </c>
      <c r="H277" s="654">
        <v>1.9609907895100001</v>
      </c>
      <c r="I277" s="654">
        <v>1.3083244920099999</v>
      </c>
      <c r="J277" s="654">
        <v>1.3336615228199999</v>
      </c>
    </row>
    <row r="278" spans="1:12" s="108" customFormat="1" ht="11.1" customHeight="1">
      <c r="A278" s="698" t="s">
        <v>678</v>
      </c>
      <c r="B278" s="653">
        <v>1.9609715489699999</v>
      </c>
      <c r="C278" s="654">
        <v>2.2999999999999998</v>
      </c>
      <c r="D278" s="654">
        <v>1.9445811759300002</v>
      </c>
      <c r="E278" s="740">
        <v>2.4423092803499999</v>
      </c>
      <c r="F278" s="654">
        <v>2.2000000000000002</v>
      </c>
      <c r="G278" s="654">
        <v>0.98492837126999999</v>
      </c>
      <c r="H278" s="654">
        <v>0.43624803371000004</v>
      </c>
      <c r="I278" s="654">
        <v>0.40176249607000003</v>
      </c>
      <c r="J278" s="654">
        <v>0.30476045932000001</v>
      </c>
    </row>
    <row r="279" spans="1:12" s="108" customFormat="1" ht="11.1" customHeight="1">
      <c r="A279" s="698" t="s">
        <v>679</v>
      </c>
      <c r="B279" s="653">
        <v>2.32321487345</v>
      </c>
      <c r="C279" s="654">
        <v>2.5</v>
      </c>
      <c r="D279" s="654">
        <v>3.0595602927700005</v>
      </c>
      <c r="E279" s="740">
        <v>3.1654162084000004</v>
      </c>
      <c r="F279" s="654">
        <v>3.4</v>
      </c>
      <c r="G279" s="654">
        <v>3.1337805446800004</v>
      </c>
      <c r="H279" s="654">
        <v>3.2902729440599998</v>
      </c>
      <c r="I279" s="654">
        <v>3.8557576485899996</v>
      </c>
      <c r="J279" s="654">
        <v>4.5186115850900004</v>
      </c>
    </row>
    <row r="280" spans="1:12" s="108" customFormat="1" ht="11.1" customHeight="1">
      <c r="A280" s="698" t="s">
        <v>421</v>
      </c>
      <c r="B280" s="653">
        <v>5.5605416187600003</v>
      </c>
      <c r="C280" s="654">
        <v>6.8</v>
      </c>
      <c r="D280" s="654">
        <v>6.3822539953299957</v>
      </c>
      <c r="E280" s="740">
        <v>6.1771937837299973</v>
      </c>
      <c r="F280" s="654">
        <v>6.7</v>
      </c>
      <c r="G280" s="654">
        <v>5.4712654162799979</v>
      </c>
      <c r="H280" s="654">
        <v>7.3823376748800023</v>
      </c>
      <c r="I280" s="654">
        <v>7.6809156649400006</v>
      </c>
      <c r="J280" s="654">
        <v>6.8949144061299981</v>
      </c>
    </row>
    <row r="281" spans="1:12" ht="12" customHeight="1">
      <c r="A281" s="655" t="s">
        <v>479</v>
      </c>
      <c r="B281" s="656">
        <v>14.135191349720001</v>
      </c>
      <c r="C281" s="657">
        <v>14</v>
      </c>
      <c r="D281" s="657">
        <v>13.532143228569996</v>
      </c>
      <c r="E281" s="741">
        <v>13.812399963449996</v>
      </c>
      <c r="F281" s="657">
        <v>14.3</v>
      </c>
      <c r="G281" s="657">
        <v>11.566270408689999</v>
      </c>
      <c r="H281" s="657">
        <v>13.069849442160002</v>
      </c>
      <c r="I281" s="657">
        <v>13.246760301609999</v>
      </c>
      <c r="J281" s="657">
        <v>13.051947973359997</v>
      </c>
    </row>
    <row r="282" spans="1:12" s="108" customFormat="1" ht="11.1" customHeight="1">
      <c r="A282" s="739" t="s">
        <v>630</v>
      </c>
      <c r="B282" s="653"/>
      <c r="C282" s="654"/>
      <c r="D282" s="654"/>
      <c r="E282" s="740"/>
      <c r="F282" s="654"/>
      <c r="G282" s="654"/>
      <c r="H282" s="654"/>
      <c r="I282" s="654"/>
      <c r="J282" s="654"/>
    </row>
    <row r="283" spans="1:12" s="108" customFormat="1" ht="11.1" customHeight="1">
      <c r="A283" s="698" t="s">
        <v>677</v>
      </c>
      <c r="B283" s="653">
        <v>10.52518824689</v>
      </c>
      <c r="C283" s="654">
        <v>13.6</v>
      </c>
      <c r="D283" s="654">
        <v>10.85554546455</v>
      </c>
      <c r="E283" s="740">
        <v>10.383194166479999</v>
      </c>
      <c r="F283" s="654">
        <v>12.5</v>
      </c>
      <c r="G283" s="654">
        <v>11.158330318299999</v>
      </c>
      <c r="H283" s="654">
        <v>10.639578752570001</v>
      </c>
      <c r="I283" s="654">
        <v>11.581208854720002</v>
      </c>
      <c r="J283" s="654">
        <v>10.724428759909999</v>
      </c>
      <c r="L283" s="742"/>
    </row>
    <row r="284" spans="1:12" s="108" customFormat="1" ht="11.1" customHeight="1">
      <c r="A284" s="698" t="s">
        <v>678</v>
      </c>
      <c r="B284" s="653">
        <v>8.8579508035199979</v>
      </c>
      <c r="C284" s="654">
        <v>10.5</v>
      </c>
      <c r="D284" s="654">
        <v>10.589184234759998</v>
      </c>
      <c r="E284" s="740">
        <v>9.7156056656900009</v>
      </c>
      <c r="F284" s="654">
        <v>9.9</v>
      </c>
      <c r="G284" s="654">
        <v>11.123617388949999</v>
      </c>
      <c r="H284" s="654">
        <v>8.4284186954900022</v>
      </c>
      <c r="I284" s="654">
        <v>8.658759912899999</v>
      </c>
      <c r="J284" s="654">
        <v>9.2053975496000024</v>
      </c>
    </row>
    <row r="285" spans="1:12" s="108" customFormat="1" ht="11.1" customHeight="1">
      <c r="A285" s="698" t="s">
        <v>679</v>
      </c>
      <c r="B285" s="653">
        <v>2.9351784007799999</v>
      </c>
      <c r="C285" s="654">
        <v>3.7</v>
      </c>
      <c r="D285" s="654">
        <v>3.1034947340999999</v>
      </c>
      <c r="E285" s="740">
        <v>3.0745898951099999</v>
      </c>
      <c r="F285" s="654">
        <v>4.4000000000000004</v>
      </c>
      <c r="G285" s="654">
        <v>4.2789104976000001</v>
      </c>
      <c r="H285" s="654">
        <v>5.0118455492199994</v>
      </c>
      <c r="I285" s="654">
        <v>5.0763780492899997</v>
      </c>
      <c r="J285" s="654">
        <v>6.6373951904999995</v>
      </c>
    </row>
    <row r="286" spans="1:12" s="108" customFormat="1" ht="11.1" customHeight="1">
      <c r="A286" s="698" t="s">
        <v>421</v>
      </c>
      <c r="B286" s="653">
        <v>18.010956746700003</v>
      </c>
      <c r="C286" s="654">
        <v>18.8</v>
      </c>
      <c r="D286" s="654">
        <v>13.559368747499999</v>
      </c>
      <c r="E286" s="740">
        <v>16.247770699449994</v>
      </c>
      <c r="F286" s="654">
        <v>19.3</v>
      </c>
      <c r="G286" s="654">
        <v>18.646585661700009</v>
      </c>
      <c r="H286" s="654">
        <v>19.104468170460017</v>
      </c>
      <c r="I286" s="654">
        <v>18.040784276910006</v>
      </c>
      <c r="J286" s="654">
        <v>19.803369532290006</v>
      </c>
    </row>
    <row r="287" spans="1:12" ht="12" customHeight="1">
      <c r="A287" s="655" t="s">
        <v>479</v>
      </c>
      <c r="B287" s="656">
        <v>40.329274197890001</v>
      </c>
      <c r="C287" s="657">
        <v>46.7</v>
      </c>
      <c r="D287" s="657">
        <v>38.107593180909994</v>
      </c>
      <c r="E287" s="741">
        <v>39.421160426729998</v>
      </c>
      <c r="F287" s="657">
        <v>46</v>
      </c>
      <c r="G287" s="657">
        <v>45.207443866550008</v>
      </c>
      <c r="H287" s="657">
        <v>43.18431116774002</v>
      </c>
      <c r="I287" s="657">
        <v>43.357131093820001</v>
      </c>
      <c r="J287" s="657">
        <v>46.370591032300005</v>
      </c>
    </row>
    <row r="288" spans="1:12" s="108" customFormat="1" ht="11.1" customHeight="1">
      <c r="A288" s="739" t="s">
        <v>631</v>
      </c>
      <c r="B288" s="653"/>
      <c r="C288" s="654"/>
      <c r="D288" s="654"/>
      <c r="E288" s="740"/>
      <c r="F288" s="654"/>
      <c r="G288" s="654"/>
      <c r="H288" s="654"/>
      <c r="I288" s="654"/>
      <c r="J288" s="654"/>
    </row>
    <row r="289" spans="1:14" s="108" customFormat="1" ht="11.1" customHeight="1">
      <c r="A289" s="698" t="s">
        <v>677</v>
      </c>
      <c r="B289" s="653">
        <v>0.25445190674000001</v>
      </c>
      <c r="C289" s="654">
        <v>0.3</v>
      </c>
      <c r="D289" s="654">
        <v>1.3506682394099998</v>
      </c>
      <c r="E289" s="740">
        <v>1.4604074506799998</v>
      </c>
      <c r="F289" s="654">
        <v>0.5</v>
      </c>
      <c r="G289" s="654">
        <v>1.9276851993099999</v>
      </c>
      <c r="H289" s="654">
        <v>4.1789218864799995</v>
      </c>
      <c r="I289" s="654">
        <v>3.96191616666</v>
      </c>
      <c r="J289" s="654">
        <v>4.4880888138799993</v>
      </c>
    </row>
    <row r="290" spans="1:14" s="108" customFormat="1" ht="11.1" customHeight="1">
      <c r="A290" s="698" t="s">
        <v>678</v>
      </c>
      <c r="B290" s="653">
        <v>1.50741342832</v>
      </c>
      <c r="C290" s="654">
        <v>1.2</v>
      </c>
      <c r="D290" s="654">
        <v>0.59495749609000004</v>
      </c>
      <c r="E290" s="740">
        <v>1.5859887712899998</v>
      </c>
      <c r="F290" s="654">
        <v>1.8</v>
      </c>
      <c r="G290" s="654">
        <v>1.4163661308800002</v>
      </c>
      <c r="H290" s="654">
        <v>2.2397723354600001</v>
      </c>
      <c r="I290" s="654">
        <v>3.2076534530399998</v>
      </c>
      <c r="J290" s="654">
        <v>2.9517492400199998</v>
      </c>
    </row>
    <row r="291" spans="1:14" s="108" customFormat="1" ht="11.1" customHeight="1">
      <c r="A291" s="698" t="s">
        <v>679</v>
      </c>
      <c r="B291" s="653">
        <v>0.57665894346000002</v>
      </c>
      <c r="C291" s="654">
        <v>0.8</v>
      </c>
      <c r="D291" s="654">
        <v>0.85474096597999982</v>
      </c>
      <c r="E291" s="740">
        <v>0.9087138493200001</v>
      </c>
      <c r="F291" s="654">
        <v>0.9</v>
      </c>
      <c r="G291" s="654">
        <v>0.79358911947999999</v>
      </c>
      <c r="H291" s="654">
        <v>0.82450774126999993</v>
      </c>
      <c r="I291" s="654">
        <v>0.82859303479000002</v>
      </c>
      <c r="J291" s="654">
        <v>0.55001508496000007</v>
      </c>
    </row>
    <row r="292" spans="1:14" s="108" customFormat="1" ht="11.1" customHeight="1">
      <c r="A292" s="698" t="s">
        <v>421</v>
      </c>
      <c r="B292" s="653">
        <v>2.9824929359999999</v>
      </c>
      <c r="C292" s="654">
        <v>3.1</v>
      </c>
      <c r="D292" s="654">
        <v>3.2100274331699987</v>
      </c>
      <c r="E292" s="740">
        <v>3.4073597903600024</v>
      </c>
      <c r="F292" s="654">
        <v>3.2</v>
      </c>
      <c r="G292" s="654">
        <v>3.5406606081400005</v>
      </c>
      <c r="H292" s="654">
        <v>4.4879037607300019</v>
      </c>
      <c r="I292" s="654">
        <v>3.7992014951999993</v>
      </c>
      <c r="J292" s="654">
        <v>3.4367035999900004</v>
      </c>
    </row>
    <row r="293" spans="1:14" ht="12" customHeight="1">
      <c r="A293" s="655" t="s">
        <v>479</v>
      </c>
      <c r="B293" s="656">
        <v>5.3210172145199994</v>
      </c>
      <c r="C293" s="657">
        <v>5.4</v>
      </c>
      <c r="D293" s="657">
        <v>6.0103941346499985</v>
      </c>
      <c r="E293" s="741">
        <v>7.3624698616500019</v>
      </c>
      <c r="F293" s="657">
        <v>6.3</v>
      </c>
      <c r="G293" s="657">
        <v>7.6783010578100006</v>
      </c>
      <c r="H293" s="657">
        <v>11.731105723940001</v>
      </c>
      <c r="I293" s="657">
        <v>11.797364149689999</v>
      </c>
      <c r="J293" s="657">
        <v>11.42655673885</v>
      </c>
    </row>
    <row r="294" spans="1:14" s="108" customFormat="1" ht="11.1" customHeight="1">
      <c r="A294" s="739" t="s">
        <v>632</v>
      </c>
      <c r="B294" s="653"/>
      <c r="C294" s="654"/>
      <c r="D294" s="654"/>
      <c r="E294" s="740"/>
      <c r="F294" s="654"/>
      <c r="G294" s="654"/>
      <c r="H294" s="654"/>
      <c r="I294" s="654"/>
      <c r="J294" s="654"/>
    </row>
    <row r="295" spans="1:14" s="108" customFormat="1" ht="11.1" customHeight="1">
      <c r="A295" s="698" t="s">
        <v>677</v>
      </c>
      <c r="B295" s="743"/>
      <c r="C295" s="744"/>
      <c r="D295" s="744"/>
      <c r="E295" s="745">
        <v>0</v>
      </c>
      <c r="F295" s="744" t="s">
        <v>680</v>
      </c>
      <c r="G295" s="744">
        <v>0</v>
      </c>
      <c r="H295" s="744">
        <v>0.19993627277000001</v>
      </c>
      <c r="I295" s="744">
        <v>0.18808683077999996</v>
      </c>
      <c r="J295" s="744">
        <v>0</v>
      </c>
    </row>
    <row r="296" spans="1:14" s="108" customFormat="1" ht="11.1" customHeight="1">
      <c r="A296" s="698" t="s">
        <v>678</v>
      </c>
      <c r="B296" s="653">
        <v>0.40070552916000007</v>
      </c>
      <c r="C296" s="654">
        <v>0.4</v>
      </c>
      <c r="D296" s="654">
        <v>0.40797919457000004</v>
      </c>
      <c r="E296" s="740">
        <v>1.3136003197300004</v>
      </c>
      <c r="F296" s="654">
        <v>1.5</v>
      </c>
      <c r="G296" s="654">
        <v>1.4562576876799997</v>
      </c>
      <c r="H296" s="654">
        <v>1.6828664546100001</v>
      </c>
      <c r="I296" s="654">
        <v>1.0725066169699999</v>
      </c>
      <c r="J296" s="654">
        <v>1.3310649355999999</v>
      </c>
    </row>
    <row r="297" spans="1:14" s="108" customFormat="1" ht="11.1" customHeight="1">
      <c r="A297" s="698" t="s">
        <v>679</v>
      </c>
      <c r="B297" s="653">
        <v>4.4998360359999996E-2</v>
      </c>
      <c r="C297" s="654">
        <v>0.1</v>
      </c>
      <c r="D297" s="654">
        <v>0.23434103233999998</v>
      </c>
      <c r="E297" s="740">
        <v>0.31158410800999997</v>
      </c>
      <c r="F297" s="654">
        <v>0.3</v>
      </c>
      <c r="G297" s="654">
        <v>0.30621624065999997</v>
      </c>
      <c r="H297" s="654">
        <v>0.30952184027000001</v>
      </c>
      <c r="I297" s="654">
        <v>1.3947881900800001</v>
      </c>
      <c r="J297" s="654">
        <v>0.32975722396000001</v>
      </c>
    </row>
    <row r="298" spans="1:14" s="108" customFormat="1" ht="11.1" customHeight="1">
      <c r="A298" s="698" t="s">
        <v>421</v>
      </c>
      <c r="B298" s="653">
        <v>0.30635785837999996</v>
      </c>
      <c r="C298" s="654">
        <v>0.4</v>
      </c>
      <c r="D298" s="654">
        <v>0.3638117961400002</v>
      </c>
      <c r="E298" s="740">
        <v>0.41118909644000018</v>
      </c>
      <c r="F298" s="654">
        <v>0.4</v>
      </c>
      <c r="G298" s="654">
        <v>0.4193041388200005</v>
      </c>
      <c r="H298" s="654">
        <v>0.39105664215000008</v>
      </c>
      <c r="I298" s="654">
        <v>0.41798008697000011</v>
      </c>
      <c r="J298" s="654">
        <v>0.24844519538999993</v>
      </c>
    </row>
    <row r="299" spans="1:14" ht="12" customHeight="1">
      <c r="A299" s="655" t="s">
        <v>479</v>
      </c>
      <c r="B299" s="656">
        <v>0.75206174790000002</v>
      </c>
      <c r="C299" s="657">
        <v>0.9</v>
      </c>
      <c r="D299" s="657">
        <v>1.0061320230500002</v>
      </c>
      <c r="E299" s="741">
        <v>2.0363735241800005</v>
      </c>
      <c r="F299" s="657">
        <v>2.1</v>
      </c>
      <c r="G299" s="657">
        <v>2.1817780671600002</v>
      </c>
      <c r="H299" s="657">
        <v>2.5833812098000002</v>
      </c>
      <c r="I299" s="657">
        <v>3.0733617247999998</v>
      </c>
      <c r="J299" s="657">
        <v>1.9092673549499999</v>
      </c>
    </row>
    <row r="300" spans="1:14" s="723" customFormat="1" ht="12" customHeight="1">
      <c r="A300" s="704" t="s">
        <v>681</v>
      </c>
      <c r="B300" s="684">
        <v>60.537544510030003</v>
      </c>
      <c r="C300" s="705">
        <v>67</v>
      </c>
      <c r="D300" s="705">
        <v>58.656262567179994</v>
      </c>
      <c r="E300" s="746">
        <v>62.632403776010001</v>
      </c>
      <c r="F300" s="705">
        <v>68.739999999999995</v>
      </c>
      <c r="G300" s="705">
        <v>66.63379340021001</v>
      </c>
      <c r="H300" s="705">
        <v>70.568647543640026</v>
      </c>
      <c r="I300" s="705">
        <v>71.474617269919989</v>
      </c>
      <c r="J300" s="705">
        <v>72.758363099459999</v>
      </c>
    </row>
    <row r="301" spans="1:14" s="27" customFormat="1" ht="6.95" customHeight="1">
      <c r="A301" s="30"/>
      <c r="B301" s="30"/>
      <c r="C301" s="30"/>
      <c r="D301" s="30"/>
      <c r="E301" s="30"/>
      <c r="F301" s="30"/>
      <c r="G301" s="30"/>
      <c r="H301" s="30"/>
      <c r="I301" s="30"/>
      <c r="J301" s="30"/>
    </row>
    <row r="302" spans="1:14" s="710" customFormat="1" ht="29.25" customHeight="1">
      <c r="A302" s="1743" t="s">
        <v>647</v>
      </c>
      <c r="B302" s="1743"/>
      <c r="C302" s="1743"/>
      <c r="D302" s="1743"/>
      <c r="E302" s="1743"/>
      <c r="F302" s="1743"/>
      <c r="G302" s="1743"/>
      <c r="H302" s="1743"/>
      <c r="I302" s="1743"/>
      <c r="J302" s="1743"/>
      <c r="K302" s="709"/>
      <c r="L302" s="709"/>
      <c r="M302" s="709"/>
      <c r="N302" s="709"/>
    </row>
    <row r="303" spans="1:14" s="27" customFormat="1" ht="6.95" customHeight="1">
      <c r="A303" s="673"/>
      <c r="B303" s="673"/>
      <c r="C303" s="673"/>
      <c r="D303" s="673"/>
      <c r="E303" s="673"/>
      <c r="F303" s="673"/>
      <c r="G303" s="673"/>
      <c r="H303" s="673"/>
    </row>
    <row r="304" spans="1:14" s="27" customFormat="1" ht="22.5" customHeight="1">
      <c r="A304" s="69"/>
      <c r="B304" s="70"/>
      <c r="C304" s="70"/>
      <c r="D304" s="70"/>
      <c r="E304" s="70"/>
      <c r="F304" s="70"/>
      <c r="G304" s="70"/>
      <c r="H304" s="70"/>
      <c r="I304" s="70"/>
      <c r="J304" s="70"/>
    </row>
    <row r="305" spans="1:13" s="27" customFormat="1" ht="18.75" customHeight="1">
      <c r="A305" s="1705" t="s">
        <v>682</v>
      </c>
      <c r="B305" s="1705"/>
      <c r="C305" s="1705"/>
      <c r="D305" s="1705"/>
      <c r="E305" s="1705"/>
      <c r="F305" s="1705"/>
      <c r="G305" s="1705"/>
      <c r="H305" s="1705"/>
    </row>
    <row r="306" spans="1:13" s="702" customFormat="1" ht="12.95" customHeight="1">
      <c r="A306" s="1744" t="s">
        <v>118</v>
      </c>
      <c r="B306" s="1744"/>
      <c r="C306" s="1744"/>
      <c r="D306" s="1744"/>
      <c r="E306" s="1744"/>
      <c r="F306" s="1744"/>
      <c r="G306" s="1744"/>
      <c r="H306" s="1744"/>
      <c r="I306" s="27"/>
      <c r="J306" s="27"/>
    </row>
    <row r="307" spans="1:13" s="108" customFormat="1" ht="11.25" customHeight="1">
      <c r="A307" s="731"/>
      <c r="B307" s="610" t="s">
        <v>304</v>
      </c>
      <c r="C307" s="528" t="s">
        <v>305</v>
      </c>
      <c r="D307" s="528" t="s">
        <v>306</v>
      </c>
      <c r="E307" s="528" t="s">
        <v>307</v>
      </c>
      <c r="F307" s="528" t="s">
        <v>304</v>
      </c>
      <c r="G307" s="528" t="s">
        <v>305</v>
      </c>
      <c r="H307" s="528" t="s">
        <v>306</v>
      </c>
      <c r="I307" s="528" t="s">
        <v>307</v>
      </c>
      <c r="J307" s="528" t="s">
        <v>304</v>
      </c>
    </row>
    <row r="308" spans="1:13" s="108" customFormat="1" ht="12" customHeight="1">
      <c r="A308" s="347" t="s">
        <v>614</v>
      </c>
      <c r="B308" s="612" t="s">
        <v>28</v>
      </c>
      <c r="C308" s="565" t="s">
        <v>28</v>
      </c>
      <c r="D308" s="565" t="s">
        <v>276</v>
      </c>
      <c r="E308" s="565" t="s">
        <v>276</v>
      </c>
      <c r="F308" s="565" t="s">
        <v>276</v>
      </c>
      <c r="G308" s="565" t="s">
        <v>276</v>
      </c>
      <c r="H308" s="565" t="s">
        <v>277</v>
      </c>
      <c r="I308" s="565" t="s">
        <v>277</v>
      </c>
      <c r="J308" s="565" t="s">
        <v>277</v>
      </c>
    </row>
    <row r="309" spans="1:13" s="108" customFormat="1" ht="12" customHeight="1">
      <c r="A309" s="622" t="s">
        <v>683</v>
      </c>
      <c r="B309" s="747">
        <v>43.937547182459959</v>
      </c>
      <c r="C309" s="748">
        <v>44.5</v>
      </c>
      <c r="D309" s="748">
        <v>40.798537263335454</v>
      </c>
      <c r="E309" s="748">
        <v>41.032090392780802</v>
      </c>
      <c r="F309" s="748">
        <v>39.273054138193743</v>
      </c>
      <c r="G309" s="748">
        <v>45.109084124035292</v>
      </c>
      <c r="H309" s="748">
        <v>38.332724846421613</v>
      </c>
      <c r="I309" s="748">
        <v>39.890509997404337</v>
      </c>
      <c r="J309" s="748">
        <v>40.294894150244353</v>
      </c>
    </row>
    <row r="310" spans="1:13" s="355" customFormat="1" ht="12" customHeight="1">
      <c r="A310" s="749" t="s">
        <v>684</v>
      </c>
      <c r="B310" s="614">
        <v>34.657353363059904</v>
      </c>
      <c r="C310" s="732">
        <v>41</v>
      </c>
      <c r="D310" s="732">
        <v>35.229664431539994</v>
      </c>
      <c r="E310" s="732">
        <v>38.470721583019994</v>
      </c>
      <c r="F310" s="732">
        <v>36.459543674559995</v>
      </c>
      <c r="G310" s="732">
        <v>35.185364813199996</v>
      </c>
      <c r="H310" s="732">
        <v>34.030487466289998</v>
      </c>
      <c r="I310" s="732">
        <v>35.357105094229993</v>
      </c>
      <c r="J310" s="732">
        <v>35.735272909800003</v>
      </c>
      <c r="M310" s="750"/>
    </row>
    <row r="311" spans="1:13" s="108" customFormat="1" ht="12" customHeight="1">
      <c r="A311" s="733" t="s">
        <v>685</v>
      </c>
      <c r="B311" s="614">
        <v>15.556316708260004</v>
      </c>
      <c r="C311" s="732">
        <v>17.3</v>
      </c>
      <c r="D311" s="732">
        <v>14.476270814119999</v>
      </c>
      <c r="E311" s="732">
        <v>16.045514989820003</v>
      </c>
      <c r="F311" s="732">
        <v>15.72748142274</v>
      </c>
      <c r="G311" s="732">
        <v>17.696959623849999</v>
      </c>
      <c r="H311" s="732">
        <v>22.195645019140006</v>
      </c>
      <c r="I311" s="732">
        <v>17.745890117150001</v>
      </c>
      <c r="J311" s="732">
        <v>18.68714980264</v>
      </c>
    </row>
    <row r="312" spans="1:13" s="108" customFormat="1" ht="12" customHeight="1">
      <c r="A312" s="606" t="s">
        <v>686</v>
      </c>
      <c r="B312" s="614">
        <v>5.5848456886699998</v>
      </c>
      <c r="C312" s="732">
        <v>5.9</v>
      </c>
      <c r="D312" s="732">
        <v>5.3547699306500016</v>
      </c>
      <c r="E312" s="732">
        <v>4.8208824862999995</v>
      </c>
      <c r="F312" s="732">
        <v>7.7378168631800008</v>
      </c>
      <c r="G312" s="732">
        <v>7.2877165590399997</v>
      </c>
      <c r="H312" s="732">
        <v>7.3890749144399992</v>
      </c>
      <c r="I312" s="732">
        <v>7.2415612015799988</v>
      </c>
      <c r="J312" s="732">
        <v>9.0819217307399995</v>
      </c>
      <c r="L312" s="703"/>
    </row>
    <row r="313" spans="1:13" ht="12" customHeight="1">
      <c r="A313" s="531" t="s">
        <v>479</v>
      </c>
      <c r="B313" s="629">
        <v>99.736062942449863</v>
      </c>
      <c r="C313" s="735">
        <v>108.65300000000001</v>
      </c>
      <c r="D313" s="735">
        <v>95.859242439645456</v>
      </c>
      <c r="E313" s="735">
        <v>100.3692094519208</v>
      </c>
      <c r="F313" s="735">
        <v>99.197896098673738</v>
      </c>
      <c r="G313" s="735">
        <v>105.27912512012529</v>
      </c>
      <c r="H313" s="735">
        <v>101.94793224629161</v>
      </c>
      <c r="I313" s="735">
        <v>100.23506641036433</v>
      </c>
      <c r="J313" s="735">
        <v>103.79923859342435</v>
      </c>
    </row>
    <row r="314" spans="1:13" s="27" customFormat="1" ht="12.75" customHeight="1">
      <c r="A314" s="724"/>
      <c r="B314" s="724"/>
      <c r="C314" s="724"/>
      <c r="D314" s="724"/>
      <c r="E314" s="724"/>
      <c r="F314" s="724"/>
      <c r="G314" s="724"/>
      <c r="H314" s="724"/>
      <c r="I314" s="724"/>
      <c r="J314" s="724"/>
    </row>
    <row r="315" spans="1:13" s="108" customFormat="1" ht="11.25" customHeight="1">
      <c r="A315" s="725" t="s">
        <v>113</v>
      </c>
      <c r="B315" s="725"/>
      <c r="C315" s="725"/>
      <c r="D315" s="725"/>
      <c r="E315" s="725"/>
      <c r="F315" s="725"/>
      <c r="G315" s="725"/>
      <c r="H315" s="725"/>
      <c r="I315" s="27"/>
      <c r="J315" s="27"/>
    </row>
    <row r="316" spans="1:13" s="108" customFormat="1" ht="11.25" customHeight="1">
      <c r="B316" s="610" t="s">
        <v>304</v>
      </c>
      <c r="C316" s="528" t="s">
        <v>305</v>
      </c>
      <c r="D316" s="528" t="s">
        <v>306</v>
      </c>
      <c r="E316" s="528" t="s">
        <v>307</v>
      </c>
      <c r="F316" s="528" t="s">
        <v>304</v>
      </c>
      <c r="G316" s="528" t="s">
        <v>305</v>
      </c>
      <c r="H316" s="528" t="s">
        <v>306</v>
      </c>
      <c r="I316" s="528" t="s">
        <v>307</v>
      </c>
      <c r="J316" s="528" t="s">
        <v>304</v>
      </c>
    </row>
    <row r="317" spans="1:13" s="108" customFormat="1" ht="11.1" customHeight="1">
      <c r="A317" s="398" t="s">
        <v>614</v>
      </c>
      <c r="B317" s="612" t="s">
        <v>28</v>
      </c>
      <c r="C317" s="565" t="s">
        <v>28</v>
      </c>
      <c r="D317" s="565" t="s">
        <v>276</v>
      </c>
      <c r="E317" s="565" t="s">
        <v>276</v>
      </c>
      <c r="F317" s="565" t="s">
        <v>276</v>
      </c>
      <c r="G317" s="565" t="s">
        <v>276</v>
      </c>
      <c r="H317" s="565" t="s">
        <v>277</v>
      </c>
      <c r="I317" s="565" t="s">
        <v>277</v>
      </c>
      <c r="J317" s="565" t="s">
        <v>277</v>
      </c>
    </row>
    <row r="318" spans="1:13" s="108" customFormat="1" ht="11.1" customHeight="1">
      <c r="A318" s="652" t="s">
        <v>629</v>
      </c>
      <c r="B318" s="653">
        <v>38.633612399739988</v>
      </c>
      <c r="C318" s="654">
        <v>43.7</v>
      </c>
      <c r="D318" s="654">
        <v>39.943546499982027</v>
      </c>
      <c r="E318" s="654">
        <v>42.027456663701422</v>
      </c>
      <c r="F318" s="654">
        <v>42.905842634348687</v>
      </c>
      <c r="G318" s="654">
        <v>45.683215033883499</v>
      </c>
      <c r="H318" s="654">
        <v>43.295311718289405</v>
      </c>
      <c r="I318" s="654">
        <v>42.353353308954212</v>
      </c>
      <c r="J318" s="654">
        <v>44.793812661676483</v>
      </c>
    </row>
    <row r="319" spans="1:13" s="108" customFormat="1" ht="11.1" customHeight="1">
      <c r="A319" s="652" t="s">
        <v>630</v>
      </c>
      <c r="B319" s="653">
        <v>28.333339178940005</v>
      </c>
      <c r="C319" s="654">
        <v>27.5</v>
      </c>
      <c r="D319" s="654">
        <v>29.066596556253447</v>
      </c>
      <c r="E319" s="654">
        <v>30.723910958849359</v>
      </c>
      <c r="F319" s="654">
        <v>26.956379250755056</v>
      </c>
      <c r="G319" s="654">
        <v>28.991054673171814</v>
      </c>
      <c r="H319" s="654">
        <v>31.310339938142196</v>
      </c>
      <c r="I319" s="654">
        <v>27.695740480390118</v>
      </c>
      <c r="J319" s="654">
        <v>27.004178145977868</v>
      </c>
    </row>
    <row r="320" spans="1:13" s="108" customFormat="1" ht="11.1" customHeight="1">
      <c r="A320" s="652" t="s">
        <v>631</v>
      </c>
      <c r="B320" s="653">
        <v>15.982953782330002</v>
      </c>
      <c r="C320" s="654">
        <v>23.9</v>
      </c>
      <c r="D320" s="654">
        <v>17.986056325829995</v>
      </c>
      <c r="E320" s="654">
        <v>16.866643547300001</v>
      </c>
      <c r="F320" s="654">
        <v>20.495947945680001</v>
      </c>
      <c r="G320" s="654">
        <v>20.161717788150007</v>
      </c>
      <c r="H320" s="654">
        <v>15.977128118400001</v>
      </c>
      <c r="I320" s="654">
        <v>17.766824255400003</v>
      </c>
      <c r="J320" s="654">
        <v>19.025407263399995</v>
      </c>
    </row>
    <row r="321" spans="1:14" s="108" customFormat="1" ht="11.1" customHeight="1">
      <c r="A321" s="652" t="s">
        <v>632</v>
      </c>
      <c r="B321" s="653">
        <v>16.786157581439902</v>
      </c>
      <c r="C321" s="654">
        <v>13.6</v>
      </c>
      <c r="D321" s="654">
        <v>8.8630430575799988</v>
      </c>
      <c r="E321" s="654">
        <v>10.75119828207</v>
      </c>
      <c r="F321" s="654">
        <v>8.8397262678899988</v>
      </c>
      <c r="G321" s="654">
        <v>10.44313762492</v>
      </c>
      <c r="H321" s="654">
        <v>11.365152471459997</v>
      </c>
      <c r="I321" s="654">
        <v>12.419148365620002</v>
      </c>
      <c r="J321" s="654">
        <v>12.975840522370001</v>
      </c>
    </row>
    <row r="322" spans="1:14" s="355" customFormat="1" ht="11.1" customHeight="1">
      <c r="A322" s="704" t="s">
        <v>673</v>
      </c>
      <c r="B322" s="684">
        <v>99.736062942449905</v>
      </c>
      <c r="C322" s="705">
        <v>108.65300000000001</v>
      </c>
      <c r="D322" s="705">
        <v>95.85924243964547</v>
      </c>
      <c r="E322" s="705">
        <v>100.3692094519208</v>
      </c>
      <c r="F322" s="705">
        <v>99.197896098673738</v>
      </c>
      <c r="G322" s="705">
        <v>105.27912512012533</v>
      </c>
      <c r="H322" s="705">
        <v>101.9479322462916</v>
      </c>
      <c r="I322" s="705">
        <v>100.23506641036434</v>
      </c>
      <c r="J322" s="705">
        <v>103.79923859342435</v>
      </c>
    </row>
    <row r="323" spans="1:14" ht="6.95" customHeight="1">
      <c r="A323" s="1745"/>
      <c r="B323" s="1745"/>
      <c r="C323" s="1745"/>
      <c r="D323" s="1745"/>
      <c r="E323" s="1745"/>
      <c r="F323" s="1745"/>
      <c r="G323" s="1745"/>
      <c r="H323" s="1745"/>
      <c r="I323" s="1745"/>
      <c r="J323" s="1745"/>
    </row>
    <row r="324" spans="1:14" ht="12" customHeight="1">
      <c r="A324" s="1746" t="s">
        <v>674</v>
      </c>
      <c r="B324" s="1746"/>
      <c r="C324" s="1746"/>
      <c r="D324" s="1746"/>
      <c r="E324" s="1746"/>
      <c r="F324" s="1746"/>
      <c r="G324" s="1746"/>
      <c r="H324" s="1746"/>
      <c r="I324" s="1746"/>
      <c r="J324" s="1746"/>
      <c r="N324" s="751"/>
    </row>
    <row r="325" spans="1:14" s="7" customFormat="1" ht="12.75" customHeight="1">
      <c r="A325" s="726"/>
      <c r="B325" s="727"/>
      <c r="C325" s="727"/>
      <c r="D325" s="727"/>
      <c r="E325" s="727"/>
      <c r="F325" s="727"/>
      <c r="G325" s="727"/>
      <c r="H325" s="727"/>
      <c r="I325" s="727"/>
      <c r="J325" s="727"/>
    </row>
    <row r="326" spans="1:14" ht="12.2" customHeight="1">
      <c r="A326" s="664" t="s">
        <v>118</v>
      </c>
      <c r="B326" s="7"/>
      <c r="C326" s="7"/>
      <c r="D326" s="664" t="s">
        <v>113</v>
      </c>
      <c r="E326" s="7"/>
      <c r="F326" s="7"/>
      <c r="G326" s="7"/>
      <c r="H326" s="7"/>
      <c r="I326" s="7"/>
      <c r="J326" s="7"/>
    </row>
    <row r="327" spans="1:14" ht="12.2" customHeight="1">
      <c r="A327" s="651"/>
      <c r="B327" s="651"/>
      <c r="C327" s="651"/>
      <c r="D327" s="651"/>
      <c r="E327" s="651"/>
      <c r="F327" s="651"/>
      <c r="G327" s="651"/>
      <c r="H327" s="651"/>
      <c r="I327" s="651"/>
      <c r="J327" s="651"/>
    </row>
    <row r="328" spans="1:14" ht="12.2" customHeight="1">
      <c r="A328" s="651"/>
      <c r="B328" s="651"/>
      <c r="C328" s="651"/>
      <c r="D328" s="651"/>
      <c r="E328" s="651"/>
      <c r="F328" s="651"/>
      <c r="G328" s="651"/>
      <c r="H328" s="651"/>
      <c r="I328" s="651"/>
      <c r="J328" s="651"/>
    </row>
    <row r="329" spans="1:14" ht="12.2" customHeight="1">
      <c r="A329" s="651"/>
      <c r="B329" s="651"/>
      <c r="C329" s="651"/>
      <c r="D329" s="651"/>
      <c r="E329" s="651"/>
      <c r="F329" s="651"/>
      <c r="G329" s="651"/>
      <c r="H329" s="651"/>
      <c r="I329" s="651"/>
      <c r="J329" s="651"/>
    </row>
    <row r="330" spans="1:14" ht="12.2" customHeight="1">
      <c r="A330" s="651"/>
      <c r="B330" s="651"/>
      <c r="C330" s="651"/>
      <c r="D330" s="651"/>
      <c r="E330" s="651"/>
      <c r="F330" s="651"/>
      <c r="G330" s="651"/>
      <c r="H330" s="651"/>
      <c r="I330" s="651"/>
      <c r="J330" s="651"/>
    </row>
    <row r="331" spans="1:14" ht="12.2" customHeight="1">
      <c r="A331" s="651"/>
      <c r="B331" s="651"/>
      <c r="C331" s="651"/>
      <c r="D331" s="651"/>
      <c r="E331" s="651"/>
      <c r="F331" s="651"/>
      <c r="G331" s="651"/>
      <c r="H331" s="651"/>
      <c r="I331" s="651"/>
      <c r="J331" s="651"/>
    </row>
    <row r="332" spans="1:14" ht="12.2" customHeight="1">
      <c r="A332" s="651"/>
      <c r="B332" s="651"/>
      <c r="C332" s="651"/>
      <c r="D332" s="651"/>
      <c r="E332" s="651"/>
      <c r="F332" s="651"/>
      <c r="G332" s="651"/>
      <c r="H332" s="651"/>
      <c r="I332" s="651"/>
      <c r="J332" s="651"/>
    </row>
    <row r="333" spans="1:14" ht="12.2" customHeight="1">
      <c r="A333" s="651"/>
      <c r="B333" s="651"/>
      <c r="C333" s="651"/>
      <c r="D333" s="651"/>
      <c r="E333" s="651"/>
      <c r="F333" s="651"/>
      <c r="G333" s="651"/>
      <c r="H333" s="651"/>
      <c r="I333" s="651"/>
      <c r="J333" s="651"/>
    </row>
    <row r="334" spans="1:14" ht="12.2" customHeight="1">
      <c r="A334" s="651"/>
      <c r="B334" s="651"/>
      <c r="C334" s="651"/>
      <c r="D334" s="651"/>
      <c r="E334" s="651"/>
      <c r="F334" s="651"/>
      <c r="G334" s="651"/>
      <c r="H334" s="651"/>
      <c r="I334" s="651"/>
      <c r="J334" s="651"/>
    </row>
    <row r="335" spans="1:14" ht="12.2" customHeight="1">
      <c r="A335" s="651"/>
      <c r="B335" s="651"/>
      <c r="C335" s="651"/>
      <c r="D335" s="651"/>
      <c r="E335" s="651"/>
      <c r="F335" s="651"/>
      <c r="G335" s="651"/>
      <c r="H335" s="651"/>
      <c r="I335" s="651"/>
      <c r="J335" s="651"/>
    </row>
    <row r="336" spans="1:14" ht="12.2" customHeight="1">
      <c r="A336" s="651"/>
      <c r="B336" s="651"/>
      <c r="C336" s="651"/>
      <c r="D336" s="651"/>
      <c r="E336" s="651"/>
      <c r="F336" s="651"/>
      <c r="G336" s="651"/>
      <c r="H336" s="651"/>
      <c r="I336" s="651"/>
      <c r="J336" s="651"/>
    </row>
    <row r="337" spans="1:14" ht="12.2" customHeight="1">
      <c r="A337" s="651"/>
      <c r="B337" s="651"/>
      <c r="C337" s="651"/>
      <c r="D337" s="651"/>
      <c r="E337" s="651"/>
      <c r="F337" s="651"/>
      <c r="G337" s="651"/>
      <c r="H337" s="651"/>
      <c r="I337" s="651"/>
      <c r="J337" s="651"/>
    </row>
    <row r="338" spans="1:14" ht="12.2" customHeight="1">
      <c r="A338" s="651"/>
      <c r="B338" s="651"/>
      <c r="C338" s="651"/>
      <c r="D338" s="651"/>
      <c r="E338" s="651"/>
      <c r="F338" s="651"/>
      <c r="G338" s="651"/>
      <c r="H338" s="651"/>
      <c r="I338" s="651"/>
      <c r="J338" s="651"/>
    </row>
    <row r="339" spans="1:14" ht="12.2" customHeight="1">
      <c r="A339" s="651"/>
      <c r="B339" s="651"/>
      <c r="C339" s="651"/>
      <c r="D339" s="651"/>
      <c r="E339" s="651"/>
      <c r="F339" s="651"/>
      <c r="G339" s="651"/>
      <c r="H339" s="651"/>
      <c r="I339" s="651"/>
      <c r="J339" s="651"/>
    </row>
    <row r="340" spans="1:14" ht="12.2" customHeight="1">
      <c r="A340" s="651"/>
      <c r="B340" s="651"/>
      <c r="C340" s="651"/>
      <c r="D340" s="651"/>
      <c r="E340" s="651"/>
      <c r="F340" s="651"/>
      <c r="G340" s="651"/>
      <c r="H340" s="651"/>
      <c r="I340" s="651"/>
      <c r="J340" s="651"/>
    </row>
    <row r="341" spans="1:14" ht="12.2" customHeight="1">
      <c r="A341" s="651"/>
      <c r="B341" s="651"/>
      <c r="C341" s="651"/>
      <c r="D341" s="651"/>
      <c r="E341" s="651"/>
      <c r="F341" s="651"/>
      <c r="G341" s="651"/>
      <c r="H341" s="651"/>
      <c r="I341" s="651"/>
      <c r="J341" s="651"/>
    </row>
    <row r="342" spans="1:14" ht="12.2" customHeight="1">
      <c r="A342" s="651"/>
      <c r="B342" s="651"/>
      <c r="C342" s="651"/>
      <c r="D342" s="651"/>
      <c r="E342" s="651"/>
      <c r="F342" s="651"/>
      <c r="G342" s="651"/>
      <c r="H342" s="651"/>
      <c r="I342" s="651"/>
      <c r="J342" s="651"/>
    </row>
    <row r="343" spans="1:14" ht="12.2" customHeight="1">
      <c r="A343" s="651"/>
      <c r="B343" s="651"/>
      <c r="C343" s="651"/>
      <c r="D343" s="651"/>
      <c r="E343" s="651"/>
      <c r="F343" s="651"/>
      <c r="G343" s="651"/>
      <c r="H343" s="651"/>
      <c r="I343" s="651"/>
      <c r="J343" s="651"/>
    </row>
    <row r="344" spans="1:14" ht="12.2" customHeight="1">
      <c r="A344" s="651"/>
      <c r="B344" s="651"/>
      <c r="C344" s="651"/>
      <c r="D344" s="651"/>
      <c r="E344" s="651"/>
      <c r="F344" s="651"/>
      <c r="G344" s="651"/>
      <c r="H344" s="651"/>
      <c r="I344" s="651"/>
      <c r="J344" s="651"/>
    </row>
    <row r="345" spans="1:14" ht="12.2" customHeight="1">
      <c r="A345" s="651"/>
      <c r="B345" s="651"/>
      <c r="C345" s="651"/>
      <c r="D345" s="651"/>
      <c r="E345" s="651"/>
      <c r="F345" s="651"/>
      <c r="G345" s="651"/>
      <c r="H345" s="651"/>
      <c r="I345" s="651"/>
      <c r="J345" s="651"/>
    </row>
    <row r="346" spans="1:14" ht="12.75" customHeight="1">
      <c r="A346" s="651"/>
      <c r="B346" s="651"/>
      <c r="C346" s="651"/>
      <c r="D346" s="651"/>
      <c r="E346" s="651"/>
      <c r="F346" s="651"/>
      <c r="G346" s="651"/>
      <c r="H346" s="651"/>
      <c r="I346" s="651"/>
      <c r="J346" s="651"/>
    </row>
    <row r="347" spans="1:14" s="710" customFormat="1" ht="29.25" customHeight="1">
      <c r="A347" s="1743" t="s">
        <v>647</v>
      </c>
      <c r="B347" s="1743"/>
      <c r="C347" s="1743"/>
      <c r="D347" s="1743"/>
      <c r="E347" s="1743"/>
      <c r="F347" s="1743"/>
      <c r="G347" s="1743"/>
      <c r="H347" s="1743"/>
      <c r="I347" s="1743"/>
      <c r="J347" s="1743"/>
      <c r="K347" s="709"/>
      <c r="L347" s="709"/>
      <c r="M347" s="709"/>
      <c r="N347" s="709"/>
    </row>
    <row r="348" spans="1:14" s="27" customFormat="1" ht="12.75" customHeight="1">
      <c r="A348" s="651"/>
      <c r="B348" s="651"/>
      <c r="C348" s="651"/>
      <c r="D348" s="651"/>
      <c r="E348" s="651"/>
      <c r="F348" s="651"/>
      <c r="G348" s="651"/>
      <c r="H348" s="651"/>
      <c r="I348" s="651"/>
      <c r="J348" s="651"/>
    </row>
    <row r="349" spans="1:14" s="27" customFormat="1" ht="22.5" customHeight="1">
      <c r="A349" s="69"/>
      <c r="B349" s="70"/>
      <c r="C349" s="70"/>
      <c r="D349" s="70"/>
      <c r="E349" s="70"/>
      <c r="F349" s="70"/>
      <c r="G349" s="70"/>
      <c r="H349" s="70"/>
      <c r="I349" s="70"/>
      <c r="J349" s="70"/>
    </row>
    <row r="350" spans="1:14" s="27" customFormat="1" ht="18.75" customHeight="1">
      <c r="A350" s="1705" t="s">
        <v>687</v>
      </c>
      <c r="B350" s="1705"/>
      <c r="C350" s="1705"/>
      <c r="D350" s="1705"/>
      <c r="E350" s="1705"/>
      <c r="F350" s="1705"/>
      <c r="G350" s="1705"/>
      <c r="H350" s="1705"/>
    </row>
    <row r="351" spans="1:14" s="702" customFormat="1" ht="12.95" customHeight="1">
      <c r="A351" s="1744" t="s">
        <v>122</v>
      </c>
      <c r="B351" s="1744"/>
      <c r="C351" s="1744"/>
      <c r="D351" s="1744"/>
      <c r="E351" s="1744"/>
      <c r="F351" s="1744"/>
      <c r="G351" s="1744"/>
      <c r="H351" s="1744"/>
      <c r="I351" s="27"/>
      <c r="J351" s="27"/>
    </row>
    <row r="352" spans="1:14" s="108" customFormat="1" ht="11.25" customHeight="1">
      <c r="A352" s="731"/>
      <c r="B352" s="610" t="s">
        <v>304</v>
      </c>
      <c r="C352" s="528" t="s">
        <v>305</v>
      </c>
      <c r="D352" s="528" t="s">
        <v>306</v>
      </c>
      <c r="E352" s="528" t="s">
        <v>307</v>
      </c>
      <c r="F352" s="528" t="s">
        <v>304</v>
      </c>
      <c r="G352" s="528" t="s">
        <v>305</v>
      </c>
      <c r="H352" s="528" t="s">
        <v>306</v>
      </c>
      <c r="I352" s="528" t="s">
        <v>307</v>
      </c>
      <c r="J352" s="528" t="s">
        <v>304</v>
      </c>
    </row>
    <row r="353" spans="1:10" s="108" customFormat="1" ht="12" customHeight="1">
      <c r="A353" s="432" t="s">
        <v>614</v>
      </c>
      <c r="B353" s="612" t="s">
        <v>28</v>
      </c>
      <c r="C353" s="565" t="s">
        <v>28</v>
      </c>
      <c r="D353" s="565" t="s">
        <v>276</v>
      </c>
      <c r="E353" s="565" t="s">
        <v>276</v>
      </c>
      <c r="F353" s="565" t="s">
        <v>276</v>
      </c>
      <c r="G353" s="565" t="s">
        <v>276</v>
      </c>
      <c r="H353" s="565" t="s">
        <v>277</v>
      </c>
      <c r="I353" s="565" t="s">
        <v>277</v>
      </c>
      <c r="J353" s="565" t="s">
        <v>277</v>
      </c>
    </row>
    <row r="354" spans="1:10" s="108" customFormat="1" ht="11.1" customHeight="1">
      <c r="A354" s="739" t="s">
        <v>629</v>
      </c>
      <c r="B354" s="653"/>
      <c r="C354" s="654"/>
      <c r="D354" s="654"/>
      <c r="E354" s="654"/>
      <c r="F354" s="654"/>
      <c r="G354" s="654"/>
      <c r="H354" s="654"/>
      <c r="I354" s="654"/>
      <c r="J354" s="654"/>
    </row>
    <row r="355" spans="1:10" s="108" customFormat="1" ht="11.1" customHeight="1">
      <c r="A355" s="698" t="s">
        <v>688</v>
      </c>
      <c r="B355" s="653">
        <v>30.105936378510002</v>
      </c>
      <c r="C355" s="654">
        <v>30.5</v>
      </c>
      <c r="D355" s="654">
        <v>29.330691909822011</v>
      </c>
      <c r="E355" s="654">
        <v>29.492105282501441</v>
      </c>
      <c r="F355" s="654">
        <v>31.427694910748684</v>
      </c>
      <c r="G355" s="654">
        <v>34.103915485223496</v>
      </c>
      <c r="H355" s="654">
        <v>32.148507806939413</v>
      </c>
      <c r="I355" s="654">
        <v>32.967965080564213</v>
      </c>
      <c r="J355" s="654">
        <v>35.037134660266489</v>
      </c>
    </row>
    <row r="356" spans="1:10" s="108" customFormat="1" ht="11.1" customHeight="1">
      <c r="A356" s="698" t="s">
        <v>689</v>
      </c>
      <c r="B356" s="653">
        <v>3.4205234902499999</v>
      </c>
      <c r="C356" s="654">
        <v>4.3</v>
      </c>
      <c r="D356" s="654">
        <v>3.5342264169099997</v>
      </c>
      <c r="E356" s="654">
        <v>3.8114396050100003</v>
      </c>
      <c r="F356" s="654">
        <v>4.48561643648</v>
      </c>
      <c r="G356" s="654">
        <v>3.4019653698400001</v>
      </c>
      <c r="H356" s="654">
        <v>1.6160687893800001</v>
      </c>
      <c r="I356" s="654">
        <v>1.8609787335799999</v>
      </c>
      <c r="J356" s="654">
        <v>1.97267228209</v>
      </c>
    </row>
    <row r="357" spans="1:10" s="108" customFormat="1" ht="11.1" customHeight="1">
      <c r="A357" s="698" t="s">
        <v>690</v>
      </c>
      <c r="B357" s="653">
        <v>5.1071525309799997</v>
      </c>
      <c r="C357" s="654">
        <v>8.9</v>
      </c>
      <c r="D357" s="654">
        <v>7.0786281732500003</v>
      </c>
      <c r="E357" s="654">
        <v>8.7239117761900005</v>
      </c>
      <c r="F357" s="654">
        <v>6.9925312871200012</v>
      </c>
      <c r="G357" s="654">
        <v>8.1773341788199989</v>
      </c>
      <c r="H357" s="654">
        <v>9.5307351219700021</v>
      </c>
      <c r="I357" s="654">
        <v>7.5244094948099987</v>
      </c>
      <c r="J357" s="654">
        <v>7.7783058689699995</v>
      </c>
    </row>
    <row r="358" spans="1:10" ht="12" customHeight="1">
      <c r="A358" s="655" t="s">
        <v>479</v>
      </c>
      <c r="B358" s="656">
        <v>38.633612399740002</v>
      </c>
      <c r="C358" s="657">
        <v>43.7</v>
      </c>
      <c r="D358" s="657">
        <v>39.943546499982013</v>
      </c>
      <c r="E358" s="657">
        <v>42.027456663701443</v>
      </c>
      <c r="F358" s="657">
        <v>42.905842634348687</v>
      </c>
      <c r="G358" s="657">
        <v>45.683215033883492</v>
      </c>
      <c r="H358" s="657">
        <v>43.295311718289419</v>
      </c>
      <c r="I358" s="657">
        <v>42.353353308954212</v>
      </c>
      <c r="J358" s="657">
        <v>44.788112811326492</v>
      </c>
    </row>
    <row r="359" spans="1:10" s="108" customFormat="1" ht="11.1" customHeight="1">
      <c r="A359" s="739" t="s">
        <v>630</v>
      </c>
      <c r="B359" s="653"/>
      <c r="C359" s="654"/>
      <c r="D359" s="654"/>
      <c r="E359" s="654"/>
      <c r="F359" s="654"/>
      <c r="G359" s="654"/>
      <c r="H359" s="654"/>
      <c r="I359" s="654"/>
      <c r="J359" s="654"/>
    </row>
    <row r="360" spans="1:10" s="108" customFormat="1" ht="11.1" customHeight="1">
      <c r="A360" s="698" t="s">
        <v>688</v>
      </c>
      <c r="B360" s="653">
        <v>11.498730181219997</v>
      </c>
      <c r="C360" s="654">
        <v>11.1</v>
      </c>
      <c r="D360" s="654">
        <v>11.50988464635344</v>
      </c>
      <c r="E360" s="654">
        <v>11.592043297379357</v>
      </c>
      <c r="F360" s="654">
        <v>11.010683485495058</v>
      </c>
      <c r="G360" s="654">
        <v>13.6542103202218</v>
      </c>
      <c r="H360" s="654">
        <v>10.188025915072203</v>
      </c>
      <c r="I360" s="654">
        <v>9.5217813304201186</v>
      </c>
      <c r="J360" s="654">
        <v>9.5447598079578633</v>
      </c>
    </row>
    <row r="361" spans="1:10" s="108" customFormat="1" ht="11.1" customHeight="1">
      <c r="A361" s="698" t="s">
        <v>689</v>
      </c>
      <c r="B361" s="653">
        <v>10.635255747539999</v>
      </c>
      <c r="C361" s="654">
        <v>12.5</v>
      </c>
      <c r="D361" s="654">
        <v>12.814450710850002</v>
      </c>
      <c r="E361" s="654">
        <v>14.479279000709999</v>
      </c>
      <c r="F361" s="654">
        <v>9.4375997733700014</v>
      </c>
      <c r="G361" s="654">
        <v>8.2069955402100003</v>
      </c>
      <c r="H361" s="654">
        <v>12.067088116479999</v>
      </c>
      <c r="I361" s="654">
        <v>11.430722057050001</v>
      </c>
      <c r="J361" s="654">
        <v>10.484598498920001</v>
      </c>
    </row>
    <row r="362" spans="1:10" s="108" customFormat="1" ht="11.1" customHeight="1">
      <c r="A362" s="698" t="s">
        <v>690</v>
      </c>
      <c r="B362" s="653">
        <v>6.1993532501800006</v>
      </c>
      <c r="C362" s="654">
        <v>3.8</v>
      </c>
      <c r="D362" s="654">
        <v>4.7422611990500005</v>
      </c>
      <c r="E362" s="654">
        <v>4.6525886607600002</v>
      </c>
      <c r="F362" s="654">
        <v>6.5080959918900012</v>
      </c>
      <c r="G362" s="654">
        <v>7.1298488127400015</v>
      </c>
      <c r="H362" s="654">
        <v>9.0552259065899996</v>
      </c>
      <c r="I362" s="654">
        <v>6.7432370929199994</v>
      </c>
      <c r="J362" s="654">
        <v>6.9748122655200007</v>
      </c>
    </row>
    <row r="363" spans="1:10" ht="12" customHeight="1">
      <c r="A363" s="655" t="s">
        <v>479</v>
      </c>
      <c r="B363" s="656">
        <v>28.333339178939998</v>
      </c>
      <c r="C363" s="657">
        <v>27.5</v>
      </c>
      <c r="D363" s="657">
        <v>29.066596556253444</v>
      </c>
      <c r="E363" s="657">
        <v>30.723910958849356</v>
      </c>
      <c r="F363" s="657">
        <v>26.956379250755063</v>
      </c>
      <c r="G363" s="657">
        <v>28.991054673171803</v>
      </c>
      <c r="H363" s="657">
        <v>31.310339938142203</v>
      </c>
      <c r="I363" s="657">
        <v>27.695740480390121</v>
      </c>
      <c r="J363" s="657">
        <v>27.004170572397864</v>
      </c>
    </row>
    <row r="364" spans="1:10" s="108" customFormat="1" ht="11.1" customHeight="1">
      <c r="A364" s="739" t="s">
        <v>631</v>
      </c>
      <c r="B364" s="653"/>
      <c r="C364" s="654"/>
      <c r="D364" s="654"/>
      <c r="E364" s="654"/>
      <c r="F364" s="654"/>
      <c r="G364" s="654"/>
      <c r="H364" s="654"/>
      <c r="I364" s="654"/>
      <c r="J364" s="654"/>
    </row>
    <row r="365" spans="1:10" s="108" customFormat="1" ht="11.1" customHeight="1">
      <c r="A365" s="698" t="s">
        <v>688</v>
      </c>
      <c r="B365" s="653">
        <v>4.8617610453999989</v>
      </c>
      <c r="C365" s="654">
        <v>6.5</v>
      </c>
      <c r="D365" s="654">
        <v>5.0884772687699993</v>
      </c>
      <c r="E365" s="654">
        <v>3.5559101830199991</v>
      </c>
      <c r="F365" s="654">
        <v>4.5670090349399999</v>
      </c>
      <c r="G365" s="654">
        <v>3.7187271201200001</v>
      </c>
      <c r="H365" s="654">
        <v>2.4558001320700007</v>
      </c>
      <c r="I365" s="654">
        <v>3.8375564689199999</v>
      </c>
      <c r="J365" s="654">
        <v>3.9877504144099998</v>
      </c>
    </row>
    <row r="366" spans="1:10" s="108" customFormat="1" ht="11.1" customHeight="1">
      <c r="A366" s="698" t="s">
        <v>689</v>
      </c>
      <c r="B366" s="653">
        <v>8.2170385180000007</v>
      </c>
      <c r="C366" s="654">
        <v>13.7</v>
      </c>
      <c r="D366" s="654">
        <v>10.557368596679998</v>
      </c>
      <c r="E366" s="654">
        <v>11.014861413660002</v>
      </c>
      <c r="F366" s="654">
        <v>14.1406309425</v>
      </c>
      <c r="G366" s="654">
        <v>14.6136979684</v>
      </c>
      <c r="H366" s="654">
        <v>10.465455770480002</v>
      </c>
      <c r="I366" s="654">
        <v>11.00601893384</v>
      </c>
      <c r="J366" s="654">
        <v>11.72079804499</v>
      </c>
    </row>
    <row r="367" spans="1:10" s="108" customFormat="1" ht="11.1" customHeight="1">
      <c r="A367" s="698" t="s">
        <v>690</v>
      </c>
      <c r="B367" s="653">
        <v>2.9041542189299996</v>
      </c>
      <c r="C367" s="654">
        <v>3.7</v>
      </c>
      <c r="D367" s="654">
        <v>2.3402104603800002</v>
      </c>
      <c r="E367" s="654">
        <v>2.29587195062</v>
      </c>
      <c r="F367" s="654">
        <v>1.7883079682399998</v>
      </c>
      <c r="G367" s="654">
        <v>1.8292926996299996</v>
      </c>
      <c r="H367" s="654">
        <v>3.05587221585</v>
      </c>
      <c r="I367" s="654">
        <v>2.92324885264</v>
      </c>
      <c r="J367" s="654">
        <v>3.3168588040000002</v>
      </c>
    </row>
    <row r="368" spans="1:10" ht="12" customHeight="1">
      <c r="A368" s="655" t="s">
        <v>479</v>
      </c>
      <c r="B368" s="656">
        <v>15.98295378233</v>
      </c>
      <c r="C368" s="657">
        <v>23.9</v>
      </c>
      <c r="D368" s="657">
        <v>17.986056325829999</v>
      </c>
      <c r="E368" s="657">
        <v>16.866643547300001</v>
      </c>
      <c r="F368" s="657">
        <v>20.495947945680001</v>
      </c>
      <c r="G368" s="657">
        <v>20.16171778815</v>
      </c>
      <c r="H368" s="657">
        <v>15.977128118400003</v>
      </c>
      <c r="I368" s="657">
        <v>17.7668242554</v>
      </c>
      <c r="J368" s="657">
        <v>19.025407263399998</v>
      </c>
    </row>
    <row r="369" spans="1:14" s="108" customFormat="1" ht="11.1" customHeight="1">
      <c r="A369" s="739" t="s">
        <v>632</v>
      </c>
      <c r="B369" s="653"/>
      <c r="C369" s="654"/>
      <c r="D369" s="654"/>
      <c r="E369" s="654"/>
      <c r="F369" s="654"/>
      <c r="G369" s="654"/>
      <c r="H369" s="654"/>
      <c r="I369" s="654"/>
      <c r="J369" s="654"/>
    </row>
    <row r="370" spans="1:14" s="108" customFormat="1" ht="11.1" customHeight="1">
      <c r="A370" s="698" t="s">
        <v>688</v>
      </c>
      <c r="B370" s="653">
        <v>3.0559652659999998</v>
      </c>
      <c r="C370" s="654">
        <v>2.2999999999999998</v>
      </c>
      <c r="D370" s="654">
        <v>0.22425336903999998</v>
      </c>
      <c r="E370" s="654">
        <v>1.2129141161800001</v>
      </c>
      <c r="F370" s="654">
        <v>5.4835701899999994E-3</v>
      </c>
      <c r="G370" s="654">
        <v>0.91994775751000002</v>
      </c>
      <c r="H370" s="654">
        <v>0.92946590677999996</v>
      </c>
      <c r="I370" s="654">
        <v>0.80476831908000002</v>
      </c>
      <c r="J370" s="654">
        <v>0.80717099834999995</v>
      </c>
    </row>
    <row r="371" spans="1:14" s="108" customFormat="1" ht="11.1" customHeight="1">
      <c r="A371" s="698" t="s">
        <v>689</v>
      </c>
      <c r="B371" s="653">
        <v>12.3845356072699</v>
      </c>
      <c r="C371" s="654">
        <v>10.5</v>
      </c>
      <c r="D371" s="654">
        <v>8.3236187070999978</v>
      </c>
      <c r="E371" s="654">
        <v>9.1651415636399989</v>
      </c>
      <c r="F371" s="654">
        <v>8.3956965222100006</v>
      </c>
      <c r="G371" s="654">
        <v>8.9627059347499998</v>
      </c>
      <c r="H371" s="654">
        <v>9.8818747899500003</v>
      </c>
      <c r="I371" s="654">
        <v>11.059385369760001</v>
      </c>
      <c r="J371" s="654">
        <v>11.551496659869999</v>
      </c>
    </row>
    <row r="372" spans="1:14" s="108" customFormat="1" ht="11.1" customHeight="1">
      <c r="A372" s="698" t="s">
        <v>690</v>
      </c>
      <c r="B372" s="653">
        <v>1.3456567081699999</v>
      </c>
      <c r="C372" s="654">
        <v>0.8</v>
      </c>
      <c r="D372" s="654">
        <v>0.31517098144</v>
      </c>
      <c r="E372" s="654">
        <v>0.37314260224999996</v>
      </c>
      <c r="F372" s="654">
        <v>0.43854617548999997</v>
      </c>
      <c r="G372" s="654">
        <v>0.56048393266000018</v>
      </c>
      <c r="H372" s="654">
        <v>0.55381177472999987</v>
      </c>
      <c r="I372" s="654">
        <v>0.55499467677999981</v>
      </c>
      <c r="J372" s="654">
        <v>0.61717286414999994</v>
      </c>
    </row>
    <row r="373" spans="1:14" ht="12" customHeight="1">
      <c r="A373" s="655" t="s">
        <v>479</v>
      </c>
      <c r="B373" s="656">
        <v>16.786157581439898</v>
      </c>
      <c r="C373" s="657">
        <v>13.6</v>
      </c>
      <c r="D373" s="657">
        <v>8.863043057579997</v>
      </c>
      <c r="E373" s="657">
        <v>10.75119828207</v>
      </c>
      <c r="F373" s="657">
        <v>8.8397262678900006</v>
      </c>
      <c r="G373" s="657">
        <v>10.44313762492</v>
      </c>
      <c r="H373" s="657">
        <v>11.36515247146</v>
      </c>
      <c r="I373" s="657">
        <v>12.419148365620002</v>
      </c>
      <c r="J373" s="657">
        <v>12.975840522369998</v>
      </c>
    </row>
    <row r="374" spans="1:14" s="723" customFormat="1" ht="12" customHeight="1">
      <c r="A374" s="704" t="s">
        <v>691</v>
      </c>
      <c r="B374" s="684">
        <v>99.736062942449891</v>
      </c>
      <c r="C374" s="705">
        <v>108.65300000000001</v>
      </c>
      <c r="D374" s="705">
        <v>95.859242439645442</v>
      </c>
      <c r="E374" s="705">
        <v>100.3692094519208</v>
      </c>
      <c r="F374" s="705">
        <v>99.197896098673752</v>
      </c>
      <c r="G374" s="705">
        <v>105.27912512012529</v>
      </c>
      <c r="H374" s="705">
        <v>101.94793224629163</v>
      </c>
      <c r="I374" s="705">
        <v>100.23506641036434</v>
      </c>
      <c r="J374" s="705">
        <v>103.79353116949434</v>
      </c>
    </row>
    <row r="375" spans="1:14" s="27" customFormat="1" ht="6.95" customHeight="1">
      <c r="A375" s="30"/>
      <c r="B375" s="30"/>
      <c r="C375" s="30"/>
      <c r="D375" s="30"/>
      <c r="E375" s="30"/>
      <c r="F375" s="30"/>
      <c r="G375" s="30"/>
      <c r="H375" s="30"/>
      <c r="I375" s="30"/>
      <c r="J375" s="30"/>
    </row>
    <row r="376" spans="1:14" s="710" customFormat="1" ht="29.25" customHeight="1">
      <c r="A376" s="1743" t="s">
        <v>647</v>
      </c>
      <c r="B376" s="1743"/>
      <c r="C376" s="1743"/>
      <c r="D376" s="1743"/>
      <c r="E376" s="1743"/>
      <c r="F376" s="1743"/>
      <c r="G376" s="1743"/>
      <c r="H376" s="1743"/>
      <c r="I376" s="1743"/>
      <c r="J376" s="1743"/>
      <c r="K376" s="709"/>
      <c r="L376" s="709"/>
      <c r="M376" s="709"/>
      <c r="N376" s="709"/>
    </row>
    <row r="377" spans="1:14" s="27" customFormat="1" ht="6.95" customHeight="1">
      <c r="A377" s="673"/>
      <c r="B377" s="673"/>
      <c r="C377" s="673"/>
      <c r="D377" s="673"/>
      <c r="E377" s="673"/>
      <c r="F377" s="673"/>
      <c r="G377" s="673"/>
      <c r="H377" s="673"/>
    </row>
    <row r="378" spans="1:14" s="27" customFormat="1" ht="22.5" customHeight="1">
      <c r="A378" s="752"/>
      <c r="B378" s="604"/>
      <c r="C378" s="604"/>
      <c r="D378" s="604"/>
      <c r="E378" s="604"/>
      <c r="F378" s="30"/>
      <c r="G378" s="30"/>
      <c r="H378" s="30"/>
      <c r="I378" s="30"/>
      <c r="J378" s="30"/>
    </row>
    <row r="379" spans="1:14" s="27" customFormat="1" ht="18.75" customHeight="1">
      <c r="A379" s="1705" t="s">
        <v>692</v>
      </c>
      <c r="B379" s="1705"/>
      <c r="C379" s="1705"/>
      <c r="D379" s="1705"/>
      <c r="E379" s="1705"/>
      <c r="F379" s="1705"/>
      <c r="G379" s="1705"/>
      <c r="H379" s="1705"/>
    </row>
    <row r="380" spans="1:14" s="753" customFormat="1" ht="12.75" customHeight="1">
      <c r="A380" s="7"/>
      <c r="B380" s="7"/>
      <c r="C380" s="7"/>
      <c r="D380" s="7"/>
      <c r="E380" s="7"/>
      <c r="F380" s="7"/>
      <c r="G380" s="7"/>
      <c r="H380" s="7"/>
      <c r="I380" s="7"/>
      <c r="J380" s="7"/>
    </row>
    <row r="381" spans="1:14" s="753" customFormat="1" ht="24" customHeight="1">
      <c r="A381" s="754"/>
      <c r="C381" s="1736" t="s">
        <v>693</v>
      </c>
      <c r="D381" s="1737"/>
      <c r="E381" s="1737"/>
      <c r="F381" s="1738"/>
      <c r="G381" s="1736" t="s">
        <v>694</v>
      </c>
      <c r="H381" s="1737"/>
      <c r="I381" s="1737"/>
      <c r="J381" s="1738"/>
    </row>
    <row r="382" spans="1:14" s="753" customFormat="1" ht="12" customHeight="1">
      <c r="A382" s="755" t="s">
        <v>695</v>
      </c>
      <c r="C382" s="1739" t="s">
        <v>696</v>
      </c>
      <c r="D382" s="1740"/>
      <c r="E382" s="1739" t="s">
        <v>697</v>
      </c>
      <c r="F382" s="1740"/>
      <c r="G382" s="1741" t="s">
        <v>698</v>
      </c>
      <c r="H382" s="1742"/>
      <c r="I382" s="1739" t="s">
        <v>699</v>
      </c>
      <c r="J382" s="1740"/>
    </row>
    <row r="383" spans="1:14" s="753" customFormat="1" ht="12" customHeight="1">
      <c r="A383" s="756">
        <v>1</v>
      </c>
      <c r="B383" s="757"/>
      <c r="C383" s="1732">
        <v>0.01</v>
      </c>
      <c r="D383" s="1733"/>
      <c r="E383" s="1732">
        <v>0.1</v>
      </c>
      <c r="F383" s="1733"/>
      <c r="G383" s="1734" t="s">
        <v>700</v>
      </c>
      <c r="H383" s="1735"/>
      <c r="I383" s="1734" t="s">
        <v>701</v>
      </c>
      <c r="J383" s="1735"/>
    </row>
    <row r="384" spans="1:14" s="753" customFormat="1" ht="12" customHeight="1">
      <c r="A384" s="758">
        <v>2</v>
      </c>
      <c r="B384" s="759"/>
      <c r="C384" s="1722">
        <v>0.1</v>
      </c>
      <c r="D384" s="1723"/>
      <c r="E384" s="1722">
        <v>0.25</v>
      </c>
      <c r="F384" s="1723"/>
      <c r="G384" s="1724" t="s">
        <v>702</v>
      </c>
      <c r="H384" s="1725"/>
      <c r="I384" s="1724" t="s">
        <v>703</v>
      </c>
      <c r="J384" s="1725"/>
    </row>
    <row r="385" spans="1:10" s="753" customFormat="1" ht="12" customHeight="1">
      <c r="A385" s="758">
        <v>3</v>
      </c>
      <c r="B385" s="759"/>
      <c r="C385" s="1722">
        <v>0.25</v>
      </c>
      <c r="D385" s="1723"/>
      <c r="E385" s="1722">
        <v>0.5</v>
      </c>
      <c r="F385" s="1723"/>
      <c r="G385" s="1724" t="s">
        <v>704</v>
      </c>
      <c r="H385" s="1725"/>
      <c r="I385" s="1724" t="s">
        <v>705</v>
      </c>
      <c r="J385" s="1725"/>
    </row>
    <row r="386" spans="1:10" s="753" customFormat="1" ht="12" customHeight="1">
      <c r="A386" s="758">
        <v>4</v>
      </c>
      <c r="B386" s="759"/>
      <c r="C386" s="1722">
        <v>0.5</v>
      </c>
      <c r="D386" s="1723"/>
      <c r="E386" s="1722">
        <v>0.75</v>
      </c>
      <c r="F386" s="1723"/>
      <c r="G386" s="1724" t="s">
        <v>706</v>
      </c>
      <c r="H386" s="1725"/>
      <c r="I386" s="1724" t="s">
        <v>707</v>
      </c>
      <c r="J386" s="1725"/>
    </row>
    <row r="387" spans="1:10" s="753" customFormat="1" ht="12" customHeight="1">
      <c r="A387" s="758">
        <v>5</v>
      </c>
      <c r="B387" s="759"/>
      <c r="C387" s="1722">
        <v>0.75</v>
      </c>
      <c r="D387" s="1723"/>
      <c r="E387" s="1722">
        <v>1.25</v>
      </c>
      <c r="F387" s="1723"/>
      <c r="G387" s="1724" t="s">
        <v>708</v>
      </c>
      <c r="H387" s="1725"/>
      <c r="I387" s="1724" t="s">
        <v>709</v>
      </c>
      <c r="J387" s="1725"/>
    </row>
    <row r="388" spans="1:10" s="753" customFormat="1" ht="12" customHeight="1">
      <c r="A388" s="758">
        <v>6</v>
      </c>
      <c r="B388" s="759"/>
      <c r="C388" s="1722">
        <v>1.25</v>
      </c>
      <c r="D388" s="1723"/>
      <c r="E388" s="1722">
        <v>2</v>
      </c>
      <c r="F388" s="1723"/>
      <c r="G388" s="1724"/>
      <c r="H388" s="1725"/>
      <c r="I388" s="1724"/>
      <c r="J388" s="1725"/>
    </row>
    <row r="389" spans="1:10" s="753" customFormat="1" ht="12" customHeight="1">
      <c r="A389" s="758">
        <v>7</v>
      </c>
      <c r="B389" s="759"/>
      <c r="C389" s="1722">
        <v>2</v>
      </c>
      <c r="D389" s="1723"/>
      <c r="E389" s="1722">
        <v>3</v>
      </c>
      <c r="F389" s="1723"/>
      <c r="G389" s="1724" t="s">
        <v>710</v>
      </c>
      <c r="H389" s="1725"/>
      <c r="I389" s="1724" t="s">
        <v>711</v>
      </c>
      <c r="J389" s="1725"/>
    </row>
    <row r="390" spans="1:10" s="753" customFormat="1" ht="12" customHeight="1">
      <c r="A390" s="758">
        <v>8</v>
      </c>
      <c r="B390" s="759"/>
      <c r="C390" s="1722">
        <v>3</v>
      </c>
      <c r="D390" s="1723"/>
      <c r="E390" s="1722">
        <v>5</v>
      </c>
      <c r="F390" s="1723"/>
      <c r="G390" s="1724" t="s">
        <v>712</v>
      </c>
      <c r="H390" s="1725"/>
      <c r="I390" s="1724" t="s">
        <v>713</v>
      </c>
      <c r="J390" s="1725"/>
    </row>
    <row r="391" spans="1:10" s="753" customFormat="1" ht="12" customHeight="1">
      <c r="A391" s="758">
        <v>9</v>
      </c>
      <c r="B391" s="759"/>
      <c r="C391" s="1722">
        <v>5</v>
      </c>
      <c r="D391" s="1723"/>
      <c r="E391" s="1722">
        <v>8</v>
      </c>
      <c r="F391" s="1723"/>
      <c r="G391" s="1724" t="s">
        <v>714</v>
      </c>
      <c r="H391" s="1725"/>
      <c r="I391" s="1724" t="s">
        <v>715</v>
      </c>
      <c r="J391" s="1725"/>
    </row>
    <row r="392" spans="1:10" s="762" customFormat="1" ht="12" customHeight="1">
      <c r="A392" s="760">
        <v>10</v>
      </c>
      <c r="B392" s="761"/>
      <c r="C392" s="1726">
        <v>8</v>
      </c>
      <c r="D392" s="1727"/>
      <c r="E392" s="1728" t="s">
        <v>716</v>
      </c>
      <c r="F392" s="1729"/>
      <c r="G392" s="1730" t="s">
        <v>717</v>
      </c>
      <c r="H392" s="1731"/>
      <c r="I392" s="1730" t="s">
        <v>718</v>
      </c>
      <c r="J392" s="1731"/>
    </row>
    <row r="393" spans="1:10" s="762" customFormat="1" ht="12.75" customHeight="1">
      <c r="D393" s="763"/>
      <c r="E393" s="763"/>
      <c r="H393" s="763"/>
    </row>
    <row r="394" spans="1:10" ht="12" customHeight="1">
      <c r="A394" s="1721" t="s">
        <v>719</v>
      </c>
      <c r="B394" s="1721"/>
      <c r="C394" s="1721"/>
      <c r="D394" s="1721"/>
      <c r="E394" s="1721"/>
      <c r="F394" s="1721"/>
      <c r="G394" s="1721"/>
      <c r="H394" s="1721"/>
      <c r="I394" s="762"/>
      <c r="J394" s="762"/>
    </row>
    <row r="395" spans="1:10" ht="12" customHeight="1"/>
    <row r="396" spans="1:10" ht="12" customHeight="1"/>
    <row r="397" spans="1:10" ht="12" customHeight="1"/>
    <row r="398" spans="1:10" ht="12" customHeight="1"/>
    <row r="399" spans="1:10" s="766" customFormat="1" ht="19.5" customHeight="1">
      <c r="A399" s="764"/>
      <c r="B399" s="765" t="s">
        <v>720</v>
      </c>
      <c r="C399" s="765" t="s">
        <v>721</v>
      </c>
      <c r="D399" s="765" t="s">
        <v>722</v>
      </c>
      <c r="E399" s="765" t="s">
        <v>723</v>
      </c>
      <c r="F399" s="765" t="s">
        <v>724</v>
      </c>
      <c r="G399" s="765" t="s">
        <v>725</v>
      </c>
      <c r="H399" s="765" t="s">
        <v>726</v>
      </c>
      <c r="I399" s="765" t="s">
        <v>727</v>
      </c>
      <c r="J399" s="765" t="s">
        <v>728</v>
      </c>
    </row>
    <row r="400" spans="1:10" s="770" customFormat="1" ht="19.5" customHeight="1">
      <c r="A400" s="767"/>
      <c r="B400" s="767"/>
      <c r="C400" s="768"/>
      <c r="D400" s="767"/>
      <c r="E400" s="769"/>
      <c r="F400" s="767"/>
      <c r="G400" s="768"/>
    </row>
    <row r="401" spans="1:7" s="770" customFormat="1" ht="19.5" customHeight="1">
      <c r="A401" s="767"/>
      <c r="B401" s="767"/>
      <c r="C401" s="768"/>
      <c r="D401" s="767"/>
      <c r="E401" s="769"/>
      <c r="F401" s="767"/>
      <c r="G401" s="768"/>
    </row>
    <row r="402" spans="1:7" s="770" customFormat="1" ht="19.5" customHeight="1">
      <c r="A402" s="767"/>
      <c r="B402" s="767"/>
      <c r="C402" s="768"/>
      <c r="D402" s="767"/>
      <c r="E402" s="769"/>
      <c r="F402" s="767"/>
      <c r="G402" s="768"/>
    </row>
    <row r="403" spans="1:7" s="770" customFormat="1" ht="19.5" customHeight="1">
      <c r="B403" s="771"/>
      <c r="F403" s="772"/>
    </row>
    <row r="404" spans="1:7" s="770" customFormat="1" ht="19.5" customHeight="1"/>
    <row r="405" spans="1:7" s="770" customFormat="1" ht="19.5" customHeight="1">
      <c r="B405" s="773"/>
      <c r="C405" s="774"/>
      <c r="F405" s="773"/>
      <c r="G405" s="775"/>
    </row>
    <row r="406" spans="1:7" s="770" customFormat="1" ht="22.5" customHeight="1"/>
    <row r="407" spans="1:7" s="770" customFormat="1" ht="22.5" customHeight="1"/>
    <row r="408" spans="1:7" s="770" customFormat="1" ht="22.5" customHeight="1"/>
    <row r="409" spans="1:7" s="770" customFormat="1" ht="22.5" customHeight="1"/>
    <row r="410" spans="1:7" s="770" customFormat="1" ht="22.5" customHeight="1"/>
    <row r="411" spans="1:7" s="770" customFormat="1" ht="22.5" customHeight="1"/>
  </sheetData>
  <mergeCells count="78">
    <mergeCell ref="A53:J53"/>
    <mergeCell ref="A2:H2"/>
    <mergeCell ref="A4:J4"/>
    <mergeCell ref="A31:J31"/>
    <mergeCell ref="A34:H34"/>
    <mergeCell ref="A51:J51"/>
    <mergeCell ref="A246:J246"/>
    <mergeCell ref="A79:H79"/>
    <mergeCell ref="A113:H113"/>
    <mergeCell ref="A137:J137"/>
    <mergeCell ref="A140:H140"/>
    <mergeCell ref="A141:H141"/>
    <mergeCell ref="A187:J187"/>
    <mergeCell ref="A190:H190"/>
    <mergeCell ref="A191:H191"/>
    <mergeCell ref="A225:H225"/>
    <mergeCell ref="A226:H226"/>
    <mergeCell ref="A245:J245"/>
    <mergeCell ref="A376:J376"/>
    <mergeCell ref="A269:J269"/>
    <mergeCell ref="A272:H272"/>
    <mergeCell ref="A273:H273"/>
    <mergeCell ref="A302:J302"/>
    <mergeCell ref="A305:H305"/>
    <mergeCell ref="A306:H306"/>
    <mergeCell ref="A323:J323"/>
    <mergeCell ref="A324:J324"/>
    <mergeCell ref="A347:J347"/>
    <mergeCell ref="A350:H350"/>
    <mergeCell ref="A351:H351"/>
    <mergeCell ref="A379:H379"/>
    <mergeCell ref="C381:F381"/>
    <mergeCell ref="G381:J381"/>
    <mergeCell ref="C382:D382"/>
    <mergeCell ref="E382:F382"/>
    <mergeCell ref="G382:H382"/>
    <mergeCell ref="I382:J382"/>
    <mergeCell ref="C383:D383"/>
    <mergeCell ref="E383:F383"/>
    <mergeCell ref="G383:H383"/>
    <mergeCell ref="I383:J383"/>
    <mergeCell ref="C384:D384"/>
    <mergeCell ref="E384:F384"/>
    <mergeCell ref="G384:H384"/>
    <mergeCell ref="I384:J384"/>
    <mergeCell ref="C385:D385"/>
    <mergeCell ref="E385:F385"/>
    <mergeCell ref="G385:H385"/>
    <mergeCell ref="I385:J385"/>
    <mergeCell ref="C386:D386"/>
    <mergeCell ref="E386:F386"/>
    <mergeCell ref="G386:H386"/>
    <mergeCell ref="I386:J386"/>
    <mergeCell ref="C387:D387"/>
    <mergeCell ref="E387:F387"/>
    <mergeCell ref="G387:H387"/>
    <mergeCell ref="I387:J387"/>
    <mergeCell ref="C388:D388"/>
    <mergeCell ref="E388:F388"/>
    <mergeCell ref="G388:H388"/>
    <mergeCell ref="I388:J388"/>
    <mergeCell ref="C389:D389"/>
    <mergeCell ref="E389:F389"/>
    <mergeCell ref="G389:H389"/>
    <mergeCell ref="I389:J389"/>
    <mergeCell ref="C390:D390"/>
    <mergeCell ref="E390:F390"/>
    <mergeCell ref="G390:H390"/>
    <mergeCell ref="I390:J390"/>
    <mergeCell ref="A394:H394"/>
    <mergeCell ref="C391:D391"/>
    <mergeCell ref="E391:F391"/>
    <mergeCell ref="G391:H391"/>
    <mergeCell ref="I391:J391"/>
    <mergeCell ref="C392:D392"/>
    <mergeCell ref="E392:F392"/>
    <mergeCell ref="G392:H392"/>
    <mergeCell ref="I392:J392"/>
  </mergeCells>
  <pageMargins left="0.70866141732283472" right="0.70866141732283472" top="0.6692913385826772" bottom="0.39370078740157483" header="0.51181102362204722" footer="0.51181102362204722"/>
  <pageSetup paperSize="9" scale="97" fitToHeight="0" orientation="portrait" r:id="rId1"/>
  <headerFooter scaleWithDoc="0">
    <oddHeader>&amp;R&amp;8CHAPTER 1 - DNB GROUP&amp;L&amp;"Arial"&amp;8FACTBOOK DNB - 2Q20</oddHeader>
  </headerFooter>
  <rowBreaks count="9" manualBreakCount="9">
    <brk id="32" max="9" man="1"/>
    <brk id="77" max="9" man="1"/>
    <brk id="111" max="9" man="1"/>
    <brk id="138" max="9" man="1"/>
    <brk id="188" max="9" man="1"/>
    <brk id="223" max="9" man="1"/>
    <brk id="270" max="9" man="1"/>
    <brk id="303" max="9" man="1"/>
    <brk id="348" max="9"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FD06F2-CBE9-40B9-8AA4-9CB7D512CE5D}">
  <dimension ref="A1:T18"/>
  <sheetViews>
    <sheetView showGridLines="0" zoomScale="150" zoomScaleNormal="150" zoomScaleSheetLayoutView="110" workbookViewId="0"/>
  </sheetViews>
  <sheetFormatPr baseColWidth="10" defaultColWidth="9.140625" defaultRowHeight="22.5" customHeight="1"/>
  <cols>
    <col min="1" max="1" width="35.28515625" style="30" customWidth="1"/>
    <col min="2" max="10" width="6.28515625" style="30" customWidth="1"/>
    <col min="11" max="16384" width="9.140625" style="30"/>
  </cols>
  <sheetData>
    <row r="1" spans="1:20" ht="22.5" customHeight="1">
      <c r="A1" s="69"/>
      <c r="B1" s="70"/>
      <c r="C1" s="70"/>
      <c r="D1" s="70"/>
      <c r="E1" s="70"/>
      <c r="F1" s="70"/>
      <c r="G1" s="70"/>
      <c r="H1" s="70"/>
      <c r="I1" s="70"/>
      <c r="J1" s="70"/>
    </row>
    <row r="2" spans="1:20" s="27" customFormat="1" ht="18.75" customHeight="1">
      <c r="A2" s="104" t="s">
        <v>729</v>
      </c>
    </row>
    <row r="3" spans="1:20" s="7" customFormat="1" ht="12.75" customHeight="1"/>
    <row r="4" spans="1:20" s="108" customFormat="1" ht="12" customHeight="1">
      <c r="A4" s="563"/>
      <c r="B4" s="527" t="s">
        <v>304</v>
      </c>
      <c r="C4" s="528" t="s">
        <v>730</v>
      </c>
      <c r="D4" s="528" t="s">
        <v>731</v>
      </c>
      <c r="E4" s="528" t="s">
        <v>732</v>
      </c>
      <c r="F4" s="528" t="s">
        <v>304</v>
      </c>
      <c r="G4" s="528" t="s">
        <v>305</v>
      </c>
      <c r="H4" s="528" t="s">
        <v>306</v>
      </c>
      <c r="I4" s="528" t="s">
        <v>307</v>
      </c>
      <c r="J4" s="528" t="s">
        <v>304</v>
      </c>
    </row>
    <row r="5" spans="1:20" s="108" customFormat="1" ht="12" customHeight="1">
      <c r="A5" s="398" t="s">
        <v>614</v>
      </c>
      <c r="B5" s="776" t="s">
        <v>28</v>
      </c>
      <c r="C5" s="565" t="s">
        <v>28</v>
      </c>
      <c r="D5" s="565" t="s">
        <v>733</v>
      </c>
      <c r="E5" s="565" t="s">
        <v>276</v>
      </c>
      <c r="F5" s="565" t="s">
        <v>276</v>
      </c>
      <c r="G5" s="565" t="s">
        <v>276</v>
      </c>
      <c r="H5" s="565" t="s">
        <v>277</v>
      </c>
      <c r="I5" s="565" t="s">
        <v>277</v>
      </c>
      <c r="J5" s="565" t="s">
        <v>277</v>
      </c>
    </row>
    <row r="6" spans="1:20" s="355" customFormat="1" ht="12" customHeight="1">
      <c r="A6" s="456" t="s">
        <v>326</v>
      </c>
      <c r="B6" s="777">
        <v>1104.2244445261499</v>
      </c>
      <c r="C6" s="778">
        <v>1082.14319342266</v>
      </c>
      <c r="D6" s="778">
        <v>969.55661838431104</v>
      </c>
      <c r="E6" s="778">
        <v>976.20664339941402</v>
      </c>
      <c r="F6" s="778">
        <v>991.76558409807103</v>
      </c>
      <c r="G6" s="778">
        <v>967.705163960699</v>
      </c>
      <c r="H6" s="778">
        <v>927.09185761599099</v>
      </c>
      <c r="I6" s="778">
        <v>984.51768073321705</v>
      </c>
      <c r="J6" s="778">
        <v>1029.81227593821</v>
      </c>
    </row>
    <row r="7" spans="1:20" s="360" customFormat="1" ht="12" customHeight="1">
      <c r="A7" s="779" t="s">
        <v>734</v>
      </c>
      <c r="B7" s="780">
        <v>1068.0205989172578</v>
      </c>
      <c r="C7" s="781">
        <v>1028.746158684809</v>
      </c>
      <c r="D7" s="781">
        <v>955.66460205303372</v>
      </c>
      <c r="E7" s="781">
        <v>958.74545466806967</v>
      </c>
      <c r="F7" s="781">
        <v>983.39863380381189</v>
      </c>
      <c r="G7" s="781">
        <v>957.89017404552965</v>
      </c>
      <c r="H7" s="781">
        <v>914.31515824645703</v>
      </c>
      <c r="I7" s="781">
        <v>980.49338986938665</v>
      </c>
      <c r="J7" s="781">
        <v>1029.81227593821</v>
      </c>
      <c r="L7" s="782"/>
      <c r="M7" s="782"/>
      <c r="N7" s="782"/>
      <c r="O7" s="782"/>
      <c r="P7" s="782"/>
      <c r="Q7" s="782"/>
      <c r="R7" s="782"/>
      <c r="S7" s="782"/>
      <c r="T7" s="782"/>
    </row>
    <row r="8" spans="1:20" s="641" customFormat="1" ht="12" customHeight="1">
      <c r="A8" s="783" t="s">
        <v>735</v>
      </c>
      <c r="B8" s="780">
        <v>1069.06730352615</v>
      </c>
      <c r="C8" s="781">
        <v>1039.52892742266</v>
      </c>
      <c r="D8" s="781">
        <v>959.38010938431103</v>
      </c>
      <c r="E8" s="781">
        <v>967.04397439941397</v>
      </c>
      <c r="F8" s="781">
        <v>961.69371509807104</v>
      </c>
      <c r="G8" s="781">
        <v>935.91345196069904</v>
      </c>
      <c r="H8" s="781">
        <v>917.02299061599103</v>
      </c>
      <c r="I8" s="781">
        <v>935.71799573321709</v>
      </c>
      <c r="J8" s="781">
        <v>955.67474193820999</v>
      </c>
    </row>
    <row r="9" spans="1:20" s="641" customFormat="1" ht="20.25" customHeight="1">
      <c r="A9" s="784" t="s">
        <v>736</v>
      </c>
      <c r="B9" s="785">
        <v>1032.8634579172578</v>
      </c>
      <c r="C9" s="786">
        <v>986.13189268480892</v>
      </c>
      <c r="D9" s="786">
        <v>945.48809305303371</v>
      </c>
      <c r="E9" s="786">
        <v>949.58278566806962</v>
      </c>
      <c r="F9" s="786">
        <v>953.3267648038119</v>
      </c>
      <c r="G9" s="786">
        <v>926.09846204552969</v>
      </c>
      <c r="H9" s="786">
        <v>904.24629124645708</v>
      </c>
      <c r="I9" s="786">
        <v>931.69370486938669</v>
      </c>
      <c r="J9" s="786">
        <v>955.67474193820999</v>
      </c>
    </row>
    <row r="10" spans="1:20" s="355" customFormat="1" ht="12" customHeight="1">
      <c r="A10" s="503" t="s">
        <v>737</v>
      </c>
      <c r="B10" s="787">
        <v>8.2328047799999986</v>
      </c>
      <c r="C10" s="788">
        <v>10.287218780000002</v>
      </c>
      <c r="D10" s="788">
        <v>6.88760657</v>
      </c>
      <c r="E10" s="788">
        <v>1.5581668700000002</v>
      </c>
      <c r="F10" s="788">
        <v>1.7362121100000001</v>
      </c>
      <c r="G10" s="788">
        <v>1.7833626200000001</v>
      </c>
      <c r="H10" s="788">
        <v>1.84643172</v>
      </c>
      <c r="I10" s="788">
        <v>1.97681639</v>
      </c>
      <c r="J10" s="788">
        <v>2.50049418</v>
      </c>
      <c r="L10" s="789"/>
      <c r="M10" s="789"/>
      <c r="N10" s="789"/>
      <c r="O10" s="789"/>
      <c r="P10" s="789"/>
      <c r="Q10" s="789"/>
      <c r="R10" s="789"/>
      <c r="S10" s="789"/>
      <c r="T10" s="789"/>
    </row>
    <row r="11" spans="1:20" s="355" customFormat="1" ht="12" customHeight="1">
      <c r="A11" s="390" t="s">
        <v>738</v>
      </c>
      <c r="B11" s="790">
        <v>1095.99163974615</v>
      </c>
      <c r="C11" s="791">
        <v>1071.8559746426599</v>
      </c>
      <c r="D11" s="791">
        <v>962.66901181431103</v>
      </c>
      <c r="E11" s="791">
        <v>974.64847652941398</v>
      </c>
      <c r="F11" s="791">
        <v>990.02937198807103</v>
      </c>
      <c r="G11" s="791">
        <v>965.92180134069895</v>
      </c>
      <c r="H11" s="791">
        <v>925.24542589599093</v>
      </c>
      <c r="I11" s="791">
        <v>982.54086434321709</v>
      </c>
      <c r="J11" s="791">
        <v>1027.3117817582099</v>
      </c>
      <c r="L11" s="792"/>
      <c r="M11" s="792"/>
      <c r="N11" s="792"/>
      <c r="O11" s="792"/>
      <c r="P11" s="792"/>
      <c r="Q11" s="792"/>
      <c r="R11" s="792"/>
      <c r="S11" s="792"/>
      <c r="T11" s="792"/>
    </row>
    <row r="12" spans="1:20" s="355" customFormat="1" ht="12" customHeight="1">
      <c r="A12" s="458"/>
      <c r="B12" s="793"/>
      <c r="C12" s="793"/>
      <c r="D12" s="793"/>
      <c r="E12" s="793"/>
      <c r="F12" s="793"/>
      <c r="G12" s="793"/>
      <c r="H12" s="793"/>
      <c r="I12" s="793"/>
      <c r="J12" s="793"/>
      <c r="L12" s="789"/>
      <c r="M12" s="789"/>
      <c r="N12" s="789"/>
      <c r="O12" s="789"/>
      <c r="P12" s="789"/>
      <c r="Q12" s="789"/>
      <c r="R12" s="789"/>
      <c r="S12" s="789"/>
      <c r="T12" s="789"/>
    </row>
    <row r="13" spans="1:20" s="355" customFormat="1" ht="12" customHeight="1">
      <c r="A13" s="456" t="s">
        <v>311</v>
      </c>
      <c r="B13" s="794">
        <v>1703.9045510611702</v>
      </c>
      <c r="C13" s="795">
        <v>1743.9805408889001</v>
      </c>
      <c r="D13" s="795">
        <v>1667.18948328685</v>
      </c>
      <c r="E13" s="795">
        <v>1672.5199268956699</v>
      </c>
      <c r="F13" s="795">
        <v>1643.2442191310899</v>
      </c>
      <c r="G13" s="795">
        <v>1623.42820408597</v>
      </c>
      <c r="H13" s="795">
        <v>1597.7577941572199</v>
      </c>
      <c r="I13" s="795">
        <v>1564.3181488933301</v>
      </c>
      <c r="J13" s="795">
        <v>1561.57200391335</v>
      </c>
      <c r="L13" s="789"/>
      <c r="M13" s="789"/>
      <c r="N13" s="789"/>
      <c r="O13" s="789"/>
      <c r="P13" s="789"/>
      <c r="Q13" s="789"/>
      <c r="R13" s="789"/>
      <c r="S13" s="789"/>
      <c r="T13" s="789"/>
    </row>
    <row r="14" spans="1:20" s="355" customFormat="1" ht="12" customHeight="1">
      <c r="A14" s="458" t="s">
        <v>737</v>
      </c>
      <c r="B14" s="777">
        <v>75.22320938</v>
      </c>
      <c r="C14" s="796">
        <v>82.062062470000001</v>
      </c>
      <c r="D14" s="796">
        <v>80.604280119999999</v>
      </c>
      <c r="E14" s="796">
        <v>84.325771150000008</v>
      </c>
      <c r="F14" s="796">
        <v>67.626489140000004</v>
      </c>
      <c r="G14" s="796">
        <v>68.956450239999995</v>
      </c>
      <c r="H14" s="796">
        <v>60.573433849999994</v>
      </c>
      <c r="I14" s="796">
        <v>54.541656659999994</v>
      </c>
      <c r="J14" s="796">
        <v>31.397377039999999</v>
      </c>
      <c r="L14" s="789"/>
      <c r="M14" s="789"/>
      <c r="N14" s="789"/>
      <c r="O14" s="789"/>
      <c r="P14" s="789"/>
      <c r="Q14" s="789"/>
      <c r="R14" s="789"/>
      <c r="S14" s="789"/>
      <c r="T14" s="789"/>
    </row>
    <row r="15" spans="1:20" s="355" customFormat="1" ht="12" customHeight="1">
      <c r="A15" s="390" t="s">
        <v>739</v>
      </c>
      <c r="B15" s="790">
        <v>1628.6813416811701</v>
      </c>
      <c r="C15" s="791">
        <v>1661.9184784189001</v>
      </c>
      <c r="D15" s="791">
        <v>1586.5852031668501</v>
      </c>
      <c r="E15" s="791">
        <v>1588.1941557456698</v>
      </c>
      <c r="F15" s="791">
        <v>1575.6177299910898</v>
      </c>
      <c r="G15" s="791">
        <v>1554.4717538459699</v>
      </c>
      <c r="H15" s="791">
        <v>1537.18436030722</v>
      </c>
      <c r="I15" s="791">
        <v>1509.7764922333301</v>
      </c>
      <c r="J15" s="791">
        <v>1530.17462687335</v>
      </c>
      <c r="L15" s="792"/>
      <c r="M15" s="792"/>
      <c r="N15" s="792"/>
      <c r="O15" s="792"/>
      <c r="P15" s="792"/>
      <c r="Q15" s="792"/>
      <c r="R15" s="792"/>
      <c r="S15" s="792"/>
      <c r="T15" s="792"/>
    </row>
    <row r="16" spans="1:20" s="355" customFormat="1" ht="12" customHeight="1">
      <c r="A16" s="458"/>
      <c r="B16" s="793"/>
      <c r="C16" s="793"/>
      <c r="D16" s="793"/>
      <c r="E16" s="793"/>
      <c r="F16" s="793"/>
      <c r="G16" s="793"/>
      <c r="H16" s="793"/>
      <c r="I16" s="793"/>
      <c r="J16" s="793"/>
      <c r="L16" s="789"/>
      <c r="M16" s="789"/>
      <c r="N16" s="789"/>
      <c r="O16" s="789"/>
      <c r="P16" s="789"/>
      <c r="Q16" s="789"/>
      <c r="R16" s="789"/>
      <c r="S16" s="789"/>
      <c r="T16" s="789"/>
    </row>
    <row r="17" spans="1:20" s="355" customFormat="1" ht="12" customHeight="1">
      <c r="A17" s="456" t="s">
        <v>740</v>
      </c>
      <c r="B17" s="797">
        <v>67.293190613630841</v>
      </c>
      <c r="C17" s="798">
        <v>64.495099402372119</v>
      </c>
      <c r="D17" s="798">
        <v>60.675531947027359</v>
      </c>
      <c r="E17" s="798">
        <v>61.368345488704357</v>
      </c>
      <c r="F17" s="798">
        <v>62.834363509838752</v>
      </c>
      <c r="G17" s="798">
        <v>62.138266517283434</v>
      </c>
      <c r="H17" s="798">
        <v>60.190921127448391</v>
      </c>
      <c r="I17" s="798">
        <v>65.07856423766394</v>
      </c>
      <c r="J17" s="798">
        <v>67.136898215162915</v>
      </c>
      <c r="L17" s="789"/>
      <c r="M17" s="789"/>
      <c r="N17" s="789"/>
      <c r="O17" s="789"/>
      <c r="P17" s="789"/>
      <c r="Q17" s="789"/>
      <c r="R17" s="789"/>
      <c r="S17" s="789"/>
      <c r="T17" s="789"/>
    </row>
    <row r="18" spans="1:20" s="355" customFormat="1" ht="12" customHeight="1">
      <c r="A18" s="503" t="s">
        <v>741</v>
      </c>
      <c r="B18" s="799">
        <v>64.805534079855178</v>
      </c>
      <c r="C18" s="800">
        <v>62.050187376006839</v>
      </c>
      <c r="D18" s="800">
        <v>58.15515441429239</v>
      </c>
      <c r="E18" s="800">
        <v>58.367414803322028</v>
      </c>
      <c r="F18" s="800">
        <v>60.354119768179928</v>
      </c>
      <c r="G18" s="800">
        <v>59.608744108615554</v>
      </c>
      <c r="H18" s="800">
        <v>58.024555474317708</v>
      </c>
      <c r="I18" s="800">
        <v>62.935898393156762</v>
      </c>
      <c r="J18" s="800">
        <v>65.947152827885418</v>
      </c>
      <c r="L18" s="789"/>
      <c r="M18" s="789"/>
      <c r="N18" s="789"/>
      <c r="O18" s="789"/>
      <c r="P18" s="789"/>
      <c r="Q18" s="789"/>
      <c r="R18" s="789"/>
      <c r="S18" s="789"/>
      <c r="T18" s="789"/>
    </row>
  </sheetData>
  <pageMargins left="0.70866141732283472" right="0.70866141732283472" top="0.6692913385826772" bottom="0.39370078740157483" header="0.51181102362204722" footer="0.51181102362204722"/>
  <pageSetup paperSize="9" scale="97" fitToHeight="0" orientation="portrait" r:id="rId1"/>
  <headerFooter scaleWithDoc="0">
    <oddHeader>&amp;R&amp;8CHAPTER 1 - DNB GROUP&amp;L&amp;"Arial"&amp;8FACTBOOK DNB - 2Q20</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FDCE24-CBC1-44B3-AC48-3889DC170750}">
  <sheetPr>
    <pageSetUpPr fitToPage="1"/>
  </sheetPr>
  <dimension ref="A1:AB55"/>
  <sheetViews>
    <sheetView showGridLines="0" zoomScale="150" zoomScaleNormal="150" zoomScaleSheetLayoutView="40" workbookViewId="0"/>
  </sheetViews>
  <sheetFormatPr baseColWidth="10" defaultColWidth="9.140625" defaultRowHeight="12.75"/>
  <cols>
    <col min="1" max="1" width="22.7109375" style="822" customWidth="1"/>
    <col min="2" max="13" width="6.28515625" style="822" customWidth="1"/>
    <col min="14" max="14" width="5.85546875" style="822" customWidth="1"/>
    <col min="15" max="20" width="9.140625" style="822"/>
    <col min="21" max="23" width="10.5703125" style="822" bestFit="1" customWidth="1"/>
    <col min="24" max="16384" width="9.140625" style="822"/>
  </cols>
  <sheetData>
    <row r="1" spans="1:23" s="30" customFormat="1" ht="22.5" customHeight="1">
      <c r="A1" s="69"/>
      <c r="B1" s="70"/>
      <c r="C1" s="70"/>
      <c r="D1" s="70"/>
      <c r="E1" s="70"/>
      <c r="F1" s="70"/>
      <c r="G1" s="70"/>
      <c r="H1" s="70"/>
      <c r="I1" s="70"/>
      <c r="J1" s="70"/>
      <c r="K1" s="70"/>
      <c r="L1" s="70"/>
      <c r="M1" s="70"/>
      <c r="N1" s="70"/>
    </row>
    <row r="2" spans="1:23" s="27" customFormat="1" ht="18.75" customHeight="1">
      <c r="A2" s="104" t="s">
        <v>742</v>
      </c>
    </row>
    <row r="3" spans="1:23" s="7" customFormat="1" ht="12.75" customHeight="1">
      <c r="A3" s="1788"/>
      <c r="B3" s="1788"/>
      <c r="C3" s="1788"/>
      <c r="D3" s="1788"/>
      <c r="E3" s="1788"/>
      <c r="F3" s="1788"/>
      <c r="G3" s="1788"/>
      <c r="H3" s="1788"/>
      <c r="I3" s="1788"/>
      <c r="J3" s="1788"/>
      <c r="K3" s="1788"/>
      <c r="L3" s="1788"/>
    </row>
    <row r="4" spans="1:23" s="802" customFormat="1" ht="29.25" customHeight="1">
      <c r="A4" s="1789" t="s">
        <v>743</v>
      </c>
      <c r="B4" s="1789"/>
      <c r="C4" s="1789"/>
      <c r="D4" s="1789"/>
      <c r="E4" s="1789"/>
      <c r="F4" s="1789"/>
      <c r="G4" s="1789"/>
      <c r="H4" s="1789"/>
      <c r="I4" s="1789"/>
      <c r="J4" s="1789"/>
      <c r="K4" s="1789"/>
      <c r="L4" s="1789"/>
      <c r="M4" s="801"/>
      <c r="N4" s="801"/>
    </row>
    <row r="5" spans="1:23" s="108" customFormat="1" ht="13.5" customHeight="1">
      <c r="A5" s="803"/>
      <c r="B5" s="803"/>
      <c r="G5" s="1790" t="s">
        <v>744</v>
      </c>
      <c r="H5" s="1791"/>
      <c r="I5" s="1790" t="s">
        <v>745</v>
      </c>
      <c r="J5" s="1791"/>
      <c r="K5" s="804"/>
      <c r="M5" s="805"/>
    </row>
    <row r="6" spans="1:23" s="108" customFormat="1" ht="15" customHeight="1">
      <c r="A6" s="1757" t="s">
        <v>28</v>
      </c>
      <c r="B6" s="1760" t="s">
        <v>746</v>
      </c>
      <c r="C6" s="1761"/>
      <c r="D6" s="1761"/>
      <c r="E6" s="1761"/>
      <c r="F6" s="1762"/>
      <c r="G6" s="1763"/>
      <c r="H6" s="1764"/>
      <c r="I6" s="1763"/>
      <c r="J6" s="1764"/>
      <c r="K6" s="806"/>
      <c r="M6" s="805"/>
      <c r="T6" s="807"/>
      <c r="U6" s="807"/>
      <c r="V6" s="807"/>
      <c r="W6" s="807"/>
    </row>
    <row r="7" spans="1:23" s="108" customFormat="1" ht="13.5" customHeight="1">
      <c r="A7" s="1758"/>
      <c r="B7" s="1765" t="s">
        <v>747</v>
      </c>
      <c r="C7" s="1766"/>
      <c r="D7" s="1766"/>
      <c r="E7" s="1766"/>
      <c r="F7" s="1767"/>
      <c r="G7" s="1750"/>
      <c r="H7" s="1751"/>
      <c r="I7" s="1750"/>
      <c r="J7" s="1751"/>
      <c r="K7" s="806"/>
      <c r="M7" s="805"/>
      <c r="T7" s="807"/>
      <c r="U7" s="807"/>
      <c r="V7" s="807"/>
      <c r="W7" s="807"/>
    </row>
    <row r="8" spans="1:23" s="108" customFormat="1" ht="13.5" customHeight="1">
      <c r="A8" s="1758"/>
      <c r="B8" s="1752" t="s">
        <v>479</v>
      </c>
      <c r="C8" s="1753"/>
      <c r="D8" s="1753"/>
      <c r="E8" s="1753"/>
      <c r="F8" s="1754"/>
      <c r="G8" s="1792">
        <v>0</v>
      </c>
      <c r="H8" s="1793"/>
      <c r="I8" s="1792">
        <v>0</v>
      </c>
      <c r="J8" s="1793"/>
      <c r="K8" s="808"/>
      <c r="M8" s="805"/>
      <c r="T8" s="807"/>
      <c r="U8" s="807"/>
      <c r="V8" s="807"/>
      <c r="W8" s="807"/>
    </row>
    <row r="9" spans="1:23" s="355" customFormat="1" ht="13.5" customHeight="1">
      <c r="A9" s="1758"/>
      <c r="B9" s="1768"/>
      <c r="C9" s="1769"/>
      <c r="D9" s="1769"/>
      <c r="E9" s="1769"/>
      <c r="F9" s="1770"/>
      <c r="G9" s="1771"/>
      <c r="H9" s="1772"/>
      <c r="I9" s="1773"/>
      <c r="J9" s="1774"/>
      <c r="K9" s="809"/>
      <c r="M9" s="805"/>
      <c r="T9" s="810"/>
      <c r="U9" s="810"/>
      <c r="V9" s="810"/>
      <c r="W9" s="810"/>
    </row>
    <row r="10" spans="1:23" s="355" customFormat="1" ht="13.5" customHeight="1">
      <c r="A10" s="1758"/>
      <c r="B10" s="1765" t="s">
        <v>748</v>
      </c>
      <c r="C10" s="1766"/>
      <c r="D10" s="1766"/>
      <c r="E10" s="1766"/>
      <c r="F10" s="1767"/>
      <c r="G10" s="1750">
        <v>4</v>
      </c>
      <c r="H10" s="1751"/>
      <c r="I10" s="1775">
        <v>5</v>
      </c>
      <c r="J10" s="1776"/>
      <c r="K10" s="811"/>
      <c r="M10" s="805"/>
      <c r="T10" s="810"/>
      <c r="U10" s="810"/>
      <c r="V10" s="810"/>
      <c r="W10" s="810"/>
    </row>
    <row r="11" spans="1:23" s="355" customFormat="1" ht="13.5" customHeight="1">
      <c r="A11" s="1759"/>
      <c r="B11" s="1777" t="s">
        <v>749</v>
      </c>
      <c r="C11" s="1778"/>
      <c r="D11" s="1778"/>
      <c r="E11" s="1778"/>
      <c r="F11" s="1779"/>
      <c r="G11" s="1784">
        <v>4</v>
      </c>
      <c r="H11" s="1785"/>
      <c r="I11" s="1786">
        <v>5</v>
      </c>
      <c r="J11" s="1787"/>
      <c r="K11" s="811"/>
      <c r="M11" s="805"/>
      <c r="T11" s="810"/>
      <c r="U11" s="810"/>
      <c r="V11" s="810"/>
      <c r="W11" s="810"/>
    </row>
    <row r="12" spans="1:23" s="355" customFormat="1" ht="13.5" customHeight="1">
      <c r="A12" s="805"/>
      <c r="B12" s="812"/>
      <c r="G12" s="1749"/>
      <c r="H12" s="1749"/>
      <c r="I12" s="1749"/>
      <c r="J12" s="1749"/>
      <c r="K12" s="809"/>
      <c r="T12" s="810"/>
      <c r="U12" s="810"/>
      <c r="V12" s="810"/>
      <c r="W12" s="810"/>
    </row>
    <row r="13" spans="1:23" s="108" customFormat="1" ht="15" customHeight="1">
      <c r="A13" s="1757" t="s">
        <v>276</v>
      </c>
      <c r="B13" s="1760" t="s">
        <v>746</v>
      </c>
      <c r="C13" s="1761"/>
      <c r="D13" s="1761"/>
      <c r="E13" s="1761"/>
      <c r="F13" s="1762"/>
      <c r="G13" s="1763">
        <v>45.8</v>
      </c>
      <c r="H13" s="1764"/>
      <c r="I13" s="1763">
        <v>6.7</v>
      </c>
      <c r="J13" s="1764"/>
      <c r="K13" s="806"/>
      <c r="M13" s="805"/>
      <c r="T13" s="807"/>
      <c r="U13" s="807"/>
      <c r="V13" s="807"/>
      <c r="W13" s="807"/>
    </row>
    <row r="14" spans="1:23" s="108" customFormat="1" ht="13.5" customHeight="1">
      <c r="A14" s="1758"/>
      <c r="B14" s="1765" t="s">
        <v>747</v>
      </c>
      <c r="C14" s="1766"/>
      <c r="D14" s="1766"/>
      <c r="E14" s="1766"/>
      <c r="F14" s="1767"/>
      <c r="G14" s="1750">
        <v>84.1</v>
      </c>
      <c r="H14" s="1751"/>
      <c r="I14" s="1750">
        <v>3.7</v>
      </c>
      <c r="J14" s="1751"/>
      <c r="K14" s="806"/>
      <c r="M14" s="805"/>
      <c r="T14" s="807"/>
      <c r="U14" s="807"/>
      <c r="V14" s="807"/>
      <c r="W14" s="807"/>
    </row>
    <row r="15" spans="1:23" s="108" customFormat="1" ht="13.5" customHeight="1">
      <c r="A15" s="1758"/>
      <c r="B15" s="1752" t="s">
        <v>479</v>
      </c>
      <c r="C15" s="1753"/>
      <c r="D15" s="1753"/>
      <c r="E15" s="1753"/>
      <c r="F15" s="1754"/>
      <c r="G15" s="1755">
        <v>129.9</v>
      </c>
      <c r="H15" s="1756"/>
      <c r="I15" s="1755">
        <v>4.8</v>
      </c>
      <c r="J15" s="1756"/>
      <c r="K15" s="808"/>
      <c r="M15" s="805"/>
      <c r="T15" s="807"/>
      <c r="U15" s="807"/>
      <c r="V15" s="807"/>
      <c r="W15" s="807"/>
    </row>
    <row r="16" spans="1:23" s="355" customFormat="1" ht="13.5" customHeight="1">
      <c r="A16" s="1758"/>
      <c r="B16" s="1768"/>
      <c r="C16" s="1769"/>
      <c r="D16" s="1769"/>
      <c r="E16" s="1769"/>
      <c r="F16" s="1770"/>
      <c r="G16" s="1771"/>
      <c r="H16" s="1772"/>
      <c r="I16" s="1773"/>
      <c r="J16" s="1774"/>
      <c r="K16" s="809"/>
      <c r="M16" s="805"/>
      <c r="T16" s="810"/>
      <c r="U16" s="810"/>
      <c r="V16" s="810"/>
      <c r="W16" s="810"/>
    </row>
    <row r="17" spans="1:28" s="355" customFormat="1" ht="13.5" customHeight="1">
      <c r="A17" s="1758"/>
      <c r="B17" s="1765" t="s">
        <v>748</v>
      </c>
      <c r="C17" s="1766"/>
      <c r="D17" s="1766"/>
      <c r="E17" s="1766"/>
      <c r="F17" s="1767"/>
      <c r="G17" s="1750">
        <v>10.199999999999999</v>
      </c>
      <c r="H17" s="1751"/>
      <c r="I17" s="1775">
        <v>5</v>
      </c>
      <c r="J17" s="1776"/>
      <c r="K17" s="811"/>
      <c r="M17" s="805"/>
      <c r="T17" s="810"/>
      <c r="U17" s="810"/>
      <c r="V17" s="810"/>
      <c r="W17" s="810"/>
    </row>
    <row r="18" spans="1:28" s="355" customFormat="1" ht="13.5" customHeight="1">
      <c r="A18" s="1759"/>
      <c r="B18" s="1777" t="s">
        <v>749</v>
      </c>
      <c r="C18" s="1778"/>
      <c r="D18" s="1778"/>
      <c r="E18" s="1778"/>
      <c r="F18" s="1779"/>
      <c r="G18" s="1780">
        <v>140.1</v>
      </c>
      <c r="H18" s="1781"/>
      <c r="I18" s="1782">
        <v>4.8</v>
      </c>
      <c r="J18" s="1783"/>
      <c r="K18" s="811"/>
      <c r="M18" s="805"/>
      <c r="T18" s="810"/>
      <c r="U18" s="810"/>
      <c r="V18" s="810"/>
      <c r="W18" s="810"/>
    </row>
    <row r="19" spans="1:28" s="355" customFormat="1" ht="13.5" customHeight="1">
      <c r="A19" s="805"/>
      <c r="B19" s="812"/>
      <c r="G19" s="1749"/>
      <c r="H19" s="1749"/>
      <c r="I19" s="1749"/>
      <c r="J19" s="1749"/>
      <c r="K19" s="809"/>
      <c r="T19" s="810"/>
      <c r="U19" s="810"/>
      <c r="V19" s="810"/>
      <c r="W19" s="810"/>
    </row>
    <row r="20" spans="1:28" s="108" customFormat="1" ht="15" customHeight="1">
      <c r="A20" s="1757" t="s">
        <v>277</v>
      </c>
      <c r="B20" s="1760" t="s">
        <v>746</v>
      </c>
      <c r="C20" s="1761"/>
      <c r="D20" s="1761"/>
      <c r="E20" s="1761"/>
      <c r="F20" s="1762"/>
      <c r="G20" s="1763">
        <v>78.099999999999994</v>
      </c>
      <c r="H20" s="1764"/>
      <c r="I20" s="1763">
        <v>7.3</v>
      </c>
      <c r="J20" s="1764"/>
      <c r="K20" s="806"/>
      <c r="M20" s="805"/>
      <c r="T20" s="807"/>
      <c r="U20" s="807"/>
      <c r="V20" s="807"/>
      <c r="W20" s="807"/>
    </row>
    <row r="21" spans="1:28" s="108" customFormat="1" ht="13.5" customHeight="1">
      <c r="A21" s="1758"/>
      <c r="B21" s="1765" t="s">
        <v>747</v>
      </c>
      <c r="C21" s="1766"/>
      <c r="D21" s="1766"/>
      <c r="E21" s="1766"/>
      <c r="F21" s="1767"/>
      <c r="G21" s="1750">
        <v>11.2</v>
      </c>
      <c r="H21" s="1751"/>
      <c r="I21" s="1750">
        <v>4.9000000000000004</v>
      </c>
      <c r="J21" s="1751"/>
      <c r="K21" s="806"/>
      <c r="M21" s="805"/>
      <c r="T21" s="807"/>
      <c r="U21" s="807"/>
      <c r="V21" s="807"/>
      <c r="W21" s="807"/>
    </row>
    <row r="22" spans="1:28" s="108" customFormat="1" ht="13.5" customHeight="1">
      <c r="A22" s="1758"/>
      <c r="B22" s="1752" t="s">
        <v>479</v>
      </c>
      <c r="C22" s="1753"/>
      <c r="D22" s="1753"/>
      <c r="E22" s="1753"/>
      <c r="F22" s="1754"/>
      <c r="G22" s="1755">
        <v>89.3</v>
      </c>
      <c r="H22" s="1756"/>
      <c r="I22" s="1755">
        <v>7</v>
      </c>
      <c r="J22" s="1756"/>
      <c r="K22" s="808"/>
      <c r="M22" s="805"/>
      <c r="T22" s="807"/>
      <c r="U22" s="807"/>
      <c r="V22" s="807"/>
      <c r="W22" s="807"/>
    </row>
    <row r="23" spans="1:28" s="355" customFormat="1" ht="13.5" customHeight="1">
      <c r="A23" s="1758"/>
      <c r="B23" s="1768"/>
      <c r="C23" s="1769"/>
      <c r="D23" s="1769"/>
      <c r="E23" s="1769"/>
      <c r="F23" s="1770"/>
      <c r="G23" s="1771"/>
      <c r="H23" s="1772"/>
      <c r="I23" s="1773"/>
      <c r="J23" s="1774"/>
      <c r="K23" s="809"/>
      <c r="M23" s="805"/>
      <c r="T23" s="810"/>
      <c r="U23" s="810"/>
      <c r="V23" s="810"/>
      <c r="W23" s="810"/>
    </row>
    <row r="24" spans="1:28" s="355" customFormat="1" ht="13.5" customHeight="1">
      <c r="A24" s="1758"/>
      <c r="B24" s="1765" t="s">
        <v>748</v>
      </c>
      <c r="C24" s="1766"/>
      <c r="D24" s="1766"/>
      <c r="E24" s="1766"/>
      <c r="F24" s="1767"/>
      <c r="G24" s="1750">
        <v>9.6999999999999993</v>
      </c>
      <c r="H24" s="1751"/>
      <c r="I24" s="1775">
        <v>5</v>
      </c>
      <c r="J24" s="1776"/>
      <c r="K24" s="811"/>
      <c r="M24" s="805"/>
      <c r="T24" s="810"/>
      <c r="U24" s="810"/>
      <c r="V24" s="810"/>
      <c r="W24" s="810"/>
    </row>
    <row r="25" spans="1:28" s="355" customFormat="1" ht="13.5" customHeight="1">
      <c r="A25" s="1759"/>
      <c r="B25" s="1777" t="s">
        <v>749</v>
      </c>
      <c r="C25" s="1778"/>
      <c r="D25" s="1778"/>
      <c r="E25" s="1778"/>
      <c r="F25" s="1779"/>
      <c r="G25" s="1780">
        <v>98.9</v>
      </c>
      <c r="H25" s="1781"/>
      <c r="I25" s="1782">
        <v>6.8</v>
      </c>
      <c r="J25" s="1783"/>
      <c r="K25" s="811"/>
      <c r="M25" s="805"/>
      <c r="T25" s="810"/>
      <c r="U25" s="810"/>
      <c r="V25" s="810"/>
      <c r="W25" s="810"/>
    </row>
    <row r="26" spans="1:28" s="30" customFormat="1" ht="22.5" customHeight="1">
      <c r="A26" s="160"/>
      <c r="T26" s="813"/>
      <c r="U26" s="813"/>
      <c r="V26" s="813"/>
      <c r="W26" s="813"/>
    </row>
    <row r="27" spans="1:28" s="27" customFormat="1" ht="18.75" customHeight="1">
      <c r="A27" s="104" t="s">
        <v>750</v>
      </c>
      <c r="Q27" s="814"/>
      <c r="R27" s="814"/>
      <c r="S27" s="814"/>
      <c r="T27" s="815"/>
      <c r="U27" s="815"/>
      <c r="V27" s="815"/>
      <c r="W27" s="815"/>
      <c r="X27" s="814"/>
      <c r="Y27" s="814"/>
      <c r="Z27" s="814"/>
      <c r="AA27" s="814"/>
      <c r="AB27" s="814"/>
    </row>
    <row r="28" spans="1:28" s="7" customFormat="1" ht="12.75" customHeight="1">
      <c r="Q28" s="816"/>
      <c r="R28" s="816"/>
      <c r="S28" s="816"/>
      <c r="T28" s="817"/>
      <c r="U28" s="817"/>
      <c r="V28" s="817"/>
      <c r="W28" s="817"/>
      <c r="X28" s="816"/>
      <c r="Y28" s="816"/>
      <c r="Z28" s="816"/>
      <c r="AA28" s="816"/>
      <c r="AB28" s="816"/>
    </row>
    <row r="29" spans="1:28" ht="13.5" customHeight="1">
      <c r="A29" s="818" t="s">
        <v>614</v>
      </c>
      <c r="B29" s="819"/>
      <c r="C29" s="820" t="s">
        <v>28</v>
      </c>
      <c r="D29" s="820" t="s">
        <v>34</v>
      </c>
      <c r="E29" s="820" t="s">
        <v>751</v>
      </c>
      <c r="F29" s="820" t="s">
        <v>752</v>
      </c>
      <c r="G29" s="820" t="s">
        <v>753</v>
      </c>
      <c r="H29" s="820" t="s">
        <v>754</v>
      </c>
      <c r="I29" s="820" t="s">
        <v>755</v>
      </c>
      <c r="J29" s="820" t="s">
        <v>756</v>
      </c>
      <c r="K29" s="820" t="s">
        <v>757</v>
      </c>
      <c r="L29" s="820" t="s">
        <v>758</v>
      </c>
      <c r="M29" s="821"/>
      <c r="N29" s="819"/>
      <c r="Q29" s="823"/>
      <c r="R29" s="824"/>
      <c r="S29" s="824"/>
      <c r="T29" s="825"/>
      <c r="U29" s="826"/>
      <c r="V29" s="826"/>
      <c r="W29" s="826"/>
      <c r="X29" s="827"/>
      <c r="Y29" s="827"/>
      <c r="Z29" s="827"/>
      <c r="AA29" s="827"/>
      <c r="AB29" s="827"/>
    </row>
    <row r="30" spans="1:28" ht="12" customHeight="1">
      <c r="A30" s="828" t="s">
        <v>759</v>
      </c>
      <c r="B30" s="829"/>
      <c r="C30" s="830">
        <v>29.09</v>
      </c>
      <c r="D30" s="830">
        <v>42.37</v>
      </c>
      <c r="E30" s="830">
        <v>62.54</v>
      </c>
      <c r="F30" s="830">
        <v>59.88</v>
      </c>
      <c r="G30" s="830">
        <v>14.39</v>
      </c>
      <c r="H30" s="830">
        <v>0.49</v>
      </c>
      <c r="I30" s="830">
        <v>2.14</v>
      </c>
      <c r="J30" s="830">
        <v>1.79</v>
      </c>
      <c r="K30" s="830">
        <v>1.32</v>
      </c>
      <c r="L30" s="830">
        <v>0.54</v>
      </c>
      <c r="M30" s="821"/>
      <c r="N30" s="831"/>
      <c r="AA30" s="827"/>
      <c r="AB30" s="827"/>
    </row>
    <row r="31" spans="1:28" ht="12" customHeight="1">
      <c r="A31" s="832" t="s">
        <v>746</v>
      </c>
      <c r="B31" s="833"/>
      <c r="C31" s="834">
        <v>24.58</v>
      </c>
      <c r="D31" s="834">
        <v>79.790000000000006</v>
      </c>
      <c r="E31" s="834">
        <v>100.86</v>
      </c>
      <c r="F31" s="834">
        <v>74.010000000000005</v>
      </c>
      <c r="G31" s="834">
        <v>45.15</v>
      </c>
      <c r="H31" s="834">
        <v>27.85</v>
      </c>
      <c r="I31" s="834">
        <v>41.4</v>
      </c>
      <c r="J31" s="834">
        <v>4.2300000000000004</v>
      </c>
      <c r="K31" s="834">
        <v>5.26</v>
      </c>
      <c r="L31" s="834">
        <v>43.66</v>
      </c>
      <c r="M31" s="821"/>
      <c r="N31" s="831"/>
      <c r="R31" s="835"/>
      <c r="AA31" s="827"/>
      <c r="AB31" s="827"/>
    </row>
    <row r="32" spans="1:28" ht="12" customHeight="1">
      <c r="A32" s="836" t="s">
        <v>479</v>
      </c>
      <c r="B32" s="837"/>
      <c r="C32" s="838">
        <v>53.67</v>
      </c>
      <c r="D32" s="838">
        <v>122.16</v>
      </c>
      <c r="E32" s="838">
        <v>163.4</v>
      </c>
      <c r="F32" s="838">
        <v>133.89000000000001</v>
      </c>
      <c r="G32" s="838">
        <v>59.54</v>
      </c>
      <c r="H32" s="838">
        <v>28.34</v>
      </c>
      <c r="I32" s="838">
        <v>43.54</v>
      </c>
      <c r="J32" s="838">
        <v>6.0200000000000005</v>
      </c>
      <c r="K32" s="838">
        <v>6.58</v>
      </c>
      <c r="L32" s="838">
        <v>44.199999999999996</v>
      </c>
      <c r="M32" s="821"/>
      <c r="N32" s="839"/>
      <c r="Q32" s="823"/>
      <c r="R32" s="824"/>
      <c r="S32" s="824"/>
      <c r="T32" s="825"/>
      <c r="U32" s="826"/>
      <c r="V32" s="826"/>
      <c r="W32" s="826"/>
      <c r="X32" s="827"/>
      <c r="Y32" s="827"/>
      <c r="Z32" s="827"/>
      <c r="AA32" s="827"/>
      <c r="AB32" s="827"/>
    </row>
    <row r="33" spans="1:28" ht="12" customHeight="1">
      <c r="A33" s="840"/>
      <c r="B33" s="839"/>
      <c r="C33" s="839"/>
      <c r="D33" s="839"/>
      <c r="E33" s="839"/>
      <c r="F33" s="839"/>
      <c r="G33" s="839"/>
      <c r="H33" s="839"/>
      <c r="I33" s="839"/>
      <c r="J33" s="839"/>
      <c r="K33" s="839"/>
      <c r="L33" s="839"/>
      <c r="M33" s="839"/>
      <c r="N33" s="839"/>
      <c r="Q33" s="823"/>
      <c r="R33" s="824"/>
      <c r="S33" s="824"/>
      <c r="T33" s="825"/>
      <c r="U33" s="826"/>
      <c r="V33" s="826"/>
      <c r="W33" s="826"/>
      <c r="X33" s="827"/>
      <c r="Y33" s="827"/>
      <c r="Z33" s="827"/>
      <c r="AA33" s="827"/>
      <c r="AB33" s="827"/>
    </row>
    <row r="34" spans="1:28" s="842" customFormat="1">
      <c r="A34" s="841"/>
      <c r="B34" s="841"/>
      <c r="C34" s="841"/>
      <c r="D34" s="841"/>
      <c r="E34" s="841"/>
      <c r="F34" s="841"/>
      <c r="G34" s="841"/>
      <c r="H34" s="841"/>
      <c r="I34" s="841"/>
      <c r="J34" s="841"/>
      <c r="K34" s="841"/>
      <c r="L34" s="841"/>
      <c r="M34" s="841"/>
      <c r="N34" s="841"/>
      <c r="Q34" s="843"/>
      <c r="R34" s="844"/>
      <c r="S34" s="844"/>
      <c r="T34" s="845"/>
      <c r="U34" s="846"/>
      <c r="V34" s="846"/>
      <c r="W34" s="846"/>
      <c r="X34" s="847"/>
      <c r="Y34" s="847"/>
      <c r="Z34" s="847"/>
      <c r="AA34" s="847"/>
      <c r="AB34" s="847"/>
    </row>
    <row r="35" spans="1:28" s="842" customFormat="1">
      <c r="A35" s="841"/>
      <c r="B35" s="841"/>
      <c r="C35" s="841"/>
      <c r="D35" s="841"/>
      <c r="E35" s="841"/>
      <c r="F35" s="841"/>
      <c r="G35" s="841"/>
      <c r="H35" s="841"/>
      <c r="I35" s="841"/>
      <c r="J35" s="841"/>
      <c r="K35" s="841"/>
      <c r="L35" s="841"/>
      <c r="M35" s="841"/>
      <c r="N35" s="841"/>
      <c r="Q35" s="843"/>
      <c r="R35" s="844"/>
      <c r="S35" s="844"/>
      <c r="T35" s="844"/>
      <c r="U35" s="848"/>
      <c r="V35" s="848"/>
      <c r="W35" s="848"/>
      <c r="X35" s="847"/>
      <c r="Y35" s="847"/>
      <c r="Z35" s="847"/>
      <c r="AA35" s="847"/>
      <c r="AB35" s="847"/>
    </row>
    <row r="36" spans="1:28">
      <c r="Q36" s="823"/>
      <c r="R36" s="824"/>
      <c r="S36" s="824"/>
      <c r="T36" s="824"/>
      <c r="U36" s="849"/>
      <c r="V36" s="849"/>
      <c r="W36" s="849"/>
      <c r="X36" s="827"/>
      <c r="Y36" s="827"/>
      <c r="Z36" s="827"/>
      <c r="AA36" s="827"/>
      <c r="AB36" s="827"/>
    </row>
    <row r="37" spans="1:28">
      <c r="Q37" s="823"/>
      <c r="R37" s="824"/>
      <c r="S37" s="824"/>
      <c r="T37" s="824"/>
      <c r="U37" s="849"/>
      <c r="V37" s="849"/>
      <c r="W37" s="849"/>
      <c r="X37" s="827"/>
      <c r="Y37" s="827"/>
      <c r="Z37" s="827"/>
      <c r="AA37" s="827"/>
      <c r="AB37" s="827"/>
    </row>
    <row r="38" spans="1:28">
      <c r="Q38" s="850"/>
      <c r="R38" s="824"/>
      <c r="S38" s="824"/>
      <c r="T38" s="824"/>
      <c r="U38" s="849"/>
      <c r="V38" s="849"/>
      <c r="W38" s="849"/>
      <c r="X38" s="827"/>
      <c r="Y38" s="827"/>
      <c r="Z38" s="827"/>
      <c r="AA38" s="827"/>
      <c r="AB38" s="827"/>
    </row>
    <row r="39" spans="1:28">
      <c r="Q39" s="827"/>
      <c r="R39" s="827"/>
      <c r="S39" s="827"/>
      <c r="T39" s="827"/>
      <c r="U39" s="827"/>
      <c r="V39" s="827"/>
      <c r="W39" s="827"/>
      <c r="X39" s="827"/>
      <c r="Y39" s="827"/>
      <c r="Z39" s="827"/>
      <c r="AA39" s="827"/>
      <c r="AB39" s="827"/>
    </row>
    <row r="40" spans="1:28">
      <c r="Q40" s="827"/>
      <c r="R40" s="827"/>
      <c r="S40" s="827"/>
      <c r="T40" s="827"/>
      <c r="U40" s="827"/>
      <c r="V40" s="827"/>
      <c r="W40" s="827"/>
      <c r="X40" s="827"/>
      <c r="Y40" s="827"/>
      <c r="Z40" s="827"/>
      <c r="AA40" s="827"/>
      <c r="AB40" s="827"/>
    </row>
    <row r="45" spans="1:28" ht="12" customHeight="1"/>
    <row r="55" spans="1:1">
      <c r="A55" s="851" t="s">
        <v>760</v>
      </c>
    </row>
  </sheetData>
  <mergeCells count="65">
    <mergeCell ref="A3:L3"/>
    <mergeCell ref="A4:L4"/>
    <mergeCell ref="G5:H5"/>
    <mergeCell ref="I5:J5"/>
    <mergeCell ref="A6:A11"/>
    <mergeCell ref="B6:F6"/>
    <mergeCell ref="G6:H6"/>
    <mergeCell ref="I6:J6"/>
    <mergeCell ref="B7:F7"/>
    <mergeCell ref="G7:H7"/>
    <mergeCell ref="I7:J7"/>
    <mergeCell ref="B8:F8"/>
    <mergeCell ref="G8:H8"/>
    <mergeCell ref="I8:J8"/>
    <mergeCell ref="B9:F9"/>
    <mergeCell ref="G9:H9"/>
    <mergeCell ref="I9:J9"/>
    <mergeCell ref="B10:F10"/>
    <mergeCell ref="G10:H10"/>
    <mergeCell ref="I10:J10"/>
    <mergeCell ref="B11:F11"/>
    <mergeCell ref="G11:H11"/>
    <mergeCell ref="I11:J11"/>
    <mergeCell ref="A13:A18"/>
    <mergeCell ref="B13:F13"/>
    <mergeCell ref="G13:H13"/>
    <mergeCell ref="I13:J13"/>
    <mergeCell ref="B14:F14"/>
    <mergeCell ref="G14:H14"/>
    <mergeCell ref="I14:J14"/>
    <mergeCell ref="B15:F15"/>
    <mergeCell ref="B17:F17"/>
    <mergeCell ref="G17:H17"/>
    <mergeCell ref="I17:J17"/>
    <mergeCell ref="B18:F18"/>
    <mergeCell ref="G18:H18"/>
    <mergeCell ref="I18:J18"/>
    <mergeCell ref="G12:H12"/>
    <mergeCell ref="I12:J12"/>
    <mergeCell ref="G15:H15"/>
    <mergeCell ref="I15:J15"/>
    <mergeCell ref="B16:F16"/>
    <mergeCell ref="G16:H16"/>
    <mergeCell ref="I16:J16"/>
    <mergeCell ref="A20:A25"/>
    <mergeCell ref="B20:F20"/>
    <mergeCell ref="G20:H20"/>
    <mergeCell ref="I20:J20"/>
    <mergeCell ref="B21:F21"/>
    <mergeCell ref="B23:F23"/>
    <mergeCell ref="G23:H23"/>
    <mergeCell ref="I23:J23"/>
    <mergeCell ref="B24:F24"/>
    <mergeCell ref="G24:H24"/>
    <mergeCell ref="I24:J24"/>
    <mergeCell ref="B25:F25"/>
    <mergeCell ref="G25:H25"/>
    <mergeCell ref="I25:J25"/>
    <mergeCell ref="G19:H19"/>
    <mergeCell ref="I19:J19"/>
    <mergeCell ref="G21:H21"/>
    <mergeCell ref="I21:J21"/>
    <mergeCell ref="B22:F22"/>
    <mergeCell ref="G22:H22"/>
    <mergeCell ref="I22:J22"/>
  </mergeCells>
  <pageMargins left="0.70866141732283472" right="0.70866141732283472" top="0.6692913385826772" bottom="0.39370078740157483" header="0.51181102362204722" footer="0.51181102362204722"/>
  <pageSetup paperSize="9" scale="97" fitToHeight="0" orientation="portrait" r:id="rId1"/>
  <headerFooter scaleWithDoc="0">
    <oddHeader>&amp;R&amp;8CHAPTER 1 - DNB GROUP&amp;L&amp;"Arial"&amp;8FACTBOOK DNB - 2Q20</oddHead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9856E7-81F7-4BC6-8746-8471927A1A90}">
  <sheetPr>
    <pageSetUpPr fitToPage="1"/>
  </sheetPr>
  <dimension ref="A1:Q101"/>
  <sheetViews>
    <sheetView showGridLines="0" zoomScale="150" zoomScaleNormal="150" zoomScaleSheetLayoutView="90" workbookViewId="0"/>
  </sheetViews>
  <sheetFormatPr baseColWidth="10" defaultColWidth="9.140625" defaultRowHeight="12.75"/>
  <cols>
    <col min="1" max="1" width="22.42578125" style="822" customWidth="1"/>
    <col min="2" max="10" width="7.7109375" style="822" customWidth="1"/>
    <col min="11" max="16384" width="9.140625" style="822"/>
  </cols>
  <sheetData>
    <row r="1" spans="1:11" s="27" customFormat="1" ht="22.5" customHeight="1">
      <c r="A1" s="69"/>
      <c r="B1" s="70"/>
      <c r="C1" s="70"/>
      <c r="D1" s="70"/>
      <c r="E1" s="70"/>
      <c r="F1" s="70"/>
      <c r="G1" s="70"/>
      <c r="H1" s="70"/>
      <c r="I1" s="70"/>
      <c r="J1" s="70"/>
    </row>
    <row r="2" spans="1:11" s="7" customFormat="1" ht="18.75" customHeight="1">
      <c r="A2" s="104" t="s">
        <v>761</v>
      </c>
      <c r="B2" s="27"/>
      <c r="C2" s="27"/>
      <c r="D2" s="27"/>
      <c r="E2" s="27"/>
      <c r="F2" s="27"/>
      <c r="G2" s="27"/>
      <c r="H2" s="27"/>
      <c r="I2" s="27"/>
      <c r="J2" s="27"/>
    </row>
    <row r="3" spans="1:11" s="853" customFormat="1" ht="11.25" customHeight="1">
      <c r="A3" s="7"/>
      <c r="B3" s="7"/>
      <c r="C3" s="7"/>
      <c r="D3" s="7"/>
      <c r="E3" s="7"/>
      <c r="F3" s="7"/>
      <c r="G3" s="7"/>
      <c r="H3" s="7"/>
      <c r="I3" s="7"/>
      <c r="J3" s="7"/>
      <c r="K3" s="852"/>
    </row>
    <row r="4" spans="1:11" s="857" customFormat="1" ht="12" customHeight="1">
      <c r="A4" s="854" t="s">
        <v>762</v>
      </c>
      <c r="B4" s="855"/>
      <c r="C4" s="855"/>
      <c r="D4" s="852"/>
      <c r="E4" s="855"/>
      <c r="F4" s="855"/>
      <c r="G4" s="855"/>
      <c r="H4" s="855"/>
      <c r="I4" s="855"/>
      <c r="J4" s="855"/>
      <c r="K4" s="856"/>
    </row>
    <row r="5" spans="1:11" s="857" customFormat="1" ht="9" customHeight="1">
      <c r="A5" s="854"/>
      <c r="B5" s="855"/>
      <c r="C5" s="855"/>
      <c r="D5" s="852"/>
      <c r="E5" s="855"/>
      <c r="F5" s="855"/>
      <c r="G5" s="855"/>
      <c r="H5" s="855"/>
      <c r="I5" s="855"/>
      <c r="J5" s="855"/>
      <c r="K5" s="856"/>
    </row>
    <row r="6" spans="1:11" s="853" customFormat="1" ht="9" customHeight="1">
      <c r="A6" s="858" t="s">
        <v>220</v>
      </c>
      <c r="B6" s="1826" t="s">
        <v>763</v>
      </c>
      <c r="C6" s="1827"/>
      <c r="D6" s="1826" t="s">
        <v>764</v>
      </c>
      <c r="E6" s="1827"/>
      <c r="F6" s="1826" t="s">
        <v>765</v>
      </c>
      <c r="G6" s="1827"/>
      <c r="H6" s="859"/>
      <c r="I6" s="859"/>
      <c r="J6" s="859"/>
    </row>
    <row r="7" spans="1:11" s="853" customFormat="1" ht="12" customHeight="1">
      <c r="A7" s="860" t="s">
        <v>766</v>
      </c>
      <c r="B7" s="1812">
        <v>381.64395544245423</v>
      </c>
      <c r="C7" s="1813"/>
      <c r="D7" s="1824">
        <v>5518.8645129170654</v>
      </c>
      <c r="E7" s="1825"/>
      <c r="F7" s="1824">
        <v>5900.5084683595196</v>
      </c>
      <c r="G7" s="1825"/>
      <c r="H7" s="861"/>
      <c r="I7" s="861"/>
      <c r="J7" s="861"/>
    </row>
    <row r="8" spans="1:11" s="853" customFormat="1" ht="12" customHeight="1">
      <c r="A8" s="862" t="s">
        <v>767</v>
      </c>
      <c r="B8" s="1822">
        <v>30169.573737518247</v>
      </c>
      <c r="C8" s="1823"/>
      <c r="D8" s="1822">
        <v>238268.22554887546</v>
      </c>
      <c r="E8" s="1823"/>
      <c r="F8" s="1798">
        <v>268437.79928639368</v>
      </c>
      <c r="G8" s="1799"/>
      <c r="H8" s="861"/>
      <c r="I8" s="861"/>
      <c r="J8" s="861"/>
    </row>
    <row r="9" spans="1:11" s="853" customFormat="1" ht="12" customHeight="1">
      <c r="A9" s="863" t="s">
        <v>746</v>
      </c>
      <c r="B9" s="1798">
        <v>8061.5802265259499</v>
      </c>
      <c r="C9" s="1799"/>
      <c r="D9" s="1798">
        <v>61257.690813474052</v>
      </c>
      <c r="E9" s="1799"/>
      <c r="F9" s="1798">
        <v>69319.271040000007</v>
      </c>
      <c r="G9" s="1799"/>
      <c r="H9" s="861"/>
      <c r="I9" s="861"/>
      <c r="J9" s="861"/>
    </row>
    <row r="10" spans="1:11" s="853" customFormat="1" ht="12" customHeight="1">
      <c r="A10" s="863" t="s">
        <v>768</v>
      </c>
      <c r="B10" s="1798">
        <v>8940.7870380290333</v>
      </c>
      <c r="C10" s="1799"/>
      <c r="D10" s="1798">
        <v>76884.015146970967</v>
      </c>
      <c r="E10" s="1799"/>
      <c r="F10" s="1798">
        <v>85824.802185000008</v>
      </c>
      <c r="G10" s="1799"/>
      <c r="H10" s="861"/>
      <c r="I10" s="861"/>
      <c r="J10" s="861"/>
    </row>
    <row r="11" spans="1:11" s="853" customFormat="1" ht="12" customHeight="1">
      <c r="A11" s="863" t="s">
        <v>769</v>
      </c>
      <c r="B11" s="1798">
        <v>20432.304253993196</v>
      </c>
      <c r="C11" s="1799"/>
      <c r="D11" s="1820">
        <v>148235.41367200681</v>
      </c>
      <c r="E11" s="1821"/>
      <c r="F11" s="1798">
        <v>168667.71792600001</v>
      </c>
      <c r="G11" s="1799"/>
      <c r="H11" s="861"/>
      <c r="I11" s="861"/>
      <c r="J11" s="861"/>
    </row>
    <row r="12" spans="1:11" s="853" customFormat="1" ht="12" customHeight="1">
      <c r="A12" s="863" t="s">
        <v>770</v>
      </c>
      <c r="B12" s="1800">
        <v>796.48244549601577</v>
      </c>
      <c r="C12" s="1801"/>
      <c r="D12" s="1800">
        <v>12816.095689503985</v>
      </c>
      <c r="E12" s="1801"/>
      <c r="F12" s="1800">
        <v>13612.578135000002</v>
      </c>
      <c r="G12" s="1801"/>
      <c r="H12" s="861"/>
      <c r="I12" s="861"/>
      <c r="J12" s="861"/>
    </row>
    <row r="13" spans="1:11" s="853" customFormat="1" ht="12" customHeight="1">
      <c r="A13" s="862" t="s">
        <v>771</v>
      </c>
      <c r="B13" s="1812">
        <v>648040.41558430006</v>
      </c>
      <c r="C13" s="1813"/>
      <c r="D13" s="1812">
        <v>1996537.2351188092</v>
      </c>
      <c r="E13" s="1813"/>
      <c r="F13" s="1812">
        <v>2644577.6507031093</v>
      </c>
      <c r="G13" s="1813"/>
      <c r="H13" s="861"/>
      <c r="I13" s="861"/>
      <c r="J13" s="861"/>
    </row>
    <row r="14" spans="1:11" s="866" customFormat="1" ht="12" customHeight="1">
      <c r="A14" s="864" t="s">
        <v>479</v>
      </c>
      <c r="B14" s="1814">
        <v>678591.6332772607</v>
      </c>
      <c r="C14" s="1815"/>
      <c r="D14" s="1816">
        <v>2240324.3251806018</v>
      </c>
      <c r="E14" s="1817"/>
      <c r="F14" s="1816">
        <v>2918915.9584578625</v>
      </c>
      <c r="G14" s="1817"/>
      <c r="H14" s="865"/>
      <c r="I14" s="865"/>
      <c r="J14" s="865"/>
    </row>
    <row r="15" spans="1:11" s="866" customFormat="1" ht="5.25" customHeight="1">
      <c r="A15" s="867"/>
      <c r="B15" s="868"/>
      <c r="C15" s="868"/>
      <c r="D15" s="868"/>
      <c r="E15" s="865"/>
      <c r="F15" s="865"/>
      <c r="G15" s="865"/>
      <c r="H15" s="865"/>
      <c r="I15" s="865"/>
      <c r="J15" s="865"/>
    </row>
    <row r="16" spans="1:11" s="873" customFormat="1" ht="12" customHeight="1">
      <c r="A16" s="869" t="s">
        <v>772</v>
      </c>
      <c r="B16" s="870"/>
      <c r="C16" s="871">
        <v>538054.10306200001</v>
      </c>
      <c r="D16" s="871"/>
      <c r="E16" s="871">
        <v>461696.22852200002</v>
      </c>
      <c r="F16" s="872"/>
      <c r="G16" s="871"/>
      <c r="H16" s="872"/>
      <c r="I16" s="872"/>
      <c r="J16" s="872"/>
    </row>
    <row r="17" spans="1:12" s="866" customFormat="1" ht="12" customHeight="1">
      <c r="A17" s="874"/>
      <c r="B17" s="875"/>
      <c r="C17" s="875"/>
      <c r="D17" s="875"/>
      <c r="E17" s="865"/>
      <c r="F17" s="865"/>
      <c r="G17" s="865"/>
      <c r="H17" s="865"/>
      <c r="I17" s="865"/>
      <c r="J17" s="865"/>
    </row>
    <row r="18" spans="1:12" s="857" customFormat="1" ht="12" customHeight="1">
      <c r="A18" s="854" t="s">
        <v>773</v>
      </c>
      <c r="B18" s="855"/>
      <c r="C18" s="855"/>
      <c r="D18" s="855"/>
      <c r="E18" s="855"/>
      <c r="F18" s="855"/>
      <c r="G18" s="855"/>
      <c r="H18" s="855"/>
      <c r="I18" s="855"/>
      <c r="J18" s="855"/>
      <c r="K18" s="856"/>
    </row>
    <row r="19" spans="1:12" s="857" customFormat="1" ht="9" customHeight="1">
      <c r="A19" s="854"/>
      <c r="B19" s="855"/>
      <c r="C19" s="855"/>
      <c r="D19" s="852"/>
      <c r="E19" s="855"/>
      <c r="F19" s="855"/>
      <c r="G19" s="855"/>
      <c r="H19" s="855"/>
      <c r="I19" s="855"/>
      <c r="J19" s="855"/>
      <c r="K19" s="856"/>
    </row>
    <row r="20" spans="1:12" s="876" customFormat="1" ht="9" customHeight="1">
      <c r="A20" s="856"/>
      <c r="B20" s="1818" t="s">
        <v>774</v>
      </c>
      <c r="C20" s="1819"/>
      <c r="D20" s="1818" t="s">
        <v>775</v>
      </c>
      <c r="E20" s="1819"/>
      <c r="F20" s="1818"/>
      <c r="G20" s="1819"/>
      <c r="H20" s="859"/>
      <c r="I20" s="859"/>
      <c r="J20" s="859"/>
      <c r="K20" s="859"/>
      <c r="L20" s="859"/>
    </row>
    <row r="21" spans="1:12" s="853" customFormat="1" ht="9" customHeight="1">
      <c r="A21" s="858" t="s">
        <v>220</v>
      </c>
      <c r="B21" s="1806" t="s">
        <v>776</v>
      </c>
      <c r="C21" s="1807"/>
      <c r="D21" s="1806" t="s">
        <v>777</v>
      </c>
      <c r="E21" s="1807"/>
      <c r="F21" s="1806" t="s">
        <v>778</v>
      </c>
      <c r="G21" s="1807"/>
      <c r="H21" s="859"/>
      <c r="I21" s="859"/>
      <c r="J21" s="859"/>
      <c r="K21" s="859"/>
      <c r="L21" s="859"/>
    </row>
    <row r="22" spans="1:12" s="853" customFormat="1" ht="12" customHeight="1">
      <c r="A22" s="860" t="s">
        <v>766</v>
      </c>
      <c r="B22" s="1812">
        <v>19223.640106987557</v>
      </c>
      <c r="C22" s="1813"/>
      <c r="D22" s="1812">
        <v>8119.0107029024275</v>
      </c>
      <c r="E22" s="1813"/>
      <c r="F22" s="1824">
        <v>27342.650809889987</v>
      </c>
      <c r="G22" s="1825"/>
      <c r="H22" s="861"/>
      <c r="I22" s="861"/>
      <c r="J22" s="861"/>
      <c r="K22" s="861"/>
      <c r="L22" s="861"/>
    </row>
    <row r="23" spans="1:12" s="853" customFormat="1" ht="12" customHeight="1">
      <c r="A23" s="862" t="s">
        <v>767</v>
      </c>
      <c r="B23" s="1822">
        <v>131825.26550673175</v>
      </c>
      <c r="C23" s="1823"/>
      <c r="D23" s="1822">
        <v>147597.60620781427</v>
      </c>
      <c r="E23" s="1823"/>
      <c r="F23" s="1798">
        <v>279422.871714546</v>
      </c>
      <c r="G23" s="1799"/>
      <c r="H23" s="861"/>
      <c r="I23" s="861"/>
      <c r="J23" s="861"/>
      <c r="K23" s="861"/>
      <c r="L23" s="861"/>
    </row>
    <row r="24" spans="1:12" s="853" customFormat="1" ht="12" customHeight="1">
      <c r="A24" s="863" t="s">
        <v>746</v>
      </c>
      <c r="B24" s="1798">
        <v>879.58345899000005</v>
      </c>
      <c r="C24" s="1799"/>
      <c r="D24" s="1820">
        <v>43267.014430570016</v>
      </c>
      <c r="E24" s="1821"/>
      <c r="F24" s="1798">
        <v>44146.597889560013</v>
      </c>
      <c r="G24" s="1799"/>
      <c r="H24" s="861"/>
      <c r="I24" s="861"/>
      <c r="J24" s="861"/>
      <c r="K24" s="861"/>
      <c r="L24" s="861"/>
    </row>
    <row r="25" spans="1:12" s="853" customFormat="1" ht="12" customHeight="1">
      <c r="A25" s="863" t="s">
        <v>768</v>
      </c>
      <c r="B25" s="1798">
        <v>120003.87279855157</v>
      </c>
      <c r="C25" s="1799"/>
      <c r="D25" s="1798">
        <v>76732.370846398349</v>
      </c>
      <c r="E25" s="1799"/>
      <c r="F25" s="1798">
        <v>196736.24364494992</v>
      </c>
      <c r="G25" s="1799"/>
      <c r="H25" s="861"/>
      <c r="I25" s="861"/>
      <c r="J25" s="861"/>
      <c r="K25" s="861"/>
      <c r="L25" s="861"/>
    </row>
    <row r="26" spans="1:12" s="853" customFormat="1" ht="12" customHeight="1">
      <c r="A26" s="863" t="s">
        <v>769</v>
      </c>
      <c r="B26" s="1798">
        <v>11670.671007259192</v>
      </c>
      <c r="C26" s="1799"/>
      <c r="D26" s="1820">
        <v>52534.312326102394</v>
      </c>
      <c r="E26" s="1821"/>
      <c r="F26" s="1798">
        <v>64204.983333361582</v>
      </c>
      <c r="G26" s="1799"/>
      <c r="H26" s="861"/>
      <c r="I26" s="861"/>
      <c r="J26" s="861"/>
      <c r="K26" s="861"/>
      <c r="L26" s="861"/>
    </row>
    <row r="27" spans="1:12" s="853" customFormat="1" ht="12" customHeight="1">
      <c r="A27" s="863" t="s">
        <v>770</v>
      </c>
      <c r="B27" s="1800">
        <v>150.72170092099432</v>
      </c>
      <c r="C27" s="1801"/>
      <c r="D27" s="1800">
        <v>18330.923035313517</v>
      </c>
      <c r="E27" s="1801"/>
      <c r="F27" s="1800">
        <v>18481.64473623451</v>
      </c>
      <c r="G27" s="1801"/>
      <c r="H27" s="861"/>
      <c r="I27" s="861"/>
      <c r="J27" s="861"/>
      <c r="K27" s="861"/>
      <c r="L27" s="861"/>
    </row>
    <row r="28" spans="1:12" s="853" customFormat="1" ht="12" customHeight="1">
      <c r="A28" s="862" t="s">
        <v>779</v>
      </c>
      <c r="B28" s="1812">
        <v>0</v>
      </c>
      <c r="C28" s="1813"/>
      <c r="D28" s="1812">
        <v>91388.316416339992</v>
      </c>
      <c r="E28" s="1813"/>
      <c r="F28" s="1812">
        <v>91388.316416339992</v>
      </c>
      <c r="G28" s="1813"/>
      <c r="H28" s="861"/>
      <c r="I28" s="861"/>
      <c r="J28" s="861"/>
      <c r="K28" s="861"/>
      <c r="L28" s="861"/>
    </row>
    <row r="29" spans="1:12" s="866" customFormat="1" ht="12" customHeight="1">
      <c r="A29" s="864" t="s">
        <v>479</v>
      </c>
      <c r="B29" s="1814">
        <v>151048.90561371934</v>
      </c>
      <c r="C29" s="1815"/>
      <c r="D29" s="1814">
        <v>247104.9333270567</v>
      </c>
      <c r="E29" s="1815"/>
      <c r="F29" s="1816">
        <v>398153.83894077601</v>
      </c>
      <c r="G29" s="1817"/>
      <c r="H29" s="865"/>
      <c r="I29" s="865"/>
      <c r="J29" s="865"/>
      <c r="K29" s="865"/>
      <c r="L29" s="865"/>
    </row>
    <row r="30" spans="1:12" s="866" customFormat="1" ht="12" customHeight="1">
      <c r="A30" s="874"/>
      <c r="B30" s="875"/>
      <c r="C30" s="875"/>
      <c r="D30" s="875"/>
      <c r="E30" s="865"/>
      <c r="F30" s="865"/>
      <c r="G30" s="865"/>
      <c r="H30" s="865"/>
      <c r="I30" s="865"/>
      <c r="J30" s="865"/>
    </row>
    <row r="31" spans="1:12" s="857" customFormat="1" ht="12" customHeight="1">
      <c r="A31" s="854" t="s">
        <v>780</v>
      </c>
      <c r="B31" s="855"/>
      <c r="C31" s="855"/>
      <c r="D31" s="855"/>
      <c r="E31" s="855"/>
      <c r="F31" s="855"/>
      <c r="G31" s="855"/>
      <c r="H31" s="855"/>
      <c r="I31" s="855"/>
      <c r="J31" s="855"/>
      <c r="K31" s="856"/>
    </row>
    <row r="32" spans="1:12" s="857" customFormat="1" ht="9" customHeight="1">
      <c r="A32" s="854"/>
      <c r="B32" s="855"/>
      <c r="C32" s="855"/>
      <c r="D32" s="852"/>
      <c r="E32" s="855"/>
      <c r="F32" s="855"/>
      <c r="G32" s="855"/>
      <c r="H32" s="855"/>
      <c r="I32" s="855"/>
      <c r="J32" s="855"/>
      <c r="K32" s="856"/>
    </row>
    <row r="33" spans="1:15" s="876" customFormat="1" ht="9" customHeight="1">
      <c r="A33" s="856"/>
      <c r="B33" s="1818"/>
      <c r="C33" s="1819"/>
      <c r="D33" s="1818" t="s">
        <v>781</v>
      </c>
      <c r="E33" s="1819"/>
      <c r="F33" s="877"/>
      <c r="G33" s="859"/>
      <c r="H33" s="859"/>
      <c r="I33" s="859"/>
      <c r="J33" s="859"/>
      <c r="K33" s="859"/>
      <c r="L33" s="859"/>
    </row>
    <row r="34" spans="1:15" s="876" customFormat="1" ht="9" customHeight="1">
      <c r="A34" s="856"/>
      <c r="B34" s="1810"/>
      <c r="C34" s="1811"/>
      <c r="D34" s="1810" t="s">
        <v>782</v>
      </c>
      <c r="E34" s="1811"/>
      <c r="F34" s="877"/>
      <c r="G34" s="859"/>
      <c r="H34" s="859"/>
      <c r="I34" s="859"/>
      <c r="J34" s="859"/>
      <c r="K34" s="859"/>
      <c r="L34" s="859"/>
    </row>
    <row r="35" spans="1:15" s="853" customFormat="1" ht="9" customHeight="1">
      <c r="A35" s="858" t="s">
        <v>220</v>
      </c>
      <c r="B35" s="1806" t="s">
        <v>783</v>
      </c>
      <c r="C35" s="1807"/>
      <c r="D35" s="1806" t="s">
        <v>776</v>
      </c>
      <c r="E35" s="1807"/>
      <c r="F35" s="877"/>
      <c r="G35" s="859"/>
      <c r="H35" s="859"/>
      <c r="I35" s="859"/>
      <c r="J35" s="859"/>
      <c r="K35" s="859"/>
      <c r="L35" s="859"/>
    </row>
    <row r="36" spans="1:15" s="853" customFormat="1" ht="12" customHeight="1">
      <c r="A36" s="878" t="s">
        <v>784</v>
      </c>
      <c r="B36" s="1808">
        <v>28640.796000793565</v>
      </c>
      <c r="C36" s="1809"/>
      <c r="D36" s="1808">
        <v>28640.796000793565</v>
      </c>
      <c r="E36" s="1809"/>
      <c r="F36" s="879"/>
      <c r="G36" s="861"/>
      <c r="H36" s="861"/>
      <c r="I36" s="861"/>
      <c r="J36" s="861"/>
      <c r="K36" s="861"/>
      <c r="L36" s="861"/>
    </row>
    <row r="37" spans="1:15" s="853" customFormat="1" ht="12" customHeight="1">
      <c r="A37" s="880" t="s">
        <v>785</v>
      </c>
      <c r="B37" s="1798">
        <v>110900.01553805087</v>
      </c>
      <c r="C37" s="1799"/>
      <c r="D37" s="1798">
        <v>110964.19988013132</v>
      </c>
      <c r="E37" s="1799"/>
      <c r="F37" s="879"/>
      <c r="G37" s="861"/>
      <c r="H37" s="861"/>
      <c r="I37" s="861"/>
      <c r="J37" s="861"/>
      <c r="K37" s="861"/>
      <c r="L37" s="861"/>
    </row>
    <row r="38" spans="1:15" s="853" customFormat="1" ht="19.5" customHeight="1">
      <c r="A38" s="881" t="s">
        <v>786</v>
      </c>
      <c r="B38" s="1798">
        <v>64920.028998176582</v>
      </c>
      <c r="C38" s="1799"/>
      <c r="D38" s="1798">
        <v>63939.764795055082</v>
      </c>
      <c r="E38" s="1799"/>
      <c r="F38" s="879"/>
      <c r="G38" s="861"/>
      <c r="H38" s="861"/>
      <c r="I38" s="861"/>
      <c r="J38" s="861"/>
      <c r="K38" s="861"/>
      <c r="L38" s="861"/>
    </row>
    <row r="39" spans="1:15" s="853" customFormat="1" ht="12" customHeight="1">
      <c r="A39" s="882" t="s">
        <v>787</v>
      </c>
      <c r="B39" s="1800">
        <v>584363.21393630735</v>
      </c>
      <c r="C39" s="1801"/>
      <c r="D39" s="1800">
        <v>596050.47821503354</v>
      </c>
      <c r="E39" s="1801"/>
      <c r="F39" s="879"/>
      <c r="G39" s="861"/>
      <c r="H39" s="861"/>
      <c r="I39" s="861"/>
      <c r="J39" s="861"/>
      <c r="K39" s="861"/>
      <c r="L39" s="861"/>
    </row>
    <row r="40" spans="1:15" s="866" customFormat="1" ht="12" customHeight="1">
      <c r="A40" s="864" t="s">
        <v>658</v>
      </c>
      <c r="B40" s="1802">
        <v>788824.0544733284</v>
      </c>
      <c r="C40" s="1803"/>
      <c r="D40" s="1802">
        <v>799595.23889101355</v>
      </c>
      <c r="E40" s="1803"/>
      <c r="F40" s="883"/>
      <c r="G40" s="865"/>
      <c r="H40" s="865"/>
      <c r="I40" s="865"/>
      <c r="J40" s="865"/>
      <c r="K40" s="865"/>
      <c r="L40" s="865"/>
    </row>
    <row r="41" spans="1:15" s="885" customFormat="1" ht="12" customHeight="1">
      <c r="A41" s="573"/>
      <c r="B41" s="884"/>
      <c r="C41" s="884"/>
      <c r="D41" s="884"/>
      <c r="E41" s="884"/>
      <c r="F41" s="884"/>
      <c r="G41" s="884"/>
      <c r="H41" s="884"/>
      <c r="I41" s="884"/>
      <c r="J41" s="884"/>
    </row>
    <row r="42" spans="1:15" s="885" customFormat="1" ht="25.5" customHeight="1">
      <c r="A42" s="1708" t="s">
        <v>788</v>
      </c>
      <c r="B42" s="1708"/>
      <c r="C42" s="1708"/>
      <c r="D42" s="1708"/>
      <c r="E42" s="1708"/>
      <c r="F42" s="1708"/>
      <c r="G42" s="1708"/>
      <c r="H42" s="1708"/>
      <c r="I42" s="1708"/>
      <c r="J42" s="1708"/>
    </row>
    <row r="43" spans="1:15" s="27" customFormat="1" ht="22.5" customHeight="1">
      <c r="A43" s="69"/>
      <c r="B43" s="70"/>
      <c r="C43" s="70"/>
      <c r="D43" s="70"/>
      <c r="E43" s="70"/>
      <c r="F43" s="70"/>
      <c r="G43" s="70"/>
      <c r="H43" s="70"/>
      <c r="I43" s="70"/>
      <c r="J43" s="70"/>
    </row>
    <row r="44" spans="1:15" s="7" customFormat="1" ht="18.75" customHeight="1">
      <c r="A44" s="104" t="s">
        <v>789</v>
      </c>
      <c r="B44" s="27"/>
      <c r="C44" s="27"/>
      <c r="D44" s="27"/>
      <c r="E44" s="27"/>
      <c r="F44" s="27"/>
      <c r="G44" s="27"/>
      <c r="H44" s="27"/>
      <c r="I44" s="27"/>
      <c r="J44" s="27"/>
    </row>
    <row r="45" spans="1:15" s="108" customFormat="1" ht="11.25" customHeight="1">
      <c r="A45" s="7"/>
      <c r="B45" s="7"/>
      <c r="C45" s="7"/>
      <c r="D45" s="7"/>
      <c r="E45" s="7"/>
      <c r="F45" s="7"/>
      <c r="G45" s="7"/>
      <c r="H45" s="7"/>
      <c r="I45" s="7"/>
      <c r="J45" s="7"/>
      <c r="K45" s="7"/>
    </row>
    <row r="46" spans="1:15" s="885" customFormat="1" ht="12" customHeight="1">
      <c r="A46" s="347" t="s">
        <v>220</v>
      </c>
      <c r="B46" s="7"/>
      <c r="C46" s="7"/>
      <c r="D46" s="7"/>
      <c r="E46" s="820" t="s">
        <v>790</v>
      </c>
      <c r="F46" s="820" t="s">
        <v>791</v>
      </c>
      <c r="G46" s="820" t="s">
        <v>792</v>
      </c>
      <c r="H46" s="886" t="s">
        <v>793</v>
      </c>
      <c r="I46" s="820" t="s">
        <v>794</v>
      </c>
      <c r="J46" s="886" t="s">
        <v>795</v>
      </c>
      <c r="K46" s="887"/>
      <c r="L46" s="108"/>
      <c r="M46" s="108"/>
      <c r="N46" s="108"/>
      <c r="O46" s="108"/>
    </row>
    <row r="47" spans="1:15" s="885" customFormat="1" ht="12" customHeight="1">
      <c r="A47" s="1804" t="s">
        <v>796</v>
      </c>
      <c r="B47" s="1804"/>
      <c r="C47" s="1804"/>
      <c r="D47" s="1805"/>
      <c r="E47" s="888">
        <v>11366.176292749999</v>
      </c>
      <c r="F47" s="888">
        <v>189528.39663976399</v>
      </c>
      <c r="G47" s="888">
        <v>46437.341984614563</v>
      </c>
      <c r="H47" s="888">
        <v>41785.238375787281</v>
      </c>
      <c r="I47" s="888">
        <v>367.29558385297423</v>
      </c>
      <c r="J47" s="888">
        <v>289484.44887676882</v>
      </c>
      <c r="K47" s="889"/>
      <c r="M47" s="889"/>
      <c r="N47" s="889"/>
      <c r="O47" s="889"/>
    </row>
    <row r="48" spans="1:15" s="885" customFormat="1" ht="19.5" customHeight="1">
      <c r="A48" s="1796" t="s">
        <v>797</v>
      </c>
      <c r="B48" s="1796"/>
      <c r="C48" s="1796"/>
      <c r="D48" s="1797"/>
      <c r="E48" s="465">
        <v>47941.117699050003</v>
      </c>
      <c r="F48" s="465">
        <v>24973.291582712489</v>
      </c>
      <c r="G48" s="890">
        <v>16153.420091257376</v>
      </c>
      <c r="H48" s="890">
        <v>174.26608987038986</v>
      </c>
      <c r="I48" s="890">
        <v>44945.152657531697</v>
      </c>
      <c r="J48" s="890">
        <v>134187.24812042195</v>
      </c>
      <c r="K48" s="889"/>
      <c r="M48" s="889"/>
      <c r="N48" s="889"/>
      <c r="O48" s="889"/>
    </row>
    <row r="49" spans="1:15" s="885" customFormat="1" ht="12" customHeight="1">
      <c r="A49" s="1796" t="s">
        <v>798</v>
      </c>
      <c r="B49" s="1796"/>
      <c r="C49" s="1796"/>
      <c r="D49" s="1797"/>
      <c r="E49" s="465">
        <v>19830.93252323</v>
      </c>
      <c r="F49" s="465">
        <v>9684.9587633576884</v>
      </c>
      <c r="G49" s="890">
        <v>52236.231386358486</v>
      </c>
      <c r="H49" s="890">
        <v>11828.863264506434</v>
      </c>
      <c r="I49" s="890">
        <v>4073.7172022607701</v>
      </c>
      <c r="J49" s="890">
        <v>97654.703139713383</v>
      </c>
      <c r="K49" s="889"/>
      <c r="M49" s="889"/>
      <c r="N49" s="889"/>
      <c r="O49" s="889"/>
    </row>
    <row r="50" spans="1:15" s="885" customFormat="1" ht="12" customHeight="1">
      <c r="A50" s="1796" t="s">
        <v>799</v>
      </c>
      <c r="B50" s="1796"/>
      <c r="C50" s="1796"/>
      <c r="D50" s="1797"/>
      <c r="E50" s="465">
        <v>61856.688601690003</v>
      </c>
      <c r="F50" s="465">
        <v>1228.506895992251</v>
      </c>
      <c r="G50" s="890">
        <v>1218.4241454090302</v>
      </c>
      <c r="H50" s="890">
        <v>113.74433182381402</v>
      </c>
      <c r="I50" s="890">
        <v>1157.1202644036021</v>
      </c>
      <c r="J50" s="890">
        <v>65574.484239318699</v>
      </c>
      <c r="L50" s="889"/>
      <c r="M50" s="889"/>
      <c r="N50" s="889"/>
      <c r="O50" s="889"/>
    </row>
    <row r="51" spans="1:15" s="885" customFormat="1" ht="12" customHeight="1">
      <c r="A51" s="1796" t="s">
        <v>322</v>
      </c>
      <c r="B51" s="1796"/>
      <c r="C51" s="1796"/>
      <c r="D51" s="1797"/>
      <c r="E51" s="465" t="s">
        <v>800</v>
      </c>
      <c r="F51" s="465" t="s">
        <v>800</v>
      </c>
      <c r="G51" s="890" t="s">
        <v>800</v>
      </c>
      <c r="H51" s="890" t="s">
        <v>800</v>
      </c>
      <c r="I51" s="890" t="s">
        <v>800</v>
      </c>
      <c r="J51" s="890">
        <v>0</v>
      </c>
      <c r="L51" s="889"/>
      <c r="M51" s="889"/>
      <c r="N51" s="889"/>
      <c r="O51" s="889"/>
    </row>
    <row r="52" spans="1:15" s="532" customFormat="1" ht="12" customHeight="1">
      <c r="A52" s="1794" t="s">
        <v>801</v>
      </c>
      <c r="B52" s="1794"/>
      <c r="C52" s="1794"/>
      <c r="D52" s="1795"/>
      <c r="E52" s="891">
        <v>140994.91511672002</v>
      </c>
      <c r="F52" s="891">
        <v>225415.15388182644</v>
      </c>
      <c r="G52" s="891">
        <v>116045.41760763947</v>
      </c>
      <c r="H52" s="891">
        <v>53902.112061987922</v>
      </c>
      <c r="I52" s="891">
        <v>50543.285708049043</v>
      </c>
      <c r="J52" s="891">
        <v>586900.88437622285</v>
      </c>
      <c r="L52" s="892"/>
      <c r="M52" s="892"/>
      <c r="N52" s="892"/>
      <c r="O52" s="892"/>
    </row>
    <row r="53" spans="1:15" s="885" customFormat="1" ht="19.5" customHeight="1">
      <c r="A53" s="1796" t="s">
        <v>802</v>
      </c>
      <c r="B53" s="1796"/>
      <c r="C53" s="1796"/>
      <c r="D53" s="1797"/>
      <c r="E53" s="465">
        <v>16019.554445</v>
      </c>
      <c r="F53" s="465" t="s">
        <v>800</v>
      </c>
      <c r="G53" s="465">
        <v>1099.0033942332061</v>
      </c>
      <c r="H53" s="465" t="s">
        <v>800</v>
      </c>
      <c r="I53" s="465">
        <v>106.30853762578772</v>
      </c>
      <c r="J53" s="890">
        <v>17224.866376858994</v>
      </c>
      <c r="L53" s="889"/>
      <c r="M53" s="889"/>
      <c r="N53" s="889"/>
      <c r="O53" s="889"/>
    </row>
    <row r="54" spans="1:15" s="885" customFormat="1" ht="12" customHeight="1">
      <c r="A54" s="893" t="s">
        <v>803</v>
      </c>
      <c r="B54" s="893"/>
      <c r="C54" s="893"/>
      <c r="D54" s="894"/>
      <c r="E54" s="465">
        <v>7130.3369481199998</v>
      </c>
      <c r="F54" s="465">
        <v>5.5294615358626897</v>
      </c>
      <c r="G54" s="465">
        <v>1331.5009666809478</v>
      </c>
      <c r="H54" s="465">
        <v>209.72012990041742</v>
      </c>
      <c r="I54" s="465">
        <v>287.97499185267952</v>
      </c>
      <c r="J54" s="890">
        <v>8965.0624980899065</v>
      </c>
      <c r="L54" s="889"/>
      <c r="M54" s="889"/>
      <c r="N54" s="889"/>
      <c r="O54" s="889"/>
    </row>
    <row r="55" spans="1:15" s="885" customFormat="1" ht="12" customHeight="1">
      <c r="A55" s="1796" t="s">
        <v>804</v>
      </c>
      <c r="B55" s="1796"/>
      <c r="C55" s="1796"/>
      <c r="D55" s="1797"/>
      <c r="E55" s="465">
        <v>84.995181939999995</v>
      </c>
      <c r="F55" s="465">
        <v>5.2649711705334701</v>
      </c>
      <c r="G55" s="465" t="s">
        <v>800</v>
      </c>
      <c r="H55" s="465" t="s">
        <v>800</v>
      </c>
      <c r="I55" s="465" t="s">
        <v>800</v>
      </c>
      <c r="J55" s="890">
        <v>89.644893645334776</v>
      </c>
      <c r="L55" s="889"/>
      <c r="M55" s="889"/>
      <c r="N55" s="889"/>
      <c r="O55" s="889"/>
    </row>
    <row r="56" spans="1:15" s="885" customFormat="1" ht="12" customHeight="1">
      <c r="A56" s="893" t="s">
        <v>322</v>
      </c>
      <c r="B56" s="893"/>
      <c r="C56" s="893"/>
      <c r="D56" s="894"/>
      <c r="E56" s="465" t="s">
        <v>800</v>
      </c>
      <c r="F56" s="465"/>
      <c r="G56" s="465"/>
      <c r="H56" s="465" t="s">
        <v>800</v>
      </c>
      <c r="I56" s="465"/>
      <c r="J56" s="890">
        <v>0</v>
      </c>
      <c r="L56" s="889"/>
      <c r="M56" s="889"/>
      <c r="N56" s="889"/>
      <c r="O56" s="889"/>
    </row>
    <row r="57" spans="1:15" s="532" customFormat="1" ht="12" customHeight="1">
      <c r="A57" s="1794" t="s">
        <v>805</v>
      </c>
      <c r="B57" s="1794"/>
      <c r="C57" s="1794"/>
      <c r="D57" s="1795"/>
      <c r="E57" s="891">
        <v>23234.886575060002</v>
      </c>
      <c r="F57" s="891">
        <v>10.79443270639616</v>
      </c>
      <c r="G57" s="891">
        <v>2430.5043609141539</v>
      </c>
      <c r="H57" s="891">
        <v>209.72012990041742</v>
      </c>
      <c r="I57" s="891">
        <v>394.28352947846724</v>
      </c>
      <c r="J57" s="895">
        <v>26279.573768594237</v>
      </c>
      <c r="L57" s="892"/>
      <c r="M57" s="892"/>
      <c r="N57" s="892"/>
      <c r="O57" s="892"/>
    </row>
    <row r="58" spans="1:15" s="885" customFormat="1" ht="12" customHeight="1">
      <c r="A58" s="893" t="s">
        <v>806</v>
      </c>
      <c r="B58" s="893"/>
      <c r="C58" s="893"/>
      <c r="D58" s="894"/>
      <c r="E58" s="465" t="s">
        <v>800</v>
      </c>
      <c r="F58" s="465" t="s">
        <v>800</v>
      </c>
      <c r="G58" s="465" t="s">
        <v>800</v>
      </c>
      <c r="H58" s="465" t="s">
        <v>800</v>
      </c>
      <c r="I58" s="465" t="s">
        <v>800</v>
      </c>
      <c r="J58" s="890">
        <v>0</v>
      </c>
      <c r="L58" s="889"/>
      <c r="M58" s="889"/>
      <c r="N58" s="889"/>
      <c r="O58" s="889"/>
    </row>
    <row r="59" spans="1:15" s="885" customFormat="1" ht="12" customHeight="1">
      <c r="A59" s="893" t="s">
        <v>803</v>
      </c>
      <c r="B59" s="893"/>
      <c r="C59" s="893"/>
      <c r="D59" s="894"/>
      <c r="E59" s="465" t="s">
        <v>800</v>
      </c>
      <c r="F59" s="465" t="s">
        <v>800</v>
      </c>
      <c r="G59" s="465" t="s">
        <v>800</v>
      </c>
      <c r="H59" s="465" t="s">
        <v>800</v>
      </c>
      <c r="I59" s="465" t="s">
        <v>800</v>
      </c>
      <c r="J59" s="890">
        <v>0</v>
      </c>
      <c r="L59" s="889"/>
      <c r="M59" s="889"/>
      <c r="N59" s="889"/>
      <c r="O59" s="889"/>
    </row>
    <row r="60" spans="1:15" s="885" customFormat="1" ht="12" customHeight="1">
      <c r="A60" s="1796" t="s">
        <v>807</v>
      </c>
      <c r="B60" s="1796"/>
      <c r="C60" s="1796"/>
      <c r="D60" s="1797"/>
      <c r="E60" s="465">
        <v>392.27994944</v>
      </c>
      <c r="F60" s="465">
        <v>75.77955475341227</v>
      </c>
      <c r="G60" s="465">
        <v>89.935546060583988</v>
      </c>
      <c r="H60" s="465">
        <v>87.874143193421901</v>
      </c>
      <c r="I60" s="465"/>
      <c r="J60" s="890">
        <v>645.86922055707407</v>
      </c>
      <c r="L60" s="889"/>
      <c r="M60" s="889"/>
      <c r="N60" s="889"/>
      <c r="O60" s="889"/>
    </row>
    <row r="61" spans="1:15" s="885" customFormat="1" ht="12" customHeight="1">
      <c r="A61" s="893" t="s">
        <v>808</v>
      </c>
      <c r="B61" s="893"/>
      <c r="C61" s="893"/>
      <c r="D61" s="894"/>
      <c r="E61" s="465">
        <v>5507.8450924900008</v>
      </c>
      <c r="F61" s="465">
        <v>28445.260425505843</v>
      </c>
      <c r="G61" s="465">
        <v>1860.0229768459083</v>
      </c>
      <c r="H61" s="465">
        <v>2957.7554921706974</v>
      </c>
      <c r="I61" s="465">
        <v>1591.2433552258663</v>
      </c>
      <c r="J61" s="890">
        <v>40362.127342238316</v>
      </c>
      <c r="L61" s="889"/>
      <c r="M61" s="889"/>
      <c r="N61" s="889"/>
      <c r="O61" s="889"/>
    </row>
    <row r="62" spans="1:15" s="885" customFormat="1" ht="12" customHeight="1">
      <c r="A62" s="893" t="s">
        <v>322</v>
      </c>
      <c r="B62" s="893"/>
      <c r="C62" s="893"/>
      <c r="D62" s="894"/>
      <c r="E62" s="465" t="s">
        <v>800</v>
      </c>
      <c r="F62" s="465" t="s">
        <v>800</v>
      </c>
      <c r="G62" s="465" t="s">
        <v>800</v>
      </c>
      <c r="H62" s="465" t="s">
        <v>800</v>
      </c>
      <c r="I62" s="465" t="s">
        <v>800</v>
      </c>
      <c r="J62" s="890">
        <v>0</v>
      </c>
      <c r="L62" s="889"/>
      <c r="M62" s="889"/>
      <c r="N62" s="889"/>
      <c r="O62" s="889"/>
    </row>
    <row r="63" spans="1:15" s="532" customFormat="1" ht="12" customHeight="1">
      <c r="A63" s="1794" t="s">
        <v>809</v>
      </c>
      <c r="B63" s="1794"/>
      <c r="C63" s="1794"/>
      <c r="D63" s="1795"/>
      <c r="E63" s="891">
        <v>5900.1250419300004</v>
      </c>
      <c r="F63" s="891">
        <v>28521.039980259255</v>
      </c>
      <c r="G63" s="891">
        <v>1949.9585229064924</v>
      </c>
      <c r="H63" s="891">
        <v>3045.6296353641192</v>
      </c>
      <c r="I63" s="891">
        <v>1591.2433552258663</v>
      </c>
      <c r="J63" s="891">
        <v>41007.996562795393</v>
      </c>
      <c r="L63" s="892"/>
      <c r="M63" s="892"/>
      <c r="N63" s="892"/>
      <c r="O63" s="892"/>
    </row>
    <row r="64" spans="1:15" s="532" customFormat="1" ht="12" customHeight="1">
      <c r="A64" s="1794" t="s">
        <v>810</v>
      </c>
      <c r="B64" s="1794"/>
      <c r="C64" s="1794"/>
      <c r="D64" s="1795"/>
      <c r="E64" s="891">
        <v>29135.011616990003</v>
      </c>
      <c r="F64" s="891">
        <v>28531.834412965651</v>
      </c>
      <c r="G64" s="891">
        <v>4380.4628838206463</v>
      </c>
      <c r="H64" s="891">
        <v>3255.3497652645365</v>
      </c>
      <c r="I64" s="891">
        <v>1985.5268847043335</v>
      </c>
      <c r="J64" s="891">
        <v>67287.570331389637</v>
      </c>
      <c r="L64" s="892"/>
      <c r="M64" s="892"/>
      <c r="N64" s="892"/>
      <c r="O64" s="892"/>
    </row>
    <row r="65" spans="1:17" s="897" customFormat="1" ht="12" customHeight="1">
      <c r="A65" s="896" t="s">
        <v>811</v>
      </c>
      <c r="B65" s="896"/>
      <c r="C65" s="896"/>
      <c r="D65" s="896"/>
      <c r="E65" s="891">
        <v>170129.92673371002</v>
      </c>
      <c r="F65" s="891">
        <v>253946.9882947921</v>
      </c>
      <c r="G65" s="891">
        <v>120425.88049146012</v>
      </c>
      <c r="H65" s="891">
        <v>57157.461827252453</v>
      </c>
      <c r="I65" s="891">
        <v>52528.812592753377</v>
      </c>
      <c r="J65" s="891">
        <v>654188.4547076124</v>
      </c>
      <c r="L65" s="532"/>
      <c r="M65" s="532"/>
      <c r="N65" s="532"/>
      <c r="O65" s="532"/>
    </row>
    <row r="66" spans="1:17" s="853" customFormat="1" ht="10.5" customHeight="1">
      <c r="A66" s="898"/>
      <c r="B66" s="899"/>
      <c r="C66" s="899"/>
      <c r="D66" s="899"/>
      <c r="E66" s="899"/>
      <c r="F66" s="899"/>
      <c r="G66" s="900"/>
      <c r="H66" s="900"/>
      <c r="I66" s="900"/>
      <c r="J66" s="900"/>
      <c r="K66" s="852"/>
      <c r="L66" s="897"/>
      <c r="M66" s="897"/>
      <c r="N66" s="897"/>
      <c r="O66" s="897"/>
    </row>
    <row r="67" spans="1:17" s="857" customFormat="1" ht="9" customHeight="1">
      <c r="A67" s="901" t="s">
        <v>812</v>
      </c>
      <c r="B67" s="855"/>
      <c r="C67" s="855"/>
      <c r="D67" s="855"/>
      <c r="E67" s="855"/>
      <c r="F67" s="855"/>
      <c r="G67" s="855"/>
      <c r="H67" s="855"/>
      <c r="I67" s="855"/>
      <c r="J67" s="855"/>
      <c r="K67" s="856"/>
      <c r="L67" s="853"/>
      <c r="M67" s="853"/>
      <c r="N67" s="853"/>
      <c r="O67" s="853"/>
    </row>
    <row r="68" spans="1:17" s="853" customFormat="1" ht="11.1" customHeight="1">
      <c r="A68" s="902"/>
      <c r="B68" s="527" t="s">
        <v>304</v>
      </c>
      <c r="C68" s="528" t="s">
        <v>305</v>
      </c>
      <c r="D68" s="528" t="s">
        <v>306</v>
      </c>
      <c r="E68" s="528" t="s">
        <v>307</v>
      </c>
      <c r="F68" s="528" t="s">
        <v>304</v>
      </c>
      <c r="G68" s="528" t="s">
        <v>305</v>
      </c>
      <c r="H68" s="528" t="s">
        <v>306</v>
      </c>
      <c r="I68" s="528" t="s">
        <v>307</v>
      </c>
      <c r="J68" s="528" t="s">
        <v>304</v>
      </c>
      <c r="K68" s="859"/>
      <c r="L68" s="857"/>
      <c r="M68" s="857"/>
      <c r="N68" s="857"/>
      <c r="O68" s="857"/>
      <c r="P68" s="859"/>
      <c r="Q68" s="852"/>
    </row>
    <row r="69" spans="1:17" s="853" customFormat="1" ht="11.1" customHeight="1">
      <c r="A69" s="903" t="s">
        <v>220</v>
      </c>
      <c r="B69" s="776" t="s">
        <v>28</v>
      </c>
      <c r="C69" s="565" t="s">
        <v>28</v>
      </c>
      <c r="D69" s="565" t="s">
        <v>276</v>
      </c>
      <c r="E69" s="565" t="s">
        <v>276</v>
      </c>
      <c r="F69" s="565" t="s">
        <v>276</v>
      </c>
      <c r="G69" s="565" t="s">
        <v>276</v>
      </c>
      <c r="H69" s="565" t="s">
        <v>277</v>
      </c>
      <c r="I69" s="565" t="s">
        <v>277</v>
      </c>
      <c r="J69" s="565" t="s">
        <v>277</v>
      </c>
      <c r="K69" s="859"/>
      <c r="L69" s="859"/>
      <c r="M69" s="859"/>
      <c r="N69" s="859"/>
      <c r="O69" s="859"/>
      <c r="P69" s="859"/>
      <c r="Q69" s="852"/>
    </row>
    <row r="70" spans="1:17" s="853" customFormat="1" ht="12" customHeight="1">
      <c r="A70" s="904" t="s">
        <v>796</v>
      </c>
      <c r="B70" s="905">
        <v>289484.44887676882</v>
      </c>
      <c r="C70" s="906">
        <v>362234.98492973723</v>
      </c>
      <c r="D70" s="906">
        <v>224827.42953335922</v>
      </c>
      <c r="E70" s="906">
        <v>364288.63829398865</v>
      </c>
      <c r="F70" s="907">
        <v>368350.48924896686</v>
      </c>
      <c r="G70" s="906">
        <v>296996.65584986366</v>
      </c>
      <c r="H70" s="906">
        <v>125008.1840968035</v>
      </c>
      <c r="I70" s="906">
        <v>288850.98060978658</v>
      </c>
      <c r="J70" s="906">
        <v>381286.94501523726</v>
      </c>
      <c r="K70" s="855"/>
      <c r="L70" s="859"/>
      <c r="M70" s="859"/>
      <c r="N70" s="859"/>
      <c r="O70" s="859"/>
      <c r="P70" s="855"/>
      <c r="Q70" s="852"/>
    </row>
    <row r="71" spans="1:17" s="853" customFormat="1" ht="30" customHeight="1">
      <c r="A71" s="893" t="s">
        <v>797</v>
      </c>
      <c r="B71" s="908">
        <v>134187.24812042195</v>
      </c>
      <c r="C71" s="909">
        <v>102529.09746470777</v>
      </c>
      <c r="D71" s="909">
        <v>94676.484259410412</v>
      </c>
      <c r="E71" s="909">
        <v>69844.911522651761</v>
      </c>
      <c r="F71" s="910">
        <v>67706.799673882342</v>
      </c>
      <c r="G71" s="909">
        <v>106208.51348002325</v>
      </c>
      <c r="H71" s="909">
        <v>130193.65723676136</v>
      </c>
      <c r="I71" s="909">
        <v>125833.6016634546</v>
      </c>
      <c r="J71" s="909">
        <v>142865.8225867149</v>
      </c>
      <c r="K71" s="855"/>
      <c r="L71" s="855"/>
      <c r="M71" s="855"/>
      <c r="N71" s="855"/>
      <c r="O71" s="855"/>
      <c r="P71" s="855"/>
      <c r="Q71" s="852"/>
    </row>
    <row r="72" spans="1:17" s="853" customFormat="1" ht="19.5" customHeight="1">
      <c r="A72" s="911" t="s">
        <v>798</v>
      </c>
      <c r="B72" s="908">
        <v>97654.703139713383</v>
      </c>
      <c r="C72" s="909">
        <v>93915.774706267053</v>
      </c>
      <c r="D72" s="909">
        <v>61977.418065879778</v>
      </c>
      <c r="E72" s="909">
        <v>79574.417110397902</v>
      </c>
      <c r="F72" s="910">
        <v>69145.27573339465</v>
      </c>
      <c r="G72" s="909">
        <v>74520.870286152654</v>
      </c>
      <c r="H72" s="909">
        <v>60080.19251028572</v>
      </c>
      <c r="I72" s="909">
        <v>94180.637131574491</v>
      </c>
      <c r="J72" s="909">
        <v>96120.318878048507</v>
      </c>
      <c r="K72" s="855"/>
      <c r="L72" s="855"/>
      <c r="M72" s="855"/>
      <c r="N72" s="855"/>
      <c r="O72" s="855"/>
      <c r="P72" s="855"/>
      <c r="Q72" s="852"/>
    </row>
    <row r="73" spans="1:17" s="853" customFormat="1" ht="12" customHeight="1">
      <c r="A73" s="911" t="s">
        <v>799</v>
      </c>
      <c r="B73" s="908">
        <v>65574.484239318699</v>
      </c>
      <c r="C73" s="909">
        <v>94304.381948274386</v>
      </c>
      <c r="D73" s="909">
        <v>80825.372560538439</v>
      </c>
      <c r="E73" s="909">
        <v>70147.914110009122</v>
      </c>
      <c r="F73" s="910">
        <v>74325.447692487462</v>
      </c>
      <c r="G73" s="909">
        <v>79756.519039723877</v>
      </c>
      <c r="H73" s="909">
        <v>85403.432959060228</v>
      </c>
      <c r="I73" s="909">
        <v>77863.615319047181</v>
      </c>
      <c r="J73" s="909">
        <v>74910.799448490885</v>
      </c>
      <c r="K73" s="855"/>
      <c r="L73" s="855"/>
      <c r="M73" s="855"/>
      <c r="N73" s="855"/>
      <c r="O73" s="855"/>
      <c r="P73" s="855"/>
      <c r="Q73" s="852"/>
    </row>
    <row r="74" spans="1:17" s="853" customFormat="1" ht="12" customHeight="1">
      <c r="A74" s="911" t="s">
        <v>322</v>
      </c>
      <c r="B74" s="908">
        <v>0</v>
      </c>
      <c r="C74" s="909">
        <v>0</v>
      </c>
      <c r="D74" s="909">
        <v>0</v>
      </c>
      <c r="E74" s="909">
        <v>0</v>
      </c>
      <c r="F74" s="910">
        <v>0</v>
      </c>
      <c r="G74" s="909">
        <v>0</v>
      </c>
      <c r="H74" s="909">
        <v>0</v>
      </c>
      <c r="I74" s="909">
        <v>0</v>
      </c>
      <c r="J74" s="909">
        <v>0</v>
      </c>
      <c r="K74" s="855"/>
      <c r="L74" s="855"/>
      <c r="M74" s="855"/>
      <c r="N74" s="855"/>
      <c r="O74" s="855"/>
      <c r="P74" s="855"/>
      <c r="Q74" s="852"/>
    </row>
    <row r="75" spans="1:17" s="866" customFormat="1" ht="12" customHeight="1">
      <c r="A75" s="912" t="s">
        <v>801</v>
      </c>
      <c r="B75" s="913">
        <v>586900.88437622285</v>
      </c>
      <c r="C75" s="914">
        <v>652984.23904898646</v>
      </c>
      <c r="D75" s="914">
        <v>462306.70441918791</v>
      </c>
      <c r="E75" s="914">
        <v>583855.88103704737</v>
      </c>
      <c r="F75" s="915">
        <v>579528.01234873128</v>
      </c>
      <c r="G75" s="914">
        <v>557482.55865576339</v>
      </c>
      <c r="H75" s="914">
        <v>400685.46680291079</v>
      </c>
      <c r="I75" s="914">
        <v>586728.83472386294</v>
      </c>
      <c r="J75" s="914">
        <v>695183.8859284916</v>
      </c>
      <c r="K75" s="900"/>
      <c r="L75" s="855"/>
      <c r="M75" s="855"/>
      <c r="N75" s="855"/>
      <c r="O75" s="855"/>
      <c r="P75" s="900"/>
      <c r="Q75" s="916"/>
    </row>
    <row r="76" spans="1:17" s="853" customFormat="1" ht="30" customHeight="1">
      <c r="A76" s="911" t="s">
        <v>813</v>
      </c>
      <c r="B76" s="908">
        <v>17224.866376858994</v>
      </c>
      <c r="C76" s="909">
        <v>18619.010506235114</v>
      </c>
      <c r="D76" s="909">
        <v>17728.126188513277</v>
      </c>
      <c r="E76" s="909">
        <v>14640.734877888621</v>
      </c>
      <c r="F76" s="910">
        <v>13760.222791555796</v>
      </c>
      <c r="G76" s="909">
        <v>14681.548608608009</v>
      </c>
      <c r="H76" s="909">
        <v>23129.030864567747</v>
      </c>
      <c r="I76" s="909">
        <v>7799.9071715182745</v>
      </c>
      <c r="J76" s="909">
        <v>10124.233955246109</v>
      </c>
      <c r="K76" s="855"/>
      <c r="L76" s="855"/>
      <c r="M76" s="855"/>
      <c r="N76" s="855"/>
      <c r="O76" s="855"/>
      <c r="P76" s="855"/>
      <c r="Q76" s="852"/>
    </row>
    <row r="77" spans="1:17" s="853" customFormat="1" ht="12" customHeight="1">
      <c r="A77" s="911" t="s">
        <v>803</v>
      </c>
      <c r="B77" s="908">
        <v>8965.0624980899065</v>
      </c>
      <c r="C77" s="909">
        <v>9575.6253259599089</v>
      </c>
      <c r="D77" s="909">
        <v>14067.261141185481</v>
      </c>
      <c r="E77" s="909">
        <v>12235.669677487251</v>
      </c>
      <c r="F77" s="910">
        <v>12734.022906082097</v>
      </c>
      <c r="G77" s="909">
        <v>21895.62934278457</v>
      </c>
      <c r="H77" s="909">
        <v>20949.675158629379</v>
      </c>
      <c r="I77" s="909">
        <v>22665.519881901695</v>
      </c>
      <c r="J77" s="909">
        <v>26594.450683625571</v>
      </c>
      <c r="K77" s="855"/>
      <c r="L77" s="855"/>
      <c r="M77" s="855"/>
      <c r="N77" s="855"/>
      <c r="O77" s="855"/>
      <c r="P77" s="855"/>
      <c r="Q77" s="852"/>
    </row>
    <row r="78" spans="1:17" s="853" customFormat="1" ht="19.5" customHeight="1">
      <c r="A78" s="911" t="s">
        <v>804</v>
      </c>
      <c r="B78" s="908">
        <v>89.644893645334776</v>
      </c>
      <c r="C78" s="909">
        <v>947.90118890649012</v>
      </c>
      <c r="D78" s="909">
        <v>0</v>
      </c>
      <c r="E78" s="909">
        <v>140.45998204553641</v>
      </c>
      <c r="F78" s="910">
        <v>14.211771555685598</v>
      </c>
      <c r="G78" s="909">
        <v>111.93478134192601</v>
      </c>
      <c r="H78" s="909">
        <v>223.48599062599502</v>
      </c>
      <c r="I78" s="909">
        <v>389.28739111000004</v>
      </c>
      <c r="J78" s="909">
        <v>20.237060472848</v>
      </c>
      <c r="K78" s="855"/>
      <c r="L78" s="855"/>
      <c r="M78" s="855"/>
      <c r="N78" s="855"/>
      <c r="O78" s="855"/>
      <c r="P78" s="855"/>
      <c r="Q78" s="852"/>
    </row>
    <row r="79" spans="1:17" s="853" customFormat="1" ht="12" customHeight="1">
      <c r="A79" s="911" t="s">
        <v>322</v>
      </c>
      <c r="B79" s="908">
        <v>0</v>
      </c>
      <c r="C79" s="909">
        <v>0</v>
      </c>
      <c r="D79" s="909">
        <v>0</v>
      </c>
      <c r="E79" s="909">
        <v>0</v>
      </c>
      <c r="F79" s="910">
        <v>0</v>
      </c>
      <c r="G79" s="909">
        <v>0</v>
      </c>
      <c r="H79" s="909">
        <v>0</v>
      </c>
      <c r="I79" s="909">
        <v>0</v>
      </c>
      <c r="J79" s="909">
        <v>0</v>
      </c>
      <c r="K79" s="855"/>
      <c r="L79" s="855"/>
      <c r="M79" s="855"/>
      <c r="N79" s="855"/>
      <c r="O79" s="855"/>
      <c r="P79" s="855"/>
      <c r="Q79" s="852"/>
    </row>
    <row r="80" spans="1:17" s="866" customFormat="1" ht="12" customHeight="1">
      <c r="A80" s="912" t="s">
        <v>805</v>
      </c>
      <c r="B80" s="913">
        <v>26279.573768594237</v>
      </c>
      <c r="C80" s="914">
        <v>29142.537021101514</v>
      </c>
      <c r="D80" s="914">
        <v>31795.387329698759</v>
      </c>
      <c r="E80" s="914">
        <v>27016.864537421407</v>
      </c>
      <c r="F80" s="915">
        <v>26508.457469193578</v>
      </c>
      <c r="G80" s="914">
        <v>36689.112732734502</v>
      </c>
      <c r="H80" s="914">
        <v>44302.192013823122</v>
      </c>
      <c r="I80" s="914">
        <v>30854.714444529971</v>
      </c>
      <c r="J80" s="914">
        <v>36738.92169934453</v>
      </c>
      <c r="K80" s="900"/>
      <c r="L80" s="855"/>
      <c r="M80" s="855"/>
      <c r="N80" s="855"/>
      <c r="O80" s="855"/>
      <c r="P80" s="900"/>
      <c r="Q80" s="916"/>
    </row>
    <row r="81" spans="1:17" s="853" customFormat="1" ht="12" customHeight="1">
      <c r="A81" s="911" t="s">
        <v>806</v>
      </c>
      <c r="B81" s="908">
        <v>0</v>
      </c>
      <c r="C81" s="909">
        <v>0</v>
      </c>
      <c r="D81" s="909">
        <v>0</v>
      </c>
      <c r="E81" s="909">
        <v>0</v>
      </c>
      <c r="F81" s="910">
        <v>0</v>
      </c>
      <c r="G81" s="909">
        <v>0</v>
      </c>
      <c r="H81" s="909">
        <v>0</v>
      </c>
      <c r="I81" s="909"/>
      <c r="J81" s="909">
        <v>5.0420413690660624</v>
      </c>
      <c r="K81" s="855"/>
      <c r="L81" s="855"/>
      <c r="M81" s="855"/>
      <c r="N81" s="855"/>
      <c r="O81" s="855"/>
      <c r="P81" s="855"/>
      <c r="Q81" s="852"/>
    </row>
    <row r="82" spans="1:17" s="853" customFormat="1" ht="12" customHeight="1">
      <c r="A82" s="506" t="s">
        <v>803</v>
      </c>
      <c r="B82" s="908">
        <v>0</v>
      </c>
      <c r="C82" s="909">
        <v>0</v>
      </c>
      <c r="D82" s="909">
        <v>177.43036960000001</v>
      </c>
      <c r="E82" s="909">
        <v>0</v>
      </c>
      <c r="F82" s="910">
        <v>0</v>
      </c>
      <c r="G82" s="909">
        <v>0</v>
      </c>
      <c r="H82" s="909">
        <v>442.75395500000002</v>
      </c>
      <c r="I82" s="909">
        <v>386.85972666999999</v>
      </c>
      <c r="J82" s="909">
        <v>0</v>
      </c>
      <c r="K82" s="855"/>
      <c r="L82" s="855"/>
      <c r="M82" s="855"/>
      <c r="N82" s="855"/>
      <c r="O82" s="855"/>
      <c r="P82" s="855"/>
      <c r="Q82" s="852"/>
    </row>
    <row r="83" spans="1:17" s="853" customFormat="1" ht="19.5" customHeight="1">
      <c r="A83" s="917" t="s">
        <v>807</v>
      </c>
      <c r="B83" s="908">
        <v>645.86922055707407</v>
      </c>
      <c r="C83" s="909">
        <v>2307.0870162463407</v>
      </c>
      <c r="D83" s="909">
        <v>91.595872567521141</v>
      </c>
      <c r="E83" s="909">
        <v>515.29661979646642</v>
      </c>
      <c r="F83" s="910">
        <v>119.2905736662634</v>
      </c>
      <c r="G83" s="909">
        <v>213.16170695181867</v>
      </c>
      <c r="H83" s="909">
        <v>450.2523335233717</v>
      </c>
      <c r="I83" s="909">
        <v>610.57993085226974</v>
      </c>
      <c r="J83" s="909">
        <v>453.95511950916745</v>
      </c>
      <c r="K83" s="855"/>
      <c r="L83" s="855"/>
      <c r="M83" s="855"/>
      <c r="N83" s="855"/>
      <c r="O83" s="855"/>
      <c r="P83" s="855"/>
      <c r="Q83" s="852"/>
    </row>
    <row r="84" spans="1:17" s="853" customFormat="1" ht="12" customHeight="1">
      <c r="A84" s="506" t="s">
        <v>808</v>
      </c>
      <c r="B84" s="908">
        <v>40362.127342238316</v>
      </c>
      <c r="C84" s="909">
        <v>6000.7500554050039</v>
      </c>
      <c r="D84" s="909">
        <v>9117.7275993161529</v>
      </c>
      <c r="E84" s="909">
        <v>9763.1933789367868</v>
      </c>
      <c r="F84" s="910">
        <v>5814.4671965924244</v>
      </c>
      <c r="G84" s="909">
        <v>8618.4025265668697</v>
      </c>
      <c r="H84" s="909">
        <v>7475.6037996968271</v>
      </c>
      <c r="I84" s="909">
        <v>8261.3277003022486</v>
      </c>
      <c r="J84" s="909">
        <v>7188.0539238538177</v>
      </c>
      <c r="K84" s="855"/>
      <c r="L84" s="855"/>
      <c r="M84" s="855"/>
      <c r="N84" s="855"/>
      <c r="O84" s="855"/>
      <c r="P84" s="855"/>
      <c r="Q84" s="852"/>
    </row>
    <row r="85" spans="1:17" s="853" customFormat="1" ht="12" customHeight="1">
      <c r="A85" s="911" t="s">
        <v>322</v>
      </c>
      <c r="B85" s="908">
        <v>0</v>
      </c>
      <c r="C85" s="909">
        <v>0</v>
      </c>
      <c r="D85" s="909">
        <v>0</v>
      </c>
      <c r="E85" s="909">
        <v>0</v>
      </c>
      <c r="F85" s="910">
        <v>0</v>
      </c>
      <c r="G85" s="909">
        <v>0</v>
      </c>
      <c r="H85" s="909">
        <v>0</v>
      </c>
      <c r="I85" s="909">
        <v>0</v>
      </c>
      <c r="J85" s="909">
        <v>0</v>
      </c>
      <c r="K85" s="855"/>
      <c r="L85" s="855"/>
      <c r="M85" s="855"/>
      <c r="N85" s="855"/>
      <c r="O85" s="855"/>
      <c r="P85" s="855"/>
      <c r="Q85" s="852"/>
    </row>
    <row r="86" spans="1:17" s="866" customFormat="1" ht="12" customHeight="1">
      <c r="A86" s="912" t="s">
        <v>809</v>
      </c>
      <c r="B86" s="913">
        <v>41007.996562795393</v>
      </c>
      <c r="C86" s="914">
        <v>8307.8370716513455</v>
      </c>
      <c r="D86" s="914">
        <v>9386.7538414836745</v>
      </c>
      <c r="E86" s="914">
        <v>10278.489998733252</v>
      </c>
      <c r="F86" s="915">
        <v>5933.7577702586877</v>
      </c>
      <c r="G86" s="914">
        <v>8831.5642335186894</v>
      </c>
      <c r="H86" s="914">
        <v>8368.610088220199</v>
      </c>
      <c r="I86" s="914">
        <v>9259.1596754189541</v>
      </c>
      <c r="J86" s="914">
        <v>7647.0510847320511</v>
      </c>
      <c r="K86" s="900"/>
      <c r="L86" s="855"/>
      <c r="M86" s="855"/>
      <c r="N86" s="855"/>
      <c r="O86" s="855"/>
      <c r="P86" s="900"/>
      <c r="Q86" s="916"/>
    </row>
    <row r="87" spans="1:17" s="866" customFormat="1" ht="12" customHeight="1">
      <c r="A87" s="912" t="s">
        <v>810</v>
      </c>
      <c r="B87" s="913">
        <v>67287.570331389637</v>
      </c>
      <c r="C87" s="914">
        <v>37450.374092752856</v>
      </c>
      <c r="D87" s="914">
        <v>41182.14117118244</v>
      </c>
      <c r="E87" s="914">
        <v>37295.354536154657</v>
      </c>
      <c r="F87" s="915">
        <v>32442.215239452264</v>
      </c>
      <c r="G87" s="914">
        <v>45520.676966253188</v>
      </c>
      <c r="H87" s="914">
        <v>52670.802102043323</v>
      </c>
      <c r="I87" s="914">
        <v>40113.874119948923</v>
      </c>
      <c r="J87" s="914">
        <v>44385.972784076577</v>
      </c>
      <c r="K87" s="900"/>
      <c r="L87" s="855"/>
      <c r="M87" s="855"/>
      <c r="N87" s="855"/>
      <c r="O87" s="855"/>
      <c r="P87" s="900"/>
      <c r="Q87" s="916"/>
    </row>
    <row r="88" spans="1:17" s="866" customFormat="1" ht="12" customHeight="1">
      <c r="A88" s="912" t="s">
        <v>479</v>
      </c>
      <c r="B88" s="913">
        <v>654188.4547076124</v>
      </c>
      <c r="C88" s="914">
        <v>690434.61314173928</v>
      </c>
      <c r="D88" s="914">
        <v>503488.84559037036</v>
      </c>
      <c r="E88" s="914">
        <v>621151.23557320202</v>
      </c>
      <c r="F88" s="915">
        <v>611970.22758818348</v>
      </c>
      <c r="G88" s="914">
        <v>603003.2356220166</v>
      </c>
      <c r="H88" s="914">
        <v>453356.26890495414</v>
      </c>
      <c r="I88" s="914">
        <v>626842.70884381176</v>
      </c>
      <c r="J88" s="914">
        <v>739569.85871256818</v>
      </c>
      <c r="K88" s="900"/>
      <c r="L88" s="855"/>
      <c r="M88" s="855"/>
      <c r="N88" s="855"/>
      <c r="O88" s="855"/>
      <c r="P88" s="900"/>
      <c r="Q88" s="916"/>
    </row>
    <row r="89" spans="1:17" s="885" customFormat="1" ht="7.5" customHeight="1">
      <c r="E89" s="918"/>
      <c r="F89" s="918"/>
      <c r="G89" s="918"/>
      <c r="H89" s="918"/>
      <c r="I89" s="918"/>
      <c r="J89" s="918"/>
      <c r="L89" s="900"/>
      <c r="M89" s="900"/>
      <c r="N89" s="900"/>
      <c r="O89" s="900"/>
    </row>
    <row r="90" spans="1:17" s="885" customFormat="1" ht="12" customHeight="1">
      <c r="A90" s="573" t="s">
        <v>814</v>
      </c>
      <c r="B90" s="573"/>
      <c r="C90" s="573"/>
      <c r="D90" s="573"/>
      <c r="E90" s="884"/>
      <c r="F90" s="884"/>
      <c r="G90" s="884"/>
      <c r="H90" s="884"/>
      <c r="I90" s="884"/>
      <c r="J90" s="884"/>
    </row>
    <row r="91" spans="1:17" s="885" customFormat="1" ht="12" customHeight="1">
      <c r="A91" s="573" t="s">
        <v>815</v>
      </c>
      <c r="B91" s="573"/>
      <c r="C91" s="573"/>
      <c r="D91" s="573"/>
      <c r="E91" s="884"/>
      <c r="F91" s="884"/>
      <c r="G91" s="884"/>
      <c r="H91" s="884"/>
      <c r="I91" s="884"/>
      <c r="J91" s="884"/>
    </row>
    <row r="92" spans="1:17" s="27" customFormat="1" ht="22.5" customHeight="1">
      <c r="A92" s="160"/>
      <c r="B92" s="30"/>
      <c r="C92" s="30"/>
      <c r="D92" s="30"/>
      <c r="E92" s="30"/>
      <c r="F92" s="30"/>
      <c r="G92" s="30"/>
      <c r="H92" s="30"/>
      <c r="I92" s="30"/>
      <c r="J92" s="30"/>
      <c r="L92" s="885"/>
      <c r="M92" s="885"/>
      <c r="N92" s="885"/>
      <c r="O92" s="885"/>
    </row>
    <row r="93" spans="1:17" s="7" customFormat="1" ht="18.75" customHeight="1">
      <c r="A93" s="104" t="s">
        <v>816</v>
      </c>
      <c r="B93" s="27"/>
      <c r="C93" s="27"/>
      <c r="D93" s="27"/>
      <c r="E93" s="27"/>
      <c r="F93" s="27"/>
      <c r="G93" s="27"/>
      <c r="H93" s="27"/>
      <c r="I93" s="27"/>
      <c r="J93" s="27"/>
      <c r="L93" s="27"/>
      <c r="M93" s="27"/>
      <c r="N93" s="27"/>
      <c r="O93" s="27"/>
    </row>
    <row r="94" spans="1:17" s="108" customFormat="1" ht="11.25" customHeight="1">
      <c r="A94" s="7"/>
      <c r="B94" s="7"/>
      <c r="C94" s="7"/>
      <c r="D94" s="7"/>
      <c r="E94" s="7"/>
      <c r="F94" s="27"/>
      <c r="G94" s="7"/>
      <c r="H94" s="7"/>
      <c r="I94" s="7"/>
      <c r="J94" s="7"/>
      <c r="K94" s="7"/>
      <c r="L94" s="7"/>
      <c r="M94" s="7"/>
      <c r="N94" s="7"/>
      <c r="O94" s="7"/>
    </row>
    <row r="95" spans="1:17" s="853" customFormat="1" ht="11.1" customHeight="1">
      <c r="A95" s="902"/>
      <c r="B95" s="527" t="s">
        <v>304</v>
      </c>
      <c r="C95" s="528" t="s">
        <v>305</v>
      </c>
      <c r="D95" s="528" t="s">
        <v>306</v>
      </c>
      <c r="E95" s="528" t="s">
        <v>307</v>
      </c>
      <c r="F95" s="528" t="s">
        <v>304</v>
      </c>
      <c r="G95" s="528" t="s">
        <v>305</v>
      </c>
      <c r="H95" s="528" t="s">
        <v>306</v>
      </c>
      <c r="I95" s="528" t="s">
        <v>307</v>
      </c>
      <c r="J95" s="528" t="s">
        <v>304</v>
      </c>
      <c r="K95" s="859"/>
      <c r="L95" s="108"/>
      <c r="M95" s="108"/>
      <c r="N95" s="108"/>
      <c r="O95" s="108"/>
      <c r="P95" s="859"/>
      <c r="Q95" s="852"/>
    </row>
    <row r="96" spans="1:17" s="853" customFormat="1" ht="11.1" customHeight="1">
      <c r="A96" s="903" t="s">
        <v>431</v>
      </c>
      <c r="B96" s="776" t="s">
        <v>28</v>
      </c>
      <c r="C96" s="565" t="s">
        <v>28</v>
      </c>
      <c r="D96" s="565" t="s">
        <v>276</v>
      </c>
      <c r="E96" s="565" t="s">
        <v>276</v>
      </c>
      <c r="F96" s="565" t="s">
        <v>276</v>
      </c>
      <c r="G96" s="565" t="s">
        <v>276</v>
      </c>
      <c r="H96" s="565" t="s">
        <v>277</v>
      </c>
      <c r="I96" s="565" t="s">
        <v>277</v>
      </c>
      <c r="J96" s="565" t="s">
        <v>277</v>
      </c>
      <c r="K96" s="859"/>
      <c r="L96" s="859"/>
      <c r="M96" s="859"/>
      <c r="N96" s="859"/>
      <c r="O96" s="859"/>
      <c r="P96" s="859"/>
      <c r="Q96" s="852"/>
    </row>
    <row r="97" spans="1:15" s="853" customFormat="1" ht="12" customHeight="1">
      <c r="A97" s="919" t="s">
        <v>817</v>
      </c>
      <c r="B97" s="908">
        <v>206.4</v>
      </c>
      <c r="C97" s="920">
        <v>161.1</v>
      </c>
      <c r="D97" s="921">
        <v>227</v>
      </c>
      <c r="E97" s="921">
        <v>196.96054420755999</v>
      </c>
      <c r="F97" s="921">
        <v>249</v>
      </c>
      <c r="G97" s="921">
        <v>155</v>
      </c>
      <c r="H97" s="921">
        <v>190</v>
      </c>
      <c r="I97" s="921">
        <v>201</v>
      </c>
      <c r="J97" s="921">
        <v>282</v>
      </c>
      <c r="K97" s="855"/>
      <c r="L97" s="859"/>
      <c r="M97" s="859"/>
      <c r="N97" s="859"/>
      <c r="O97" s="859"/>
    </row>
    <row r="98" spans="1:15" s="853" customFormat="1" ht="12" customHeight="1">
      <c r="A98" s="919" t="s">
        <v>818</v>
      </c>
      <c r="B98" s="908">
        <v>202.6</v>
      </c>
      <c r="C98" s="920">
        <v>298.7</v>
      </c>
      <c r="D98" s="921">
        <v>220</v>
      </c>
      <c r="E98" s="921">
        <v>260.28492488094003</v>
      </c>
      <c r="F98" s="921">
        <v>261</v>
      </c>
      <c r="G98" s="921">
        <v>276</v>
      </c>
      <c r="H98" s="921">
        <v>243</v>
      </c>
      <c r="I98" s="921">
        <v>175</v>
      </c>
      <c r="J98" s="921">
        <v>136</v>
      </c>
      <c r="K98" s="855"/>
      <c r="L98" s="852"/>
    </row>
    <row r="99" spans="1:15" s="853" customFormat="1" ht="12" customHeight="1">
      <c r="A99" s="919" t="s">
        <v>819</v>
      </c>
      <c r="B99" s="908">
        <v>74.900000000000006</v>
      </c>
      <c r="C99" s="920">
        <v>81.900000000000006</v>
      </c>
      <c r="D99" s="921">
        <v>62</v>
      </c>
      <c r="E99" s="921">
        <v>67.883668857347601</v>
      </c>
      <c r="F99" s="921">
        <v>71</v>
      </c>
      <c r="G99" s="921">
        <v>69</v>
      </c>
      <c r="H99" s="921">
        <v>65</v>
      </c>
      <c r="I99" s="921">
        <v>70</v>
      </c>
      <c r="J99" s="921">
        <v>78</v>
      </c>
      <c r="K99" s="855"/>
      <c r="L99" s="852"/>
    </row>
    <row r="100" spans="1:15" s="853" customFormat="1" ht="12" customHeight="1">
      <c r="A100" s="922" t="s">
        <v>479</v>
      </c>
      <c r="B100" s="923">
        <v>133.5</v>
      </c>
      <c r="C100" s="924">
        <v>127.7</v>
      </c>
      <c r="D100" s="925">
        <v>138</v>
      </c>
      <c r="E100" s="925">
        <v>136.66921612047099</v>
      </c>
      <c r="F100" s="925">
        <v>146</v>
      </c>
      <c r="G100" s="925">
        <v>123</v>
      </c>
      <c r="H100" s="925">
        <v>117</v>
      </c>
      <c r="I100" s="925">
        <v>129</v>
      </c>
      <c r="J100" s="925">
        <v>131</v>
      </c>
      <c r="K100" s="855"/>
      <c r="L100" s="852"/>
    </row>
    <row r="101" spans="1:15">
      <c r="L101" s="852"/>
      <c r="M101" s="853"/>
      <c r="N101" s="853"/>
      <c r="O101" s="853"/>
    </row>
  </sheetData>
  <mergeCells count="86">
    <mergeCell ref="B6:C6"/>
    <mergeCell ref="D6:E6"/>
    <mergeCell ref="F6:G6"/>
    <mergeCell ref="B7:C7"/>
    <mergeCell ref="D7:E7"/>
    <mergeCell ref="F7:G7"/>
    <mergeCell ref="B8:C8"/>
    <mergeCell ref="D8:E8"/>
    <mergeCell ref="F8:G8"/>
    <mergeCell ref="B9:C9"/>
    <mergeCell ref="D9:E9"/>
    <mergeCell ref="F9:G9"/>
    <mergeCell ref="B10:C10"/>
    <mergeCell ref="D10:E10"/>
    <mergeCell ref="F10:G10"/>
    <mergeCell ref="B11:C11"/>
    <mergeCell ref="D11:E11"/>
    <mergeCell ref="F11:G11"/>
    <mergeCell ref="B12:C12"/>
    <mergeCell ref="D12:E12"/>
    <mergeCell ref="F12:G12"/>
    <mergeCell ref="B13:C13"/>
    <mergeCell ref="D13:E13"/>
    <mergeCell ref="F13:G13"/>
    <mergeCell ref="B14:C14"/>
    <mergeCell ref="D14:E14"/>
    <mergeCell ref="F14:G14"/>
    <mergeCell ref="B20:C20"/>
    <mergeCell ref="D20:E20"/>
    <mergeCell ref="F20:G20"/>
    <mergeCell ref="B21:C21"/>
    <mergeCell ref="D21:E21"/>
    <mergeCell ref="F21:G21"/>
    <mergeCell ref="B22:C22"/>
    <mergeCell ref="D22:E22"/>
    <mergeCell ref="F22:G22"/>
    <mergeCell ref="B23:C23"/>
    <mergeCell ref="D23:E23"/>
    <mergeCell ref="F23:G23"/>
    <mergeCell ref="B24:C24"/>
    <mergeCell ref="D24:E24"/>
    <mergeCell ref="F24:G24"/>
    <mergeCell ref="B25:C25"/>
    <mergeCell ref="D25:E25"/>
    <mergeCell ref="F25:G25"/>
    <mergeCell ref="B26:C26"/>
    <mergeCell ref="D26:E26"/>
    <mergeCell ref="F26:G26"/>
    <mergeCell ref="B34:C34"/>
    <mergeCell ref="D34:E34"/>
    <mergeCell ref="B27:C27"/>
    <mergeCell ref="D27:E27"/>
    <mergeCell ref="F27:G27"/>
    <mergeCell ref="B28:C28"/>
    <mergeCell ref="D28:E28"/>
    <mergeCell ref="F28:G28"/>
    <mergeCell ref="B29:C29"/>
    <mergeCell ref="D29:E29"/>
    <mergeCell ref="F29:G29"/>
    <mergeCell ref="B33:C33"/>
    <mergeCell ref="D33:E33"/>
    <mergeCell ref="B35:C35"/>
    <mergeCell ref="D35:E35"/>
    <mergeCell ref="B36:C36"/>
    <mergeCell ref="D36:E36"/>
    <mergeCell ref="B37:C37"/>
    <mergeCell ref="D37:E37"/>
    <mergeCell ref="A51:D51"/>
    <mergeCell ref="B38:C38"/>
    <mergeCell ref="D38:E38"/>
    <mergeCell ref="B39:C39"/>
    <mergeCell ref="D39:E39"/>
    <mergeCell ref="B40:C40"/>
    <mergeCell ref="D40:E40"/>
    <mergeCell ref="A42:J42"/>
    <mergeCell ref="A47:D47"/>
    <mergeCell ref="A48:D48"/>
    <mergeCell ref="A49:D49"/>
    <mergeCell ref="A50:D50"/>
    <mergeCell ref="A64:D64"/>
    <mergeCell ref="A52:D52"/>
    <mergeCell ref="A53:D53"/>
    <mergeCell ref="A55:D55"/>
    <mergeCell ref="A57:D57"/>
    <mergeCell ref="A60:D60"/>
    <mergeCell ref="A63:D63"/>
  </mergeCells>
  <pageMargins left="0.70866141732283472" right="0.70866141732283472" top="0.6692913385826772" bottom="0.39370078740157483" header="0.51181102362204722" footer="0.51181102362204722"/>
  <pageSetup paperSize="9" scale="97" fitToHeight="0" orientation="portrait" r:id="rId1"/>
  <headerFooter scaleWithDoc="0">
    <oddHeader>&amp;R&amp;8CHAPTER 1 - DNB GROUP&amp;L&amp;"Arial"&amp;8FACTBOOK DNB - 2Q20</oddHeader>
  </headerFooter>
  <rowBreaks count="1" manualBreakCount="1">
    <brk id="42" max="9"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622B15-310D-4291-A490-0EE9C9405584}">
  <sheetPr>
    <pageSetUpPr fitToPage="1"/>
  </sheetPr>
  <dimension ref="A1:I35"/>
  <sheetViews>
    <sheetView showGridLines="0" zoomScale="150" zoomScaleNormal="150" zoomScaleSheetLayoutView="90" workbookViewId="0"/>
  </sheetViews>
  <sheetFormatPr baseColWidth="10" defaultColWidth="11.42578125" defaultRowHeight="22.5" customHeight="1"/>
  <cols>
    <col min="1" max="1" width="26" style="16" customWidth="1"/>
    <col min="2" max="5" width="16.42578125" style="16" customWidth="1"/>
    <col min="6" max="8" width="9.42578125" style="16" customWidth="1"/>
    <col min="9" max="16384" width="11.42578125" style="16"/>
  </cols>
  <sheetData>
    <row r="1" spans="1:9" s="27" customFormat="1" ht="22.5" customHeight="1">
      <c r="A1" s="69"/>
      <c r="B1" s="70"/>
      <c r="C1" s="70"/>
      <c r="D1" s="70"/>
      <c r="E1" s="70"/>
      <c r="F1" s="70"/>
      <c r="G1" s="70"/>
      <c r="H1" s="70"/>
      <c r="I1" s="70"/>
    </row>
    <row r="2" spans="1:9" s="7" customFormat="1" ht="18.75" customHeight="1">
      <c r="A2" s="926" t="s">
        <v>820</v>
      </c>
      <c r="E2" s="927"/>
      <c r="F2" s="927"/>
      <c r="G2" s="927"/>
      <c r="H2" s="927"/>
    </row>
    <row r="3" spans="1:9" s="27" customFormat="1" ht="12" customHeight="1">
      <c r="A3" s="71"/>
    </row>
    <row r="4" spans="1:9" s="27" customFormat="1" ht="111" customHeight="1">
      <c r="A4" s="928"/>
      <c r="B4" s="928"/>
      <c r="C4" s="928"/>
      <c r="D4" s="928"/>
      <c r="E4" s="928"/>
      <c r="F4" s="928"/>
      <c r="G4" s="928"/>
      <c r="H4" s="928"/>
    </row>
    <row r="5" spans="1:9" s="7" customFormat="1" ht="12" customHeight="1">
      <c r="A5" s="929"/>
      <c r="E5" s="16"/>
      <c r="F5" s="16"/>
      <c r="G5" s="16"/>
      <c r="H5" s="16"/>
    </row>
    <row r="6" spans="1:9" s="7" customFormat="1" ht="12" customHeight="1">
      <c r="A6" s="418"/>
      <c r="E6" s="16"/>
      <c r="F6" s="16"/>
      <c r="G6" s="16"/>
      <c r="H6" s="16"/>
    </row>
    <row r="7" spans="1:9" s="7" customFormat="1" ht="12" customHeight="1">
      <c r="A7" s="929"/>
      <c r="E7" s="16"/>
      <c r="F7" s="16"/>
      <c r="G7" s="16"/>
      <c r="H7" s="16"/>
    </row>
    <row r="8" spans="1:9" s="7" customFormat="1" ht="12" customHeight="1">
      <c r="A8" s="929"/>
      <c r="E8" s="16"/>
      <c r="F8" s="16"/>
      <c r="G8" s="16"/>
      <c r="H8" s="16"/>
    </row>
    <row r="9" spans="1:9" s="7" customFormat="1" ht="12" customHeight="1">
      <c r="A9" s="929"/>
      <c r="E9" s="16"/>
      <c r="F9" s="16"/>
      <c r="G9" s="16"/>
      <c r="H9" s="16"/>
    </row>
    <row r="10" spans="1:9" s="7" customFormat="1" ht="12" customHeight="1">
      <c r="A10" s="929"/>
      <c r="E10" s="16"/>
      <c r="F10" s="16"/>
      <c r="G10" s="16"/>
      <c r="H10" s="16"/>
    </row>
    <row r="11" spans="1:9" s="7" customFormat="1" ht="12" customHeight="1">
      <c r="A11" s="929"/>
      <c r="E11" s="16"/>
      <c r="F11" s="16"/>
      <c r="G11" s="16"/>
      <c r="H11" s="16"/>
    </row>
    <row r="12" spans="1:9" s="7" customFormat="1" ht="12" customHeight="1">
      <c r="A12" s="929"/>
      <c r="E12" s="16"/>
      <c r="F12" s="16"/>
      <c r="G12" s="16"/>
      <c r="H12" s="16"/>
    </row>
    <row r="13" spans="1:9" s="7" customFormat="1" ht="12" customHeight="1">
      <c r="A13" s="929"/>
      <c r="E13" s="16"/>
      <c r="F13" s="16"/>
      <c r="G13" s="16"/>
      <c r="H13" s="16"/>
    </row>
    <row r="14" spans="1:9" s="7" customFormat="1" ht="12" customHeight="1">
      <c r="A14" s="929"/>
      <c r="E14" s="16"/>
      <c r="F14" s="16"/>
      <c r="G14" s="16"/>
      <c r="H14" s="16"/>
    </row>
    <row r="15" spans="1:9" s="7" customFormat="1" ht="12" customHeight="1">
      <c r="A15" s="929"/>
      <c r="E15" s="16"/>
      <c r="F15" s="16"/>
      <c r="G15" s="16"/>
      <c r="H15" s="16"/>
    </row>
    <row r="16" spans="1:9" s="7" customFormat="1" ht="12" customHeight="1">
      <c r="A16" s="929"/>
      <c r="E16" s="16"/>
      <c r="F16" s="16"/>
      <c r="G16" s="16"/>
      <c r="H16" s="16"/>
    </row>
    <row r="17" spans="1:8" s="7" customFormat="1" ht="12" customHeight="1">
      <c r="A17" s="929"/>
      <c r="E17" s="16"/>
      <c r="F17" s="16"/>
      <c r="G17" s="16"/>
      <c r="H17" s="16"/>
    </row>
    <row r="18" spans="1:8" s="7" customFormat="1" ht="12" customHeight="1">
      <c r="A18" s="929"/>
      <c r="E18" s="16"/>
      <c r="F18" s="16"/>
      <c r="G18" s="16"/>
      <c r="H18" s="16"/>
    </row>
    <row r="19" spans="1:8" s="272" customFormat="1" ht="12" customHeight="1">
      <c r="A19"/>
      <c r="B19" s="1828" t="s">
        <v>821</v>
      </c>
      <c r="C19" s="1829"/>
      <c r="D19" s="1830" t="s">
        <v>699</v>
      </c>
      <c r="E19" s="1831"/>
    </row>
    <row r="20" spans="1:8" s="272" customFormat="1" ht="12" customHeight="1">
      <c r="A20" s="930"/>
      <c r="B20" s="931" t="s">
        <v>822</v>
      </c>
      <c r="C20" s="932" t="s">
        <v>823</v>
      </c>
      <c r="D20" s="932" t="s">
        <v>822</v>
      </c>
      <c r="E20" s="932" t="s">
        <v>823</v>
      </c>
    </row>
    <row r="21" spans="1:8" s="936" customFormat="1" ht="12" customHeight="1">
      <c r="A21" s="933" t="s">
        <v>555</v>
      </c>
      <c r="B21" s="934" t="s">
        <v>824</v>
      </c>
      <c r="C21" s="935" t="s">
        <v>825</v>
      </c>
      <c r="D21" s="935" t="s">
        <v>826</v>
      </c>
      <c r="E21" s="935" t="s">
        <v>827</v>
      </c>
    </row>
    <row r="22" spans="1:8" s="272" customFormat="1" ht="12" customHeight="1">
      <c r="A22" s="937" t="s">
        <v>828</v>
      </c>
      <c r="B22" s="938" t="s">
        <v>829</v>
      </c>
      <c r="C22" s="938" t="s">
        <v>825</v>
      </c>
      <c r="D22" s="938" t="s">
        <v>830</v>
      </c>
      <c r="E22" s="938" t="s">
        <v>827</v>
      </c>
    </row>
    <row r="23" spans="1:8" s="272" customFormat="1" ht="12" customHeight="1">
      <c r="A23" s="937" t="s">
        <v>831</v>
      </c>
      <c r="B23" s="938" t="s">
        <v>829</v>
      </c>
      <c r="C23" s="938" t="s">
        <v>825</v>
      </c>
      <c r="D23" s="938" t="s">
        <v>830</v>
      </c>
      <c r="E23" s="938" t="s">
        <v>827</v>
      </c>
    </row>
    <row r="24" spans="1:8" s="272" customFormat="1" ht="12" customHeight="1">
      <c r="A24" s="937" t="s">
        <v>832</v>
      </c>
      <c r="B24" s="938" t="s">
        <v>829</v>
      </c>
      <c r="C24" s="938" t="s">
        <v>825</v>
      </c>
      <c r="D24" s="938" t="s">
        <v>830</v>
      </c>
      <c r="E24" s="938" t="s">
        <v>827</v>
      </c>
    </row>
    <row r="25" spans="1:8" s="272" customFormat="1" ht="12" customHeight="1">
      <c r="A25" s="937" t="s">
        <v>833</v>
      </c>
      <c r="B25" s="938" t="s">
        <v>829</v>
      </c>
      <c r="C25" s="938" t="s">
        <v>825</v>
      </c>
      <c r="D25" s="938" t="s">
        <v>830</v>
      </c>
      <c r="E25" s="938" t="s">
        <v>827</v>
      </c>
    </row>
    <row r="26" spans="1:8" s="272" customFormat="1" ht="12" customHeight="1">
      <c r="A26" s="930" t="s">
        <v>834</v>
      </c>
      <c r="B26" s="938" t="s">
        <v>835</v>
      </c>
      <c r="C26" s="939" t="s">
        <v>825</v>
      </c>
      <c r="D26" s="939" t="s">
        <v>830</v>
      </c>
      <c r="E26" s="939" t="s">
        <v>827</v>
      </c>
    </row>
    <row r="27" spans="1:8" s="272" customFormat="1" ht="12" customHeight="1">
      <c r="A27" s="930" t="s">
        <v>836</v>
      </c>
      <c r="B27" s="938" t="s">
        <v>835</v>
      </c>
      <c r="C27" s="939" t="s">
        <v>825</v>
      </c>
      <c r="D27" s="939" t="s">
        <v>837</v>
      </c>
      <c r="E27" s="939" t="s">
        <v>838</v>
      </c>
    </row>
    <row r="28" spans="1:8" s="272" customFormat="1" ht="12" customHeight="1">
      <c r="A28" s="930" t="s">
        <v>839</v>
      </c>
      <c r="B28" s="938" t="s">
        <v>835</v>
      </c>
      <c r="C28" s="939" t="s">
        <v>825</v>
      </c>
      <c r="D28" s="939" t="s">
        <v>837</v>
      </c>
      <c r="E28" s="939" t="s">
        <v>838</v>
      </c>
    </row>
    <row r="29" spans="1:8" s="272" customFormat="1" ht="12" customHeight="1">
      <c r="A29" s="940" t="s">
        <v>840</v>
      </c>
      <c r="B29" s="941" t="s">
        <v>835</v>
      </c>
      <c r="C29" s="942" t="s">
        <v>825</v>
      </c>
      <c r="D29" s="942" t="s">
        <v>837</v>
      </c>
      <c r="E29" s="942" t="s">
        <v>838</v>
      </c>
    </row>
    <row r="30" spans="1:8" ht="7.5" customHeight="1">
      <c r="A30" s="930"/>
      <c r="B30" s="943"/>
      <c r="C30" s="943"/>
      <c r="D30" s="943"/>
      <c r="E30" s="943"/>
      <c r="F30" s="943"/>
      <c r="G30" s="943"/>
      <c r="H30" s="943"/>
    </row>
    <row r="31" spans="1:8" ht="12.75" customHeight="1">
      <c r="A31" s="944" t="s">
        <v>841</v>
      </c>
    </row>
    <row r="32" spans="1:8" ht="12.75" customHeight="1">
      <c r="A32" s="944" t="s">
        <v>842</v>
      </c>
    </row>
    <row r="33" spans="1:9" ht="12.75" customHeight="1">
      <c r="A33" s="944" t="s">
        <v>843</v>
      </c>
    </row>
    <row r="34" spans="1:9" s="885" customFormat="1" ht="12" customHeight="1">
      <c r="A34" s="945"/>
      <c r="B34" s="884"/>
      <c r="C34" s="884"/>
      <c r="D34" s="884"/>
      <c r="E34" s="884"/>
      <c r="F34" s="884"/>
      <c r="G34" s="884"/>
      <c r="H34" s="884"/>
      <c r="I34" s="884"/>
    </row>
    <row r="35" spans="1:9" s="885" customFormat="1" ht="12" customHeight="1">
      <c r="A35" s="945" t="s">
        <v>844</v>
      </c>
      <c r="B35" s="884"/>
      <c r="C35" s="884"/>
      <c r="D35" s="884"/>
      <c r="E35" s="884"/>
      <c r="F35" s="884"/>
      <c r="G35" s="884"/>
      <c r="H35" s="884"/>
      <c r="I35" s="884"/>
    </row>
  </sheetData>
  <mergeCells count="2">
    <mergeCell ref="B19:C19"/>
    <mergeCell ref="D19:E19"/>
  </mergeCells>
  <pageMargins left="0.70866141732283472" right="0.70866141732283472" top="0.6692913385826772" bottom="0.39370078740157483" header="0.51181102362204722" footer="0.51181102362204722"/>
  <pageSetup paperSize="9" scale="97" fitToHeight="0" orientation="portrait" r:id="rId1"/>
  <headerFooter scaleWithDoc="0">
    <oddHeader>&amp;R&amp;8CHAPTER 1 - DNB GROUP&amp;L&amp;"Arial"&amp;8FACTBOOK DNB - 2Q20</oddHead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AB24CB-804A-45C6-935C-304577BD5D71}">
  <sheetPr>
    <pageSetUpPr fitToPage="1"/>
  </sheetPr>
  <dimension ref="A1:G33"/>
  <sheetViews>
    <sheetView showGridLines="0" zoomScale="150" zoomScaleNormal="150" zoomScaleSheetLayoutView="90" workbookViewId="0"/>
  </sheetViews>
  <sheetFormatPr baseColWidth="10" defaultColWidth="11.42578125" defaultRowHeight="22.5" customHeight="1"/>
  <cols>
    <col min="1" max="1" width="47" style="16" customWidth="1"/>
    <col min="2" max="3" width="22.42578125" style="16" customWidth="1"/>
    <col min="4" max="16384" width="11.42578125" style="16"/>
  </cols>
  <sheetData>
    <row r="1" spans="1:6" s="30" customFormat="1" ht="22.5" customHeight="1">
      <c r="A1" s="69"/>
      <c r="B1" s="70"/>
      <c r="C1" s="70"/>
    </row>
    <row r="2" spans="1:6" s="7" customFormat="1" ht="18.75" customHeight="1">
      <c r="A2" s="926" t="s">
        <v>845</v>
      </c>
    </row>
    <row r="3" spans="1:6" s="7" customFormat="1" ht="12" customHeight="1"/>
    <row r="4" spans="1:6" s="272" customFormat="1" ht="13.5" customHeight="1">
      <c r="A4" s="347"/>
      <c r="B4" s="946" t="s">
        <v>846</v>
      </c>
      <c r="C4" s="820" t="s">
        <v>847</v>
      </c>
      <c r="D4" s="819"/>
      <c r="F4" s="947"/>
    </row>
    <row r="5" spans="1:6" s="272" customFormat="1" ht="12" customHeight="1">
      <c r="A5" s="948" t="s">
        <v>848</v>
      </c>
      <c r="B5" s="949">
        <v>537302.47100000002</v>
      </c>
      <c r="C5" s="950">
        <v>34.430473139328967</v>
      </c>
      <c r="D5" s="951"/>
      <c r="E5" s="7"/>
      <c r="F5" s="952"/>
    </row>
    <row r="6" spans="1:6" s="272" customFormat="1" ht="12" customHeight="1">
      <c r="A6" s="953" t="s">
        <v>849</v>
      </c>
      <c r="B6" s="949">
        <v>130000.906</v>
      </c>
      <c r="C6" s="954">
        <v>8.3304897031106897</v>
      </c>
      <c r="D6" s="951"/>
      <c r="E6" s="7"/>
      <c r="F6" s="952"/>
    </row>
    <row r="7" spans="1:6" s="272" customFormat="1" ht="12" customHeight="1">
      <c r="A7" s="953" t="s">
        <v>850</v>
      </c>
      <c r="B7" s="949">
        <v>104586.15</v>
      </c>
      <c r="C7" s="954">
        <v>6.7019059518169044</v>
      </c>
      <c r="D7" s="951"/>
      <c r="E7" s="7"/>
      <c r="F7" s="952"/>
    </row>
    <row r="8" spans="1:6" s="272" customFormat="1" ht="12" customHeight="1">
      <c r="A8" s="953" t="s">
        <v>851</v>
      </c>
      <c r="B8" s="949">
        <v>33421.027999999998</v>
      </c>
      <c r="C8" s="954">
        <v>2.1416276100519949</v>
      </c>
      <c r="D8" s="951"/>
      <c r="E8" s="7"/>
      <c r="F8" s="952"/>
    </row>
    <row r="9" spans="1:6" s="272" customFormat="1" ht="12" customHeight="1">
      <c r="A9" s="953" t="s">
        <v>852</v>
      </c>
      <c r="B9" s="949">
        <v>31551.536</v>
      </c>
      <c r="C9" s="954">
        <v>2.0218301075942211</v>
      </c>
      <c r="D9" s="951"/>
      <c r="E9" s="7"/>
      <c r="F9" s="952"/>
    </row>
    <row r="10" spans="1:6" s="272" customFormat="1" ht="12" customHeight="1">
      <c r="A10" s="953" t="s">
        <v>853</v>
      </c>
      <c r="B10" s="949">
        <v>30830.047999999999</v>
      </c>
      <c r="C10" s="954">
        <v>1.9755969809195659</v>
      </c>
      <c r="D10" s="951"/>
      <c r="E10" s="7"/>
      <c r="F10" s="952"/>
    </row>
    <row r="11" spans="1:6" s="272" customFormat="1" ht="12" customHeight="1">
      <c r="A11" s="953" t="s">
        <v>854</v>
      </c>
      <c r="B11" s="949">
        <v>26766.652999999998</v>
      </c>
      <c r="C11" s="954">
        <v>1.7152136401513758</v>
      </c>
      <c r="D11" s="951"/>
      <c r="E11" s="7"/>
      <c r="F11" s="952"/>
    </row>
    <row r="12" spans="1:6" s="272" customFormat="1" ht="12" customHeight="1">
      <c r="A12" s="953" t="s">
        <v>855</v>
      </c>
      <c r="B12" s="949">
        <v>23806.719000000001</v>
      </c>
      <c r="C12" s="954">
        <v>1.525540348883027</v>
      </c>
      <c r="D12" s="951"/>
      <c r="E12" s="7"/>
      <c r="F12" s="952"/>
    </row>
    <row r="13" spans="1:6" s="272" customFormat="1" ht="12" customHeight="1">
      <c r="A13" s="953" t="s">
        <v>856</v>
      </c>
      <c r="B13" s="949">
        <v>22484.453000000001</v>
      </c>
      <c r="C13" s="954">
        <v>1.4408092217186259</v>
      </c>
      <c r="D13" s="951"/>
      <c r="E13" s="7"/>
      <c r="F13" s="952"/>
    </row>
    <row r="14" spans="1:6" s="272" customFormat="1" ht="12" customHeight="1">
      <c r="A14" s="953" t="s">
        <v>857</v>
      </c>
      <c r="B14" s="949">
        <v>20644.707999999999</v>
      </c>
      <c r="C14" s="954">
        <v>1.3229179142622809</v>
      </c>
      <c r="D14" s="951"/>
      <c r="E14" s="7"/>
      <c r="F14" s="952"/>
    </row>
    <row r="15" spans="1:6" s="272" customFormat="1" ht="12" customHeight="1">
      <c r="A15" s="953" t="s">
        <v>858</v>
      </c>
      <c r="B15" s="949">
        <v>19911.03</v>
      </c>
      <c r="C15" s="954">
        <v>1.2759036494201665</v>
      </c>
      <c r="D15" s="951"/>
      <c r="E15" s="7"/>
      <c r="F15" s="952"/>
    </row>
    <row r="16" spans="1:6" s="272" customFormat="1" ht="12" customHeight="1">
      <c r="A16" s="953" t="s">
        <v>859</v>
      </c>
      <c r="B16" s="949">
        <v>16811.594000000001</v>
      </c>
      <c r="C16" s="954">
        <v>1.0772910360322985</v>
      </c>
      <c r="D16" s="951"/>
      <c r="E16" s="7"/>
      <c r="F16" s="952"/>
    </row>
    <row r="17" spans="1:7" s="272" customFormat="1" ht="12" customHeight="1">
      <c r="A17" s="953" t="s">
        <v>860</v>
      </c>
      <c r="B17" s="949">
        <v>15615.821</v>
      </c>
      <c r="C17" s="954">
        <v>1.0006656111005845</v>
      </c>
      <c r="D17" s="951"/>
      <c r="E17" s="7"/>
      <c r="F17" s="952"/>
    </row>
    <row r="18" spans="1:7" s="272" customFormat="1" ht="12" customHeight="1">
      <c r="A18" s="953" t="s">
        <v>861</v>
      </c>
      <c r="B18" s="949">
        <v>15242.143</v>
      </c>
      <c r="C18" s="954">
        <v>0.97672023389468277</v>
      </c>
      <c r="D18" s="951"/>
      <c r="E18" s="7"/>
      <c r="F18" s="952"/>
    </row>
    <row r="19" spans="1:7" s="272" customFormat="1" ht="12" customHeight="1">
      <c r="A19" s="953" t="s">
        <v>862</v>
      </c>
      <c r="B19" s="949">
        <v>13129.475</v>
      </c>
      <c r="C19" s="954">
        <v>0.84133995415962104</v>
      </c>
      <c r="D19" s="951"/>
      <c r="E19" s="7"/>
      <c r="F19" s="952"/>
    </row>
    <row r="20" spans="1:7" s="272" customFormat="1" ht="12" customHeight="1">
      <c r="A20" s="953" t="s">
        <v>863</v>
      </c>
      <c r="B20" s="949">
        <v>12339.741</v>
      </c>
      <c r="C20" s="954">
        <v>0.79073360719157448</v>
      </c>
      <c r="D20" s="951"/>
      <c r="E20" s="7"/>
      <c r="F20" s="952"/>
    </row>
    <row r="21" spans="1:7" s="272" customFormat="1" ht="12" customHeight="1">
      <c r="A21" s="953" t="s">
        <v>864</v>
      </c>
      <c r="B21" s="949">
        <v>11736.761</v>
      </c>
      <c r="C21" s="954">
        <v>0.75209450200578698</v>
      </c>
      <c r="D21" s="951"/>
      <c r="E21" s="7"/>
      <c r="F21" s="952"/>
    </row>
    <row r="22" spans="1:7" s="272" customFormat="1" ht="12" customHeight="1">
      <c r="A22" s="953" t="s">
        <v>865</v>
      </c>
      <c r="B22" s="949">
        <v>11702.566000000001</v>
      </c>
      <c r="C22" s="954">
        <v>0.74990327808156387</v>
      </c>
      <c r="D22" s="951"/>
      <c r="E22" s="7"/>
      <c r="F22" s="952"/>
    </row>
    <row r="23" spans="1:7" s="272" customFormat="1" ht="12" customHeight="1">
      <c r="A23" s="953" t="s">
        <v>866</v>
      </c>
      <c r="B23" s="949">
        <v>11450.562</v>
      </c>
      <c r="C23" s="954">
        <v>0.73375480041524122</v>
      </c>
      <c r="D23" s="951"/>
      <c r="E23" s="7"/>
      <c r="F23" s="952"/>
    </row>
    <row r="24" spans="1:7" s="272" customFormat="1" ht="12" customHeight="1">
      <c r="A24" s="953" t="s">
        <v>867</v>
      </c>
      <c r="B24" s="949">
        <v>11329.255999999999</v>
      </c>
      <c r="C24" s="955">
        <v>0.72598148240524563</v>
      </c>
      <c r="D24" s="951"/>
      <c r="E24" s="7"/>
      <c r="F24" s="952"/>
    </row>
    <row r="25" spans="1:7" s="272" customFormat="1" ht="12" customHeight="1">
      <c r="A25" s="956" t="s">
        <v>868</v>
      </c>
      <c r="B25" s="957">
        <v>1100663.621</v>
      </c>
      <c r="C25" s="958">
        <v>70.530792772544416</v>
      </c>
    </row>
    <row r="26" spans="1:7" s="272" customFormat="1" ht="12" customHeight="1">
      <c r="A26" s="959" t="s">
        <v>869</v>
      </c>
      <c r="B26" s="960">
        <v>459879.76399999997</v>
      </c>
      <c r="C26" s="955">
        <v>29.469207227455581</v>
      </c>
    </row>
    <row r="27" spans="1:7" s="272" customFormat="1" ht="12" customHeight="1">
      <c r="A27" s="961" t="s">
        <v>479</v>
      </c>
      <c r="B27" s="962">
        <v>1560543.385</v>
      </c>
      <c r="C27" s="963">
        <v>100</v>
      </c>
    </row>
    <row r="28" spans="1:7" ht="7.5" customHeight="1">
      <c r="B28" s="964"/>
      <c r="C28" s="964"/>
      <c r="E28" s="964"/>
      <c r="G28" s="964"/>
    </row>
    <row r="29" spans="1:7" ht="12.75" customHeight="1">
      <c r="A29" s="965" t="s">
        <v>870</v>
      </c>
    </row>
    <row r="30" spans="1:7" ht="12.75" customHeight="1">
      <c r="A30" s="965" t="s">
        <v>871</v>
      </c>
    </row>
    <row r="31" spans="1:7" s="885" customFormat="1" ht="22.5" customHeight="1">
      <c r="A31" s="966"/>
      <c r="B31" s="422"/>
    </row>
    <row r="32" spans="1:7" s="7" customFormat="1" ht="18.75" customHeight="1">
      <c r="A32" s="926" t="s">
        <v>872</v>
      </c>
    </row>
    <row r="33" spans="1:1" s="7" customFormat="1" ht="12.75" customHeight="1">
      <c r="A33" s="929"/>
    </row>
  </sheetData>
  <pageMargins left="0.70866141732283472" right="0.70866141732283472" top="0.6692913385826772" bottom="0.39370078740157483" header="0.51181102362204722" footer="0.51181102362204722"/>
  <pageSetup paperSize="9" scale="97" fitToHeight="0" orientation="portrait" r:id="rId1"/>
  <headerFooter scaleWithDoc="0">
    <oddHeader>&amp;R&amp;8CHAPTER 1 - DNB GROUP&amp;L&amp;"Arial"&amp;8FACTBOOK DNB - 2Q20</oddHead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2F0E92-CBC8-4490-9756-25EE379A813E}">
  <sheetPr>
    <pageSetUpPr fitToPage="1"/>
  </sheetPr>
  <dimension ref="A1:Q26"/>
  <sheetViews>
    <sheetView showGridLines="0" zoomScale="150" zoomScaleNormal="150" zoomScaleSheetLayoutView="90" workbookViewId="0"/>
  </sheetViews>
  <sheetFormatPr baseColWidth="10" defaultColWidth="10.85546875" defaultRowHeight="22.5" customHeight="1"/>
  <cols>
    <col min="1" max="1" width="26.85546875" style="30" customWidth="1"/>
    <col min="2" max="7" width="9.28515625" style="30" customWidth="1"/>
    <col min="8" max="8" width="10.5703125" style="30" customWidth="1"/>
    <col min="9" max="9" width="6.42578125" style="30" customWidth="1"/>
    <col min="10" max="13" width="10.42578125" style="30" customWidth="1"/>
    <col min="14" max="15" width="10.85546875" style="30" customWidth="1"/>
    <col min="16" max="22" width="10.42578125" style="30" customWidth="1"/>
    <col min="23" max="16384" width="10.85546875" style="30"/>
  </cols>
  <sheetData>
    <row r="1" spans="1:17" ht="22.5" customHeight="1">
      <c r="A1" s="69"/>
      <c r="B1" s="69"/>
      <c r="C1" s="70"/>
      <c r="D1" s="70"/>
      <c r="E1" s="70"/>
      <c r="F1" s="70"/>
      <c r="G1" s="70"/>
      <c r="H1" s="70"/>
    </row>
    <row r="2" spans="1:17" s="27" customFormat="1" ht="18.75" customHeight="1">
      <c r="A2" s="71" t="s">
        <v>873</v>
      </c>
      <c r="B2" s="71"/>
    </row>
    <row r="3" spans="1:17" s="27" customFormat="1" ht="66.75" customHeight="1">
      <c r="A3" s="1832" t="s">
        <v>874</v>
      </c>
      <c r="B3" s="1832"/>
      <c r="C3" s="1832"/>
      <c r="D3" s="1832"/>
      <c r="E3" s="1832"/>
      <c r="F3" s="1832"/>
      <c r="G3" s="1832"/>
      <c r="H3" s="1832"/>
      <c r="J3" s="1833"/>
      <c r="K3" s="1833"/>
      <c r="L3" s="1833"/>
      <c r="M3" s="1833"/>
      <c r="N3" s="1833"/>
      <c r="O3" s="1833"/>
    </row>
    <row r="4" spans="1:17" s="7" customFormat="1" ht="16.5" customHeight="1">
      <c r="A4" s="418" t="s">
        <v>875</v>
      </c>
      <c r="B4" s="418"/>
      <c r="C4" s="1834"/>
      <c r="D4" s="1834"/>
      <c r="E4" s="1835"/>
      <c r="F4" s="1835"/>
      <c r="G4" s="1835"/>
      <c r="H4" s="1835"/>
      <c r="I4" s="488"/>
      <c r="J4" s="967"/>
      <c r="K4" s="967"/>
      <c r="L4" s="967"/>
      <c r="M4" s="476"/>
    </row>
    <row r="5" spans="1:17" s="887" customFormat="1" ht="13.5" customHeight="1">
      <c r="A5" s="397"/>
      <c r="B5" s="1836" t="s">
        <v>876</v>
      </c>
      <c r="C5" s="1837"/>
      <c r="D5" s="1838"/>
      <c r="E5" s="488"/>
      <c r="F5" s="968"/>
      <c r="G5" s="968"/>
      <c r="H5" s="968"/>
      <c r="I5" s="476"/>
    </row>
    <row r="6" spans="1:17" s="971" customFormat="1" ht="13.5" customHeight="1">
      <c r="A6" s="969" t="s">
        <v>877</v>
      </c>
      <c r="B6" s="970" t="s">
        <v>721</v>
      </c>
      <c r="C6" s="970" t="s">
        <v>722</v>
      </c>
      <c r="D6" s="970" t="s">
        <v>723</v>
      </c>
    </row>
    <row r="7" spans="1:17" s="975" customFormat="1" ht="21" customHeight="1">
      <c r="A7" s="972" t="s">
        <v>878</v>
      </c>
      <c r="B7" s="167">
        <v>19758000</v>
      </c>
      <c r="C7" s="973">
        <v>9715000</v>
      </c>
      <c r="D7" s="973"/>
      <c r="E7" s="974"/>
      <c r="F7" s="974"/>
      <c r="G7" s="974"/>
      <c r="H7" s="974"/>
      <c r="I7" s="974"/>
      <c r="J7" s="974"/>
      <c r="K7" s="974"/>
      <c r="L7" s="974"/>
      <c r="M7" s="974"/>
    </row>
    <row r="8" spans="1:17" s="975" customFormat="1" ht="21" customHeight="1">
      <c r="A8" s="976" t="s">
        <v>879</v>
      </c>
      <c r="B8" s="167">
        <v>10178363.636363637</v>
      </c>
      <c r="C8" s="977">
        <v>5004696.9696969697</v>
      </c>
      <c r="D8" s="977"/>
      <c r="E8" s="974"/>
      <c r="F8" s="974"/>
      <c r="G8" s="974"/>
      <c r="H8" s="974"/>
      <c r="I8" s="974"/>
      <c r="J8" s="974"/>
      <c r="K8" s="974"/>
      <c r="L8" s="974"/>
      <c r="M8" s="974"/>
    </row>
    <row r="9" spans="1:17" s="975" customFormat="1" ht="12" customHeight="1">
      <c r="A9" s="978" t="s">
        <v>880</v>
      </c>
      <c r="B9" s="171">
        <v>29936363.636363637</v>
      </c>
      <c r="C9" s="171">
        <v>14719696.969696969</v>
      </c>
      <c r="D9" s="171">
        <v>0</v>
      </c>
      <c r="E9" s="974"/>
      <c r="F9" s="974"/>
      <c r="G9" s="974"/>
      <c r="H9" s="974"/>
      <c r="I9" s="979"/>
      <c r="J9" s="974"/>
      <c r="K9" s="974"/>
      <c r="L9" s="974"/>
      <c r="M9" s="974"/>
    </row>
    <row r="10" spans="1:17" s="982" customFormat="1" ht="12" customHeight="1">
      <c r="A10" s="980"/>
      <c r="B10" s="981"/>
      <c r="C10" s="181"/>
      <c r="D10" s="181"/>
      <c r="E10" s="974"/>
      <c r="F10" s="974"/>
      <c r="G10" s="974"/>
      <c r="H10" s="974"/>
      <c r="I10" s="974"/>
      <c r="J10" s="974"/>
      <c r="K10" s="974"/>
      <c r="L10" s="974"/>
      <c r="M10" s="974"/>
    </row>
    <row r="11" spans="1:17" s="975" customFormat="1" ht="21" customHeight="1">
      <c r="A11" s="983" t="s">
        <v>881</v>
      </c>
      <c r="B11" s="984">
        <v>3157022.7140000002</v>
      </c>
      <c r="C11" s="984">
        <v>1575861.2509570501</v>
      </c>
      <c r="D11" s="984"/>
      <c r="E11" s="974"/>
      <c r="F11" s="974"/>
      <c r="G11" s="974"/>
      <c r="H11" s="974"/>
      <c r="I11" s="974"/>
      <c r="J11" s="974"/>
      <c r="K11" s="974"/>
      <c r="L11" s="974"/>
      <c r="M11" s="974"/>
    </row>
    <row r="12" spans="1:17" s="975" customFormat="1" ht="12" customHeight="1">
      <c r="A12" s="985" t="s">
        <v>882</v>
      </c>
      <c r="B12" s="986">
        <v>159.78</v>
      </c>
      <c r="C12" s="986">
        <v>162.21</v>
      </c>
      <c r="D12" s="987"/>
      <c r="E12" s="988"/>
      <c r="F12" s="974"/>
      <c r="G12" s="974"/>
      <c r="H12" s="989"/>
      <c r="I12" s="974"/>
      <c r="J12" s="974"/>
      <c r="K12" s="974"/>
      <c r="L12" s="974"/>
      <c r="M12" s="974"/>
    </row>
    <row r="13" spans="1:17" s="982" customFormat="1" ht="12" customHeight="1">
      <c r="A13" s="980"/>
      <c r="B13" s="181"/>
      <c r="C13" s="181"/>
      <c r="D13" s="181"/>
      <c r="E13" s="990"/>
      <c r="F13" s="181"/>
      <c r="G13" s="181"/>
      <c r="I13" s="974"/>
      <c r="J13" s="974"/>
      <c r="K13" s="974"/>
      <c r="L13" s="974"/>
      <c r="M13" s="974"/>
      <c r="N13" s="974"/>
      <c r="O13" s="974"/>
      <c r="P13" s="974"/>
      <c r="Q13" s="974"/>
    </row>
    <row r="14" spans="1:17" s="971" customFormat="1" ht="13.5" customHeight="1">
      <c r="G14" s="991"/>
    </row>
    <row r="15" spans="1:17" s="975" customFormat="1" ht="20.25" customHeight="1">
      <c r="A15" s="971"/>
      <c r="B15" s="971"/>
      <c r="C15" s="971"/>
      <c r="D15" s="971"/>
      <c r="E15" s="971"/>
      <c r="F15" s="971"/>
      <c r="G15" s="992"/>
      <c r="I15" s="974"/>
      <c r="J15" s="974"/>
      <c r="K15" s="974"/>
      <c r="L15" s="974"/>
      <c r="M15" s="974"/>
      <c r="N15" s="974"/>
      <c r="O15" s="974"/>
      <c r="P15" s="974"/>
      <c r="Q15" s="974"/>
    </row>
    <row r="16" spans="1:17" s="975" customFormat="1" ht="12" customHeight="1">
      <c r="A16" s="971"/>
      <c r="B16" s="971"/>
      <c r="C16" s="971"/>
      <c r="D16" s="971"/>
      <c r="E16" s="971"/>
      <c r="F16" s="971"/>
      <c r="G16" s="992"/>
      <c r="I16" s="974"/>
      <c r="J16" s="974"/>
      <c r="K16" s="974"/>
      <c r="L16" s="974"/>
      <c r="M16" s="974"/>
      <c r="N16" s="974"/>
      <c r="O16" s="974"/>
      <c r="P16" s="974"/>
      <c r="Q16" s="974"/>
    </row>
    <row r="17" spans="1:17" s="975" customFormat="1" ht="12" customHeight="1">
      <c r="A17" s="971"/>
      <c r="B17" s="971"/>
      <c r="C17" s="971"/>
      <c r="D17" s="971"/>
      <c r="E17" s="971"/>
      <c r="F17" s="971"/>
      <c r="G17" s="993"/>
      <c r="I17" s="974"/>
      <c r="J17" s="974"/>
      <c r="K17" s="974"/>
      <c r="L17" s="974"/>
      <c r="M17" s="974"/>
      <c r="N17" s="974"/>
      <c r="O17" s="974"/>
      <c r="P17" s="974"/>
      <c r="Q17" s="974"/>
    </row>
    <row r="18" spans="1:17" s="982" customFormat="1" ht="12" customHeight="1">
      <c r="A18" s="971"/>
      <c r="B18" s="971"/>
      <c r="C18" s="971"/>
      <c r="D18" s="971"/>
      <c r="E18" s="971"/>
      <c r="F18" s="971"/>
      <c r="G18" s="181"/>
      <c r="I18" s="974"/>
      <c r="J18" s="974"/>
      <c r="K18" s="974"/>
      <c r="L18" s="974"/>
      <c r="M18" s="974"/>
      <c r="N18" s="974"/>
      <c r="O18" s="974"/>
      <c r="P18" s="974"/>
      <c r="Q18" s="974"/>
    </row>
    <row r="19" spans="1:17" s="975" customFormat="1" ht="12" customHeight="1">
      <c r="A19" s="971"/>
      <c r="B19" s="971"/>
      <c r="C19" s="971"/>
      <c r="D19" s="971"/>
      <c r="E19" s="971"/>
      <c r="F19" s="971"/>
      <c r="G19" s="992"/>
      <c r="I19" s="974"/>
      <c r="J19" s="974"/>
      <c r="K19" s="974"/>
      <c r="L19" s="974"/>
      <c r="M19" s="974"/>
      <c r="N19" s="974"/>
      <c r="O19" s="974"/>
      <c r="P19" s="974"/>
      <c r="Q19" s="974"/>
    </row>
    <row r="20" spans="1:17" s="975" customFormat="1" ht="12" customHeight="1">
      <c r="A20" s="971"/>
      <c r="B20" s="971"/>
      <c r="C20" s="971"/>
      <c r="D20" s="971"/>
      <c r="E20" s="971"/>
      <c r="F20" s="971"/>
      <c r="G20" s="181"/>
      <c r="I20" s="974"/>
      <c r="J20" s="974"/>
      <c r="K20" s="974"/>
      <c r="L20" s="974"/>
      <c r="M20" s="974"/>
      <c r="N20" s="974"/>
      <c r="O20" s="974"/>
      <c r="P20" s="974"/>
      <c r="Q20" s="974"/>
    </row>
    <row r="21" spans="1:17" s="982" customFormat="1" ht="12" customHeight="1">
      <c r="A21" s="971"/>
      <c r="B21" s="971"/>
      <c r="C21" s="971"/>
      <c r="D21" s="994"/>
      <c r="E21" s="181"/>
      <c r="F21" s="181"/>
      <c r="G21" s="181"/>
      <c r="I21" s="974"/>
      <c r="J21" s="974"/>
      <c r="K21" s="974"/>
      <c r="L21" s="974"/>
      <c r="M21" s="974"/>
      <c r="N21" s="974"/>
      <c r="O21" s="974"/>
      <c r="P21" s="974"/>
      <c r="Q21" s="974"/>
    </row>
    <row r="22" spans="1:17" s="971" customFormat="1" ht="13.5" customHeight="1">
      <c r="E22" s="991"/>
    </row>
    <row r="23" spans="1:17" s="975" customFormat="1" ht="12" customHeight="1">
      <c r="A23" s="971"/>
      <c r="B23" s="971"/>
      <c r="C23" s="971"/>
      <c r="D23" s="971"/>
      <c r="E23" s="181"/>
      <c r="G23" s="974"/>
      <c r="H23" s="974"/>
      <c r="I23" s="974"/>
      <c r="J23" s="974"/>
      <c r="K23" s="974"/>
      <c r="L23" s="974"/>
      <c r="M23" s="974"/>
      <c r="N23" s="974"/>
      <c r="O23" s="974"/>
    </row>
    <row r="24" spans="1:17" ht="22.5" customHeight="1">
      <c r="A24" s="971"/>
      <c r="B24" s="971"/>
      <c r="C24" s="971"/>
      <c r="D24" s="971"/>
    </row>
    <row r="25" spans="1:17" ht="22.5" customHeight="1">
      <c r="A25" s="971"/>
      <c r="B25" s="971"/>
      <c r="C25" s="971"/>
      <c r="D25" s="971"/>
    </row>
    <row r="26" spans="1:17" ht="22.5" customHeight="1">
      <c r="A26" s="971"/>
      <c r="B26" s="971"/>
      <c r="C26" s="971"/>
      <c r="D26" s="971"/>
    </row>
  </sheetData>
  <mergeCells count="5">
    <mergeCell ref="A3:H3"/>
    <mergeCell ref="J3:O3"/>
    <mergeCell ref="C4:D4"/>
    <mergeCell ref="E4:H4"/>
    <mergeCell ref="B5:D5"/>
  </mergeCells>
  <pageMargins left="0.70866141732283472" right="0.70866141732283472" top="0.6692913385826772" bottom="0.39370078740157483" header="0.51181102362204722" footer="0.51181102362204722"/>
  <pageSetup paperSize="9" scale="95" fitToHeight="0" orientation="portrait" r:id="rId1"/>
  <headerFooter scaleWithDoc="0">
    <oddHeader>&amp;R&amp;8CHAPTER 1 - DNB GROUP&amp;L&amp;"Arial"&amp;8FACTBOOK DNB - 2Q20</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20C863-B803-464A-A649-EB27FCEF29A4}">
  <sheetPr>
    <pageSetUpPr fitToPage="1"/>
  </sheetPr>
  <dimension ref="A1:N189"/>
  <sheetViews>
    <sheetView showGridLines="0" zoomScale="150" zoomScaleNormal="150" zoomScaleSheetLayoutView="90" workbookViewId="0"/>
  </sheetViews>
  <sheetFormatPr baseColWidth="10" defaultColWidth="10.85546875" defaultRowHeight="22.5" customHeight="1"/>
  <cols>
    <col min="1" max="1" width="35.28515625" style="30" customWidth="1"/>
    <col min="2" max="10" width="6.42578125" style="30" customWidth="1"/>
    <col min="11" max="18" width="8.140625" style="30" customWidth="1"/>
    <col min="19" max="23" width="10.42578125" style="30" customWidth="1"/>
    <col min="24" max="16384" width="10.85546875" style="30"/>
  </cols>
  <sheetData>
    <row r="1" spans="1:13" ht="22.5" customHeight="1">
      <c r="A1" s="69"/>
      <c r="B1" s="70"/>
      <c r="C1" s="70"/>
      <c r="D1" s="70"/>
      <c r="E1" s="70"/>
      <c r="F1" s="70"/>
      <c r="G1" s="70"/>
      <c r="H1" s="70"/>
      <c r="I1" s="70"/>
      <c r="J1" s="70"/>
    </row>
    <row r="2" spans="1:13" s="27" customFormat="1" ht="18.75" customHeight="1">
      <c r="A2" s="104" t="s">
        <v>883</v>
      </c>
    </row>
    <row r="3" spans="1:13" s="7" customFormat="1" ht="102.75" customHeight="1">
      <c r="A3" s="1840" t="s">
        <v>884</v>
      </c>
      <c r="B3" s="1840"/>
      <c r="C3" s="1840"/>
      <c r="D3" s="1840"/>
      <c r="E3" s="1840"/>
      <c r="F3" s="1840"/>
      <c r="G3" s="1840"/>
      <c r="H3" s="1840"/>
      <c r="I3" s="1840"/>
      <c r="J3" s="1840"/>
    </row>
    <row r="4" spans="1:13" s="998" customFormat="1" ht="11.1" customHeight="1">
      <c r="A4" s="995"/>
      <c r="B4" s="996" t="s">
        <v>304</v>
      </c>
      <c r="C4" s="997" t="s">
        <v>305</v>
      </c>
      <c r="D4" s="997" t="s">
        <v>306</v>
      </c>
      <c r="E4" s="997" t="s">
        <v>307</v>
      </c>
      <c r="F4" s="997" t="s">
        <v>304</v>
      </c>
      <c r="G4" s="997" t="s">
        <v>305</v>
      </c>
      <c r="H4" s="997" t="s">
        <v>306</v>
      </c>
      <c r="I4" s="997" t="s">
        <v>732</v>
      </c>
      <c r="J4" s="997" t="s">
        <v>304</v>
      </c>
    </row>
    <row r="5" spans="1:13" s="488" customFormat="1" ht="11.1" customHeight="1">
      <c r="A5" s="347" t="s">
        <v>220</v>
      </c>
      <c r="B5" s="776" t="s">
        <v>28</v>
      </c>
      <c r="C5" s="999" t="s">
        <v>28</v>
      </c>
      <c r="D5" s="999" t="s">
        <v>276</v>
      </c>
      <c r="E5" s="999" t="s">
        <v>276</v>
      </c>
      <c r="F5" s="565" t="s">
        <v>276</v>
      </c>
      <c r="G5" s="565" t="s">
        <v>276</v>
      </c>
      <c r="H5" s="565" t="s">
        <v>277</v>
      </c>
      <c r="I5" s="565" t="s">
        <v>277</v>
      </c>
      <c r="J5" s="565" t="s">
        <v>277</v>
      </c>
      <c r="K5" s="1000"/>
    </row>
    <row r="6" spans="1:13" s="488" customFormat="1" ht="12" customHeight="1">
      <c r="A6" s="1001" t="s">
        <v>885</v>
      </c>
      <c r="B6" s="1002">
        <v>231262.49657630167</v>
      </c>
      <c r="C6" s="1003">
        <v>234662.70468548502</v>
      </c>
      <c r="D6" s="1003">
        <v>242255.211230035</v>
      </c>
      <c r="E6" s="1003">
        <v>211155.66419841981</v>
      </c>
      <c r="F6" s="1003">
        <v>210268.1026140553</v>
      </c>
      <c r="G6" s="1003">
        <v>221868.26218814455</v>
      </c>
      <c r="H6" s="1003">
        <v>223965.97205213801</v>
      </c>
      <c r="I6" s="1003">
        <v>198682.89149930197</v>
      </c>
      <c r="J6" s="1003">
        <v>199514.69129692149</v>
      </c>
      <c r="K6" s="1000"/>
    </row>
    <row r="7" spans="1:13" s="488" customFormat="1" ht="12" customHeight="1">
      <c r="A7" s="1004" t="s">
        <v>886</v>
      </c>
      <c r="B7" s="1005">
        <v>4544.709816804896</v>
      </c>
      <c r="C7" s="1006">
        <v>2445.5098629690438</v>
      </c>
      <c r="D7" s="1006"/>
      <c r="E7" s="1006">
        <v>9156.7948758176008</v>
      </c>
      <c r="F7" s="1006">
        <v>6462.9416735049499</v>
      </c>
      <c r="G7" s="1006">
        <v>3720.6514303962099</v>
      </c>
      <c r="H7" s="1006"/>
      <c r="I7" s="1006">
        <v>8149.758729697588</v>
      </c>
      <c r="J7" s="1006">
        <v>5754.7944606922101</v>
      </c>
      <c r="K7" s="1000"/>
    </row>
    <row r="8" spans="1:13" s="488" customFormat="1" ht="12" customHeight="1">
      <c r="A8" s="1004" t="s">
        <v>887</v>
      </c>
      <c r="B8" s="1005">
        <v>-4955.8142177466152</v>
      </c>
      <c r="C8" s="1006">
        <v>-4956.1167911010089</v>
      </c>
      <c r="D8" s="1006">
        <v>-4962.9399436780204</v>
      </c>
      <c r="E8" s="1006">
        <v>-4186.9028715369996</v>
      </c>
      <c r="F8" s="1006">
        <v>-4194.9012600932119</v>
      </c>
      <c r="G8" s="1006">
        <v>-4195.1146156537534</v>
      </c>
      <c r="H8" s="1006">
        <v>-5594.5847982319892</v>
      </c>
      <c r="I8" s="1006">
        <v>-4822.6048336471613</v>
      </c>
      <c r="J8" s="1006">
        <v>-4942.4751984331906</v>
      </c>
      <c r="K8" s="1000"/>
    </row>
    <row r="9" spans="1:13" s="488" customFormat="1" ht="12" customHeight="1">
      <c r="A9" s="1007" t="s">
        <v>888</v>
      </c>
      <c r="B9" s="1008">
        <v>-18281.027815000001</v>
      </c>
      <c r="C9" s="1009">
        <v>-18128.822950000002</v>
      </c>
      <c r="D9" s="1009">
        <v>-26558.579519999999</v>
      </c>
      <c r="E9" s="1009">
        <v>-18605.035937500001</v>
      </c>
      <c r="F9" s="1009">
        <v>-18438.324527500001</v>
      </c>
      <c r="G9" s="1009">
        <v>-15589.836677499999</v>
      </c>
      <c r="H9" s="1009">
        <v>-16038.7047625</v>
      </c>
      <c r="I9" s="1009">
        <v>-15870.378122499998</v>
      </c>
      <c r="J9" s="1009">
        <v>-15729.702392499999</v>
      </c>
      <c r="K9" s="1000"/>
      <c r="M9" s="1010"/>
    </row>
    <row r="10" spans="1:13" s="488" customFormat="1" ht="12" customHeight="1">
      <c r="A10" s="1011" t="s">
        <v>889</v>
      </c>
      <c r="B10" s="1012">
        <v>212570.36436035993</v>
      </c>
      <c r="C10" s="1013">
        <v>214023.27480735307</v>
      </c>
      <c r="D10" s="1013">
        <v>210733.69176635699</v>
      </c>
      <c r="E10" s="1013">
        <v>197520.52026520041</v>
      </c>
      <c r="F10" s="1013">
        <v>194097.81849996705</v>
      </c>
      <c r="G10" s="1013">
        <v>205803.96232538702</v>
      </c>
      <c r="H10" s="1013">
        <v>202332.68249140598</v>
      </c>
      <c r="I10" s="1013">
        <v>186139.66727285238</v>
      </c>
      <c r="J10" s="1013">
        <v>184597.30816668051</v>
      </c>
      <c r="K10" s="1014"/>
    </row>
    <row r="11" spans="1:13" s="488" customFormat="1" ht="12" customHeight="1">
      <c r="A11" s="622" t="s">
        <v>890</v>
      </c>
      <c r="B11" s="1002">
        <v>-29215.563679672621</v>
      </c>
      <c r="C11" s="1003">
        <v>-32119.20140729356</v>
      </c>
      <c r="D11" s="1003">
        <v>-32429.662</v>
      </c>
      <c r="E11" s="1003">
        <v>-15138.124693474696</v>
      </c>
      <c r="F11" s="1003">
        <v>-14502.627819282294</v>
      </c>
      <c r="G11" s="1003">
        <v>-28863.692999999999</v>
      </c>
      <c r="H11" s="1003">
        <v>-25501.343027543055</v>
      </c>
      <c r="I11" s="1003">
        <v>-13243.248892757829</v>
      </c>
      <c r="J11" s="1003">
        <v>-13622.364531646721</v>
      </c>
      <c r="K11" s="1000"/>
    </row>
    <row r="12" spans="1:13" s="1018" customFormat="1" ht="12" customHeight="1">
      <c r="A12" s="680" t="s">
        <v>891</v>
      </c>
      <c r="B12" s="1015">
        <v>183354.8006806873</v>
      </c>
      <c r="C12" s="1016">
        <v>181904.07340005951</v>
      </c>
      <c r="D12" s="1016">
        <v>178304.02976635698</v>
      </c>
      <c r="E12" s="1016">
        <v>182382.3955717257</v>
      </c>
      <c r="F12" s="1016">
        <v>179595.19068068475</v>
      </c>
      <c r="G12" s="1016">
        <v>176940.26932538702</v>
      </c>
      <c r="H12" s="1016">
        <v>176831.33946386294</v>
      </c>
      <c r="I12" s="1016">
        <v>172896.41838009455</v>
      </c>
      <c r="J12" s="1016">
        <v>170974.94363503379</v>
      </c>
      <c r="K12" s="1017"/>
    </row>
    <row r="13" spans="1:13" s="488" customFormat="1" ht="12" customHeight="1">
      <c r="A13" s="1019" t="s">
        <v>892</v>
      </c>
      <c r="B13" s="1008">
        <v>14354.2337131777</v>
      </c>
      <c r="C13" s="1009">
        <v>14762.703449642171</v>
      </c>
      <c r="D13" s="1009">
        <v>21987.07</v>
      </c>
      <c r="E13" s="1009">
        <v>15907.262033371082</v>
      </c>
      <c r="F13" s="1009">
        <v>16290.244114184843</v>
      </c>
      <c r="G13" s="1009">
        <v>13981.238272580586</v>
      </c>
      <c r="H13" s="1009">
        <v>14054.481559311707</v>
      </c>
      <c r="I13" s="1009">
        <v>15272.092291322006</v>
      </c>
      <c r="J13" s="1009">
        <v>15508.309594520995</v>
      </c>
      <c r="K13" s="1000"/>
    </row>
    <row r="14" spans="1:13" s="488" customFormat="1" ht="12" customHeight="1">
      <c r="A14" s="1011" t="s">
        <v>893</v>
      </c>
      <c r="B14" s="1012">
        <v>197709.034393865</v>
      </c>
      <c r="C14" s="1013">
        <v>196666.77684970168</v>
      </c>
      <c r="D14" s="1013">
        <v>200291.09976635699</v>
      </c>
      <c r="E14" s="1013">
        <v>198289.65760509679</v>
      </c>
      <c r="F14" s="1013">
        <v>195885.43479486959</v>
      </c>
      <c r="G14" s="1013">
        <v>190921.5075979676</v>
      </c>
      <c r="H14" s="1013">
        <v>190885.82102317465</v>
      </c>
      <c r="I14" s="1013">
        <v>188168.51067141656</v>
      </c>
      <c r="J14" s="1013">
        <v>186483.2532295548</v>
      </c>
      <c r="K14" s="1000"/>
    </row>
    <row r="15" spans="1:13" s="488" customFormat="1" ht="12" customHeight="1">
      <c r="A15" s="1011" t="s">
        <v>894</v>
      </c>
      <c r="B15" s="1012">
        <v>21777.495811389417</v>
      </c>
      <c r="C15" s="1013">
        <v>23806.230190390961</v>
      </c>
      <c r="D15" s="1013">
        <v>19925.339</v>
      </c>
      <c r="E15" s="1013">
        <v>21995.762968563329</v>
      </c>
      <c r="F15" s="1013">
        <v>21897.084974858553</v>
      </c>
      <c r="G15" s="1013">
        <v>22483.783567817802</v>
      </c>
      <c r="H15" s="1013">
        <v>23117.364192194247</v>
      </c>
      <c r="I15" s="1013">
        <v>21203.759404452067</v>
      </c>
      <c r="J15" s="1013">
        <v>26928.229205851145</v>
      </c>
      <c r="K15" s="1000"/>
    </row>
    <row r="16" spans="1:13" s="1018" customFormat="1" ht="12" customHeight="1">
      <c r="A16" s="531" t="s">
        <v>895</v>
      </c>
      <c r="B16" s="1020">
        <v>219486.53020525441</v>
      </c>
      <c r="C16" s="1021">
        <v>220473.00704009263</v>
      </c>
      <c r="D16" s="1021">
        <v>220216.43876635699</v>
      </c>
      <c r="E16" s="1021">
        <v>220285.42057366011</v>
      </c>
      <c r="F16" s="1021">
        <v>217782.51976972815</v>
      </c>
      <c r="G16" s="1021">
        <v>213405.2911657854</v>
      </c>
      <c r="H16" s="1021">
        <v>214003.1852153689</v>
      </c>
      <c r="I16" s="1021">
        <v>209372.27007586864</v>
      </c>
      <c r="J16" s="1021">
        <v>213411.48243540595</v>
      </c>
      <c r="K16" s="1022"/>
    </row>
    <row r="17" spans="1:14" s="488" customFormat="1" ht="12" customHeight="1">
      <c r="A17" s="1011" t="s">
        <v>896</v>
      </c>
      <c r="B17" s="1012">
        <v>1008180.49407561</v>
      </c>
      <c r="C17" s="1013">
        <v>1029758.39136772</v>
      </c>
      <c r="D17" s="1013">
        <v>960690.73450000002</v>
      </c>
      <c r="E17" s="1013">
        <v>998515.09699999995</v>
      </c>
      <c r="F17" s="1013">
        <v>1037866.02265937</v>
      </c>
      <c r="G17" s="1013">
        <v>1035415.29918729</v>
      </c>
      <c r="H17" s="1013">
        <v>1029560</v>
      </c>
      <c r="I17" s="1013">
        <v>1010799.3884553</v>
      </c>
      <c r="J17" s="1013">
        <v>1011059.65378257</v>
      </c>
      <c r="K17" s="1023"/>
      <c r="M17" s="1024"/>
      <c r="N17" s="1024"/>
    </row>
    <row r="18" spans="1:14" s="488" customFormat="1" ht="12" customHeight="1">
      <c r="A18" s="1011" t="s">
        <v>897</v>
      </c>
      <c r="B18" s="1012">
        <v>80654.439526048795</v>
      </c>
      <c r="C18" s="1013">
        <v>82380.671309417594</v>
      </c>
      <c r="D18" s="1013">
        <v>76855.258759999997</v>
      </c>
      <c r="E18" s="1013">
        <v>79881.207760000005</v>
      </c>
      <c r="F18" s="1013">
        <v>83029.281812749599</v>
      </c>
      <c r="G18" s="1013">
        <v>82833.223934983209</v>
      </c>
      <c r="H18" s="1013">
        <v>82364.800000000003</v>
      </c>
      <c r="I18" s="1013">
        <v>80863.951076423997</v>
      </c>
      <c r="J18" s="1013">
        <v>80884.772302605605</v>
      </c>
      <c r="K18" s="1025"/>
      <c r="L18" s="1026"/>
    </row>
    <row r="19" spans="1:14" s="488" customFormat="1" ht="12" customHeight="1">
      <c r="A19" s="1027" t="s">
        <v>898</v>
      </c>
      <c r="B19" s="1028">
        <v>18.186703845009756</v>
      </c>
      <c r="C19" s="1029">
        <v>17.664733293258763</v>
      </c>
      <c r="D19" s="1029">
        <v>18.559982246436142</v>
      </c>
      <c r="E19" s="1029">
        <v>18.265361847776422</v>
      </c>
      <c r="F19" s="1029">
        <v>17.304274998857757</v>
      </c>
      <c r="G19" s="1029">
        <v>17.088821216401726</v>
      </c>
      <c r="H19" s="1029">
        <v>17.175428286244895</v>
      </c>
      <c r="I19" s="1029">
        <v>17.104919171381201</v>
      </c>
      <c r="J19" s="1029">
        <v>16.910470415408568</v>
      </c>
      <c r="K19" s="1000"/>
    </row>
    <row r="20" spans="1:14" s="488" customFormat="1" ht="12" customHeight="1">
      <c r="A20" s="606" t="s">
        <v>899</v>
      </c>
      <c r="B20" s="1030">
        <v>19.610480023732492</v>
      </c>
      <c r="C20" s="1031">
        <v>19.098341756505604</v>
      </c>
      <c r="D20" s="1031">
        <v>20.848655303269918</v>
      </c>
      <c r="E20" s="1031">
        <v>19.858453637891945</v>
      </c>
      <c r="F20" s="1031">
        <v>18.873865269521367</v>
      </c>
      <c r="G20" s="1031">
        <v>18.439123677989326</v>
      </c>
      <c r="H20" s="1031">
        <v>18.540524206765475</v>
      </c>
      <c r="I20" s="1031">
        <v>18.615811685340947</v>
      </c>
      <c r="J20" s="1031">
        <v>18.444337337751023</v>
      </c>
      <c r="K20" s="1000"/>
    </row>
    <row r="21" spans="1:14" s="488" customFormat="1" ht="12" customHeight="1">
      <c r="A21" s="1019" t="s">
        <v>900</v>
      </c>
      <c r="B21" s="1032">
        <v>21.770559090859944</v>
      </c>
      <c r="C21" s="1033">
        <v>21.41016852965495</v>
      </c>
      <c r="D21" s="1033">
        <v>22.922719128853739</v>
      </c>
      <c r="E21" s="1033">
        <v>22.061300949329574</v>
      </c>
      <c r="F21" s="1033">
        <v>20.983683347846227</v>
      </c>
      <c r="G21" s="1033">
        <v>20.610598600705416</v>
      </c>
      <c r="H21" s="1033">
        <v>20.785887681666818</v>
      </c>
      <c r="I21" s="1033">
        <v>20.71353351289919</v>
      </c>
      <c r="J21" s="1033">
        <v>21.107704341380082</v>
      </c>
      <c r="K21" s="1000"/>
    </row>
    <row r="22" spans="1:14" s="488" customFormat="1" ht="7.5" customHeight="1"/>
    <row r="23" spans="1:14" s="488" customFormat="1" ht="12" customHeight="1">
      <c r="A23" s="1708" t="s">
        <v>901</v>
      </c>
      <c r="B23" s="1708"/>
      <c r="C23" s="1708"/>
      <c r="D23" s="1708"/>
      <c r="E23" s="1708"/>
      <c r="F23" s="1708"/>
      <c r="G23" s="1708"/>
      <c r="H23" s="1708"/>
      <c r="I23" s="1708"/>
      <c r="J23" s="1708"/>
      <c r="K23" s="1000"/>
    </row>
    <row r="24" spans="1:14" ht="22.5" customHeight="1">
      <c r="A24" s="160"/>
      <c r="B24" s="1034"/>
    </row>
    <row r="25" spans="1:14" s="27" customFormat="1" ht="18.75" customHeight="1">
      <c r="A25" s="104" t="s">
        <v>902</v>
      </c>
    </row>
    <row r="26" spans="1:14" s="7" customFormat="1" ht="12.75" customHeight="1"/>
    <row r="27" spans="1:14" s="998" customFormat="1" ht="11.1" customHeight="1">
      <c r="A27" s="995"/>
      <c r="B27" s="996" t="s">
        <v>304</v>
      </c>
      <c r="C27" s="997" t="s">
        <v>305</v>
      </c>
      <c r="D27" s="997" t="s">
        <v>306</v>
      </c>
      <c r="E27" s="997" t="s">
        <v>307</v>
      </c>
      <c r="F27" s="997" t="s">
        <v>304</v>
      </c>
      <c r="G27" s="997" t="s">
        <v>305</v>
      </c>
      <c r="H27" s="997" t="s">
        <v>306</v>
      </c>
      <c r="I27" s="997" t="s">
        <v>732</v>
      </c>
      <c r="J27" s="997" t="s">
        <v>304</v>
      </c>
    </row>
    <row r="28" spans="1:14" s="488" customFormat="1" ht="11.1" customHeight="1">
      <c r="A28" s="432" t="s">
        <v>220</v>
      </c>
      <c r="B28" s="776" t="s">
        <v>28</v>
      </c>
      <c r="C28" s="530" t="s">
        <v>28</v>
      </c>
      <c r="D28" s="530" t="s">
        <v>276</v>
      </c>
      <c r="E28" s="530" t="s">
        <v>276</v>
      </c>
      <c r="F28" s="565" t="s">
        <v>276</v>
      </c>
      <c r="G28" s="565" t="s">
        <v>276</v>
      </c>
      <c r="H28" s="565" t="s">
        <v>277</v>
      </c>
      <c r="I28" s="565" t="s">
        <v>277</v>
      </c>
      <c r="J28" s="565" t="s">
        <v>277</v>
      </c>
      <c r="K28" s="1000"/>
      <c r="L28" s="998"/>
    </row>
    <row r="29" spans="1:14" s="488" customFormat="1" ht="12" customHeight="1">
      <c r="A29" s="1019" t="s">
        <v>903</v>
      </c>
      <c r="B29" s="1035">
        <v>197709.03439386497</v>
      </c>
      <c r="C29" s="1036">
        <v>196666.77684970162</v>
      </c>
      <c r="D29" s="1036">
        <v>200291.09934963059</v>
      </c>
      <c r="E29" s="1036">
        <v>198289.65760509679</v>
      </c>
      <c r="F29" s="1037">
        <v>195885.43479486959</v>
      </c>
      <c r="G29" s="1037">
        <v>190921.50147518999</v>
      </c>
      <c r="H29" s="1037">
        <v>190866</v>
      </c>
      <c r="I29" s="1037">
        <v>188168.510671417</v>
      </c>
      <c r="J29" s="1037">
        <v>186483.253229555</v>
      </c>
      <c r="K29" s="1000"/>
      <c r="L29" s="998"/>
    </row>
    <row r="30" spans="1:14" s="488" customFormat="1" ht="12" customHeight="1">
      <c r="A30" s="606" t="s">
        <v>904</v>
      </c>
      <c r="B30" s="1005"/>
      <c r="C30" s="1006"/>
      <c r="D30" s="1006"/>
      <c r="E30" s="1006"/>
      <c r="F30" s="1006"/>
      <c r="G30" s="1006"/>
      <c r="H30" s="1006"/>
      <c r="I30" s="1006"/>
      <c r="J30" s="1006"/>
      <c r="K30" s="1000"/>
      <c r="L30" s="998"/>
    </row>
    <row r="31" spans="1:14" s="488" customFormat="1" ht="12" customHeight="1">
      <c r="A31" s="1038" t="s">
        <v>905</v>
      </c>
      <c r="B31" s="1005">
        <v>227585.60573422446</v>
      </c>
      <c r="C31" s="1006">
        <v>280447.8546112412</v>
      </c>
      <c r="D31" s="1006">
        <v>214252.49808812901</v>
      </c>
      <c r="E31" s="1006">
        <v>202862.88399999999</v>
      </c>
      <c r="F31" s="1006">
        <v>187009.66610099998</v>
      </c>
      <c r="G31" s="1006">
        <v>187833.51141404099</v>
      </c>
      <c r="H31" s="1006">
        <v>167354.10529199999</v>
      </c>
      <c r="I31" s="1006">
        <v>162437.14869599999</v>
      </c>
      <c r="J31" s="1006">
        <v>195447.53696890001</v>
      </c>
      <c r="K31" s="1000"/>
      <c r="L31" s="998"/>
    </row>
    <row r="32" spans="1:14" s="488" customFormat="1" ht="12" customHeight="1">
      <c r="A32" s="1038" t="s">
        <v>906</v>
      </c>
      <c r="B32" s="1005">
        <v>65389.893032203196</v>
      </c>
      <c r="C32" s="1006">
        <v>116754.29157452426</v>
      </c>
      <c r="D32" s="1006">
        <v>43485.0203312179</v>
      </c>
      <c r="E32" s="1006">
        <v>60760.945</v>
      </c>
      <c r="F32" s="1006">
        <v>45394.684018160406</v>
      </c>
      <c r="G32" s="1006">
        <v>41452.592015922797</v>
      </c>
      <c r="H32" s="1006">
        <v>51140.733554999999</v>
      </c>
      <c r="I32" s="1006">
        <v>34615</v>
      </c>
      <c r="J32" s="1006">
        <v>42709.702416311498</v>
      </c>
      <c r="K32" s="1000"/>
      <c r="L32" s="998"/>
    </row>
    <row r="33" spans="1:14" s="488" customFormat="1" ht="12" customHeight="1">
      <c r="A33" s="1038" t="s">
        <v>907</v>
      </c>
      <c r="B33" s="1005">
        <v>43968.00871572207</v>
      </c>
      <c r="C33" s="1006">
        <v>39440.368915059575</v>
      </c>
      <c r="D33" s="1006">
        <v>30629.671781623223</v>
      </c>
      <c r="E33" s="1006">
        <v>32087.788</v>
      </c>
      <c r="F33" s="1006">
        <v>30988.208520702341</v>
      </c>
      <c r="G33" s="1006">
        <v>28128.997215961601</v>
      </c>
      <c r="H33" s="1006">
        <v>29506.916300999997</v>
      </c>
      <c r="I33" s="1006">
        <v>29748</v>
      </c>
      <c r="J33" s="1006">
        <v>27911.156316906199</v>
      </c>
      <c r="K33" s="1000"/>
      <c r="L33" s="998"/>
    </row>
    <row r="34" spans="1:14" s="488" customFormat="1" ht="12" customHeight="1">
      <c r="A34" s="1038" t="s">
        <v>908</v>
      </c>
      <c r="B34" s="1005">
        <v>-27580.844952517858</v>
      </c>
      <c r="C34" s="1006">
        <v>-59106.061575885222</v>
      </c>
      <c r="D34" s="1006">
        <v>-21554.80048068619</v>
      </c>
      <c r="E34" s="1006">
        <v>-31970.628000000001</v>
      </c>
      <c r="F34" s="1006">
        <v>-20457.979977371586</v>
      </c>
      <c r="G34" s="1006">
        <v>-18100.463541049401</v>
      </c>
      <c r="H34" s="1006">
        <v>-22641.512143</v>
      </c>
      <c r="I34" s="1006">
        <v>-13518.704578999999</v>
      </c>
      <c r="J34" s="1006">
        <v>-17462.777442737701</v>
      </c>
      <c r="K34" s="1000"/>
      <c r="L34" s="998"/>
    </row>
    <row r="35" spans="1:14" s="488" customFormat="1" ht="12" customHeight="1">
      <c r="A35" s="1038" t="s">
        <v>909</v>
      </c>
      <c r="B35" s="1005">
        <v>261369.8392979007</v>
      </c>
      <c r="C35" s="1006">
        <v>263257.78962824441</v>
      </c>
      <c r="D35" s="1006">
        <v>254314.79712626099</v>
      </c>
      <c r="E35" s="1006">
        <v>234640.71900000001</v>
      </c>
      <c r="F35" s="1006">
        <v>233051.65971252482</v>
      </c>
      <c r="G35" s="1006">
        <v>234913.70670527199</v>
      </c>
      <c r="H35" s="1006">
        <v>236928.96213737421</v>
      </c>
      <c r="I35" s="1006">
        <v>233315.6236455132</v>
      </c>
      <c r="J35" s="1006">
        <v>236549.871588276</v>
      </c>
      <c r="K35" s="1000"/>
      <c r="L35" s="998"/>
    </row>
    <row r="36" spans="1:14" s="488" customFormat="1" ht="12" customHeight="1">
      <c r="A36" s="1038" t="s">
        <v>910</v>
      </c>
      <c r="B36" s="1005">
        <v>2359324.4478231631</v>
      </c>
      <c r="C36" s="1006">
        <v>2417152.8663806394</v>
      </c>
      <c r="D36" s="1006">
        <v>2202571.4375647297</v>
      </c>
      <c r="E36" s="1006">
        <v>2304777.102</v>
      </c>
      <c r="F36" s="1006">
        <v>2313091.3975774366</v>
      </c>
      <c r="G36" s="1006">
        <v>2260701.5870236401</v>
      </c>
      <c r="H36" s="1006">
        <v>2099387.5505349291</v>
      </c>
      <c r="I36" s="1006">
        <v>2200296.8185167052</v>
      </c>
      <c r="J36" s="1006">
        <v>2285933.7920844201</v>
      </c>
      <c r="K36" s="1000"/>
      <c r="L36" s="998"/>
    </row>
    <row r="37" spans="1:14" s="488" customFormat="1" ht="12" customHeight="1">
      <c r="A37" s="1039" t="s">
        <v>890</v>
      </c>
      <c r="B37" s="1008">
        <v>-13971.549830161226</v>
      </c>
      <c r="C37" s="1009">
        <v>-15818.856300537193</v>
      </c>
      <c r="D37" s="1009">
        <v>-14711.366515393302</v>
      </c>
      <c r="E37" s="1009">
        <v>-14033.21</v>
      </c>
      <c r="F37" s="1009">
        <v>-14643.364722282295</v>
      </c>
      <c r="G37" s="1009">
        <v>-14614.2371455211</v>
      </c>
      <c r="H37" s="1009">
        <v>-10168.356554933165</v>
      </c>
      <c r="I37" s="1009">
        <v>-11061.603224207829</v>
      </c>
      <c r="J37" s="1009">
        <v>-10717.4972647707</v>
      </c>
      <c r="K37" s="1000"/>
      <c r="L37" s="998"/>
    </row>
    <row r="38" spans="1:14" s="488" customFormat="1" ht="12" customHeight="1">
      <c r="A38" s="1011" t="s">
        <v>911</v>
      </c>
      <c r="B38" s="1012">
        <v>2916085.3998205345</v>
      </c>
      <c r="C38" s="1013">
        <v>3042128.2532332866</v>
      </c>
      <c r="D38" s="1013">
        <v>2708987.2578958813</v>
      </c>
      <c r="E38" s="1013">
        <v>2789125.9249999998</v>
      </c>
      <c r="F38" s="1013">
        <v>2774434.2712301705</v>
      </c>
      <c r="G38" s="1013">
        <v>2720315.6936882669</v>
      </c>
      <c r="H38" s="1013">
        <v>2551508.3991223699</v>
      </c>
      <c r="I38" s="1013">
        <v>2635832.2830550107</v>
      </c>
      <c r="J38" s="1013">
        <v>2760371.7846673001</v>
      </c>
      <c r="K38" s="1014"/>
      <c r="L38" s="998"/>
    </row>
    <row r="39" spans="1:14" s="488" customFormat="1" ht="12" customHeight="1">
      <c r="A39" s="1011" t="s">
        <v>912</v>
      </c>
      <c r="B39" s="1040">
        <v>6.7799466506033275</v>
      </c>
      <c r="C39" s="1041">
        <v>6.4647759883455569</v>
      </c>
      <c r="D39" s="1041">
        <v>7.3935784956478621</v>
      </c>
      <c r="E39" s="1041">
        <v>7.1093834748639688</v>
      </c>
      <c r="F39" s="1041">
        <v>7.0607998775520402</v>
      </c>
      <c r="G39" s="1041">
        <v>7.0183582706290313</v>
      </c>
      <c r="H39" s="1041">
        <v>7.4812930693007003</v>
      </c>
      <c r="I39" s="1041">
        <v>7.1388650894481005</v>
      </c>
      <c r="J39" s="1041">
        <v>6.7557295819856851</v>
      </c>
      <c r="K39" s="1014"/>
      <c r="L39" s="998"/>
    </row>
    <row r="40" spans="1:14" ht="22.5" customHeight="1">
      <c r="A40" s="69"/>
      <c r="B40" s="70"/>
      <c r="C40" s="70"/>
      <c r="D40" s="70"/>
      <c r="E40" s="70"/>
      <c r="F40" s="70"/>
      <c r="G40" s="70"/>
      <c r="H40" s="70"/>
      <c r="I40" s="70"/>
      <c r="J40" s="70"/>
    </row>
    <row r="41" spans="1:14" s="27" customFormat="1" ht="18.75" customHeight="1">
      <c r="A41" s="104" t="s">
        <v>913</v>
      </c>
      <c r="N41" s="488"/>
    </row>
    <row r="42" spans="1:14" s="7" customFormat="1" ht="37.5" customHeight="1">
      <c r="A42" s="1841" t="s">
        <v>914</v>
      </c>
      <c r="B42" s="1841"/>
      <c r="C42" s="1841"/>
      <c r="D42" s="1841"/>
      <c r="E42" s="1841"/>
      <c r="F42" s="1841"/>
      <c r="G42" s="1841"/>
      <c r="H42" s="1841"/>
      <c r="I42" s="1841"/>
      <c r="J42" s="1841"/>
    </row>
    <row r="43" spans="1:14" s="998" customFormat="1" ht="11.1" customHeight="1">
      <c r="A43" s="995"/>
      <c r="B43" s="996" t="s">
        <v>304</v>
      </c>
      <c r="C43" s="997" t="s">
        <v>305</v>
      </c>
      <c r="D43" s="997" t="s">
        <v>306</v>
      </c>
      <c r="E43" s="997" t="s">
        <v>307</v>
      </c>
      <c r="F43" s="997" t="s">
        <v>304</v>
      </c>
      <c r="G43" s="997" t="s">
        <v>305</v>
      </c>
      <c r="H43" s="997" t="s">
        <v>306</v>
      </c>
      <c r="I43" s="997" t="s">
        <v>732</v>
      </c>
      <c r="J43" s="997" t="s">
        <v>304</v>
      </c>
    </row>
    <row r="44" spans="1:14" s="488" customFormat="1" ht="11.1" customHeight="1">
      <c r="A44" s="347" t="s">
        <v>220</v>
      </c>
      <c r="B44" s="776" t="s">
        <v>28</v>
      </c>
      <c r="C44" s="565" t="s">
        <v>28</v>
      </c>
      <c r="D44" s="565" t="s">
        <v>276</v>
      </c>
      <c r="E44" s="565" t="s">
        <v>276</v>
      </c>
      <c r="F44" s="565" t="s">
        <v>276</v>
      </c>
      <c r="G44" s="565" t="s">
        <v>276</v>
      </c>
      <c r="H44" s="565" t="s">
        <v>277</v>
      </c>
      <c r="I44" s="565" t="s">
        <v>277</v>
      </c>
      <c r="J44" s="565" t="s">
        <v>277</v>
      </c>
      <c r="K44" s="1000"/>
    </row>
    <row r="45" spans="1:14" s="488" customFormat="1" ht="12" customHeight="1">
      <c r="A45" s="622" t="s">
        <v>915</v>
      </c>
      <c r="B45" s="1042"/>
      <c r="C45" s="1043"/>
      <c r="D45" s="1043"/>
      <c r="E45" s="1043"/>
      <c r="F45" s="1043"/>
      <c r="G45" s="1043"/>
      <c r="H45" s="1043"/>
      <c r="I45" s="1043"/>
      <c r="J45" s="1043"/>
      <c r="K45" s="1000"/>
    </row>
    <row r="46" spans="1:14" s="488" customFormat="1" ht="12" customHeight="1">
      <c r="A46" s="1038" t="s">
        <v>916</v>
      </c>
      <c r="B46" s="446">
        <v>33321.944675320003</v>
      </c>
      <c r="C46" s="447">
        <v>34439.510374136</v>
      </c>
      <c r="D46" s="447">
        <v>30537.448469952</v>
      </c>
      <c r="E46" s="447">
        <v>32810.560747944</v>
      </c>
      <c r="F46" s="447">
        <v>33541.343301631998</v>
      </c>
      <c r="G46" s="447">
        <v>33467.179545728002</v>
      </c>
      <c r="H46" s="447">
        <v>33716.130808392001</v>
      </c>
      <c r="I46" s="447">
        <v>33360.219540919999</v>
      </c>
      <c r="J46" s="447">
        <v>33683.903177496002</v>
      </c>
      <c r="K46" s="1000"/>
    </row>
    <row r="47" spans="1:14" s="488" customFormat="1" ht="12" customHeight="1">
      <c r="A47" s="1038" t="s">
        <v>917</v>
      </c>
      <c r="B47" s="446">
        <v>606.97775921599998</v>
      </c>
      <c r="C47" s="447">
        <v>606.20102975199995</v>
      </c>
      <c r="D47" s="447">
        <v>502.50135484800001</v>
      </c>
      <c r="E47" s="447">
        <v>514.50884524000003</v>
      </c>
      <c r="F47" s="447">
        <v>556.508117384</v>
      </c>
      <c r="G47" s="447">
        <v>573.36105623999993</v>
      </c>
      <c r="H47" s="447">
        <v>526.34944331999998</v>
      </c>
      <c r="I47" s="447">
        <v>524.42883372800009</v>
      </c>
      <c r="J47" s="447">
        <v>449.39667472799999</v>
      </c>
      <c r="K47" s="1000"/>
    </row>
    <row r="48" spans="1:14" s="488" customFormat="1" ht="12" customHeight="1">
      <c r="A48" s="1038" t="s">
        <v>918</v>
      </c>
      <c r="B48" s="446">
        <v>14058.943758400001</v>
      </c>
      <c r="C48" s="447">
        <v>14002.722455199999</v>
      </c>
      <c r="D48" s="447">
        <v>13893.159564272</v>
      </c>
      <c r="E48" s="447">
        <v>13873.66238528</v>
      </c>
      <c r="F48" s="447">
        <v>13683.132704</v>
      </c>
      <c r="G48" s="447">
        <v>13730.488257176001</v>
      </c>
      <c r="H48" s="447">
        <v>13617.035913448</v>
      </c>
      <c r="I48" s="447">
        <v>13485.196788192001</v>
      </c>
      <c r="J48" s="447">
        <v>13161.721146824</v>
      </c>
      <c r="K48" s="1000"/>
    </row>
    <row r="49" spans="1:11" s="488" customFormat="1" ht="12" customHeight="1">
      <c r="A49" s="1038" t="s">
        <v>919</v>
      </c>
      <c r="B49" s="446">
        <v>1544.7095812800001</v>
      </c>
      <c r="C49" s="447">
        <v>1644.6116334400001</v>
      </c>
      <c r="D49" s="447">
        <v>1653.0765766879999</v>
      </c>
      <c r="E49" s="447">
        <v>1708.5954148560002</v>
      </c>
      <c r="F49" s="447">
        <v>1722.4678837600002</v>
      </c>
      <c r="G49" s="447">
        <v>1700.127653752</v>
      </c>
      <c r="H49" s="447">
        <v>1727.1063770159999</v>
      </c>
      <c r="I49" s="447">
        <v>1744.4963799280001</v>
      </c>
      <c r="J49" s="447">
        <v>1739.646797008</v>
      </c>
      <c r="K49" s="1000"/>
    </row>
    <row r="50" spans="1:11" s="488" customFormat="1" ht="12" customHeight="1">
      <c r="A50" s="1039" t="s">
        <v>920</v>
      </c>
      <c r="B50" s="504"/>
      <c r="C50" s="505"/>
      <c r="D50" s="505"/>
      <c r="E50" s="505">
        <v>0</v>
      </c>
      <c r="F50" s="505"/>
      <c r="G50" s="505"/>
      <c r="H50" s="505">
        <v>0</v>
      </c>
      <c r="I50" s="505">
        <v>0.51536000000000004</v>
      </c>
      <c r="J50" s="505">
        <v>1.32392</v>
      </c>
      <c r="K50" s="1000"/>
    </row>
    <row r="51" spans="1:11" s="488" customFormat="1" ht="12" customHeight="1">
      <c r="A51" s="1011" t="s">
        <v>921</v>
      </c>
      <c r="B51" s="452">
        <v>49532.575774216006</v>
      </c>
      <c r="C51" s="453">
        <v>50693.045492527999</v>
      </c>
      <c r="D51" s="453">
        <v>46586.18596576</v>
      </c>
      <c r="E51" s="453">
        <v>48907.327393320003</v>
      </c>
      <c r="F51" s="453">
        <v>49503.452006775995</v>
      </c>
      <c r="G51" s="453">
        <v>49471.156512896006</v>
      </c>
      <c r="H51" s="453">
        <v>49586.622542176003</v>
      </c>
      <c r="I51" s="453">
        <v>49114.856902767999</v>
      </c>
      <c r="J51" s="453">
        <v>49035.991716056</v>
      </c>
      <c r="K51" s="1014"/>
    </row>
    <row r="52" spans="1:11" s="488" customFormat="1" ht="12" customHeight="1">
      <c r="A52" s="622" t="s">
        <v>922</v>
      </c>
      <c r="B52" s="501"/>
      <c r="C52" s="457"/>
      <c r="D52" s="457"/>
      <c r="E52" s="457"/>
      <c r="F52" s="457"/>
      <c r="G52" s="457"/>
      <c r="H52" s="457"/>
      <c r="I52" s="457"/>
      <c r="J52" s="457"/>
      <c r="K52" s="1000"/>
    </row>
    <row r="53" spans="1:11" s="488" customFormat="1" ht="12" customHeight="1">
      <c r="A53" s="1038" t="s">
        <v>923</v>
      </c>
      <c r="B53" s="446">
        <v>28.939447397839999</v>
      </c>
      <c r="C53" s="447">
        <v>28.877682043311999</v>
      </c>
      <c r="D53" s="447">
        <v>6.3671467549360008</v>
      </c>
      <c r="E53" s="447">
        <v>7.4760420334928002</v>
      </c>
      <c r="F53" s="447">
        <v>8.2303420979847992</v>
      </c>
      <c r="G53" s="447">
        <v>12.752892138433401</v>
      </c>
      <c r="H53" s="447">
        <v>11.838514131016501</v>
      </c>
      <c r="I53" s="447">
        <v>10.6150990124292</v>
      </c>
      <c r="J53" s="447">
        <v>11.03274359245</v>
      </c>
      <c r="K53" s="1000"/>
    </row>
    <row r="54" spans="1:11" s="488" customFormat="1" ht="12" customHeight="1">
      <c r="A54" s="1038" t="s">
        <v>924</v>
      </c>
      <c r="B54" s="446">
        <v>1990.2309946181899</v>
      </c>
      <c r="C54" s="447">
        <v>2384.0288773296402</v>
      </c>
      <c r="D54" s="447">
        <v>2299.5880349961299</v>
      </c>
      <c r="E54" s="447">
        <v>2758.40500649456</v>
      </c>
      <c r="F54" s="447">
        <v>2692.8337485451698</v>
      </c>
      <c r="G54" s="447">
        <v>2715.4356348538799</v>
      </c>
      <c r="H54" s="447">
        <v>2858.9787712906</v>
      </c>
      <c r="I54" s="447">
        <v>3349.0434967911601</v>
      </c>
      <c r="J54" s="447">
        <v>3199.8751445223897</v>
      </c>
      <c r="K54" s="1000"/>
    </row>
    <row r="55" spans="1:11" s="488" customFormat="1" ht="12" customHeight="1">
      <c r="A55" s="1038" t="s">
        <v>916</v>
      </c>
      <c r="B55" s="446">
        <v>9257.9258530080097</v>
      </c>
      <c r="C55" s="447">
        <v>9806.3119561947497</v>
      </c>
      <c r="D55" s="447">
        <v>9319.7401997460711</v>
      </c>
      <c r="E55" s="447">
        <v>10163.531981603601</v>
      </c>
      <c r="F55" s="447">
        <v>11461.5462746015</v>
      </c>
      <c r="G55" s="447">
        <v>11828.6693505597</v>
      </c>
      <c r="H55" s="447">
        <v>11823.5069602816</v>
      </c>
      <c r="I55" s="447">
        <v>10599.636179940799</v>
      </c>
      <c r="J55" s="447">
        <v>10468.710920765099</v>
      </c>
      <c r="K55" s="1000"/>
    </row>
    <row r="56" spans="1:11" s="488" customFormat="1" ht="12" customHeight="1">
      <c r="A56" s="1038" t="s">
        <v>918</v>
      </c>
      <c r="B56" s="446">
        <v>2521.5202105042499</v>
      </c>
      <c r="C56" s="447">
        <v>2446.1472290297002</v>
      </c>
      <c r="D56" s="447">
        <v>2244.87888415816</v>
      </c>
      <c r="E56" s="447">
        <v>2233.0504681971197</v>
      </c>
      <c r="F56" s="447">
        <v>2816.9819891511002</v>
      </c>
      <c r="G56" s="447">
        <v>2461.2193617307703</v>
      </c>
      <c r="H56" s="447">
        <v>2538.60307676616</v>
      </c>
      <c r="I56" s="447">
        <v>2406.1606422572099</v>
      </c>
      <c r="J56" s="447">
        <v>2498.6960434176103</v>
      </c>
      <c r="K56" s="1000"/>
    </row>
    <row r="57" spans="1:11" s="488" customFormat="1" ht="12" customHeight="1">
      <c r="A57" s="1038" t="s">
        <v>925</v>
      </c>
      <c r="B57" s="446">
        <v>3448.1214855497801</v>
      </c>
      <c r="C57" s="447">
        <v>3230.3084253463599</v>
      </c>
      <c r="D57" s="447">
        <v>2811.9466376577097</v>
      </c>
      <c r="E57" s="447">
        <v>2961.2415414387901</v>
      </c>
      <c r="F57" s="447">
        <v>3392.0356637873797</v>
      </c>
      <c r="G57" s="447">
        <v>3172.0341347991202</v>
      </c>
      <c r="H57" s="447">
        <v>2957.8751589851299</v>
      </c>
      <c r="I57" s="447">
        <v>2940.5945483892601</v>
      </c>
      <c r="J57" s="447">
        <v>3152.66001502261</v>
      </c>
      <c r="K57" s="1000"/>
    </row>
    <row r="58" spans="1:11" s="488" customFormat="1" ht="12" customHeight="1">
      <c r="A58" s="1038" t="s">
        <v>926</v>
      </c>
      <c r="B58" s="446">
        <v>3942.5108399492001</v>
      </c>
      <c r="C58" s="447">
        <v>3926.1070556526997</v>
      </c>
      <c r="D58" s="447">
        <v>3852.1782410573696</v>
      </c>
      <c r="E58" s="447">
        <v>3771.0463227936498</v>
      </c>
      <c r="F58" s="447">
        <v>3783.9654625652202</v>
      </c>
      <c r="G58" s="447">
        <v>3794.6012328911502</v>
      </c>
      <c r="H58" s="447">
        <v>3753.2656702752502</v>
      </c>
      <c r="I58" s="447">
        <v>3573.7206141602001</v>
      </c>
      <c r="J58" s="447">
        <v>3641.0633087511501</v>
      </c>
      <c r="K58" s="1000"/>
    </row>
    <row r="59" spans="1:11" s="488" customFormat="1" ht="12" customHeight="1">
      <c r="A59" s="1038" t="s">
        <v>920</v>
      </c>
      <c r="B59" s="446"/>
      <c r="C59" s="447"/>
      <c r="D59" s="447"/>
      <c r="E59" s="447">
        <v>0</v>
      </c>
      <c r="F59" s="447"/>
      <c r="G59" s="447">
        <v>0</v>
      </c>
      <c r="H59" s="447"/>
      <c r="I59" s="447">
        <v>0</v>
      </c>
      <c r="J59" s="447"/>
      <c r="K59" s="1000"/>
    </row>
    <row r="60" spans="1:11" s="488" customFormat="1" ht="12" customHeight="1">
      <c r="A60" s="1039" t="s">
        <v>322</v>
      </c>
      <c r="B60" s="504">
        <v>1435.2303042752201</v>
      </c>
      <c r="C60" s="505">
        <v>1411.8675342849399</v>
      </c>
      <c r="D60" s="505">
        <v>1279.41073210235</v>
      </c>
      <c r="E60" s="505">
        <v>912.53949261421701</v>
      </c>
      <c r="F60" s="505">
        <v>1142.5341156206498</v>
      </c>
      <c r="G60" s="505">
        <v>1193.7091509510701</v>
      </c>
      <c r="H60" s="505">
        <v>539.502785012598</v>
      </c>
      <c r="I60" s="505">
        <v>561.29577869656998</v>
      </c>
      <c r="J60" s="505">
        <v>581.15867223999999</v>
      </c>
      <c r="K60" s="1000"/>
    </row>
    <row r="61" spans="1:11" s="488" customFormat="1" ht="12" customHeight="1">
      <c r="A61" s="1011" t="s">
        <v>927</v>
      </c>
      <c r="B61" s="452">
        <v>22624.479135302499</v>
      </c>
      <c r="C61" s="453">
        <v>23233.648759881398</v>
      </c>
      <c r="D61" s="453">
        <v>21814.1099539436</v>
      </c>
      <c r="E61" s="453">
        <v>22807.290855175397</v>
      </c>
      <c r="F61" s="453">
        <v>25298.127596369101</v>
      </c>
      <c r="G61" s="453">
        <v>25178.421757924123</v>
      </c>
      <c r="H61" s="453">
        <v>24483.570936742359</v>
      </c>
      <c r="I61" s="453">
        <v>23441.066359247627</v>
      </c>
      <c r="J61" s="453">
        <v>23553.196848311301</v>
      </c>
      <c r="K61" s="1014"/>
    </row>
    <row r="62" spans="1:11" s="488" customFormat="1" ht="12" customHeight="1">
      <c r="A62" s="1011" t="s">
        <v>928</v>
      </c>
      <c r="B62" s="452">
        <v>72157.054909518498</v>
      </c>
      <c r="C62" s="453">
        <v>73926.694252409405</v>
      </c>
      <c r="D62" s="453">
        <v>68400.295919703596</v>
      </c>
      <c r="E62" s="453">
        <v>71714.618248495404</v>
      </c>
      <c r="F62" s="453">
        <v>74801.579603145088</v>
      </c>
      <c r="G62" s="453">
        <v>74649.57827082013</v>
      </c>
      <c r="H62" s="453">
        <v>74070.193478918358</v>
      </c>
      <c r="I62" s="453">
        <v>72555.923262015625</v>
      </c>
      <c r="J62" s="453">
        <v>72589.188564367301</v>
      </c>
      <c r="K62" s="1014"/>
    </row>
    <row r="63" spans="1:11" s="488" customFormat="1" ht="12" customHeight="1">
      <c r="A63" s="622" t="s">
        <v>929</v>
      </c>
      <c r="B63" s="501"/>
      <c r="C63" s="457"/>
      <c r="D63" s="457"/>
      <c r="E63" s="457"/>
      <c r="F63" s="457"/>
      <c r="G63" s="457"/>
      <c r="H63" s="457"/>
      <c r="I63" s="457"/>
      <c r="J63" s="457"/>
      <c r="K63" s="1000"/>
    </row>
    <row r="64" spans="1:11" s="488" customFormat="1" ht="12" customHeight="1">
      <c r="A64" s="1038" t="s">
        <v>930</v>
      </c>
      <c r="B64" s="446">
        <v>778.45869384705804</v>
      </c>
      <c r="C64" s="447">
        <v>786.93605421891903</v>
      </c>
      <c r="D64" s="447">
        <v>841.82584340060203</v>
      </c>
      <c r="E64" s="447">
        <v>738.33286076195895</v>
      </c>
      <c r="F64" s="447">
        <v>748.15238080139397</v>
      </c>
      <c r="G64" s="447">
        <v>802.97949705734106</v>
      </c>
      <c r="H64" s="447">
        <v>926.64372600000002</v>
      </c>
      <c r="I64" s="447">
        <v>806.25430000000006</v>
      </c>
      <c r="J64" s="447">
        <v>782.20609999999999</v>
      </c>
      <c r="K64" s="1000"/>
    </row>
    <row r="65" spans="1:11" s="488" customFormat="1" ht="12" customHeight="1">
      <c r="A65" s="1038" t="s">
        <v>931</v>
      </c>
      <c r="B65" s="446">
        <v>49.371040000000001</v>
      </c>
      <c r="C65" s="447">
        <v>44.598665000000004</v>
      </c>
      <c r="D65" s="447">
        <v>29.917159999999999</v>
      </c>
      <c r="E65" s="447">
        <v>32.143906000000001</v>
      </c>
      <c r="F65" s="447">
        <v>28.390927999999999</v>
      </c>
      <c r="G65" s="447">
        <v>26.284545999999999</v>
      </c>
      <c r="H65" s="447">
        <v>15.607912855259899</v>
      </c>
      <c r="I65" s="447">
        <v>24.918709368479401</v>
      </c>
      <c r="J65" s="447">
        <v>21.979911198521002</v>
      </c>
      <c r="K65" s="1000"/>
    </row>
    <row r="66" spans="1:11" s="488" customFormat="1" ht="12" customHeight="1">
      <c r="A66" s="1044" t="s">
        <v>932</v>
      </c>
      <c r="B66" s="446">
        <v>0.96069700000000002</v>
      </c>
      <c r="C66" s="1045">
        <v>10.149552999999999</v>
      </c>
      <c r="D66" s="447">
        <v>1.0946929999999999</v>
      </c>
      <c r="E66" s="447">
        <v>1.0946929999999999</v>
      </c>
      <c r="F66" s="447">
        <v>1.078457</v>
      </c>
      <c r="G66" s="447">
        <v>1.0946929999999999</v>
      </c>
      <c r="H66" s="447">
        <v>0</v>
      </c>
      <c r="I66" s="447">
        <v>0</v>
      </c>
      <c r="J66" s="447"/>
      <c r="K66" s="1000"/>
    </row>
    <row r="67" spans="1:11" s="488" customFormat="1" ht="12" customHeight="1">
      <c r="A67" s="1038" t="s">
        <v>933</v>
      </c>
      <c r="B67" s="446">
        <v>1.0291E-2</v>
      </c>
      <c r="C67" s="447">
        <v>1.1522399999999999</v>
      </c>
      <c r="D67" s="447">
        <v>2.128E-2</v>
      </c>
      <c r="E67" s="447">
        <v>3.49E-3</v>
      </c>
      <c r="F67" s="447">
        <v>0.1232</v>
      </c>
      <c r="G67" s="447">
        <v>0.32069999999999999</v>
      </c>
      <c r="H67" s="447">
        <v>0.68899999999999995</v>
      </c>
      <c r="I67" s="447">
        <v>1.2190000000000001</v>
      </c>
      <c r="J67" s="447">
        <v>1.6679999999999999</v>
      </c>
      <c r="K67" s="1000"/>
    </row>
    <row r="68" spans="1:11" s="488" customFormat="1" ht="12" customHeight="1">
      <c r="A68" s="1039" t="s">
        <v>934</v>
      </c>
      <c r="B68" s="504">
        <v>440.59089464316099</v>
      </c>
      <c r="C68" s="505">
        <v>383.14764746929399</v>
      </c>
      <c r="D68" s="505">
        <v>354.11086747482796</v>
      </c>
      <c r="E68" s="505">
        <v>354.65253351674698</v>
      </c>
      <c r="F68" s="505">
        <v>409.59524376341602</v>
      </c>
      <c r="G68" s="505">
        <v>312.60422806556699</v>
      </c>
      <c r="H68" s="505">
        <v>311.30400600000002</v>
      </c>
      <c r="I68" s="505">
        <v>398.59880499999997</v>
      </c>
      <c r="J68" s="505">
        <v>412.69272699999999</v>
      </c>
      <c r="K68" s="1000"/>
    </row>
    <row r="69" spans="1:11" s="488" customFormat="1" ht="12" customHeight="1">
      <c r="A69" s="1011" t="s">
        <v>935</v>
      </c>
      <c r="B69" s="452">
        <v>1269.39161649022</v>
      </c>
      <c r="C69" s="453">
        <v>1225.9841596882129</v>
      </c>
      <c r="D69" s="453">
        <v>1226.9698438754301</v>
      </c>
      <c r="E69" s="453">
        <v>1126.22748327871</v>
      </c>
      <c r="F69" s="453">
        <v>1187.3402095648098</v>
      </c>
      <c r="G69" s="453">
        <v>1143.283664122908</v>
      </c>
      <c r="H69" s="453">
        <v>1254.2446448552598</v>
      </c>
      <c r="I69" s="453">
        <v>1230.9908143684795</v>
      </c>
      <c r="J69" s="453">
        <v>1218.5467381985209</v>
      </c>
      <c r="K69" s="1014"/>
    </row>
    <row r="70" spans="1:11" s="488" customFormat="1" ht="12" customHeight="1">
      <c r="A70" s="622" t="s">
        <v>936</v>
      </c>
      <c r="B70" s="501">
        <v>7227.9930000000004</v>
      </c>
      <c r="C70" s="457">
        <v>7227.9930000000004</v>
      </c>
      <c r="D70" s="457">
        <v>7227.9930000000004</v>
      </c>
      <c r="E70" s="457">
        <v>7040.3620000000001</v>
      </c>
      <c r="F70" s="457">
        <v>7040.3620000000001</v>
      </c>
      <c r="G70" s="457">
        <v>7040.3620000000001</v>
      </c>
      <c r="H70" s="457">
        <v>7040.3620000000001</v>
      </c>
      <c r="I70" s="457">
        <v>7077.0370000000003</v>
      </c>
      <c r="J70" s="457">
        <v>7077.0370000000003</v>
      </c>
      <c r="K70" s="1000"/>
    </row>
    <row r="71" spans="1:11" s="161" customFormat="1" ht="12" customHeight="1">
      <c r="A71" s="1046" t="s">
        <v>937</v>
      </c>
      <c r="B71" s="523">
        <v>80654.439526008689</v>
      </c>
      <c r="C71" s="514">
        <v>82380.67141209761</v>
      </c>
      <c r="D71" s="514">
        <v>76855.258759999997</v>
      </c>
      <c r="E71" s="514">
        <v>79881.207731774106</v>
      </c>
      <c r="F71" s="514">
        <v>83029.281812709902</v>
      </c>
      <c r="G71" s="514">
        <v>82833.223934943031</v>
      </c>
      <c r="H71" s="514">
        <v>82364.800123773646</v>
      </c>
      <c r="I71" s="514">
        <v>80863.951076384095</v>
      </c>
      <c r="J71" s="514">
        <v>80884.772302565805</v>
      </c>
      <c r="K71" s="1047"/>
    </row>
    <row r="72" spans="1:11" ht="7.5" customHeight="1"/>
    <row r="73" spans="1:11" s="395" customFormat="1" ht="12.75" customHeight="1">
      <c r="A73" s="428" t="s">
        <v>938</v>
      </c>
      <c r="B73" s="1048"/>
      <c r="C73" s="1048"/>
    </row>
    <row r="74" spans="1:11" ht="22.5" customHeight="1">
      <c r="A74" s="69"/>
      <c r="B74" s="70"/>
      <c r="C74" s="70"/>
      <c r="D74" s="70"/>
      <c r="E74" s="70"/>
      <c r="F74" s="70"/>
      <c r="G74" s="70"/>
      <c r="H74" s="70"/>
      <c r="I74" s="70"/>
      <c r="J74" s="70"/>
    </row>
    <row r="75" spans="1:11" s="27" customFormat="1" ht="18.75" customHeight="1">
      <c r="A75" s="104" t="s">
        <v>939</v>
      </c>
    </row>
    <row r="76" spans="1:11" s="7" customFormat="1" ht="12.75" customHeight="1"/>
    <row r="77" spans="1:11" s="998" customFormat="1" ht="11.1" customHeight="1">
      <c r="A77" s="1049" t="s">
        <v>555</v>
      </c>
      <c r="B77" s="997"/>
      <c r="C77" s="997"/>
      <c r="D77" s="997" t="s">
        <v>940</v>
      </c>
      <c r="E77" s="997"/>
      <c r="F77" s="997"/>
    </row>
    <row r="78" spans="1:11" s="998" customFormat="1" ht="11.1" customHeight="1">
      <c r="A78" s="1050"/>
      <c r="B78" s="1051"/>
      <c r="C78" s="1051" t="s">
        <v>941</v>
      </c>
      <c r="D78" s="1051" t="s">
        <v>942</v>
      </c>
      <c r="E78" s="1051" t="s">
        <v>943</v>
      </c>
      <c r="F78" s="1051" t="s">
        <v>944</v>
      </c>
    </row>
    <row r="79" spans="1:11" s="998" customFormat="1" ht="11.1" customHeight="1">
      <c r="A79" s="468"/>
      <c r="B79" s="1051" t="s">
        <v>945</v>
      </c>
      <c r="C79" s="1051" t="s">
        <v>946</v>
      </c>
      <c r="D79" s="1051" t="s">
        <v>947</v>
      </c>
      <c r="E79" s="1051" t="s">
        <v>948</v>
      </c>
      <c r="F79" s="1051" t="s">
        <v>949</v>
      </c>
    </row>
    <row r="80" spans="1:11" s="488" customFormat="1" ht="11.1" customHeight="1">
      <c r="A80" s="347" t="s">
        <v>220</v>
      </c>
      <c r="B80" s="1052" t="s">
        <v>946</v>
      </c>
      <c r="C80" s="1052" t="s">
        <v>950</v>
      </c>
      <c r="D80" s="565" t="s">
        <v>951</v>
      </c>
      <c r="E80" s="1052" t="s">
        <v>952</v>
      </c>
      <c r="F80" s="1052" t="s">
        <v>953</v>
      </c>
      <c r="G80" s="1000"/>
    </row>
    <row r="81" spans="1:7" s="488" customFormat="1" ht="12" customHeight="1">
      <c r="A81" s="456" t="s">
        <v>915</v>
      </c>
      <c r="B81" s="1053"/>
      <c r="C81" s="1053"/>
      <c r="D81" s="1054"/>
      <c r="E81" s="1053"/>
      <c r="F81" s="1053"/>
      <c r="G81" s="1000"/>
    </row>
    <row r="82" spans="1:7" s="488" customFormat="1" ht="12" customHeight="1">
      <c r="A82" s="1044" t="s">
        <v>916</v>
      </c>
      <c r="B82" s="1006">
        <v>1020905.750431</v>
      </c>
      <c r="C82" s="1006">
        <v>844957.93204099999</v>
      </c>
      <c r="D82" s="1055">
        <v>49.295271710792001</v>
      </c>
      <c r="E82" s="1006">
        <v>416524.3084415</v>
      </c>
      <c r="F82" s="1006">
        <v>33321.944675320003</v>
      </c>
      <c r="G82" s="1000"/>
    </row>
    <row r="83" spans="1:7" s="488" customFormat="1" ht="12" customHeight="1">
      <c r="A83" s="1044" t="s">
        <v>954</v>
      </c>
      <c r="B83" s="1006">
        <v>14005.025968</v>
      </c>
      <c r="C83" s="1006">
        <v>13294.045988600001</v>
      </c>
      <c r="D83" s="1055">
        <v>57.072331453541302</v>
      </c>
      <c r="E83" s="1006">
        <v>7587.2219901999997</v>
      </c>
      <c r="F83" s="1006">
        <v>606.97775921599998</v>
      </c>
      <c r="G83" s="1000"/>
    </row>
    <row r="84" spans="1:7" s="488" customFormat="1" ht="12" customHeight="1">
      <c r="A84" s="1044" t="s">
        <v>918</v>
      </c>
      <c r="B84" s="1006">
        <v>808166.07111000002</v>
      </c>
      <c r="C84" s="1006">
        <v>808158.28628</v>
      </c>
      <c r="D84" s="1055">
        <v>21.745343698562699</v>
      </c>
      <c r="E84" s="1006">
        <v>175736.79697999998</v>
      </c>
      <c r="F84" s="1006">
        <v>14058.943758400001</v>
      </c>
      <c r="G84" s="1000"/>
    </row>
    <row r="85" spans="1:7" s="488" customFormat="1" ht="12" customHeight="1">
      <c r="A85" s="1044" t="s">
        <v>919</v>
      </c>
      <c r="B85" s="1006">
        <v>94147.682310000004</v>
      </c>
      <c r="C85" s="1006">
        <v>78388.819319999995</v>
      </c>
      <c r="D85" s="1055">
        <v>24.632173227634699</v>
      </c>
      <c r="E85" s="1006">
        <v>19308.869766</v>
      </c>
      <c r="F85" s="1006">
        <v>1544.7095812800001</v>
      </c>
      <c r="G85" s="1000"/>
    </row>
    <row r="86" spans="1:7" s="488" customFormat="1" ht="12" customHeight="1">
      <c r="A86" s="1056" t="s">
        <v>920</v>
      </c>
      <c r="B86" s="1009"/>
      <c r="C86" s="1009"/>
      <c r="D86" s="1057"/>
      <c r="E86" s="1009"/>
      <c r="F86" s="1009"/>
      <c r="G86" s="1000"/>
    </row>
    <row r="87" spans="1:7" s="488" customFormat="1" ht="12" customHeight="1">
      <c r="A87" s="461" t="s">
        <v>921</v>
      </c>
      <c r="B87" s="1013">
        <v>1937224.529819</v>
      </c>
      <c r="C87" s="1013">
        <v>1744799.0836296</v>
      </c>
      <c r="D87" s="1055">
        <v>35.485873587789001</v>
      </c>
      <c r="E87" s="1013">
        <v>619157.1971777</v>
      </c>
      <c r="F87" s="1013">
        <v>49532.575774216006</v>
      </c>
      <c r="G87" s="1014"/>
    </row>
    <row r="88" spans="1:7" s="488" customFormat="1" ht="12" customHeight="1">
      <c r="A88" s="456" t="s">
        <v>922</v>
      </c>
      <c r="B88" s="1003"/>
      <c r="C88" s="1003"/>
      <c r="D88" s="1058"/>
      <c r="E88" s="1003"/>
      <c r="F88" s="1003"/>
      <c r="G88" s="1000"/>
    </row>
    <row r="89" spans="1:7" s="488" customFormat="1" ht="12" customHeight="1">
      <c r="A89" s="1044" t="s">
        <v>923</v>
      </c>
      <c r="B89" s="1006">
        <v>409406.82895910298</v>
      </c>
      <c r="C89" s="1006">
        <v>408806.55891595798</v>
      </c>
      <c r="D89" s="1055">
        <v>8.8487595069962496E-2</v>
      </c>
      <c r="E89" s="1006">
        <v>361.74309247299999</v>
      </c>
      <c r="F89" s="1006">
        <v>28.939447397839999</v>
      </c>
      <c r="G89" s="1000"/>
    </row>
    <row r="90" spans="1:7" s="488" customFormat="1" ht="12" customHeight="1">
      <c r="A90" s="1044" t="s">
        <v>924</v>
      </c>
      <c r="B90" s="1006">
        <v>214290.91405404898</v>
      </c>
      <c r="C90" s="1006">
        <v>183356.20975880401</v>
      </c>
      <c r="D90" s="1055">
        <v>13.5680637516739</v>
      </c>
      <c r="E90" s="1006">
        <v>24877.887432727301</v>
      </c>
      <c r="F90" s="1006">
        <v>1990.2309946181899</v>
      </c>
      <c r="G90" s="1000"/>
    </row>
    <row r="91" spans="1:7" s="488" customFormat="1" ht="12" customHeight="1">
      <c r="A91" s="1044" t="s">
        <v>916</v>
      </c>
      <c r="B91" s="1006">
        <v>195614.66428505798</v>
      </c>
      <c r="C91" s="1006">
        <v>167315.19797843901</v>
      </c>
      <c r="D91" s="1055">
        <v>69.165308687327297</v>
      </c>
      <c r="E91" s="1006">
        <v>115724.07316259999</v>
      </c>
      <c r="F91" s="1006">
        <v>9257.9258530080097</v>
      </c>
      <c r="G91" s="1000"/>
    </row>
    <row r="92" spans="1:7" s="488" customFormat="1" ht="12" customHeight="1">
      <c r="A92" s="1044" t="s">
        <v>918</v>
      </c>
      <c r="B92" s="1006">
        <v>68434.326984672603</v>
      </c>
      <c r="C92" s="1006">
        <v>64634.088391091696</v>
      </c>
      <c r="D92" s="1055">
        <v>48.7652930765977</v>
      </c>
      <c r="E92" s="1006">
        <v>31519.002631303101</v>
      </c>
      <c r="F92" s="1006">
        <v>2521.5202105042499</v>
      </c>
      <c r="G92" s="1000"/>
    </row>
    <row r="93" spans="1:7" s="488" customFormat="1" ht="12" customHeight="1">
      <c r="A93" s="1044" t="s">
        <v>925</v>
      </c>
      <c r="B93" s="1006">
        <v>162782.15037854001</v>
      </c>
      <c r="C93" s="1006">
        <v>58138.653303345207</v>
      </c>
      <c r="D93" s="1055">
        <v>74.135736073013305</v>
      </c>
      <c r="E93" s="1006">
        <v>43101.518569372201</v>
      </c>
      <c r="F93" s="1006">
        <v>3448.1214855497801</v>
      </c>
      <c r="G93" s="1000"/>
    </row>
    <row r="94" spans="1:7" s="488" customFormat="1" ht="12" customHeight="1">
      <c r="A94" s="1044" t="s">
        <v>926</v>
      </c>
      <c r="B94" s="1006">
        <v>23585.9937569133</v>
      </c>
      <c r="C94" s="1006">
        <v>23552.210408318602</v>
      </c>
      <c r="D94" s="1055">
        <v>209.24314382805801</v>
      </c>
      <c r="E94" s="1006">
        <v>49281.385499365002</v>
      </c>
      <c r="F94" s="1006">
        <v>3942.5108399492001</v>
      </c>
      <c r="G94" s="1000"/>
    </row>
    <row r="95" spans="1:7" s="488" customFormat="1" ht="12" customHeight="1">
      <c r="A95" s="1056" t="s">
        <v>322</v>
      </c>
      <c r="B95" s="1009">
        <v>23792.642394131501</v>
      </c>
      <c r="C95" s="1009">
        <v>22726.364719237001</v>
      </c>
      <c r="D95" s="1057">
        <v>78.940820606713203</v>
      </c>
      <c r="E95" s="1009">
        <v>17940.378803440199</v>
      </c>
      <c r="F95" s="1009">
        <v>1435.2303042752201</v>
      </c>
      <c r="G95" s="1000"/>
    </row>
    <row r="96" spans="1:7" s="488" customFormat="1" ht="12" customHeight="1">
      <c r="A96" s="461" t="s">
        <v>927</v>
      </c>
      <c r="B96" s="1013">
        <v>1097907.52081247</v>
      </c>
      <c r="C96" s="1013">
        <v>928529.28347519308</v>
      </c>
      <c r="D96" s="1057">
        <v>30.457411976585902</v>
      </c>
      <c r="E96" s="1013">
        <v>282805.98919128103</v>
      </c>
      <c r="F96" s="1013">
        <v>22624.479135302499</v>
      </c>
      <c r="G96" s="1014"/>
    </row>
    <row r="97" spans="1:7" s="488" customFormat="1" ht="12" customHeight="1">
      <c r="A97" s="461" t="s">
        <v>955</v>
      </c>
      <c r="B97" s="1013">
        <v>3035132.05063147</v>
      </c>
      <c r="C97" s="1013">
        <v>2673328.3671047902</v>
      </c>
      <c r="D97" s="1059">
        <v>33.739333987833497</v>
      </c>
      <c r="E97" s="1013">
        <v>901963.18636898103</v>
      </c>
      <c r="F97" s="1013">
        <v>72157.054909518498</v>
      </c>
      <c r="G97" s="1060"/>
    </row>
    <row r="99" spans="1:7" s="998" customFormat="1" ht="11.1" customHeight="1">
      <c r="A99" s="1049" t="s">
        <v>828</v>
      </c>
      <c r="B99" s="997"/>
      <c r="C99" s="997"/>
      <c r="D99" s="997" t="s">
        <v>940</v>
      </c>
      <c r="E99" s="997"/>
      <c r="F99" s="997"/>
    </row>
    <row r="100" spans="1:7" s="998" customFormat="1" ht="11.1" customHeight="1">
      <c r="A100" s="1050"/>
      <c r="B100" s="1051"/>
      <c r="C100" s="1051" t="s">
        <v>941</v>
      </c>
      <c r="D100" s="1051" t="s">
        <v>942</v>
      </c>
      <c r="E100" s="1051" t="s">
        <v>943</v>
      </c>
      <c r="F100" s="1051" t="s">
        <v>944</v>
      </c>
    </row>
    <row r="101" spans="1:7" s="998" customFormat="1" ht="11.1" customHeight="1">
      <c r="A101" s="468"/>
      <c r="B101" s="1051" t="s">
        <v>945</v>
      </c>
      <c r="C101" s="1051" t="s">
        <v>946</v>
      </c>
      <c r="D101" s="1051" t="s">
        <v>947</v>
      </c>
      <c r="E101" s="1051" t="s">
        <v>948</v>
      </c>
      <c r="F101" s="1051" t="s">
        <v>949</v>
      </c>
    </row>
    <row r="102" spans="1:7" s="488" customFormat="1" ht="11.1" customHeight="1">
      <c r="A102" s="347" t="s">
        <v>220</v>
      </c>
      <c r="B102" s="1052" t="s">
        <v>946</v>
      </c>
      <c r="C102" s="1052" t="s">
        <v>950</v>
      </c>
      <c r="D102" s="565" t="s">
        <v>951</v>
      </c>
      <c r="E102" s="1052" t="s">
        <v>952</v>
      </c>
      <c r="F102" s="1052" t="s">
        <v>953</v>
      </c>
      <c r="G102" s="1000"/>
    </row>
    <row r="103" spans="1:7" s="488" customFormat="1" ht="12" customHeight="1">
      <c r="A103" s="456" t="s">
        <v>915</v>
      </c>
      <c r="B103" s="1061"/>
      <c r="C103" s="1061"/>
      <c r="D103" s="1061"/>
      <c r="E103" s="1061"/>
      <c r="F103" s="1061"/>
      <c r="G103" s="1000"/>
    </row>
    <row r="104" spans="1:7" s="488" customFormat="1" ht="12" customHeight="1">
      <c r="A104" s="1044" t="s">
        <v>916</v>
      </c>
      <c r="B104" s="1006">
        <v>1061875.5278584</v>
      </c>
      <c r="C104" s="1006">
        <v>884941.12613839994</v>
      </c>
      <c r="D104" s="1055">
        <v>48.646612408583337</v>
      </c>
      <c r="E104" s="1006">
        <v>430493.87967669999</v>
      </c>
      <c r="F104" s="1006">
        <v>34439.510374136</v>
      </c>
      <c r="G104" s="1000"/>
    </row>
    <row r="105" spans="1:7" s="488" customFormat="1" ht="12" customHeight="1">
      <c r="A105" s="1044" t="s">
        <v>954</v>
      </c>
      <c r="B105" s="1006">
        <v>13841.577337999999</v>
      </c>
      <c r="C105" s="1006">
        <v>13372.348699100001</v>
      </c>
      <c r="D105" s="1055">
        <v>56.665534547494921</v>
      </c>
      <c r="E105" s="1006">
        <v>7577.5128718999995</v>
      </c>
      <c r="F105" s="1006">
        <v>606.20102975199995</v>
      </c>
      <c r="G105" s="1000"/>
    </row>
    <row r="106" spans="1:7" s="488" customFormat="1" ht="12" customHeight="1">
      <c r="A106" s="1044" t="s">
        <v>918</v>
      </c>
      <c r="B106" s="1006">
        <v>803915.97210999997</v>
      </c>
      <c r="C106" s="1006">
        <v>803915.97210999997</v>
      </c>
      <c r="D106" s="1055">
        <v>21.772677339722023</v>
      </c>
      <c r="E106" s="1006">
        <v>175034.03068999999</v>
      </c>
      <c r="F106" s="1006">
        <v>14002.722455199999</v>
      </c>
      <c r="G106" s="1000"/>
    </row>
    <row r="107" spans="1:7" s="488" customFormat="1" ht="12" customHeight="1">
      <c r="A107" s="1044" t="s">
        <v>919</v>
      </c>
      <c r="B107" s="1006">
        <v>96627.424939999997</v>
      </c>
      <c r="C107" s="1006">
        <v>80958.040769999992</v>
      </c>
      <c r="D107" s="1055">
        <v>25.392963098506566</v>
      </c>
      <c r="E107" s="1006">
        <v>20557.645418</v>
      </c>
      <c r="F107" s="1006">
        <v>1644.6116334400001</v>
      </c>
      <c r="G107" s="1000"/>
    </row>
    <row r="108" spans="1:7" s="488" customFormat="1" ht="12" customHeight="1">
      <c r="A108" s="1056" t="s">
        <v>920</v>
      </c>
      <c r="B108" s="1009"/>
      <c r="C108" s="1009"/>
      <c r="D108" s="1057"/>
      <c r="E108" s="1009"/>
      <c r="F108" s="1009"/>
      <c r="G108" s="1000"/>
    </row>
    <row r="109" spans="1:7" s="488" customFormat="1" ht="12" customHeight="1">
      <c r="A109" s="461" t="s">
        <v>921</v>
      </c>
      <c r="B109" s="1013">
        <v>1976260.5022464001</v>
      </c>
      <c r="C109" s="1013">
        <v>1783187.4877175</v>
      </c>
      <c r="D109" s="1055">
        <v>35.53541470099119</v>
      </c>
      <c r="E109" s="1013">
        <v>633663.06865659996</v>
      </c>
      <c r="F109" s="1013">
        <v>50693.045492527999</v>
      </c>
      <c r="G109" s="1014"/>
    </row>
    <row r="110" spans="1:7" s="488" customFormat="1" ht="12" customHeight="1">
      <c r="A110" s="456" t="s">
        <v>922</v>
      </c>
      <c r="B110" s="1003"/>
      <c r="C110" s="1003"/>
      <c r="D110" s="1062"/>
      <c r="E110" s="1003"/>
      <c r="F110" s="1003"/>
      <c r="G110" s="1000"/>
    </row>
    <row r="111" spans="1:7" s="488" customFormat="1" ht="12" customHeight="1">
      <c r="A111" s="1044" t="s">
        <v>923</v>
      </c>
      <c r="B111" s="1006">
        <v>436396.87221834098</v>
      </c>
      <c r="C111" s="1006">
        <v>453350.43569035298</v>
      </c>
      <c r="D111" s="1055">
        <v>7.9622957677700376E-2</v>
      </c>
      <c r="E111" s="1006">
        <v>360.97102554140002</v>
      </c>
      <c r="F111" s="1006">
        <v>28.877682043311999</v>
      </c>
      <c r="G111" s="1000"/>
    </row>
    <row r="112" spans="1:7" s="488" customFormat="1" ht="12" customHeight="1">
      <c r="A112" s="1044" t="s">
        <v>924</v>
      </c>
      <c r="B112" s="1006">
        <v>237142.24943447101</v>
      </c>
      <c r="C112" s="1006">
        <v>172858.11734708602</v>
      </c>
      <c r="D112" s="1055">
        <v>17.239781055108701</v>
      </c>
      <c r="E112" s="1006">
        <v>29800.360966620501</v>
      </c>
      <c r="F112" s="1006">
        <v>2384.0288773296402</v>
      </c>
      <c r="G112" s="1000"/>
    </row>
    <row r="113" spans="1:10" s="488" customFormat="1" ht="12" customHeight="1">
      <c r="A113" s="1044" t="s">
        <v>916</v>
      </c>
      <c r="B113" s="1006">
        <v>199490.84460023002</v>
      </c>
      <c r="C113" s="1006">
        <v>171568.170180897</v>
      </c>
      <c r="D113" s="1055">
        <v>71.446177530010388</v>
      </c>
      <c r="E113" s="1006">
        <v>122578.89945243401</v>
      </c>
      <c r="F113" s="1006">
        <v>9806.3119561947497</v>
      </c>
      <c r="G113" s="1000"/>
    </row>
    <row r="114" spans="1:10" s="488" customFormat="1" ht="12" customHeight="1">
      <c r="A114" s="1044" t="s">
        <v>918</v>
      </c>
      <c r="B114" s="1006">
        <v>65957.499924047399</v>
      </c>
      <c r="C114" s="1006">
        <v>62344.516714125602</v>
      </c>
      <c r="D114" s="1055">
        <v>49.044955313517427</v>
      </c>
      <c r="E114" s="1006">
        <v>30576.840362871302</v>
      </c>
      <c r="F114" s="1006">
        <v>2446.1472290297002</v>
      </c>
      <c r="G114" s="1000"/>
    </row>
    <row r="115" spans="1:10" s="488" customFormat="1" ht="12" customHeight="1">
      <c r="A115" s="1044" t="s">
        <v>925</v>
      </c>
      <c r="B115" s="1006">
        <v>146476.11236944899</v>
      </c>
      <c r="C115" s="1006">
        <v>54638.362303991198</v>
      </c>
      <c r="D115" s="1055">
        <v>73.90202343945424</v>
      </c>
      <c r="E115" s="1006">
        <v>40378.855316829504</v>
      </c>
      <c r="F115" s="1006">
        <v>3230.3084253463599</v>
      </c>
      <c r="G115" s="1000"/>
    </row>
    <row r="116" spans="1:10" s="488" customFormat="1" ht="12" customHeight="1">
      <c r="A116" s="1044" t="s">
        <v>926</v>
      </c>
      <c r="B116" s="1006">
        <v>22412.390607580503</v>
      </c>
      <c r="C116" s="1006">
        <v>22374.221923814501</v>
      </c>
      <c r="D116" s="1055">
        <v>219.34321722009611</v>
      </c>
      <c r="E116" s="1006">
        <v>49076.338195658805</v>
      </c>
      <c r="F116" s="1006">
        <v>3926.1070556526997</v>
      </c>
      <c r="G116" s="1000"/>
    </row>
    <row r="117" spans="1:10" s="488" customFormat="1" ht="12" customHeight="1">
      <c r="A117" s="1056" t="s">
        <v>322</v>
      </c>
      <c r="B117" s="1009">
        <v>24237.949372648101</v>
      </c>
      <c r="C117" s="1009">
        <v>23445.2041354789</v>
      </c>
      <c r="D117" s="1057">
        <v>75.274858246404037</v>
      </c>
      <c r="E117" s="1009">
        <v>17648.344178561798</v>
      </c>
      <c r="F117" s="1009">
        <v>1411.8675342849399</v>
      </c>
      <c r="G117" s="1000"/>
    </row>
    <row r="118" spans="1:10" s="488" customFormat="1" ht="12" customHeight="1">
      <c r="A118" s="461" t="s">
        <v>927</v>
      </c>
      <c r="B118" s="1013">
        <v>1132113.9185267701</v>
      </c>
      <c r="C118" s="1013">
        <v>960579.028295747</v>
      </c>
      <c r="D118" s="1059">
        <v>30.233911103991133</v>
      </c>
      <c r="E118" s="1013">
        <v>290420.609498518</v>
      </c>
      <c r="F118" s="1013">
        <v>23233.648759881398</v>
      </c>
      <c r="G118" s="1014"/>
    </row>
    <row r="119" spans="1:10" s="488" customFormat="1" ht="12" customHeight="1">
      <c r="A119" s="461" t="s">
        <v>955</v>
      </c>
      <c r="B119" s="1013">
        <v>3108374.42077317</v>
      </c>
      <c r="C119" s="1013">
        <v>2743766.5160132498</v>
      </c>
      <c r="D119" s="1059">
        <v>33.679384625548643</v>
      </c>
      <c r="E119" s="1013">
        <v>924083.67815511802</v>
      </c>
      <c r="F119" s="1013">
        <v>73926.694252409405</v>
      </c>
      <c r="G119" s="1014"/>
    </row>
    <row r="120" spans="1:10" s="488" customFormat="1" ht="12" customHeight="1">
      <c r="A120" s="456"/>
      <c r="B120" s="1063"/>
      <c r="C120" s="1063"/>
      <c r="D120" s="1064"/>
      <c r="E120" s="1063"/>
      <c r="F120" s="1063"/>
      <c r="G120" s="1014"/>
    </row>
    <row r="121" spans="1:10" ht="22.5" customHeight="1">
      <c r="A121" s="69"/>
      <c r="B121" s="70"/>
      <c r="C121" s="70"/>
      <c r="D121" s="70"/>
      <c r="E121" s="70"/>
      <c r="F121" s="70"/>
      <c r="G121" s="70"/>
      <c r="H121" s="70"/>
      <c r="I121" s="70"/>
      <c r="J121" s="70"/>
    </row>
    <row r="122" spans="1:10" s="27" customFormat="1" ht="18.75" customHeight="1">
      <c r="A122" s="104" t="s">
        <v>956</v>
      </c>
    </row>
    <row r="123" spans="1:10" s="7" customFormat="1" ht="102.75" customHeight="1">
      <c r="A123" s="1840" t="s">
        <v>957</v>
      </c>
      <c r="B123" s="1840"/>
      <c r="C123" s="1840"/>
      <c r="D123" s="1840"/>
      <c r="E123" s="1840"/>
      <c r="F123" s="1840"/>
      <c r="G123" s="1840"/>
      <c r="H123" s="1840"/>
      <c r="I123" s="1840"/>
      <c r="J123" s="1840"/>
    </row>
    <row r="124" spans="1:10" s="998" customFormat="1" ht="12" customHeight="1">
      <c r="A124" s="995"/>
      <c r="B124" s="1842" t="s">
        <v>958</v>
      </c>
      <c r="C124" s="1843"/>
      <c r="D124" s="1844"/>
      <c r="E124" s="1842" t="s">
        <v>959</v>
      </c>
      <c r="F124" s="1843"/>
      <c r="G124" s="1844"/>
      <c r="H124" s="1842" t="s">
        <v>960</v>
      </c>
      <c r="I124" s="1843"/>
      <c r="J124" s="1844"/>
    </row>
    <row r="125" spans="1:10" s="998" customFormat="1" ht="12" customHeight="1">
      <c r="A125" s="995"/>
      <c r="B125" s="996" t="s">
        <v>304</v>
      </c>
      <c r="C125" s="997" t="s">
        <v>305</v>
      </c>
      <c r="D125" s="997" t="s">
        <v>304</v>
      </c>
      <c r="E125" s="996" t="s">
        <v>304</v>
      </c>
      <c r="F125" s="997" t="s">
        <v>305</v>
      </c>
      <c r="G125" s="997" t="s">
        <v>304</v>
      </c>
      <c r="H125" s="996" t="s">
        <v>304</v>
      </c>
      <c r="I125" s="997" t="s">
        <v>305</v>
      </c>
      <c r="J125" s="997" t="s">
        <v>304</v>
      </c>
    </row>
    <row r="126" spans="1:10" s="488" customFormat="1" ht="12" customHeight="1">
      <c r="A126" s="347" t="s">
        <v>220</v>
      </c>
      <c r="B126" s="776" t="s">
        <v>28</v>
      </c>
      <c r="C126" s="1052" t="s">
        <v>28</v>
      </c>
      <c r="D126" s="565" t="s">
        <v>276</v>
      </c>
      <c r="E126" s="776" t="s">
        <v>28</v>
      </c>
      <c r="F126" s="1052" t="s">
        <v>28</v>
      </c>
      <c r="G126" s="565" t="s">
        <v>276</v>
      </c>
      <c r="H126" s="776" t="s">
        <v>28</v>
      </c>
      <c r="I126" s="1052" t="s">
        <v>28</v>
      </c>
      <c r="J126" s="565" t="s">
        <v>276</v>
      </c>
    </row>
    <row r="127" spans="1:10" s="488" customFormat="1" ht="12" customHeight="1">
      <c r="A127" s="1065" t="s">
        <v>961</v>
      </c>
      <c r="B127" s="1066">
        <v>177468.07029395079</v>
      </c>
      <c r="C127" s="1067">
        <v>177275.9286286681</v>
      </c>
      <c r="D127" s="1067">
        <v>178957.1378299956</v>
      </c>
      <c r="E127" s="1066">
        <v>221867.21086450398</v>
      </c>
      <c r="F127" s="1068">
        <v>223605.75007332087</v>
      </c>
      <c r="G127" s="1067">
        <v>198975.35969231391</v>
      </c>
      <c r="H127" s="1066">
        <v>231262.49657630167</v>
      </c>
      <c r="I127" s="1068">
        <v>234662.70468548502</v>
      </c>
      <c r="J127" s="1068">
        <v>210268.1026140553</v>
      </c>
    </row>
    <row r="128" spans="1:10" s="488" customFormat="1" ht="12" customHeight="1">
      <c r="A128" s="1069" t="s">
        <v>887</v>
      </c>
      <c r="B128" s="1070"/>
      <c r="C128" s="1071"/>
      <c r="D128" s="1072"/>
      <c r="E128" s="1070">
        <v>-198.7514867466092</v>
      </c>
      <c r="F128" s="1072">
        <v>-199.05406009998919</v>
      </c>
      <c r="G128" s="1072">
        <v>-234.82032709223031</v>
      </c>
      <c r="H128" s="1070">
        <v>-4955.8142177466152</v>
      </c>
      <c r="I128" s="1072">
        <v>-4956.1167911010089</v>
      </c>
      <c r="J128" s="1072">
        <v>-4194.9012600932119</v>
      </c>
    </row>
    <row r="129" spans="1:11" s="488" customFormat="1" ht="12" customHeight="1">
      <c r="A129" s="1069" t="s">
        <v>962</v>
      </c>
      <c r="B129" s="1070">
        <v>-17994.73</v>
      </c>
      <c r="C129" s="1071">
        <v>-17994.73</v>
      </c>
      <c r="D129" s="1072">
        <v>-18273.737499999999</v>
      </c>
      <c r="E129" s="1070">
        <v>-17994.73</v>
      </c>
      <c r="F129" s="1072">
        <v>-17994.73</v>
      </c>
      <c r="G129" s="1072">
        <v>-18273.737499999999</v>
      </c>
      <c r="H129" s="1070">
        <v>-17994.73</v>
      </c>
      <c r="I129" s="1072">
        <v>-17994.73</v>
      </c>
      <c r="J129" s="1072">
        <v>-18273.737499999999</v>
      </c>
    </row>
    <row r="130" spans="1:11" s="488" customFormat="1" ht="12" customHeight="1">
      <c r="A130" s="1069" t="s">
        <v>963</v>
      </c>
      <c r="B130" s="1073">
        <v>-286.29781500000138</v>
      </c>
      <c r="C130" s="1071">
        <v>-134.09295000000111</v>
      </c>
      <c r="D130" s="1072">
        <v>-164.58702750000077</v>
      </c>
      <c r="E130" s="1073">
        <v>-286.29781500000138</v>
      </c>
      <c r="F130" s="1072">
        <v>-134.09295000000111</v>
      </c>
      <c r="G130" s="1072">
        <v>-164.58702750000077</v>
      </c>
      <c r="H130" s="1073">
        <v>-286.29781500000138</v>
      </c>
      <c r="I130" s="1072">
        <v>-134.09295000000111</v>
      </c>
      <c r="J130" s="1072">
        <v>-164.58702750000077</v>
      </c>
      <c r="K130" s="1024"/>
    </row>
    <row r="131" spans="1:11" s="488" customFormat="1" ht="12" customHeight="1">
      <c r="A131" s="1074" t="s">
        <v>964</v>
      </c>
      <c r="B131" s="1075">
        <v>159187.04247895078</v>
      </c>
      <c r="C131" s="1076">
        <v>159147.1056786681</v>
      </c>
      <c r="D131" s="1077">
        <v>160518.8133024956</v>
      </c>
      <c r="E131" s="1075">
        <v>203387.43156275735</v>
      </c>
      <c r="F131" s="1077">
        <v>205277.87306322088</v>
      </c>
      <c r="G131" s="1077">
        <v>180302.21483772169</v>
      </c>
      <c r="H131" s="1075">
        <v>208025.65454355505</v>
      </c>
      <c r="I131" s="1077">
        <v>211577.76494438402</v>
      </c>
      <c r="J131" s="1077">
        <v>187634.8768264621</v>
      </c>
    </row>
    <row r="132" spans="1:11" s="488" customFormat="1" ht="12" customHeight="1">
      <c r="A132" s="622" t="s">
        <v>890</v>
      </c>
      <c r="B132" s="1078"/>
      <c r="C132" s="1079"/>
      <c r="D132" s="1079"/>
      <c r="E132" s="1078"/>
      <c r="F132" s="1079"/>
      <c r="G132" s="1079"/>
      <c r="H132" s="1078"/>
      <c r="I132" s="1080"/>
      <c r="J132" s="1080"/>
    </row>
    <row r="133" spans="1:11" s="488" customFormat="1" ht="12" customHeight="1">
      <c r="A133" s="1081" t="s">
        <v>965</v>
      </c>
      <c r="B133" s="1073"/>
      <c r="C133" s="1072"/>
      <c r="D133" s="1072"/>
      <c r="E133" s="1073"/>
      <c r="F133" s="1072"/>
      <c r="G133" s="1072"/>
      <c r="H133" s="1073"/>
      <c r="I133" s="1072"/>
      <c r="J133" s="1072"/>
    </row>
    <row r="134" spans="1:11" s="488" customFormat="1" ht="12" customHeight="1">
      <c r="A134" s="1081" t="s">
        <v>966</v>
      </c>
      <c r="B134" s="1073">
        <v>-2424.0338074307001</v>
      </c>
      <c r="C134" s="1072">
        <v>-2431.4883647465003</v>
      </c>
      <c r="D134" s="1072">
        <v>-2362.8660935294902</v>
      </c>
      <c r="E134" s="1073">
        <v>-2998.4393350791811</v>
      </c>
      <c r="F134" s="1072">
        <v>-3006.3245990853302</v>
      </c>
      <c r="G134" s="1072">
        <v>-2935.3560185761639</v>
      </c>
      <c r="H134" s="1073">
        <v>-4703.405335079181</v>
      </c>
      <c r="I134" s="1072">
        <v>-4711.2905990853296</v>
      </c>
      <c r="J134" s="1072">
        <v>-4640.3220185761647</v>
      </c>
    </row>
    <row r="135" spans="1:11" s="488" customFormat="1" ht="21" customHeight="1">
      <c r="A135" s="1082" t="s">
        <v>967</v>
      </c>
      <c r="B135" s="1073">
        <v>-456.98161260000001</v>
      </c>
      <c r="C135" s="1072">
        <v>-456.98161260000001</v>
      </c>
      <c r="D135" s="1072">
        <v>-562.23900000000003</v>
      </c>
      <c r="E135" s="1073">
        <v>-935.06909964559998</v>
      </c>
      <c r="F135" s="1072">
        <v>-895.64697604560001</v>
      </c>
      <c r="G135" s="1072">
        <v>-523.94000000000005</v>
      </c>
      <c r="H135" s="1073">
        <v>-935.06909964559998</v>
      </c>
      <c r="I135" s="1072">
        <v>-895.64697604560001</v>
      </c>
      <c r="J135" s="1072">
        <v>-523.94000000000005</v>
      </c>
    </row>
    <row r="136" spans="1:11" s="488" customFormat="1" ht="12" customHeight="1">
      <c r="A136" s="1081" t="s">
        <v>968</v>
      </c>
      <c r="B136" s="1073">
        <v>-870.44143197990013</v>
      </c>
      <c r="C136" s="1072">
        <v>-941.62907679500017</v>
      </c>
      <c r="D136" s="1072">
        <v>-972.82171409793</v>
      </c>
      <c r="E136" s="1073">
        <v>-1451.0122636005394</v>
      </c>
      <c r="F136" s="1072">
        <v>-1569.0246967678704</v>
      </c>
      <c r="G136" s="1072">
        <v>-1635.84384846637</v>
      </c>
      <c r="H136" s="1073">
        <v>-1451.0122636005394</v>
      </c>
      <c r="I136" s="1072">
        <v>-1569.0246967678704</v>
      </c>
      <c r="J136" s="1072">
        <v>-1635.84384846637</v>
      </c>
    </row>
    <row r="137" spans="1:11" s="488" customFormat="1" ht="12" customHeight="1">
      <c r="A137" s="1081" t="s">
        <v>969</v>
      </c>
      <c r="B137" s="1073"/>
      <c r="C137" s="1072"/>
      <c r="D137" s="1072"/>
      <c r="E137" s="1073">
        <v>-25000</v>
      </c>
      <c r="F137" s="1072">
        <v>-25000</v>
      </c>
      <c r="G137" s="1072"/>
      <c r="H137" s="1073">
        <v>-13953.28518612</v>
      </c>
      <c r="I137" s="1072">
        <v>-15671.240295756365</v>
      </c>
      <c r="J137" s="1072"/>
    </row>
    <row r="138" spans="1:11" s="488" customFormat="1" ht="12" customHeight="1">
      <c r="A138" s="1081" t="s">
        <v>970</v>
      </c>
      <c r="B138" s="1073"/>
      <c r="C138" s="1072"/>
      <c r="D138" s="1072"/>
      <c r="E138" s="1073"/>
      <c r="F138" s="1072"/>
      <c r="G138" s="1072"/>
      <c r="H138" s="1073">
        <v>-6227.3513169197795</v>
      </c>
      <c r="I138" s="1072">
        <v>-6168.3992557190541</v>
      </c>
      <c r="J138" s="1072">
        <v>-4904.1546357109255</v>
      </c>
    </row>
    <row r="139" spans="1:11" s="488" customFormat="1" ht="21" customHeight="1">
      <c r="A139" s="1082" t="s">
        <v>971</v>
      </c>
      <c r="B139" s="1073">
        <v>-112.293108772812</v>
      </c>
      <c r="C139" s="1072">
        <v>-439.45464523113827</v>
      </c>
      <c r="D139" s="1072">
        <v>-1393.6785161738233</v>
      </c>
      <c r="E139" s="1073">
        <v>-654.71181491612674</v>
      </c>
      <c r="F139" s="1072">
        <v>-1191.1934182072682</v>
      </c>
      <c r="G139" s="1072">
        <v>-2026.8577520443368</v>
      </c>
      <c r="H139" s="1073">
        <v>-654.71181491612674</v>
      </c>
      <c r="I139" s="1072">
        <v>-1191.1934182072682</v>
      </c>
      <c r="J139" s="1072">
        <v>-2026.8577520443368</v>
      </c>
    </row>
    <row r="140" spans="1:11" s="488" customFormat="1" ht="21" customHeight="1">
      <c r="A140" s="1082" t="s">
        <v>972</v>
      </c>
      <c r="B140" s="1073">
        <v>-766.18656156881616</v>
      </c>
      <c r="C140" s="1072">
        <v>-824.86489183431297</v>
      </c>
      <c r="D140" s="1072">
        <v>-464.8740643662245</v>
      </c>
      <c r="E140" s="1073">
        <v>-1011.7448366153419</v>
      </c>
      <c r="F140" s="1072">
        <v>-1283.30135471207</v>
      </c>
      <c r="G140" s="1072">
        <v>-912.24646748449948</v>
      </c>
      <c r="H140" s="1073">
        <v>-1011.7448366153419</v>
      </c>
      <c r="I140" s="1072">
        <v>-1283.30135471207</v>
      </c>
      <c r="J140" s="1072">
        <v>-912.24646748449948</v>
      </c>
    </row>
    <row r="141" spans="1:11" s="488" customFormat="1" ht="21" customHeight="1">
      <c r="A141" s="1082" t="s">
        <v>973</v>
      </c>
      <c r="B141" s="1073">
        <v>31.36</v>
      </c>
      <c r="C141" s="1072">
        <v>-73.936999999999998</v>
      </c>
      <c r="D141" s="1072">
        <v>90.406999999999996</v>
      </c>
      <c r="E141" s="1073">
        <v>-159.62439999999998</v>
      </c>
      <c r="F141" s="1072">
        <v>-458.78579999999994</v>
      </c>
      <c r="G141" s="1072">
        <v>246.83039999999997</v>
      </c>
      <c r="H141" s="1073">
        <v>-159.62439999999998</v>
      </c>
      <c r="I141" s="1072">
        <v>-458.78579999999994</v>
      </c>
      <c r="J141" s="1072">
        <v>246.83039999999997</v>
      </c>
    </row>
    <row r="142" spans="1:11" s="488" customFormat="1" ht="21" customHeight="1">
      <c r="A142" s="1083" t="s">
        <v>974</v>
      </c>
      <c r="B142" s="1084">
        <v>-723.31475077225218</v>
      </c>
      <c r="C142" s="1085">
        <v>-983.02503000000002</v>
      </c>
      <c r="D142" s="1085">
        <v>-511.580893</v>
      </c>
      <c r="E142" s="1084">
        <v>-119.35942677605487</v>
      </c>
      <c r="F142" s="1085">
        <v>-170.31901099999999</v>
      </c>
      <c r="G142" s="1085">
        <v>-106.093497</v>
      </c>
      <c r="H142" s="1084">
        <v>-119.35942677605487</v>
      </c>
      <c r="I142" s="1072">
        <v>-170.31901099999999</v>
      </c>
      <c r="J142" s="1072">
        <v>-106.093497</v>
      </c>
      <c r="K142" s="1024"/>
    </row>
    <row r="143" spans="1:11" s="488" customFormat="1" ht="12" customHeight="1">
      <c r="A143" s="1069" t="s">
        <v>975</v>
      </c>
      <c r="B143" s="1073">
        <v>153865.15120582626</v>
      </c>
      <c r="C143" s="1072">
        <v>152995.72505746112</v>
      </c>
      <c r="D143" s="1072">
        <v>154341.16002132816</v>
      </c>
      <c r="E143" s="1073">
        <v>171057.47038612448</v>
      </c>
      <c r="F143" s="1072">
        <v>171703.27720740272</v>
      </c>
      <c r="G143" s="1072">
        <v>172408.70765415032</v>
      </c>
      <c r="H143" s="1073">
        <v>178810.09086388242</v>
      </c>
      <c r="I143" s="1068">
        <v>179458.56353709041</v>
      </c>
      <c r="J143" s="1068">
        <v>173132.24900717978</v>
      </c>
    </row>
    <row r="144" spans="1:11" s="488" customFormat="1" ht="12" customHeight="1">
      <c r="A144" s="1086" t="s">
        <v>976</v>
      </c>
      <c r="B144" s="1084">
        <v>156744.58945568837</v>
      </c>
      <c r="C144" s="1085">
        <v>154916.2746512056</v>
      </c>
      <c r="D144" s="1085">
        <v>159651.07181407636</v>
      </c>
      <c r="E144" s="1084">
        <v>174948.10307742929</v>
      </c>
      <c r="F144" s="1085">
        <v>173729.46165441684</v>
      </c>
      <c r="G144" s="1085">
        <v>177846.99034209197</v>
      </c>
      <c r="H144" s="1084">
        <v>183354.8006806873</v>
      </c>
      <c r="I144" s="1085">
        <v>181904.07340005945</v>
      </c>
      <c r="J144" s="1085">
        <v>179595.19068068473</v>
      </c>
    </row>
    <row r="145" spans="1:10" s="488" customFormat="1" ht="12" customHeight="1">
      <c r="A145" s="1069" t="s">
        <v>977</v>
      </c>
      <c r="B145" s="1087">
        <v>17994.73</v>
      </c>
      <c r="C145" s="1072">
        <v>17994.73</v>
      </c>
      <c r="D145" s="1072">
        <v>18273.737499999999</v>
      </c>
      <c r="E145" s="1087">
        <v>17994.73</v>
      </c>
      <c r="F145" s="1072">
        <v>17994.73</v>
      </c>
      <c r="G145" s="1072">
        <v>18273.737499999999</v>
      </c>
      <c r="H145" s="1087">
        <v>17994.73</v>
      </c>
      <c r="I145" s="1072">
        <v>17994.73</v>
      </c>
      <c r="J145" s="1072">
        <v>18273.737499999999</v>
      </c>
    </row>
    <row r="146" spans="1:10" s="1092" customFormat="1" ht="21" customHeight="1">
      <c r="A146" s="1088" t="s">
        <v>978</v>
      </c>
      <c r="B146" s="1073"/>
      <c r="C146" s="1089"/>
      <c r="D146" s="1089"/>
      <c r="E146" s="1090"/>
      <c r="F146" s="1089"/>
      <c r="G146" s="1089"/>
      <c r="H146" s="1073">
        <v>-1500</v>
      </c>
      <c r="I146" s="1072">
        <v>-1500</v>
      </c>
      <c r="J146" s="1091">
        <v>-1500</v>
      </c>
    </row>
    <row r="147" spans="1:10" s="488" customFormat="1" ht="12" customHeight="1">
      <c r="A147" s="1093" t="s">
        <v>979</v>
      </c>
      <c r="B147" s="1084"/>
      <c r="C147" s="1085"/>
      <c r="D147" s="1085"/>
      <c r="E147" s="1084"/>
      <c r="F147" s="1085"/>
      <c r="G147" s="1085"/>
      <c r="H147" s="1084">
        <v>-2140.4962868222988</v>
      </c>
      <c r="I147" s="1085">
        <v>-1732.0265503578291</v>
      </c>
      <c r="J147" s="1085">
        <v>-483.49338581515559</v>
      </c>
    </row>
    <row r="148" spans="1:10" s="488" customFormat="1" ht="12" customHeight="1">
      <c r="A148" s="1069" t="s">
        <v>903</v>
      </c>
      <c r="B148" s="1073">
        <v>171859.88120582627</v>
      </c>
      <c r="C148" s="1072">
        <v>170990.45505746113</v>
      </c>
      <c r="D148" s="1072">
        <v>172614.89752132815</v>
      </c>
      <c r="E148" s="1073">
        <v>189052.20038612449</v>
      </c>
      <c r="F148" s="1072">
        <v>189698.00720740273</v>
      </c>
      <c r="G148" s="1072">
        <v>190682.44515415031</v>
      </c>
      <c r="H148" s="1073">
        <v>193164.32457706012</v>
      </c>
      <c r="I148" s="1072">
        <v>194221.26698673257</v>
      </c>
      <c r="J148" s="1072">
        <v>189422.49312136462</v>
      </c>
    </row>
    <row r="149" spans="1:10" s="488" customFormat="1" ht="12" customHeight="1">
      <c r="A149" s="1094" t="s">
        <v>976</v>
      </c>
      <c r="B149" s="1084">
        <v>174739.31945568838</v>
      </c>
      <c r="C149" s="1085">
        <v>172911.00465120561</v>
      </c>
      <c r="D149" s="1085">
        <v>177924.80931407635</v>
      </c>
      <c r="E149" s="1084">
        <v>192942.8330774293</v>
      </c>
      <c r="F149" s="1085">
        <v>191724.19165441685</v>
      </c>
      <c r="G149" s="1085">
        <v>196120.72784209196</v>
      </c>
      <c r="H149" s="1084">
        <v>197709.034393865</v>
      </c>
      <c r="I149" s="1085">
        <v>196666.77684970162</v>
      </c>
      <c r="J149" s="1085">
        <v>195885.43479486956</v>
      </c>
    </row>
    <row r="150" spans="1:10" s="488" customFormat="1" ht="12" customHeight="1">
      <c r="A150" s="1069" t="s">
        <v>980</v>
      </c>
      <c r="B150" s="1078">
        <v>6385.4796999999999</v>
      </c>
      <c r="C150" s="1072">
        <v>6932.5262000000002</v>
      </c>
      <c r="D150" s="1072">
        <v>5615.7020000000002</v>
      </c>
      <c r="E150" s="1078">
        <v>6385.4796999999999</v>
      </c>
      <c r="F150" s="1072">
        <v>6932.5262000000002</v>
      </c>
      <c r="G150" s="1072">
        <v>5615.7020000000002</v>
      </c>
      <c r="H150" s="1078">
        <v>6385.4796999999999</v>
      </c>
      <c r="I150" s="1072">
        <v>6932.5262000000002</v>
      </c>
      <c r="J150" s="1072">
        <v>5615.7020000000002</v>
      </c>
    </row>
    <row r="151" spans="1:10" s="488" customFormat="1" ht="12" customHeight="1">
      <c r="A151" s="1069" t="s">
        <v>981</v>
      </c>
      <c r="B151" s="1073">
        <v>27169.208549999999</v>
      </c>
      <c r="C151" s="1072">
        <v>28539.262730000002</v>
      </c>
      <c r="D151" s="1072">
        <v>24507.55241</v>
      </c>
      <c r="E151" s="1073">
        <v>27169.208549999999</v>
      </c>
      <c r="F151" s="1072">
        <v>28539.262730000002</v>
      </c>
      <c r="G151" s="1072">
        <v>24507.55241</v>
      </c>
      <c r="H151" s="1073">
        <v>27169.208549999999</v>
      </c>
      <c r="I151" s="1072">
        <v>28539.262730000002</v>
      </c>
      <c r="J151" s="1072">
        <v>24507.55241</v>
      </c>
    </row>
    <row r="152" spans="1:10" s="488" customFormat="1" ht="21" customHeight="1">
      <c r="A152" s="1088" t="s">
        <v>982</v>
      </c>
      <c r="B152" s="1070"/>
      <c r="C152" s="1071"/>
      <c r="D152" s="1071"/>
      <c r="E152" s="1070"/>
      <c r="F152" s="1071"/>
      <c r="G152" s="1071"/>
      <c r="H152" s="1070">
        <v>-5750</v>
      </c>
      <c r="I152" s="1071">
        <v>-5750</v>
      </c>
      <c r="J152" s="1071">
        <v>-5760.5262802337693</v>
      </c>
    </row>
    <row r="153" spans="1:10" s="488" customFormat="1" ht="12" customHeight="1">
      <c r="A153" s="1088" t="s">
        <v>983</v>
      </c>
      <c r="B153" s="1073"/>
      <c r="C153" s="1072"/>
      <c r="D153" s="1072"/>
      <c r="E153" s="1073"/>
      <c r="F153" s="1072"/>
      <c r="G153" s="1072"/>
      <c r="H153" s="1073">
        <v>-6027.1924386105838</v>
      </c>
      <c r="I153" s="1072">
        <v>-5915.5587396090395</v>
      </c>
      <c r="J153" s="1072">
        <v>-2465.6431549076792</v>
      </c>
    </row>
    <row r="154" spans="1:10" s="488" customFormat="1" ht="12" customHeight="1">
      <c r="A154" s="1074" t="s">
        <v>894</v>
      </c>
      <c r="B154" s="1095">
        <v>33554.688249999999</v>
      </c>
      <c r="C154" s="1077">
        <v>35471.788930000002</v>
      </c>
      <c r="D154" s="1077">
        <v>30123.254410000001</v>
      </c>
      <c r="E154" s="1095">
        <v>33554.688249999999</v>
      </c>
      <c r="F154" s="1077">
        <v>35471.788930000002</v>
      </c>
      <c r="G154" s="1077">
        <v>30123.254410000001</v>
      </c>
      <c r="H154" s="1095">
        <v>21777.495811389417</v>
      </c>
      <c r="I154" s="1077">
        <v>23806.230190390961</v>
      </c>
      <c r="J154" s="1077">
        <v>21897.084974858553</v>
      </c>
    </row>
    <row r="155" spans="1:10" s="488" customFormat="1" ht="12" customHeight="1">
      <c r="A155" s="1069" t="s">
        <v>895</v>
      </c>
      <c r="B155" s="1073">
        <v>205414.56945582628</v>
      </c>
      <c r="C155" s="1072">
        <v>206462.24398746114</v>
      </c>
      <c r="D155" s="1072">
        <v>202738.15193132815</v>
      </c>
      <c r="E155" s="1073">
        <v>222606.88863612449</v>
      </c>
      <c r="F155" s="1072">
        <v>225169.79613740274</v>
      </c>
      <c r="G155" s="1072">
        <v>220805.6995641503</v>
      </c>
      <c r="H155" s="1073">
        <v>214941.82038844953</v>
      </c>
      <c r="I155" s="1096">
        <v>218027.49717712353</v>
      </c>
      <c r="J155" s="1096">
        <v>211319.57809622318</v>
      </c>
    </row>
    <row r="156" spans="1:10" s="488" customFormat="1" ht="12" customHeight="1">
      <c r="A156" s="1086" t="s">
        <v>976</v>
      </c>
      <c r="B156" s="1084">
        <v>208294.00770568839</v>
      </c>
      <c r="C156" s="1085">
        <v>208382.79358120562</v>
      </c>
      <c r="D156" s="1085">
        <v>208048.06372407635</v>
      </c>
      <c r="E156" s="1084">
        <v>226497.52132742931</v>
      </c>
      <c r="F156" s="1085">
        <v>227195.98058441686</v>
      </c>
      <c r="G156" s="1085">
        <v>226243.98225209196</v>
      </c>
      <c r="H156" s="1084">
        <v>219486.53020525441</v>
      </c>
      <c r="I156" s="1085">
        <v>220473.00704009258</v>
      </c>
      <c r="J156" s="1085">
        <v>217782.51976972813</v>
      </c>
    </row>
    <row r="157" spans="1:10" s="488" customFormat="1" ht="12" customHeight="1">
      <c r="A157" s="1074" t="s">
        <v>896</v>
      </c>
      <c r="B157" s="1095">
        <v>826409.83958719997</v>
      </c>
      <c r="C157" s="1077">
        <v>850579.83125579997</v>
      </c>
      <c r="D157" s="1077">
        <v>848355.90444519999</v>
      </c>
      <c r="E157" s="1095">
        <v>971975.55418009905</v>
      </c>
      <c r="F157" s="1077">
        <v>993153.40126313898</v>
      </c>
      <c r="G157" s="1077">
        <v>1062682.6478545922</v>
      </c>
      <c r="H157" s="1095">
        <v>1008180.49407561</v>
      </c>
      <c r="I157" s="1077">
        <v>1029758.39136772</v>
      </c>
      <c r="J157" s="1077">
        <v>1089484.2831076239</v>
      </c>
    </row>
    <row r="158" spans="1:10" s="488" customFormat="1" ht="12" customHeight="1">
      <c r="A158" s="1074" t="s">
        <v>897</v>
      </c>
      <c r="B158" s="1095">
        <v>66112.787166975992</v>
      </c>
      <c r="C158" s="1077">
        <v>68046.386500463996</v>
      </c>
      <c r="D158" s="1077">
        <v>67868.472355616002</v>
      </c>
      <c r="E158" s="1095">
        <v>77758.044334407925</v>
      </c>
      <c r="F158" s="1077">
        <v>79452.272101051116</v>
      </c>
      <c r="G158" s="1077">
        <v>85014.611828367371</v>
      </c>
      <c r="H158" s="1095">
        <v>80654.439526048795</v>
      </c>
      <c r="I158" s="1077">
        <v>82380.671309417594</v>
      </c>
      <c r="J158" s="1077">
        <v>87158.742648609914</v>
      </c>
    </row>
    <row r="159" spans="1:10" s="488" customFormat="1" ht="12" customHeight="1">
      <c r="A159" s="1097"/>
      <c r="B159" s="1098"/>
      <c r="C159" s="1098"/>
      <c r="D159" s="1098"/>
      <c r="E159" s="1098"/>
      <c r="F159" s="1098"/>
      <c r="G159" s="1098"/>
      <c r="H159" s="1098"/>
      <c r="I159" s="1098"/>
      <c r="J159" s="1098"/>
    </row>
    <row r="160" spans="1:10" s="488" customFormat="1" ht="12" customHeight="1">
      <c r="A160" s="1099" t="s">
        <v>984</v>
      </c>
      <c r="B160" s="1073"/>
      <c r="C160" s="1072"/>
      <c r="D160" s="1072"/>
      <c r="E160" s="1073"/>
      <c r="F160" s="1072"/>
      <c r="G160" s="1072"/>
      <c r="H160" s="1073"/>
      <c r="I160" s="1072"/>
      <c r="J160" s="1072"/>
    </row>
    <row r="161" spans="1:12" s="1018" customFormat="1" ht="12" customHeight="1">
      <c r="A161" s="1100" t="s">
        <v>985</v>
      </c>
      <c r="B161" s="1101">
        <v>18.966931653909626</v>
      </c>
      <c r="C161" s="1102">
        <v>18.213019984554123</v>
      </c>
      <c r="D161" s="1102">
        <v>18.818879078643711</v>
      </c>
      <c r="E161" s="1101">
        <v>17.999228717743332</v>
      </c>
      <c r="F161" s="1102">
        <v>17.49271174356948</v>
      </c>
      <c r="G161" s="1102">
        <v>16.735663342310161</v>
      </c>
      <c r="H161" s="1101">
        <v>18.186703845009756</v>
      </c>
      <c r="I161" s="1102">
        <v>17.66473329325876</v>
      </c>
      <c r="J161" s="1102">
        <v>16.484422351501106</v>
      </c>
    </row>
    <row r="162" spans="1:12" s="1018" customFormat="1" ht="12" customHeight="1">
      <c r="A162" s="1103" t="s">
        <v>986</v>
      </c>
      <c r="B162" s="1101">
        <v>21.144389996974436</v>
      </c>
      <c r="C162" s="1102">
        <v>20.328603888469708</v>
      </c>
      <c r="D162" s="1102">
        <v>20.972896915290992</v>
      </c>
      <c r="E162" s="1101">
        <v>19.850584950172376</v>
      </c>
      <c r="F162" s="1102">
        <v>19.304589946585597</v>
      </c>
      <c r="G162" s="1102">
        <v>18.455248915377727</v>
      </c>
      <c r="H162" s="1101">
        <v>19.610480023732492</v>
      </c>
      <c r="I162" s="1102">
        <v>19.098341756505597</v>
      </c>
      <c r="J162" s="1102">
        <v>17.979647603187974</v>
      </c>
    </row>
    <row r="163" spans="1:12" s="1018" customFormat="1" ht="12" customHeight="1">
      <c r="A163" s="1104" t="s">
        <v>987</v>
      </c>
      <c r="B163" s="1105">
        <v>25.204686310334029</v>
      </c>
      <c r="C163" s="1106">
        <v>24.498910734051655</v>
      </c>
      <c r="D163" s="1106">
        <v>24.523677224847479</v>
      </c>
      <c r="E163" s="1105">
        <v>23.30280019423834</v>
      </c>
      <c r="F163" s="1106">
        <v>22.876222373649266</v>
      </c>
      <c r="G163" s="1106">
        <v>21.289891456197854</v>
      </c>
      <c r="H163" s="1105">
        <v>21.770559090859944</v>
      </c>
      <c r="I163" s="1106">
        <v>21.410168529654943</v>
      </c>
      <c r="J163" s="1106">
        <v>19.989505415216222</v>
      </c>
    </row>
    <row r="164" spans="1:12" s="488" customFormat="1" ht="12" customHeight="1">
      <c r="A164" s="1065" t="s">
        <v>988</v>
      </c>
      <c r="B164" s="1107"/>
      <c r="C164" s="1068"/>
      <c r="D164" s="1068"/>
      <c r="E164" s="1107"/>
      <c r="F164" s="1068"/>
      <c r="G164" s="1068"/>
      <c r="H164" s="1107"/>
      <c r="I164" s="1068"/>
      <c r="J164" s="1068"/>
    </row>
    <row r="165" spans="1:12" s="488" customFormat="1" ht="12" customHeight="1">
      <c r="A165" s="1108" t="s">
        <v>985</v>
      </c>
      <c r="B165" s="1109">
        <v>18.61850426208423</v>
      </c>
      <c r="C165" s="1110">
        <v>17.987226999208001</v>
      </c>
      <c r="D165" s="1110">
        <v>18.192972927118692</v>
      </c>
      <c r="E165" s="1109">
        <v>17.5989477976551</v>
      </c>
      <c r="F165" s="1111">
        <v>17.288696488278894</v>
      </c>
      <c r="G165" s="1110">
        <v>16.223912943550872</v>
      </c>
      <c r="H165" s="1109">
        <v>17.735920493862707</v>
      </c>
      <c r="I165" s="1111">
        <v>17.427249444283181</v>
      </c>
      <c r="J165" s="1110">
        <v>15.891211253946746</v>
      </c>
    </row>
    <row r="166" spans="1:12" s="488" customFormat="1" ht="12" customHeight="1">
      <c r="A166" s="1108" t="s">
        <v>986</v>
      </c>
      <c r="B166" s="1109">
        <v>20.79596260514904</v>
      </c>
      <c r="C166" s="1110">
        <v>20.102810903123583</v>
      </c>
      <c r="D166" s="1110">
        <v>20.346990763765977</v>
      </c>
      <c r="E166" s="1109">
        <v>19.450304030084141</v>
      </c>
      <c r="F166" s="1111">
        <v>19.100574691295012</v>
      </c>
      <c r="G166" s="1110">
        <v>17.94349851661844</v>
      </c>
      <c r="H166" s="1109">
        <v>19.159696672585444</v>
      </c>
      <c r="I166" s="1111">
        <v>18.860857907530022</v>
      </c>
      <c r="J166" s="1110">
        <v>17.386436505633615</v>
      </c>
    </row>
    <row r="167" spans="1:12" s="488" customFormat="1" ht="12" customHeight="1">
      <c r="A167" s="1083" t="s">
        <v>987</v>
      </c>
      <c r="B167" s="1112">
        <v>24.856258918508633</v>
      </c>
      <c r="C167" s="1113">
        <v>24.273117748705531</v>
      </c>
      <c r="D167" s="1113">
        <v>23.89777107332246</v>
      </c>
      <c r="E167" s="1112">
        <v>22.902519274150109</v>
      </c>
      <c r="F167" s="1114">
        <v>22.672207118358681</v>
      </c>
      <c r="G167" s="1113">
        <v>20.778141057438564</v>
      </c>
      <c r="H167" s="1112">
        <v>21.319775739712899</v>
      </c>
      <c r="I167" s="1114">
        <v>21.172684680679367</v>
      </c>
      <c r="J167" s="1113">
        <v>19.396294317661866</v>
      </c>
    </row>
    <row r="168" spans="1:12" s="395" customFormat="1" ht="6.75" customHeight="1">
      <c r="A168" s="1115"/>
      <c r="B168" s="1115"/>
      <c r="C168" s="1115"/>
      <c r="D168" s="1115"/>
      <c r="E168" s="1115"/>
      <c r="F168" s="1115"/>
      <c r="G168" s="1115"/>
      <c r="H168" s="1115"/>
      <c r="I168" s="1115"/>
      <c r="J168" s="1115"/>
    </row>
    <row r="169" spans="1:12" s="1116" customFormat="1" ht="24" customHeight="1">
      <c r="A169" s="1845" t="s">
        <v>989</v>
      </c>
      <c r="B169" s="1846"/>
      <c r="C169" s="1846"/>
      <c r="D169" s="1846"/>
      <c r="E169" s="1846"/>
      <c r="F169" s="1846"/>
      <c r="G169" s="1846"/>
      <c r="H169" s="1846"/>
      <c r="I169" s="1846"/>
      <c r="J169" s="1846"/>
    </row>
    <row r="170" spans="1:12" s="1116" customFormat="1" ht="12.75" customHeight="1">
      <c r="A170" s="1845" t="s">
        <v>990</v>
      </c>
      <c r="B170" s="1847"/>
      <c r="C170" s="1847"/>
      <c r="D170" s="1847"/>
      <c r="E170" s="1847"/>
      <c r="F170" s="1847"/>
      <c r="G170" s="1847"/>
      <c r="H170" s="1847"/>
      <c r="I170" s="1847"/>
      <c r="J170" s="1847"/>
    </row>
    <row r="171" spans="1:12" s="1116" customFormat="1" ht="12.75" customHeight="1">
      <c r="A171" s="603" t="s">
        <v>991</v>
      </c>
    </row>
    <row r="172" spans="1:12" ht="15.75" customHeight="1">
      <c r="A172" s="1841"/>
      <c r="B172" s="1841"/>
      <c r="C172" s="1841"/>
      <c r="D172" s="1841"/>
      <c r="E172" s="1841"/>
      <c r="F172" s="1841"/>
      <c r="G172" s="1841"/>
      <c r="H172" s="1841"/>
      <c r="I172" s="1841"/>
      <c r="J172" s="1841"/>
    </row>
    <row r="173" spans="1:12" ht="22.5" customHeight="1">
      <c r="A173" s="69"/>
      <c r="B173" s="70"/>
      <c r="C173" s="70"/>
      <c r="D173" s="70"/>
      <c r="E173" s="70"/>
      <c r="F173" s="70"/>
      <c r="G173" s="70"/>
      <c r="H173" s="70"/>
      <c r="I173" s="70"/>
      <c r="J173" s="70"/>
    </row>
    <row r="174" spans="1:12" s="27" customFormat="1" ht="18.75" customHeight="1">
      <c r="A174" s="104" t="s">
        <v>992</v>
      </c>
    </row>
    <row r="175" spans="1:12" s="7" customFormat="1" ht="49.5" customHeight="1">
      <c r="A175" s="1841" t="s">
        <v>993</v>
      </c>
      <c r="B175" s="1841"/>
      <c r="C175" s="1841"/>
      <c r="D175" s="1841"/>
      <c r="E175" s="1841"/>
      <c r="F175" s="1841"/>
      <c r="G175" s="1841"/>
      <c r="H175" s="1841"/>
      <c r="I175" s="1841"/>
      <c r="J175" s="1841"/>
      <c r="L175" s="1117"/>
    </row>
    <row r="176" spans="1:12" s="7" customFormat="1" ht="12.75" customHeight="1">
      <c r="L176" s="1117"/>
    </row>
    <row r="177" spans="1:12" s="998" customFormat="1" ht="11.1" customHeight="1">
      <c r="A177" s="995"/>
      <c r="B177" s="996" t="s">
        <v>304</v>
      </c>
      <c r="C177" s="997" t="s">
        <v>305</v>
      </c>
      <c r="D177" s="997" t="s">
        <v>306</v>
      </c>
      <c r="E177" s="997" t="s">
        <v>307</v>
      </c>
      <c r="F177" s="997" t="s">
        <v>304</v>
      </c>
      <c r="G177" s="997" t="s">
        <v>305</v>
      </c>
      <c r="H177" s="997" t="s">
        <v>306</v>
      </c>
      <c r="I177" s="997" t="s">
        <v>307</v>
      </c>
      <c r="J177" s="997" t="s">
        <v>304</v>
      </c>
      <c r="K177" s="819"/>
    </row>
    <row r="178" spans="1:12" s="488" customFormat="1" ht="11.1" customHeight="1">
      <c r="A178" s="432" t="s">
        <v>220</v>
      </c>
      <c r="B178" s="776" t="s">
        <v>28</v>
      </c>
      <c r="C178" s="565" t="s">
        <v>28</v>
      </c>
      <c r="D178" s="565" t="s">
        <v>276</v>
      </c>
      <c r="E178" s="565" t="s">
        <v>276</v>
      </c>
      <c r="F178" s="565" t="s">
        <v>276</v>
      </c>
      <c r="G178" s="565" t="s">
        <v>276</v>
      </c>
      <c r="H178" s="565" t="s">
        <v>277</v>
      </c>
      <c r="I178" s="565" t="s">
        <v>277</v>
      </c>
      <c r="J178" s="565" t="s">
        <v>277</v>
      </c>
      <c r="K178" s="819"/>
      <c r="L178" s="1000"/>
    </row>
    <row r="179" spans="1:12" s="488" customFormat="1" ht="12" customHeight="1">
      <c r="A179" s="622" t="s">
        <v>994</v>
      </c>
      <c r="B179" s="1118">
        <v>173087.31170399999</v>
      </c>
      <c r="C179" s="1061">
        <v>176874.290360168</v>
      </c>
      <c r="D179" s="1061">
        <v>178419.13892573101</v>
      </c>
      <c r="E179" s="1061">
        <v>197995.501364066</v>
      </c>
      <c r="F179" s="1061">
        <v>199015.65400000001</v>
      </c>
      <c r="G179" s="1061">
        <v>197330.84099999999</v>
      </c>
      <c r="H179" s="1061">
        <v>197535.84897659099</v>
      </c>
      <c r="I179" s="1061">
        <v>190083.29399999999</v>
      </c>
      <c r="J179" s="1061">
        <v>190548.94200000001</v>
      </c>
      <c r="K179" s="1014"/>
      <c r="L179" s="1000"/>
    </row>
    <row r="180" spans="1:12" s="488" customFormat="1" ht="12" customHeight="1">
      <c r="A180" s="1019" t="s">
        <v>995</v>
      </c>
      <c r="B180" s="1119">
        <v>19593.0184161</v>
      </c>
      <c r="C180" s="960">
        <v>18671.3211234804</v>
      </c>
      <c r="D180" s="960">
        <v>16780.218000000001</v>
      </c>
      <c r="E180" s="960">
        <v>17900.953805685302</v>
      </c>
      <c r="F180" s="960">
        <v>18475.121999999999</v>
      </c>
      <c r="G180" s="960">
        <v>18573.085999999999</v>
      </c>
      <c r="H180" s="960">
        <v>18203.8870596915</v>
      </c>
      <c r="I180" s="960">
        <v>17666.636999999999</v>
      </c>
      <c r="J180" s="960">
        <v>18121.511999999999</v>
      </c>
      <c r="K180" s="1014"/>
      <c r="L180" s="1000"/>
    </row>
    <row r="181" spans="1:12" s="488" customFormat="1" ht="12" customHeight="1">
      <c r="A181" s="1120" t="s">
        <v>937</v>
      </c>
      <c r="B181" s="1121">
        <v>192680.3301201</v>
      </c>
      <c r="C181" s="1122">
        <v>195545.61148364839</v>
      </c>
      <c r="D181" s="1122">
        <v>195199.356925731</v>
      </c>
      <c r="E181" s="1122">
        <v>215896.45516975131</v>
      </c>
      <c r="F181" s="1122">
        <v>217490.77600000001</v>
      </c>
      <c r="G181" s="1122">
        <v>215903.927</v>
      </c>
      <c r="H181" s="1122">
        <v>215739.7360362825</v>
      </c>
      <c r="I181" s="1122">
        <v>207749.93099999998</v>
      </c>
      <c r="J181" s="1122">
        <v>208670.454</v>
      </c>
      <c r="K181" s="1014"/>
      <c r="L181" s="1000"/>
    </row>
    <row r="182" spans="1:12" s="488" customFormat="1" ht="12" customHeight="1">
      <c r="A182" s="622" t="s">
        <v>996</v>
      </c>
      <c r="B182" s="1118">
        <v>228256.67199999999</v>
      </c>
      <c r="C182" s="1061">
        <v>231283.396432843</v>
      </c>
      <c r="D182" s="1061">
        <v>231568.27799999999</v>
      </c>
      <c r="E182" s="1061">
        <v>222942.14199999999</v>
      </c>
      <c r="F182" s="1061">
        <v>223321.75899999999</v>
      </c>
      <c r="G182" s="1061">
        <v>221678.87400000001</v>
      </c>
      <c r="H182" s="1061">
        <v>221946.34</v>
      </c>
      <c r="I182" s="1061">
        <v>208764.27299999999</v>
      </c>
      <c r="J182" s="1061">
        <v>215155.405</v>
      </c>
      <c r="K182" s="1014"/>
      <c r="L182" s="1000"/>
    </row>
    <row r="183" spans="1:12" s="488" customFormat="1" ht="12" customHeight="1">
      <c r="A183" s="606" t="s">
        <v>997</v>
      </c>
      <c r="B183" s="446">
        <v>-31818.595535</v>
      </c>
      <c r="C183" s="447">
        <v>-31818.595535</v>
      </c>
      <c r="D183" s="447">
        <v>-29597.097000000002</v>
      </c>
      <c r="E183" s="447">
        <v>-29597.097000000002</v>
      </c>
      <c r="F183" s="447">
        <v>-29795.294999999998</v>
      </c>
      <c r="G183" s="447">
        <v>-29795.294999999998</v>
      </c>
      <c r="H183" s="447">
        <v>-25695.584999999999</v>
      </c>
      <c r="I183" s="447">
        <v>-24195.584999999999</v>
      </c>
      <c r="J183" s="447">
        <v>-24195.584999999999</v>
      </c>
      <c r="K183" s="1014"/>
      <c r="L183" s="1000"/>
    </row>
    <row r="184" spans="1:12" s="488" customFormat="1" ht="12" customHeight="1">
      <c r="A184" s="606" t="s">
        <v>998</v>
      </c>
      <c r="B184" s="1123">
        <v>34600.082000000002</v>
      </c>
      <c r="C184" s="1124">
        <v>31901.3822362094</v>
      </c>
      <c r="D184" s="1124">
        <v>33357.480000000003</v>
      </c>
      <c r="E184" s="1124">
        <v>34882.647120912297</v>
      </c>
      <c r="F184" s="1124">
        <v>34877.983</v>
      </c>
      <c r="G184" s="1124">
        <v>34612.199000000001</v>
      </c>
      <c r="H184" s="1124">
        <v>33757.854048173103</v>
      </c>
      <c r="I184" s="1124">
        <v>33739.29</v>
      </c>
      <c r="J184" s="1124">
        <v>34334.362999999998</v>
      </c>
      <c r="K184" s="1014"/>
      <c r="L184" s="1000"/>
    </row>
    <row r="185" spans="1:12" s="488" customFormat="1" ht="12" customHeight="1">
      <c r="A185" s="531" t="s">
        <v>999</v>
      </c>
      <c r="B185" s="1125">
        <v>231038.15846499999</v>
      </c>
      <c r="C185" s="962">
        <v>231366.18313405241</v>
      </c>
      <c r="D185" s="962">
        <v>235328.66099999999</v>
      </c>
      <c r="E185" s="962">
        <v>228227.69018345099</v>
      </c>
      <c r="F185" s="962">
        <v>228404.44699999999</v>
      </c>
      <c r="G185" s="962">
        <v>226495.77799999999</v>
      </c>
      <c r="H185" s="962">
        <v>230008.608672509</v>
      </c>
      <c r="I185" s="962">
        <v>218307.978</v>
      </c>
      <c r="J185" s="962">
        <v>225294.193</v>
      </c>
      <c r="K185" s="1014"/>
      <c r="L185" s="1000"/>
    </row>
    <row r="186" spans="1:12" s="488" customFormat="1" ht="12" customHeight="1">
      <c r="A186" s="1120" t="s">
        <v>1000</v>
      </c>
      <c r="B186" s="1121">
        <v>38357.828344899986</v>
      </c>
      <c r="C186" s="1122">
        <v>35820.571650404017</v>
      </c>
      <c r="D186" s="1122">
        <v>40129.304074268992</v>
      </c>
      <c r="E186" s="1122">
        <v>12331.235013699683</v>
      </c>
      <c r="F186" s="1122">
        <v>10913.669</v>
      </c>
      <c r="G186" s="1122">
        <v>10591.850999999995</v>
      </c>
      <c r="H186" s="1122">
        <v>14268.872636226501</v>
      </c>
      <c r="I186" s="1122">
        <v>10558.047</v>
      </c>
      <c r="J186" s="1122">
        <v>16623.728999999999</v>
      </c>
      <c r="K186" s="1014"/>
      <c r="L186" s="1000"/>
    </row>
    <row r="187" spans="1:12" ht="5.25" customHeight="1">
      <c r="A187" s="1708"/>
      <c r="B187" s="1708"/>
      <c r="C187" s="1708"/>
      <c r="D187" s="1708"/>
      <c r="E187" s="1708"/>
      <c r="F187" s="1708"/>
      <c r="G187" s="1708"/>
      <c r="H187" s="1708"/>
      <c r="I187" s="1708"/>
      <c r="J187" s="1708"/>
    </row>
    <row r="188" spans="1:12" ht="16.5" customHeight="1">
      <c r="A188" s="1839" t="s">
        <v>1001</v>
      </c>
      <c r="B188" s="1839"/>
      <c r="C188" s="1839"/>
      <c r="D188" s="1839"/>
      <c r="E188" s="1839"/>
      <c r="F188" s="1839"/>
      <c r="G188" s="1839"/>
      <c r="H188" s="1839"/>
      <c r="I188" s="1839"/>
      <c r="J188" s="1839"/>
    </row>
    <row r="189" spans="1:12" ht="22.5" customHeight="1">
      <c r="A189" s="1126"/>
      <c r="B189" s="1127"/>
    </row>
  </sheetData>
  <mergeCells count="13">
    <mergeCell ref="A188:J188"/>
    <mergeCell ref="A3:J3"/>
    <mergeCell ref="A23:J23"/>
    <mergeCell ref="A42:J42"/>
    <mergeCell ref="A123:J123"/>
    <mergeCell ref="B124:D124"/>
    <mergeCell ref="E124:G124"/>
    <mergeCell ref="H124:J124"/>
    <mergeCell ref="A169:J169"/>
    <mergeCell ref="A170:J170"/>
    <mergeCell ref="A172:J172"/>
    <mergeCell ref="A175:J175"/>
    <mergeCell ref="A187:J187"/>
  </mergeCells>
  <pageMargins left="0.70866141732283472" right="0.70866141732283472" top="0.6692913385826772" bottom="0.39370078740157483" header="0.51181102362204722" footer="0.51181102362204722"/>
  <pageSetup paperSize="9" scale="95" fitToHeight="0" orientation="portrait" r:id="rId1"/>
  <headerFooter scaleWithDoc="0">
    <oddHeader>&amp;R&amp;8CHAPTER 1 - DNB GROUP&amp;L&amp;"Arial"&amp;8FACTBOOK DNB - 2Q20</oddHeader>
  </headerFooter>
  <rowBreaks count="4" manualBreakCount="4">
    <brk id="39" max="9" man="1"/>
    <brk id="73" max="9" man="1"/>
    <brk id="120" max="16383" man="1"/>
    <brk id="172" max="9"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A5C21E-5B2F-4E9B-93F0-20B8C7169775}">
  <sheetPr>
    <tabColor theme="5"/>
    <pageSetUpPr fitToPage="1"/>
  </sheetPr>
  <dimension ref="A1:C34"/>
  <sheetViews>
    <sheetView showGridLines="0" zoomScale="150" zoomScaleNormal="150" workbookViewId="0"/>
  </sheetViews>
  <sheetFormatPr baseColWidth="10" defaultColWidth="0" defaultRowHeight="12.75" customHeight="1" zeroHeight="1"/>
  <cols>
    <col min="1" max="1" width="8" customWidth="1"/>
    <col min="2" max="2" width="75.85546875" customWidth="1"/>
    <col min="3" max="3" width="8" customWidth="1"/>
    <col min="4" max="16384" width="11.42578125" hidden="1"/>
  </cols>
  <sheetData>
    <row r="1" spans="1:3">
      <c r="A1" s="55" t="s">
        <v>216</v>
      </c>
      <c r="B1" s="55"/>
      <c r="C1" s="55"/>
    </row>
    <row r="2" spans="1:3"/>
    <row r="3" spans="1:3"/>
    <row r="4" spans="1:3"/>
    <row r="5" spans="1:3"/>
    <row r="6" spans="1:3"/>
    <row r="7" spans="1:3"/>
    <row r="8" spans="1:3">
      <c r="B8" s="56"/>
    </row>
    <row r="9" spans="1:3" ht="26.25">
      <c r="B9" s="57" t="s">
        <v>1002</v>
      </c>
    </row>
    <row r="10" spans="1:3">
      <c r="B10" s="58"/>
    </row>
    <row r="11" spans="1:3" s="62" customFormat="1" ht="11.1" customHeight="1">
      <c r="A11" s="59"/>
      <c r="B11" s="60" t="s">
        <v>163</v>
      </c>
      <c r="C11" s="61"/>
    </row>
    <row r="12" spans="1:3" ht="8.25" customHeight="1">
      <c r="A12" s="63"/>
      <c r="B12" s="60"/>
      <c r="C12" s="64"/>
    </row>
    <row r="13" spans="1:3" ht="11.1" customHeight="1">
      <c r="A13" s="59"/>
      <c r="B13" s="65" t="s">
        <v>167</v>
      </c>
      <c r="C13" s="66"/>
    </row>
    <row r="14" spans="1:3" ht="8.25" customHeight="1">
      <c r="A14" s="63"/>
      <c r="B14" s="60"/>
      <c r="C14" s="64"/>
    </row>
    <row r="15" spans="1:3" ht="11.1" customHeight="1">
      <c r="A15" s="59"/>
      <c r="B15" s="65" t="s">
        <v>419</v>
      </c>
      <c r="C15" s="66"/>
    </row>
    <row r="16" spans="1:3" ht="8.25" customHeight="1">
      <c r="A16" s="63"/>
      <c r="B16" s="60"/>
      <c r="C16" s="64"/>
    </row>
    <row r="17" spans="1:3" ht="11.1" customHeight="1">
      <c r="A17" s="67"/>
      <c r="B17" s="65" t="s">
        <v>420</v>
      </c>
      <c r="C17" s="66"/>
    </row>
    <row r="18" spans="1:3" ht="8.25" customHeight="1">
      <c r="A18" s="63"/>
      <c r="B18" s="60"/>
      <c r="C18" s="64"/>
    </row>
    <row r="19" spans="1:3" ht="11.1" customHeight="1">
      <c r="A19" s="67"/>
      <c r="B19" s="65" t="s">
        <v>185</v>
      </c>
      <c r="C19" s="66"/>
    </row>
    <row r="20" spans="1:3" ht="8.25" customHeight="1">
      <c r="A20" s="63"/>
      <c r="B20" s="60"/>
      <c r="C20" s="64"/>
    </row>
    <row r="21" spans="1:3" s="62" customFormat="1" ht="11.1" customHeight="1">
      <c r="A21" s="67"/>
      <c r="B21" s="65" t="s">
        <v>186</v>
      </c>
      <c r="C21" s="1128"/>
    </row>
    <row r="22" spans="1:3">
      <c r="B22" s="68"/>
    </row>
    <row r="23" spans="1:3" hidden="1"/>
    <row r="24" spans="1:3" hidden="1"/>
    <row r="25" spans="1:3" hidden="1"/>
    <row r="26" spans="1:3" hidden="1"/>
    <row r="27" spans="1:3" hidden="1"/>
    <row r="28" spans="1:3" hidden="1"/>
    <row r="29" spans="1:3" hidden="1"/>
    <row r="30" spans="1:3" hidden="1"/>
    <row r="31" spans="1:3" hidden="1"/>
    <row r="32" spans="1:3" ht="11.25" hidden="1" customHeight="1"/>
    <row r="33"/>
    <row r="34"/>
  </sheetData>
  <pageMargins left="0.70866141732283472" right="0.70866141732283472" top="0.6692913385826772" bottom="0.39370078740157483" header="0.51181102362204722" footer="0.51181102362204722"/>
  <pageSetup paperSize="9" scale="97" fitToHeight="0" orientation="portrait" r:id="rId1"/>
  <headerFooter scaleWithDoc="0">
    <oddHeader>&amp;L&amp;"Arial"&amp;8FACTBOOK DNB - 2Q20</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41DA94-3717-4AAC-B0D8-E5394C4ACF2B}">
  <sheetPr>
    <pageSetUpPr fitToPage="1"/>
  </sheetPr>
  <dimension ref="A1:F43"/>
  <sheetViews>
    <sheetView showGridLines="0" zoomScale="150" zoomScaleNormal="150" zoomScaleSheetLayoutView="90" workbookViewId="0"/>
  </sheetViews>
  <sheetFormatPr baseColWidth="10" defaultColWidth="0" defaultRowHeight="22.5" customHeight="1"/>
  <cols>
    <col min="1" max="1" width="23.42578125" style="16" customWidth="1"/>
    <col min="2" max="2" width="14.7109375" style="16" customWidth="1"/>
    <col min="3" max="3" width="26.28515625" style="16" customWidth="1"/>
    <col min="4" max="4" width="27.42578125" style="16" customWidth="1"/>
    <col min="5" max="6" width="11.5703125" style="16" hidden="1" customWidth="1"/>
    <col min="7" max="16384" width="11.42578125" style="16" hidden="1"/>
  </cols>
  <sheetData>
    <row r="1" spans="1:4" s="2" customFormat="1" ht="22.5" customHeight="1">
      <c r="B1" s="3"/>
    </row>
    <row r="2" spans="1:4" s="2" customFormat="1" ht="26.25">
      <c r="A2" s="4" t="s">
        <v>0</v>
      </c>
      <c r="B2" s="5"/>
      <c r="C2" s="6"/>
      <c r="D2" s="6"/>
    </row>
    <row r="3" spans="1:4" s="7" customFormat="1" ht="12" customHeight="1"/>
    <row r="4" spans="1:4" s="10" customFormat="1" ht="15" customHeight="1">
      <c r="A4" s="8" t="s">
        <v>1</v>
      </c>
      <c r="B4" s="9"/>
    </row>
    <row r="5" spans="1:4" s="12" customFormat="1" ht="12.95" customHeight="1">
      <c r="A5" s="11" t="s">
        <v>2</v>
      </c>
      <c r="B5" s="11"/>
      <c r="C5" s="11"/>
      <c r="D5" s="11"/>
    </row>
    <row r="6" spans="1:4" s="12" customFormat="1" ht="12.95" customHeight="1">
      <c r="A6" s="11" t="s">
        <v>3</v>
      </c>
      <c r="B6" s="11"/>
      <c r="C6" s="11"/>
      <c r="D6" s="13"/>
    </row>
    <row r="7" spans="1:4" s="7" customFormat="1" ht="12" customHeight="1"/>
    <row r="8" spans="1:4" s="10" customFormat="1" ht="15" customHeight="1">
      <c r="A8" s="8" t="s">
        <v>4</v>
      </c>
      <c r="B8" s="9"/>
    </row>
    <row r="9" spans="1:4" s="12" customFormat="1" ht="12.95" customHeight="1">
      <c r="A9" s="11" t="s">
        <v>5</v>
      </c>
      <c r="B9" s="11"/>
      <c r="C9" s="11" t="s">
        <v>6</v>
      </c>
      <c r="D9" s="14" t="s">
        <v>7</v>
      </c>
    </row>
    <row r="10" spans="1:4" s="12" customFormat="1" ht="12.95" customHeight="1">
      <c r="A10" s="11" t="s">
        <v>8</v>
      </c>
      <c r="B10" s="11"/>
      <c r="C10" s="11" t="s">
        <v>9</v>
      </c>
      <c r="D10" s="14" t="s">
        <v>10</v>
      </c>
    </row>
    <row r="11" spans="1:4" s="12" customFormat="1" ht="12.95" customHeight="1">
      <c r="A11" s="11" t="s">
        <v>11</v>
      </c>
      <c r="B11" s="11"/>
      <c r="C11" s="11" t="s">
        <v>12</v>
      </c>
      <c r="D11" s="14" t="s">
        <v>13</v>
      </c>
    </row>
    <row r="12" spans="1:4" s="12" customFormat="1" ht="12.95" customHeight="1">
      <c r="A12" s="11" t="s">
        <v>14</v>
      </c>
      <c r="B12" s="11"/>
      <c r="C12" s="11" t="s">
        <v>15</v>
      </c>
      <c r="D12" s="13" t="s">
        <v>16</v>
      </c>
    </row>
    <row r="13" spans="1:4" s="12" customFormat="1" ht="12.95" customHeight="1">
      <c r="A13" s="11" t="s">
        <v>17</v>
      </c>
      <c r="B13" s="11"/>
      <c r="C13" s="11" t="s">
        <v>18</v>
      </c>
      <c r="D13" s="13" t="s">
        <v>19</v>
      </c>
    </row>
    <row r="14" spans="1:4" s="7" customFormat="1" ht="12" customHeight="1"/>
    <row r="15" spans="1:4" s="10" customFormat="1" ht="15" customHeight="1">
      <c r="A15" s="8" t="s">
        <v>20</v>
      </c>
      <c r="B15" s="9"/>
      <c r="D15" s="13"/>
    </row>
    <row r="16" spans="1:4" s="12" customFormat="1" ht="12.95" customHeight="1">
      <c r="A16" s="11" t="s">
        <v>21</v>
      </c>
      <c r="B16" s="11"/>
      <c r="C16" s="11"/>
      <c r="D16" s="13"/>
    </row>
    <row r="17" spans="1:4" s="12" customFormat="1" ht="12.95" customHeight="1">
      <c r="A17" s="11" t="s">
        <v>22</v>
      </c>
      <c r="B17" s="11"/>
      <c r="C17" s="11"/>
      <c r="D17" s="13"/>
    </row>
    <row r="18" spans="1:4" s="7" customFormat="1" ht="12" customHeight="1"/>
    <row r="19" spans="1:4" s="10" customFormat="1" ht="15" customHeight="1">
      <c r="A19" s="8" t="s">
        <v>23</v>
      </c>
      <c r="B19" s="9"/>
      <c r="D19" s="13"/>
    </row>
    <row r="20" spans="1:4" s="12" customFormat="1" ht="12.95" customHeight="1">
      <c r="A20" s="15" t="s">
        <v>24</v>
      </c>
      <c r="B20" s="11"/>
      <c r="C20" s="11"/>
      <c r="D20" s="13"/>
    </row>
    <row r="21" spans="1:4" s="12" customFormat="1" ht="12.95" customHeight="1">
      <c r="A21" s="11"/>
      <c r="B21" s="11"/>
      <c r="C21" s="11"/>
      <c r="D21" s="13"/>
    </row>
    <row r="22" spans="1:4" s="10" customFormat="1" ht="15" customHeight="1">
      <c r="A22" s="8" t="s">
        <v>25</v>
      </c>
      <c r="B22" s="9"/>
    </row>
    <row r="23" spans="1:4" s="12" customFormat="1" ht="12.95" customHeight="1">
      <c r="A23" s="11" t="s">
        <v>26</v>
      </c>
      <c r="B23" s="11"/>
      <c r="C23" s="11"/>
      <c r="D23" s="13"/>
    </row>
    <row r="24" spans="1:4" ht="30" customHeight="1"/>
    <row r="25" spans="1:4" s="18" customFormat="1" ht="26.25">
      <c r="A25" s="4" t="s">
        <v>27</v>
      </c>
      <c r="B25" s="5"/>
      <c r="C25" s="17"/>
      <c r="D25" s="6"/>
    </row>
    <row r="26" spans="1:4" ht="9" customHeight="1"/>
    <row r="27" spans="1:4" ht="15" customHeight="1">
      <c r="A27" s="19" t="s">
        <v>28</v>
      </c>
      <c r="B27" s="20"/>
      <c r="C27" s="20"/>
    </row>
    <row r="28" spans="1:4" ht="15" customHeight="1">
      <c r="A28" s="21" t="s">
        <v>29</v>
      </c>
      <c r="B28" s="11" t="s">
        <v>30</v>
      </c>
    </row>
    <row r="29" spans="1:4" ht="15" customHeight="1">
      <c r="A29" s="21" t="s">
        <v>31</v>
      </c>
      <c r="B29" s="11" t="s">
        <v>32</v>
      </c>
    </row>
    <row r="30" spans="1:4" ht="6.75" customHeight="1">
      <c r="A30" s="1682"/>
      <c r="B30" s="1682"/>
      <c r="C30" s="1682"/>
      <c r="D30" s="1682"/>
    </row>
    <row r="31" spans="1:4" s="22" customFormat="1" ht="31.5" customHeight="1">
      <c r="A31" s="1683" t="s">
        <v>33</v>
      </c>
      <c r="B31" s="1683"/>
      <c r="C31" s="1683"/>
      <c r="D31" s="1683"/>
    </row>
    <row r="32" spans="1:4" ht="15" customHeight="1">
      <c r="A32" s="19"/>
    </row>
    <row r="33" spans="1:5" ht="15" customHeight="1">
      <c r="A33" s="19" t="s">
        <v>34</v>
      </c>
      <c r="B33" s="20"/>
      <c r="C33" s="20"/>
    </row>
    <row r="34" spans="1:5" ht="15" customHeight="1">
      <c r="A34" s="21" t="s">
        <v>35</v>
      </c>
      <c r="B34" s="11" t="s">
        <v>36</v>
      </c>
    </row>
    <row r="35" spans="1:5" ht="15" customHeight="1">
      <c r="A35" s="21" t="s">
        <v>37</v>
      </c>
      <c r="B35" s="11" t="s">
        <v>38</v>
      </c>
    </row>
    <row r="36" spans="1:5" ht="15" customHeight="1">
      <c r="A36" s="21" t="s">
        <v>39</v>
      </c>
      <c r="B36" s="11" t="s">
        <v>1643</v>
      </c>
    </row>
    <row r="37" spans="1:5" ht="15" customHeight="1">
      <c r="A37" s="21" t="s">
        <v>40</v>
      </c>
      <c r="B37" s="11" t="s">
        <v>41</v>
      </c>
    </row>
    <row r="38" spans="1:5" ht="15" customHeight="1">
      <c r="A38" s="21" t="s">
        <v>42</v>
      </c>
      <c r="B38" s="11" t="s">
        <v>43</v>
      </c>
    </row>
    <row r="39" spans="1:5" ht="15" customHeight="1">
      <c r="A39" s="21" t="s">
        <v>44</v>
      </c>
      <c r="B39" s="11" t="s">
        <v>45</v>
      </c>
    </row>
    <row r="40" spans="1:5" ht="15" customHeight="1">
      <c r="A40" s="21" t="s">
        <v>46</v>
      </c>
      <c r="B40" s="11" t="s">
        <v>47</v>
      </c>
    </row>
    <row r="41" spans="1:5" s="12" customFormat="1" ht="12.95" customHeight="1">
      <c r="A41" s="21" t="s">
        <v>48</v>
      </c>
      <c r="B41" s="11" t="s">
        <v>49</v>
      </c>
      <c r="C41" s="11"/>
      <c r="D41" s="13"/>
      <c r="E41" s="21"/>
    </row>
    <row r="42" spans="1:5" s="12" customFormat="1" ht="19.5" customHeight="1">
      <c r="A42" s="11"/>
      <c r="B42" s="11"/>
      <c r="C42" s="21"/>
      <c r="D42" s="13"/>
    </row>
    <row r="43" spans="1:5" ht="21" customHeight="1">
      <c r="A43" s="1684" t="s">
        <v>50</v>
      </c>
      <c r="B43" s="1684"/>
      <c r="C43" s="1684"/>
      <c r="D43" s="1684"/>
    </row>
  </sheetData>
  <mergeCells count="3">
    <mergeCell ref="A30:D30"/>
    <mergeCell ref="A31:D31"/>
    <mergeCell ref="A43:D43"/>
  </mergeCells>
  <pageMargins left="0.70866141732283472" right="0.70866141732283472" top="0.6692913385826772" bottom="0.59055118110236227" header="0.51181102362204722" footer="0.51181102362204722"/>
  <pageSetup paperSize="9" scale="97" fitToHeight="0" orientation="portrait" r:id="rId1"/>
  <headerFooter scaleWithDoc="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577C20-5E72-4478-8593-062B7D72CE3B}">
  <sheetPr>
    <pageSetUpPr fitToPage="1"/>
  </sheetPr>
  <dimension ref="A1:IK71"/>
  <sheetViews>
    <sheetView showGridLines="0" showZeros="0" zoomScale="150" zoomScaleNormal="150" zoomScaleSheetLayoutView="110" workbookViewId="0"/>
  </sheetViews>
  <sheetFormatPr baseColWidth="10" defaultColWidth="10.85546875" defaultRowHeight="22.5" customHeight="1"/>
  <cols>
    <col min="1" max="1" width="29" style="30" customWidth="1"/>
    <col min="2" max="11" width="6.28515625" style="30" customWidth="1"/>
    <col min="12" max="13" width="5" style="30" customWidth="1"/>
    <col min="14" max="17" width="5.7109375" style="30" customWidth="1"/>
    <col min="18" max="20" width="5.42578125" style="30" customWidth="1"/>
    <col min="21" max="21" width="4.85546875" style="30" customWidth="1"/>
    <col min="22" max="22" width="4.7109375" style="30" customWidth="1"/>
    <col min="23" max="23" width="10.85546875" style="30" customWidth="1"/>
    <col min="24" max="24" width="49" style="30" customWidth="1"/>
    <col min="25" max="31" width="10.42578125" style="30" customWidth="1"/>
    <col min="32" max="32" width="10.85546875" style="30" customWidth="1"/>
    <col min="33" max="33" width="49" style="30" customWidth="1"/>
    <col min="34" max="40" width="10.42578125" style="30" customWidth="1"/>
    <col min="41" max="16384" width="10.85546875" style="30"/>
  </cols>
  <sheetData>
    <row r="1" spans="1:14" ht="22.5" customHeight="1">
      <c r="A1" s="69"/>
      <c r="B1" s="70"/>
      <c r="C1" s="70"/>
      <c r="D1" s="70"/>
      <c r="E1" s="70"/>
      <c r="F1" s="70"/>
      <c r="G1" s="70"/>
      <c r="H1" s="70"/>
      <c r="I1" s="70"/>
      <c r="J1" s="70"/>
      <c r="K1" s="70"/>
      <c r="L1" s="70"/>
      <c r="M1" s="70"/>
    </row>
    <row r="2" spans="1:14" s="7" customFormat="1" ht="18.75" customHeight="1">
      <c r="A2" s="926" t="s">
        <v>1003</v>
      </c>
    </row>
    <row r="3" spans="1:14" s="7" customFormat="1" ht="12" customHeight="1"/>
    <row r="4" spans="1:14" s="918" customFormat="1" ht="33" customHeight="1">
      <c r="B4" s="1853" t="s">
        <v>1004</v>
      </c>
      <c r="C4" s="1853"/>
      <c r="D4" s="1853" t="s">
        <v>1005</v>
      </c>
      <c r="E4" s="1853"/>
      <c r="F4" s="1853" t="s">
        <v>1006</v>
      </c>
      <c r="G4" s="1853"/>
      <c r="H4" s="1853" t="s">
        <v>1007</v>
      </c>
      <c r="I4" s="1853"/>
      <c r="J4" s="1853" t="s">
        <v>1008</v>
      </c>
      <c r="K4" s="1853"/>
      <c r="L4" s="1857"/>
      <c r="M4" s="1857"/>
      <c r="N4" s="1129"/>
    </row>
    <row r="5" spans="1:14" s="918" customFormat="1" ht="11.1" customHeight="1">
      <c r="A5" s="398" t="s">
        <v>220</v>
      </c>
      <c r="B5" s="1130" t="s">
        <v>221</v>
      </c>
      <c r="C5" s="1131" t="s">
        <v>225</v>
      </c>
      <c r="D5" s="1130" t="s">
        <v>221</v>
      </c>
      <c r="E5" s="1131" t="s">
        <v>225</v>
      </c>
      <c r="F5" s="1130" t="s">
        <v>221</v>
      </c>
      <c r="G5" s="1131" t="s">
        <v>225</v>
      </c>
      <c r="H5" s="1130" t="s">
        <v>221</v>
      </c>
      <c r="I5" s="1131" t="s">
        <v>225</v>
      </c>
      <c r="J5" s="1130" t="s">
        <v>221</v>
      </c>
      <c r="K5" s="1131" t="s">
        <v>225</v>
      </c>
      <c r="L5" s="1132"/>
      <c r="M5" s="1132"/>
      <c r="N5" s="1129"/>
    </row>
    <row r="6" spans="1:14" s="918" customFormat="1" ht="12" customHeight="1">
      <c r="A6" s="1133" t="s">
        <v>85</v>
      </c>
      <c r="B6" s="1134">
        <v>3389.547</v>
      </c>
      <c r="C6" s="1135">
        <v>3374.377</v>
      </c>
      <c r="D6" s="1134">
        <v>5943.7709999999997</v>
      </c>
      <c r="E6" s="1135">
        <v>5808.2240000000002</v>
      </c>
      <c r="F6" s="1134">
        <v>117.28599999999915</v>
      </c>
      <c r="G6" s="1135">
        <v>398.20299999999952</v>
      </c>
      <c r="H6" s="1134">
        <v>0</v>
      </c>
      <c r="I6" s="1135">
        <v>0</v>
      </c>
      <c r="J6" s="1134">
        <v>9450.6039999999994</v>
      </c>
      <c r="K6" s="1135">
        <v>9580.8040000000001</v>
      </c>
      <c r="L6" s="1136"/>
      <c r="M6" s="1136"/>
      <c r="N6" s="1129"/>
    </row>
    <row r="7" spans="1:14" s="918" customFormat="1" ht="12" customHeight="1">
      <c r="A7" s="1137" t="s">
        <v>88</v>
      </c>
      <c r="B7" s="513">
        <v>1148.6189999999999</v>
      </c>
      <c r="C7" s="1138">
        <v>1282.348</v>
      </c>
      <c r="D7" s="513">
        <v>1850.6030000000001</v>
      </c>
      <c r="E7" s="1138">
        <v>2057.7640000000001</v>
      </c>
      <c r="F7" s="513">
        <v>2025.4564153853798</v>
      </c>
      <c r="G7" s="1138">
        <v>1738.7126293803108</v>
      </c>
      <c r="H7" s="513">
        <v>-351.80799999999999</v>
      </c>
      <c r="I7" s="1138">
        <v>-606.73500000000001</v>
      </c>
      <c r="J7" s="513">
        <v>4672.8704153853796</v>
      </c>
      <c r="K7" s="1138">
        <v>4472.0896293803107</v>
      </c>
      <c r="L7" s="1136"/>
      <c r="M7" s="1136"/>
      <c r="N7" s="1129"/>
    </row>
    <row r="8" spans="1:14" s="918" customFormat="1" ht="12" customHeight="1">
      <c r="A8" s="1097" t="s">
        <v>236</v>
      </c>
      <c r="B8" s="523">
        <v>4538.165</v>
      </c>
      <c r="C8" s="1139">
        <v>4656.7259999999997</v>
      </c>
      <c r="D8" s="523">
        <v>7794.3729999999996</v>
      </c>
      <c r="E8" s="1139">
        <v>7865.9880000000003</v>
      </c>
      <c r="F8" s="523">
        <v>2142.7444153853799</v>
      </c>
      <c r="G8" s="1139">
        <v>2136.9156293803103</v>
      </c>
      <c r="H8" s="523">
        <v>-351.80799999999999</v>
      </c>
      <c r="I8" s="1139">
        <v>-606.73500000000001</v>
      </c>
      <c r="J8" s="523">
        <v>14123.178</v>
      </c>
      <c r="K8" s="1139">
        <v>14052.894629380309</v>
      </c>
      <c r="L8" s="1136"/>
      <c r="M8" s="1136"/>
      <c r="N8" s="1129"/>
    </row>
    <row r="9" spans="1:14" s="918" customFormat="1" ht="12" customHeight="1">
      <c r="A9" s="1140" t="s">
        <v>92</v>
      </c>
      <c r="B9" s="464">
        <v>-2214.3490000000002</v>
      </c>
      <c r="C9" s="1141">
        <v>-2133.049</v>
      </c>
      <c r="D9" s="464">
        <v>-3148.7020000000002</v>
      </c>
      <c r="E9" s="1141">
        <v>-2892.0210000000002</v>
      </c>
      <c r="F9" s="464">
        <v>-698.3664153853797</v>
      </c>
      <c r="G9" s="1141">
        <v>-1476.4866293803107</v>
      </c>
      <c r="H9" s="464">
        <v>351.80799999999999</v>
      </c>
      <c r="I9" s="1141">
        <v>606.73500000000001</v>
      </c>
      <c r="J9" s="464">
        <v>-5709.6094153853801</v>
      </c>
      <c r="K9" s="1141">
        <v>-5894.8216293803107</v>
      </c>
      <c r="L9" s="1136"/>
      <c r="M9" s="1136"/>
      <c r="N9" s="1129"/>
    </row>
    <row r="10" spans="1:14" s="918" customFormat="1" ht="12" customHeight="1">
      <c r="A10" s="1142" t="s">
        <v>238</v>
      </c>
      <c r="B10" s="1134">
        <v>2323.8159999999998</v>
      </c>
      <c r="C10" s="1135">
        <v>2523.6770000000001</v>
      </c>
      <c r="D10" s="1134">
        <v>4645.6710000000003</v>
      </c>
      <c r="E10" s="1135">
        <v>4973.9669999999996</v>
      </c>
      <c r="F10" s="1134">
        <v>1444.3779999999997</v>
      </c>
      <c r="G10" s="1135">
        <v>660.429000000001</v>
      </c>
      <c r="H10" s="1134">
        <v>0</v>
      </c>
      <c r="I10" s="1135">
        <v>0</v>
      </c>
      <c r="J10" s="1134">
        <v>8413.8649999999998</v>
      </c>
      <c r="K10" s="1135">
        <v>8158.0730000000003</v>
      </c>
      <c r="L10" s="1136"/>
      <c r="M10" s="1136"/>
      <c r="N10" s="1129"/>
    </row>
    <row r="11" spans="1:14" s="918" customFormat="1" ht="12" customHeight="1">
      <c r="A11" s="506" t="s">
        <v>239</v>
      </c>
      <c r="B11" s="464">
        <v>0</v>
      </c>
      <c r="C11" s="1141">
        <v>0</v>
      </c>
      <c r="D11" s="464">
        <v>0.42</v>
      </c>
      <c r="E11" s="1141">
        <v>-0.39700000000000002</v>
      </c>
      <c r="F11" s="464">
        <v>1.3140000000000001</v>
      </c>
      <c r="G11" s="1141">
        <v>-2.2960000000000003</v>
      </c>
      <c r="H11" s="464">
        <v>0</v>
      </c>
      <c r="I11" s="1141">
        <v>0</v>
      </c>
      <c r="J11" s="464">
        <v>1.734</v>
      </c>
      <c r="K11" s="1141">
        <v>-2.6930000000000001</v>
      </c>
      <c r="L11" s="1136"/>
      <c r="M11" s="1136"/>
      <c r="N11" s="1143"/>
    </row>
    <row r="12" spans="1:14" s="918" customFormat="1" ht="12" customHeight="1">
      <c r="A12" s="506" t="s">
        <v>108</v>
      </c>
      <c r="B12" s="464">
        <v>-81.683000000000007</v>
      </c>
      <c r="C12" s="1141">
        <v>-76.102000000000004</v>
      </c>
      <c r="D12" s="464">
        <v>-2030.338</v>
      </c>
      <c r="E12" s="1141">
        <v>-370.904</v>
      </c>
      <c r="F12" s="464">
        <v>-8.3239999999998417</v>
      </c>
      <c r="G12" s="1141">
        <v>-2.9089999999999918</v>
      </c>
      <c r="H12" s="464">
        <v>0</v>
      </c>
      <c r="I12" s="1141">
        <v>0</v>
      </c>
      <c r="J12" s="464">
        <v>-2120.3449999999998</v>
      </c>
      <c r="K12" s="1141">
        <v>-449.91500000000002</v>
      </c>
      <c r="L12" s="1136"/>
      <c r="M12" s="1136"/>
      <c r="N12" s="1143"/>
    </row>
    <row r="13" spans="1:14" s="918" customFormat="1" ht="12" customHeight="1">
      <c r="A13" s="1144" t="s">
        <v>1009</v>
      </c>
      <c r="B13" s="513">
        <v>0</v>
      </c>
      <c r="C13" s="1138">
        <v>0</v>
      </c>
      <c r="D13" s="513">
        <v>-28.664000000000001</v>
      </c>
      <c r="E13" s="1138">
        <v>-47.081000000000003</v>
      </c>
      <c r="F13" s="513">
        <v>28.664000000000001</v>
      </c>
      <c r="G13" s="1138">
        <v>47.081000000000003</v>
      </c>
      <c r="H13" s="513">
        <v>0</v>
      </c>
      <c r="I13" s="1138">
        <v>0</v>
      </c>
      <c r="J13" s="513">
        <v>0</v>
      </c>
      <c r="K13" s="1138">
        <v>0</v>
      </c>
      <c r="L13" s="1136"/>
      <c r="M13" s="1136"/>
      <c r="N13" s="1129"/>
    </row>
    <row r="14" spans="1:14" s="918" customFormat="1" ht="12" customHeight="1">
      <c r="A14" s="1133" t="s">
        <v>241</v>
      </c>
      <c r="B14" s="1134">
        <v>2242.1329999999998</v>
      </c>
      <c r="C14" s="1135">
        <v>2447.5749999999998</v>
      </c>
      <c r="D14" s="1134">
        <v>2587.0889999999999</v>
      </c>
      <c r="E14" s="1135">
        <v>4555.585</v>
      </c>
      <c r="F14" s="1134">
        <v>1466.0320000000002</v>
      </c>
      <c r="G14" s="1135">
        <v>702.30500000000029</v>
      </c>
      <c r="H14" s="1134">
        <v>0</v>
      </c>
      <c r="I14" s="1135">
        <v>0</v>
      </c>
      <c r="J14" s="1134">
        <v>6295.2539999999999</v>
      </c>
      <c r="K14" s="1135">
        <v>7705.4650000000001</v>
      </c>
      <c r="L14" s="1136"/>
      <c r="M14" s="1136"/>
      <c r="N14" s="1129"/>
    </row>
    <row r="15" spans="1:14" s="918" customFormat="1" ht="12" customHeight="1">
      <c r="A15" s="1140" t="s">
        <v>242</v>
      </c>
      <c r="B15" s="464">
        <v>-560.53324999999995</v>
      </c>
      <c r="C15" s="1141">
        <v>-611.89374999999995</v>
      </c>
      <c r="D15" s="464">
        <v>-646.77224999999999</v>
      </c>
      <c r="E15" s="1141">
        <v>-1110.8920999999991</v>
      </c>
      <c r="F15" s="464">
        <v>-51.746499999999969</v>
      </c>
      <c r="G15" s="1141">
        <v>181.69884999999908</v>
      </c>
      <c r="H15" s="464">
        <v>0</v>
      </c>
      <c r="I15" s="1141">
        <v>0</v>
      </c>
      <c r="J15" s="464">
        <v>-1259.0519999999999</v>
      </c>
      <c r="K15" s="1141">
        <v>-1541.087</v>
      </c>
      <c r="L15" s="1136"/>
      <c r="M15" s="1136"/>
      <c r="N15" s="1143"/>
    </row>
    <row r="16" spans="1:14" s="918" customFormat="1" ht="12" customHeight="1">
      <c r="A16" s="1144" t="s">
        <v>243</v>
      </c>
      <c r="B16" s="513">
        <v>0</v>
      </c>
      <c r="C16" s="1138">
        <v>0</v>
      </c>
      <c r="D16" s="513">
        <v>0</v>
      </c>
      <c r="E16" s="1138">
        <v>0.02</v>
      </c>
      <c r="F16" s="513">
        <v>-16.765999999999998</v>
      </c>
      <c r="G16" s="1138">
        <v>-30.204999999999998</v>
      </c>
      <c r="H16" s="513">
        <v>0</v>
      </c>
      <c r="I16" s="1138">
        <v>0</v>
      </c>
      <c r="J16" s="513">
        <v>-16.765999999999998</v>
      </c>
      <c r="K16" s="1138">
        <v>-30.184999999999999</v>
      </c>
      <c r="L16" s="1136"/>
      <c r="M16" s="1136"/>
      <c r="N16" s="1143"/>
    </row>
    <row r="17" spans="1:14" s="918" customFormat="1" ht="12" customHeight="1">
      <c r="A17" s="1097" t="s">
        <v>244</v>
      </c>
      <c r="B17" s="523">
        <v>1681.5997499999999</v>
      </c>
      <c r="C17" s="1139">
        <v>1835.6812499999999</v>
      </c>
      <c r="D17" s="523">
        <v>1940.31675</v>
      </c>
      <c r="E17" s="1139">
        <v>3444.7129000000009</v>
      </c>
      <c r="F17" s="523">
        <v>1397.5194999999999</v>
      </c>
      <c r="G17" s="1139">
        <v>853.79884999999967</v>
      </c>
      <c r="H17" s="523">
        <v>0</v>
      </c>
      <c r="I17" s="1139">
        <v>0</v>
      </c>
      <c r="J17" s="523">
        <v>5019.4359999999997</v>
      </c>
      <c r="K17" s="1139">
        <v>6134.1930000000002</v>
      </c>
      <c r="L17" s="1136"/>
      <c r="M17" s="1136"/>
      <c r="N17" s="1143"/>
    </row>
    <row r="18" spans="1:14" s="918" customFormat="1" ht="22.5" customHeight="1">
      <c r="A18" s="1704"/>
      <c r="B18" s="1704"/>
      <c r="C18" s="1704"/>
      <c r="D18" s="1704"/>
      <c r="E18" s="1704"/>
      <c r="F18" s="1704"/>
      <c r="G18" s="1704"/>
      <c r="H18" s="1704"/>
      <c r="I18" s="1704"/>
      <c r="J18" s="1704"/>
      <c r="K18" s="1704"/>
      <c r="L18" s="1704"/>
      <c r="M18" s="1704"/>
    </row>
    <row r="19" spans="1:14" ht="18.75" customHeight="1">
      <c r="A19" s="926" t="s">
        <v>1010</v>
      </c>
      <c r="B19" s="7"/>
      <c r="C19" s="7"/>
      <c r="D19" s="7"/>
      <c r="E19" s="7"/>
      <c r="F19" s="7"/>
      <c r="G19" s="7"/>
      <c r="H19" s="7"/>
      <c r="I19" s="7"/>
      <c r="J19" s="7"/>
      <c r="K19" s="7"/>
      <c r="L19" s="7"/>
      <c r="M19" s="7"/>
    </row>
    <row r="20" spans="1:14" s="7" customFormat="1" ht="18.75" customHeight="1"/>
    <row r="21" spans="1:14" s="7" customFormat="1" ht="12" customHeight="1">
      <c r="A21" s="1145" t="s">
        <v>1011</v>
      </c>
      <c r="B21" s="1145"/>
      <c r="C21" s="1145"/>
      <c r="D21" s="1145"/>
      <c r="E21" s="1145"/>
      <c r="F21" s="1145"/>
      <c r="G21" s="1145"/>
      <c r="H21" s="1145"/>
      <c r="I21" s="1145"/>
      <c r="J21" s="1145"/>
      <c r="K21" s="1145"/>
      <c r="L21" s="1145"/>
      <c r="M21" s="1145"/>
    </row>
    <row r="22" spans="1:14" s="568" customFormat="1" ht="33" customHeight="1">
      <c r="A22" s="918"/>
      <c r="B22" s="1856" t="s">
        <v>1004</v>
      </c>
      <c r="C22" s="1855"/>
      <c r="D22" s="1853" t="s">
        <v>1005</v>
      </c>
      <c r="E22" s="1853"/>
      <c r="F22" s="1853" t="s">
        <v>1006</v>
      </c>
      <c r="G22" s="1853"/>
      <c r="H22" s="1853" t="s">
        <v>1007</v>
      </c>
      <c r="I22" s="1853"/>
      <c r="J22" s="1853" t="s">
        <v>1008</v>
      </c>
      <c r="K22" s="1853"/>
      <c r="L22" s="1145"/>
    </row>
    <row r="23" spans="1:14" s="918" customFormat="1" ht="11.1" customHeight="1">
      <c r="A23" s="347" t="s">
        <v>614</v>
      </c>
      <c r="B23" s="1130" t="s">
        <v>221</v>
      </c>
      <c r="C23" s="1131" t="s">
        <v>225</v>
      </c>
      <c r="D23" s="1130" t="s">
        <v>221</v>
      </c>
      <c r="E23" s="1131" t="s">
        <v>225</v>
      </c>
      <c r="F23" s="1130" t="s">
        <v>221</v>
      </c>
      <c r="G23" s="1131" t="s">
        <v>225</v>
      </c>
      <c r="H23" s="1130" t="s">
        <v>221</v>
      </c>
      <c r="I23" s="1131" t="s">
        <v>225</v>
      </c>
      <c r="J23" s="1130" t="s">
        <v>221</v>
      </c>
      <c r="K23" s="1131" t="s">
        <v>225</v>
      </c>
      <c r="L23" s="1146"/>
    </row>
    <row r="24" spans="1:14" s="918" customFormat="1" ht="12" customHeight="1">
      <c r="A24" s="1133" t="s">
        <v>1012</v>
      </c>
      <c r="B24" s="1147">
        <v>795.63188618511208</v>
      </c>
      <c r="C24" s="1148">
        <v>781.03433440058996</v>
      </c>
      <c r="D24" s="1147">
        <v>815.81807670872399</v>
      </c>
      <c r="E24" s="1148">
        <v>762.195020691232</v>
      </c>
      <c r="F24" s="1147">
        <v>135.05027968216399</v>
      </c>
      <c r="G24" s="1148">
        <v>123.9</v>
      </c>
      <c r="H24" s="1147">
        <v>-31.531829827454199</v>
      </c>
      <c r="I24" s="1148">
        <v>-28.1</v>
      </c>
      <c r="J24" s="1147">
        <v>1714.9684127485402</v>
      </c>
      <c r="K24" s="1148">
        <v>1639.1</v>
      </c>
      <c r="L24" s="1132"/>
    </row>
    <row r="25" spans="1:14" s="918" customFormat="1" ht="12" customHeight="1">
      <c r="A25" s="1140" t="s">
        <v>1013</v>
      </c>
      <c r="B25" s="1149">
        <v>453.373696584399</v>
      </c>
      <c r="C25" s="1150">
        <v>418.91471620993798</v>
      </c>
      <c r="D25" s="1149">
        <v>613.75507632000597</v>
      </c>
      <c r="E25" s="1150">
        <v>523.77498430020103</v>
      </c>
      <c r="F25" s="1149">
        <v>73.381058548848799</v>
      </c>
      <c r="G25" s="1150">
        <v>25.5</v>
      </c>
      <c r="H25" s="1149">
        <v>-10.410058040380299</v>
      </c>
      <c r="I25" s="1150">
        <v>-8.6</v>
      </c>
      <c r="J25" s="1149">
        <v>1130.09977341287</v>
      </c>
      <c r="K25" s="1150">
        <v>959.6</v>
      </c>
      <c r="L25" s="1136"/>
    </row>
    <row r="26" spans="1:14" s="918" customFormat="1" ht="12" customHeight="1">
      <c r="A26" s="1140" t="s">
        <v>1014</v>
      </c>
      <c r="B26" s="1149">
        <v>132.36043882050501</v>
      </c>
      <c r="C26" s="1150">
        <v>121.292806388922</v>
      </c>
      <c r="D26" s="1149">
        <v>351.69438450227801</v>
      </c>
      <c r="E26" s="1150">
        <v>338.58655645662299</v>
      </c>
      <c r="F26" s="1149">
        <v>196.15759312605996</v>
      </c>
      <c r="G26" s="1150">
        <v>202.57082800606003</v>
      </c>
      <c r="H26" s="1149"/>
      <c r="I26" s="1150"/>
      <c r="J26" s="1149">
        <v>680.21241644884299</v>
      </c>
      <c r="K26" s="1150">
        <v>662.45019085160504</v>
      </c>
      <c r="L26" s="1151"/>
      <c r="M26" s="1151"/>
    </row>
    <row r="27" spans="1:14" s="918" customFormat="1" ht="12" customHeight="1">
      <c r="A27" s="1137" t="s">
        <v>1015</v>
      </c>
      <c r="B27" s="1152">
        <v>49.233837833329396</v>
      </c>
      <c r="C27" s="1153">
        <v>48.432594492670198</v>
      </c>
      <c r="D27" s="1152">
        <v>107.285939666659</v>
      </c>
      <c r="E27" s="1153">
        <v>97.834107320504998</v>
      </c>
      <c r="F27" s="1152">
        <v>36.722596166663799</v>
      </c>
      <c r="G27" s="1153">
        <v>34.700000000000003</v>
      </c>
      <c r="H27" s="1152"/>
      <c r="I27" s="1153"/>
      <c r="J27" s="1152"/>
      <c r="K27" s="1153"/>
      <c r="L27" s="1136"/>
    </row>
    <row r="28" spans="1:14" s="918" customFormat="1" ht="11.1" customHeight="1">
      <c r="A28" s="30"/>
      <c r="B28" s="30"/>
      <c r="C28" s="30"/>
      <c r="D28" s="30"/>
      <c r="E28" s="30"/>
      <c r="F28" s="30"/>
      <c r="G28" s="30"/>
      <c r="H28" s="30"/>
      <c r="I28" s="30"/>
      <c r="J28" s="30"/>
      <c r="K28" s="30"/>
      <c r="L28" s="30"/>
      <c r="M28" s="30"/>
      <c r="N28" s="1154"/>
    </row>
    <row r="29" spans="1:14" ht="9.75" customHeight="1">
      <c r="A29" s="1145" t="s">
        <v>1016</v>
      </c>
      <c r="B29" s="1145"/>
      <c r="C29" s="1145"/>
      <c r="D29" s="1145"/>
      <c r="E29" s="1145"/>
      <c r="F29" s="1145"/>
      <c r="G29" s="1145"/>
      <c r="H29" s="1145"/>
      <c r="I29" s="1145"/>
      <c r="J29" s="1145"/>
      <c r="K29" s="1145"/>
      <c r="L29" s="1145"/>
      <c r="M29" s="1145"/>
    </row>
    <row r="30" spans="1:14" s="568" customFormat="1" ht="33" customHeight="1">
      <c r="A30" s="918"/>
      <c r="B30" s="1853" t="s">
        <v>1004</v>
      </c>
      <c r="C30" s="1853"/>
      <c r="D30" s="1853" t="s">
        <v>1005</v>
      </c>
      <c r="E30" s="1853"/>
      <c r="F30" s="1853" t="s">
        <v>1006</v>
      </c>
      <c r="G30" s="1853"/>
      <c r="H30" s="1853" t="s">
        <v>1007</v>
      </c>
      <c r="I30" s="1853"/>
      <c r="J30" s="1853" t="s">
        <v>1008</v>
      </c>
      <c r="K30" s="1853"/>
      <c r="L30" s="1145"/>
    </row>
    <row r="31" spans="1:14" s="918" customFormat="1" ht="11.1" customHeight="1">
      <c r="A31" s="347" t="s">
        <v>431</v>
      </c>
      <c r="B31" s="1130" t="s">
        <v>221</v>
      </c>
      <c r="C31" s="1131" t="s">
        <v>225</v>
      </c>
      <c r="D31" s="1130" t="s">
        <v>221</v>
      </c>
      <c r="E31" s="1131" t="s">
        <v>225</v>
      </c>
      <c r="F31" s="1130" t="s">
        <v>221</v>
      </c>
      <c r="G31" s="1131" t="s">
        <v>225</v>
      </c>
      <c r="H31" s="1130" t="s">
        <v>221</v>
      </c>
      <c r="I31" s="1131" t="s">
        <v>225</v>
      </c>
      <c r="J31" s="1130" t="s">
        <v>221</v>
      </c>
      <c r="K31" s="1131" t="s">
        <v>225</v>
      </c>
      <c r="L31" s="1146"/>
    </row>
    <row r="32" spans="1:14" s="918" customFormat="1" ht="12" customHeight="1">
      <c r="A32" s="1133" t="s">
        <v>1017</v>
      </c>
      <c r="B32" s="1149">
        <v>48.793926635329299</v>
      </c>
      <c r="C32" s="1150">
        <v>45.805768597276099</v>
      </c>
      <c r="D32" s="1149">
        <v>40.397121613786695</v>
      </c>
      <c r="E32" s="1150">
        <v>36.766155347065805</v>
      </c>
      <c r="F32" s="1149"/>
      <c r="G32" s="1150"/>
      <c r="H32" s="1149"/>
      <c r="I32" s="1150"/>
      <c r="J32" s="1149">
        <v>40.426354386485897</v>
      </c>
      <c r="K32" s="1150">
        <v>41.9</v>
      </c>
      <c r="L32" s="1132"/>
    </row>
    <row r="33" spans="1:17" s="918" customFormat="1" ht="12" customHeight="1">
      <c r="A33" s="1140" t="s">
        <v>1018</v>
      </c>
      <c r="B33" s="1149">
        <v>56.98284652193</v>
      </c>
      <c r="C33" s="1150">
        <v>53.635889967812602</v>
      </c>
      <c r="D33" s="1149">
        <v>75.2318554641611</v>
      </c>
      <c r="E33" s="1150">
        <v>68.719287069756902</v>
      </c>
      <c r="F33" s="1149"/>
      <c r="G33" s="1150"/>
      <c r="H33" s="1149"/>
      <c r="I33" s="1150"/>
      <c r="J33" s="1155">
        <v>65.896244211383802</v>
      </c>
      <c r="K33" s="1150">
        <v>58.5</v>
      </c>
      <c r="L33" s="1136"/>
    </row>
    <row r="34" spans="1:17" s="918" customFormat="1" ht="12" customHeight="1">
      <c r="A34" s="1144" t="s">
        <v>1019</v>
      </c>
      <c r="B34" s="1152">
        <v>13.737214133367299</v>
      </c>
      <c r="C34" s="1153">
        <v>15.202357155228601</v>
      </c>
      <c r="D34" s="1152">
        <v>7.2739362218170793</v>
      </c>
      <c r="E34" s="1153">
        <v>14.1225856363655</v>
      </c>
      <c r="F34" s="1152"/>
      <c r="G34" s="1153"/>
      <c r="H34" s="1152"/>
      <c r="I34" s="1153"/>
      <c r="J34" s="1156">
        <v>8.6999999999999993</v>
      </c>
      <c r="K34" s="1153">
        <v>11.3</v>
      </c>
      <c r="L34" s="1136"/>
    </row>
    <row r="35" spans="1:17" s="918" customFormat="1" ht="11.1" customHeight="1">
      <c r="A35" s="30"/>
      <c r="B35" s="30"/>
      <c r="C35" s="30"/>
      <c r="D35" s="30"/>
      <c r="E35" s="30"/>
      <c r="F35" s="30"/>
      <c r="G35" s="30"/>
      <c r="H35" s="30"/>
      <c r="I35" s="30"/>
      <c r="J35" s="30"/>
      <c r="K35" s="30"/>
      <c r="L35" s="1136"/>
    </row>
    <row r="36" spans="1:17" ht="9.75" customHeight="1">
      <c r="A36" s="1145" t="s">
        <v>1020</v>
      </c>
      <c r="B36" s="1145"/>
      <c r="C36" s="1145"/>
      <c r="D36" s="1145"/>
      <c r="E36" s="1145"/>
      <c r="F36" s="1145"/>
      <c r="G36" s="1145"/>
      <c r="H36" s="1145"/>
      <c r="I36" s="1145"/>
      <c r="J36" s="1145"/>
      <c r="K36" s="1145"/>
    </row>
    <row r="37" spans="1:17" s="568" customFormat="1" ht="33" customHeight="1">
      <c r="A37" s="918"/>
      <c r="B37" s="1853" t="s">
        <v>1004</v>
      </c>
      <c r="C37" s="1853"/>
      <c r="D37" s="1853" t="s">
        <v>1005</v>
      </c>
      <c r="E37" s="1853"/>
      <c r="F37" s="1853" t="s">
        <v>1006</v>
      </c>
      <c r="G37" s="1853"/>
      <c r="H37" s="1853" t="s">
        <v>1007</v>
      </c>
      <c r="I37" s="1853"/>
      <c r="J37" s="1853" t="s">
        <v>1008</v>
      </c>
      <c r="K37" s="1853"/>
      <c r="L37" s="1145"/>
    </row>
    <row r="38" spans="1:17" s="918" customFormat="1" ht="11.1" customHeight="1">
      <c r="A38" s="1157"/>
      <c r="B38" s="1854" t="s">
        <v>304</v>
      </c>
      <c r="C38" s="1855"/>
      <c r="D38" s="1854" t="s">
        <v>304</v>
      </c>
      <c r="E38" s="1855"/>
      <c r="F38" s="1854" t="s">
        <v>304</v>
      </c>
      <c r="G38" s="1855"/>
      <c r="H38" s="1854" t="s">
        <v>304</v>
      </c>
      <c r="I38" s="1855"/>
      <c r="J38" s="1854" t="s">
        <v>304</v>
      </c>
      <c r="K38" s="1855"/>
      <c r="L38" s="1146"/>
    </row>
    <row r="39" spans="1:17" s="918" customFormat="1" ht="11.1" customHeight="1">
      <c r="A39" s="347" t="s">
        <v>614</v>
      </c>
      <c r="B39" s="1158" t="s">
        <v>28</v>
      </c>
      <c r="C39" s="1159" t="s">
        <v>276</v>
      </c>
      <c r="D39" s="1158" t="s">
        <v>28</v>
      </c>
      <c r="E39" s="1159" t="s">
        <v>276</v>
      </c>
      <c r="F39" s="1158" t="s">
        <v>28</v>
      </c>
      <c r="G39" s="1159" t="s">
        <v>276</v>
      </c>
      <c r="H39" s="1158" t="s">
        <v>28</v>
      </c>
      <c r="I39" s="1159" t="s">
        <v>276</v>
      </c>
      <c r="J39" s="1158" t="s">
        <v>28</v>
      </c>
      <c r="K39" s="1159" t="s">
        <v>276</v>
      </c>
      <c r="L39" s="1160"/>
    </row>
    <row r="40" spans="1:17" s="918" customFormat="1" ht="12" customHeight="1">
      <c r="A40" s="1133" t="s">
        <v>311</v>
      </c>
      <c r="B40" s="1147">
        <v>799.90051817328504</v>
      </c>
      <c r="C40" s="1148">
        <v>787.7</v>
      </c>
      <c r="D40" s="1147">
        <v>802.02356810172</v>
      </c>
      <c r="E40" s="1148">
        <v>759.69811413223101</v>
      </c>
      <c r="F40" s="1147">
        <v>133.93012588124699</v>
      </c>
      <c r="G40" s="1148">
        <v>124</v>
      </c>
      <c r="H40" s="1147">
        <v>-31.9496610950814</v>
      </c>
      <c r="I40" s="1148">
        <v>-28.2</v>
      </c>
      <c r="J40" s="1147">
        <v>1703.9045510611702</v>
      </c>
      <c r="K40" s="1148">
        <v>1643.2</v>
      </c>
      <c r="L40" s="1132"/>
    </row>
    <row r="41" spans="1:17" s="918" customFormat="1" ht="12" customHeight="1">
      <c r="A41" s="1137" t="s">
        <v>326</v>
      </c>
      <c r="B41" s="1152">
        <v>468.78695140238204</v>
      </c>
      <c r="C41" s="1153">
        <v>435.6</v>
      </c>
      <c r="D41" s="1152">
        <v>602.939114368481</v>
      </c>
      <c r="E41" s="1153">
        <v>526.02511898068792</v>
      </c>
      <c r="F41" s="1152">
        <v>39.614267400401801</v>
      </c>
      <c r="G41" s="1153">
        <v>38</v>
      </c>
      <c r="H41" s="1152">
        <v>-7.1158886451137198</v>
      </c>
      <c r="I41" s="1153">
        <v>-7.9</v>
      </c>
      <c r="J41" s="1152">
        <v>1104.2244445261499</v>
      </c>
      <c r="K41" s="1153">
        <v>991.8</v>
      </c>
      <c r="L41" s="1136"/>
    </row>
    <row r="42" spans="1:17" s="918" customFormat="1" ht="11.1" customHeight="1">
      <c r="A42" s="30"/>
      <c r="B42" s="30"/>
      <c r="C42" s="30"/>
      <c r="D42" s="30"/>
      <c r="E42" s="30"/>
      <c r="F42" s="30"/>
      <c r="G42" s="30"/>
      <c r="H42" s="30"/>
      <c r="I42" s="30"/>
      <c r="J42" s="30"/>
      <c r="K42" s="30"/>
      <c r="L42" s="30"/>
      <c r="M42" s="30"/>
      <c r="N42" s="1136"/>
    </row>
    <row r="43" spans="1:17" ht="11.25" customHeight="1">
      <c r="A43" s="1704" t="s">
        <v>1021</v>
      </c>
      <c r="B43" s="1704"/>
      <c r="C43" s="1704"/>
      <c r="D43" s="1704"/>
      <c r="E43" s="1704"/>
      <c r="F43" s="1704"/>
      <c r="G43" s="1704"/>
      <c r="H43" s="1704"/>
      <c r="I43" s="1704"/>
      <c r="J43" s="1704"/>
      <c r="K43" s="1704"/>
      <c r="L43" s="1704"/>
      <c r="M43" s="1704"/>
    </row>
    <row r="44" spans="1:17" s="710" customFormat="1" ht="21.75" customHeight="1">
      <c r="A44" s="1848" t="s">
        <v>1022</v>
      </c>
      <c r="B44" s="1848"/>
      <c r="C44" s="1848"/>
      <c r="D44" s="1848"/>
      <c r="E44" s="1848"/>
      <c r="F44" s="1848"/>
      <c r="G44" s="1848"/>
      <c r="H44" s="1848"/>
      <c r="I44" s="1848"/>
      <c r="J44" s="1848"/>
      <c r="K44" s="1848"/>
      <c r="L44" s="1161"/>
      <c r="M44" s="1161"/>
    </row>
    <row r="45" spans="1:17" ht="15" customHeight="1">
      <c r="A45" s="1704" t="s">
        <v>1023</v>
      </c>
      <c r="B45" s="1704"/>
      <c r="C45" s="1704"/>
      <c r="D45" s="1704"/>
      <c r="E45" s="1704"/>
      <c r="F45" s="1704"/>
      <c r="G45" s="1704"/>
      <c r="H45" s="1704"/>
      <c r="I45" s="1704"/>
      <c r="J45" s="1704"/>
      <c r="K45" s="1704"/>
      <c r="L45" s="1704"/>
      <c r="M45" s="1704"/>
      <c r="N45" s="1162"/>
      <c r="O45" s="1162"/>
      <c r="P45" s="1162"/>
      <c r="Q45" s="1162"/>
    </row>
    <row r="46" spans="1:17" ht="22.5" customHeight="1">
      <c r="A46" s="69"/>
      <c r="B46" s="70"/>
      <c r="C46" s="70"/>
      <c r="D46" s="70"/>
      <c r="E46" s="70"/>
      <c r="F46" s="70"/>
      <c r="G46" s="70"/>
      <c r="H46" s="70"/>
      <c r="I46" s="70"/>
      <c r="J46" s="70"/>
      <c r="K46" s="70"/>
    </row>
    <row r="47" spans="1:17" s="7" customFormat="1" ht="18.75" customHeight="1">
      <c r="A47" s="926" t="s">
        <v>1024</v>
      </c>
    </row>
    <row r="48" spans="1:17" s="7" customFormat="1" ht="12" customHeight="1"/>
    <row r="49" spans="1:17" s="965" customFormat="1" ht="12.75">
      <c r="A49" s="694" t="s">
        <v>1025</v>
      </c>
    </row>
    <row r="50" spans="1:17" s="76" customFormat="1" ht="13.5" customHeight="1">
      <c r="A50" s="398" t="s">
        <v>431</v>
      </c>
      <c r="B50" s="398"/>
      <c r="C50" s="348" t="s">
        <v>221</v>
      </c>
      <c r="D50" s="349" t="s">
        <v>222</v>
      </c>
      <c r="E50" s="349" t="s">
        <v>223</v>
      </c>
      <c r="F50" s="349" t="s">
        <v>224</v>
      </c>
      <c r="G50" s="349" t="s">
        <v>225</v>
      </c>
      <c r="H50" s="349" t="s">
        <v>226</v>
      </c>
      <c r="I50" s="349" t="s">
        <v>227</v>
      </c>
      <c r="J50" s="349" t="s">
        <v>228</v>
      </c>
      <c r="K50" s="349" t="s">
        <v>229</v>
      </c>
    </row>
    <row r="51" spans="1:17" s="76" customFormat="1" ht="12" customHeight="1">
      <c r="A51" s="1163" t="s">
        <v>1026</v>
      </c>
      <c r="B51" s="1164"/>
      <c r="C51" s="1165">
        <v>81.5</v>
      </c>
      <c r="D51" s="1166">
        <v>84.6</v>
      </c>
      <c r="E51" s="1166">
        <v>78.900000000000006</v>
      </c>
      <c r="F51" s="1166">
        <v>83.2</v>
      </c>
      <c r="G51" s="1166">
        <v>81.2</v>
      </c>
      <c r="H51" s="1166">
        <v>80.599999999999994</v>
      </c>
      <c r="I51" s="1166">
        <v>81.900000000000006</v>
      </c>
      <c r="J51" s="1166">
        <v>81.099999999999994</v>
      </c>
      <c r="K51" s="1166">
        <v>78.099999999999994</v>
      </c>
    </row>
    <row r="52" spans="1:17" s="76" customFormat="1" ht="12" customHeight="1">
      <c r="A52" s="458" t="s">
        <v>1027</v>
      </c>
      <c r="B52" s="606"/>
      <c r="C52" s="1167">
        <v>38.9</v>
      </c>
      <c r="D52" s="1168">
        <v>33.299999999999997</v>
      </c>
      <c r="E52" s="1168">
        <v>48.3</v>
      </c>
      <c r="F52" s="1168">
        <v>38.299999999999997</v>
      </c>
      <c r="G52" s="1168">
        <v>42.4</v>
      </c>
      <c r="H52" s="1168">
        <v>42.5</v>
      </c>
      <c r="I52" s="1168">
        <v>46.5</v>
      </c>
      <c r="J52" s="1168">
        <v>43.7</v>
      </c>
      <c r="K52" s="1168">
        <v>45.6</v>
      </c>
    </row>
    <row r="53" spans="1:17" s="76" customFormat="1" ht="12" customHeight="1">
      <c r="A53" s="458" t="s">
        <v>1028</v>
      </c>
      <c r="B53" s="606"/>
      <c r="C53" s="1167">
        <v>87</v>
      </c>
      <c r="D53" s="1168">
        <v>86</v>
      </c>
      <c r="E53" s="1168">
        <v>88.1</v>
      </c>
      <c r="F53" s="1168">
        <v>87.9</v>
      </c>
      <c r="G53" s="1168">
        <v>87.3</v>
      </c>
      <c r="H53" s="1168">
        <v>87.2</v>
      </c>
      <c r="I53" s="1168">
        <v>87.1</v>
      </c>
      <c r="J53" s="1168">
        <v>87.6</v>
      </c>
      <c r="K53" s="1168">
        <v>87.5</v>
      </c>
    </row>
    <row r="54" spans="1:17" s="76" customFormat="1" ht="30.75" customHeight="1">
      <c r="A54" s="1849" t="s">
        <v>1029</v>
      </c>
      <c r="B54" s="1850"/>
      <c r="C54" s="1169">
        <v>1.5</v>
      </c>
      <c r="D54" s="1170">
        <v>1.5</v>
      </c>
      <c r="E54" s="1170">
        <v>1.1000000000000001</v>
      </c>
      <c r="F54" s="1170">
        <v>1.2</v>
      </c>
      <c r="G54" s="1170">
        <v>1.1000000000000001</v>
      </c>
      <c r="H54" s="1170">
        <v>1.2</v>
      </c>
      <c r="I54" s="1170">
        <v>1.3</v>
      </c>
      <c r="J54" s="1170">
        <v>1.5</v>
      </c>
      <c r="K54" s="1170">
        <v>1.63</v>
      </c>
    </row>
    <row r="55" spans="1:17" s="76" customFormat="1" ht="12" customHeight="1">
      <c r="A55" s="458" t="s">
        <v>1030</v>
      </c>
      <c r="B55" s="606"/>
      <c r="C55" s="1167">
        <v>45.8</v>
      </c>
      <c r="D55" s="1168">
        <v>41.8</v>
      </c>
      <c r="E55" s="1168">
        <v>39</v>
      </c>
      <c r="F55" s="1168">
        <v>38</v>
      </c>
      <c r="G55" s="1168">
        <v>36.1</v>
      </c>
      <c r="H55" s="1168">
        <v>36.299999999999997</v>
      </c>
      <c r="I55" s="1168">
        <v>34.700000000000003</v>
      </c>
      <c r="J55" s="1168">
        <v>30.9</v>
      </c>
      <c r="K55" s="1168">
        <v>30.6</v>
      </c>
    </row>
    <row r="56" spans="1:17" s="76" customFormat="1" ht="21" customHeight="1">
      <c r="A56" s="1851" t="s">
        <v>1031</v>
      </c>
      <c r="B56" s="1852"/>
      <c r="C56" s="1171">
        <v>-0.69</v>
      </c>
      <c r="D56" s="1172">
        <v>-0.68</v>
      </c>
      <c r="E56" s="1172">
        <v>-0.13</v>
      </c>
      <c r="F56" s="1172">
        <v>-0.18</v>
      </c>
      <c r="G56" s="1172">
        <v>-0.1</v>
      </c>
      <c r="H56" s="1172">
        <v>-0.11</v>
      </c>
      <c r="I56" s="1172">
        <v>-0.13</v>
      </c>
      <c r="J56" s="1172">
        <v>-0.06</v>
      </c>
      <c r="K56" s="1172">
        <v>-0.33</v>
      </c>
      <c r="Q56" s="1173" t="s">
        <v>216</v>
      </c>
    </row>
    <row r="57" spans="1:17" s="76" customFormat="1" ht="9" customHeight="1">
      <c r="A57" s="1174"/>
      <c r="B57" s="1174"/>
      <c r="H57" s="88"/>
      <c r="I57" s="88"/>
      <c r="J57" s="88"/>
      <c r="K57" s="88"/>
    </row>
    <row r="58" spans="1:17" s="965" customFormat="1" ht="12.75">
      <c r="A58" s="694" t="s">
        <v>1032</v>
      </c>
      <c r="B58" s="694"/>
    </row>
    <row r="59" spans="1:17" s="76" customFormat="1" ht="13.5" customHeight="1">
      <c r="A59" s="347" t="s">
        <v>431</v>
      </c>
      <c r="B59" s="347"/>
      <c r="C59" s="348" t="s">
        <v>221</v>
      </c>
      <c r="D59" s="349" t="s">
        <v>222</v>
      </c>
      <c r="E59" s="349" t="s">
        <v>223</v>
      </c>
      <c r="F59" s="349" t="s">
        <v>224</v>
      </c>
      <c r="G59" s="349" t="s">
        <v>225</v>
      </c>
      <c r="H59" s="349" t="s">
        <v>226</v>
      </c>
      <c r="I59" s="349" t="s">
        <v>227</v>
      </c>
      <c r="J59" s="349" t="s">
        <v>228</v>
      </c>
      <c r="K59" s="349" t="s">
        <v>229</v>
      </c>
    </row>
    <row r="60" spans="1:17" s="76" customFormat="1" ht="12" customHeight="1">
      <c r="A60" s="456" t="s">
        <v>1026</v>
      </c>
      <c r="B60" s="622"/>
      <c r="C60" s="1165">
        <v>18.5</v>
      </c>
      <c r="D60" s="1166">
        <v>15.4</v>
      </c>
      <c r="E60" s="1166">
        <v>21.1</v>
      </c>
      <c r="F60" s="1166">
        <v>16.8</v>
      </c>
      <c r="G60" s="1166">
        <v>18.8</v>
      </c>
      <c r="H60" s="1166">
        <v>19.399999999999999</v>
      </c>
      <c r="I60" s="1166">
        <v>18.100000000000001</v>
      </c>
      <c r="J60" s="1166">
        <v>18.899999999999999</v>
      </c>
      <c r="K60" s="1166">
        <v>21.9</v>
      </c>
    </row>
    <row r="61" spans="1:17" s="76" customFormat="1" ht="12" customHeight="1">
      <c r="A61" s="458" t="s">
        <v>1033</v>
      </c>
      <c r="B61" s="606"/>
      <c r="C61" s="1167">
        <v>47</v>
      </c>
      <c r="D61" s="1168">
        <v>46.1</v>
      </c>
      <c r="E61" s="1168">
        <v>38.799999999999997</v>
      </c>
      <c r="F61" s="1168">
        <v>41.1</v>
      </c>
      <c r="G61" s="1168">
        <v>39.9</v>
      </c>
      <c r="H61" s="1168">
        <v>40</v>
      </c>
      <c r="I61" s="1168">
        <v>42.7</v>
      </c>
      <c r="J61" s="1168">
        <v>38.5</v>
      </c>
      <c r="K61" s="1168">
        <v>34.200000000000003</v>
      </c>
    </row>
    <row r="62" spans="1:17" s="76" customFormat="1" ht="12" customHeight="1">
      <c r="A62" s="458" t="s">
        <v>1028</v>
      </c>
      <c r="B62" s="606"/>
      <c r="C62" s="1167">
        <v>13</v>
      </c>
      <c r="D62" s="1168">
        <v>14</v>
      </c>
      <c r="E62" s="1168">
        <v>11.9</v>
      </c>
      <c r="F62" s="1168">
        <v>12.1</v>
      </c>
      <c r="G62" s="1168">
        <v>12.7</v>
      </c>
      <c r="H62" s="1168">
        <v>12.8</v>
      </c>
      <c r="I62" s="1168">
        <v>12.9</v>
      </c>
      <c r="J62" s="1168">
        <v>12.4</v>
      </c>
      <c r="K62" s="1168">
        <v>12.5</v>
      </c>
    </row>
    <row r="63" spans="1:17" s="76" customFormat="1" ht="30.75" customHeight="1">
      <c r="A63" s="1849" t="s">
        <v>1029</v>
      </c>
      <c r="B63" s="1850"/>
      <c r="C63" s="1169">
        <v>3.9</v>
      </c>
      <c r="D63" s="1170">
        <v>2.1</v>
      </c>
      <c r="E63" s="1170">
        <v>1.3</v>
      </c>
      <c r="F63" s="1170">
        <v>2.1</v>
      </c>
      <c r="G63" s="1170">
        <v>2.1</v>
      </c>
      <c r="H63" s="1170">
        <v>2.2000000000000002</v>
      </c>
      <c r="I63" s="1170">
        <v>2.5</v>
      </c>
      <c r="J63" s="1170">
        <v>2.8</v>
      </c>
      <c r="K63" s="1170">
        <v>2.5</v>
      </c>
    </row>
    <row r="64" spans="1:17" s="76" customFormat="1" ht="12" customHeight="1">
      <c r="A64" s="458" t="s">
        <v>1030</v>
      </c>
      <c r="B64" s="606"/>
      <c r="C64" s="1167">
        <v>26.7</v>
      </c>
      <c r="D64" s="1168">
        <v>53.1</v>
      </c>
      <c r="E64" s="1168">
        <v>57.9</v>
      </c>
      <c r="F64" s="1168">
        <v>43.5</v>
      </c>
      <c r="G64" s="1168">
        <v>41.9</v>
      </c>
      <c r="H64" s="1168">
        <v>43.2</v>
      </c>
      <c r="I64" s="1168">
        <v>42.3</v>
      </c>
      <c r="J64" s="1168">
        <v>45.8</v>
      </c>
      <c r="K64" s="1168">
        <v>50.1</v>
      </c>
    </row>
    <row r="65" spans="1:245" s="76" customFormat="1" ht="21" customHeight="1">
      <c r="A65" s="1851" t="s">
        <v>1031</v>
      </c>
      <c r="B65" s="1852"/>
      <c r="C65" s="1171">
        <v>-0.47</v>
      </c>
      <c r="D65" s="1172">
        <v>-1.06</v>
      </c>
      <c r="E65" s="1172">
        <v>-0.33</v>
      </c>
      <c r="F65" s="1172">
        <v>-0.86</v>
      </c>
      <c r="G65" s="1172">
        <v>-0.66</v>
      </c>
      <c r="H65" s="1172">
        <v>-0.03</v>
      </c>
      <c r="I65" s="1172">
        <v>0.12</v>
      </c>
      <c r="J65" s="1172">
        <v>-0.02</v>
      </c>
      <c r="K65" s="1172">
        <v>-0.44</v>
      </c>
    </row>
    <row r="66" spans="1:245" s="76" customFormat="1" ht="7.5" customHeight="1">
      <c r="A66" s="556"/>
      <c r="B66" s="1175"/>
      <c r="C66" s="1175"/>
      <c r="D66" s="1175"/>
      <c r="E66" s="1175"/>
      <c r="F66" s="1175"/>
      <c r="G66" s="1175"/>
      <c r="H66" s="1175"/>
      <c r="I66" s="1175"/>
      <c r="J66" s="1175"/>
    </row>
    <row r="67" spans="1:245" s="1176" customFormat="1" ht="13.5" customHeight="1">
      <c r="A67" s="1848" t="s">
        <v>1034</v>
      </c>
      <c r="B67" s="1848"/>
      <c r="C67" s="1848"/>
      <c r="D67" s="1848"/>
      <c r="E67" s="1848"/>
      <c r="F67" s="1848"/>
      <c r="G67" s="1848"/>
      <c r="H67" s="1848"/>
      <c r="I67" s="1848"/>
      <c r="J67" s="1848"/>
      <c r="K67" s="661"/>
      <c r="L67" s="661"/>
      <c r="M67" s="661"/>
      <c r="N67" s="661"/>
      <c r="O67" s="661"/>
      <c r="P67" s="661"/>
      <c r="Q67" s="661"/>
      <c r="R67" s="661"/>
      <c r="S67" s="661"/>
      <c r="T67" s="661"/>
      <c r="U67" s="661"/>
      <c r="V67" s="661"/>
      <c r="W67" s="661"/>
      <c r="X67" s="661"/>
      <c r="Y67" s="661"/>
      <c r="Z67" s="661"/>
      <c r="AA67" s="661"/>
      <c r="AB67" s="661"/>
      <c r="AC67" s="661"/>
      <c r="AD67" s="661"/>
      <c r="AE67" s="661"/>
      <c r="AF67" s="661"/>
      <c r="AG67" s="661"/>
      <c r="AH67" s="661"/>
      <c r="AI67" s="661"/>
      <c r="AJ67" s="661"/>
      <c r="AK67" s="661"/>
      <c r="AL67" s="661"/>
      <c r="AM67" s="661"/>
      <c r="AN67" s="661"/>
      <c r="AO67" s="661"/>
      <c r="AP67" s="661"/>
      <c r="AQ67" s="661"/>
      <c r="AR67" s="661"/>
      <c r="AS67" s="661"/>
      <c r="AT67" s="661"/>
      <c r="AU67" s="661"/>
      <c r="AV67" s="661"/>
      <c r="AW67" s="661"/>
      <c r="AX67" s="661"/>
      <c r="AY67" s="661"/>
      <c r="AZ67" s="661"/>
      <c r="BA67" s="661"/>
      <c r="BB67" s="661"/>
      <c r="BC67" s="661"/>
      <c r="BD67" s="661"/>
      <c r="BE67" s="661"/>
      <c r="BF67" s="661"/>
      <c r="BG67" s="661"/>
      <c r="BH67" s="661"/>
      <c r="BI67" s="661"/>
      <c r="BJ67" s="661"/>
      <c r="BK67" s="661"/>
      <c r="BL67" s="661"/>
      <c r="BM67" s="661"/>
      <c r="BN67" s="661"/>
      <c r="BO67" s="661"/>
      <c r="BP67" s="661"/>
      <c r="BQ67" s="661"/>
      <c r="BR67" s="661"/>
      <c r="BS67" s="661"/>
      <c r="BT67" s="661"/>
      <c r="BU67" s="661"/>
      <c r="BV67" s="661"/>
      <c r="BW67" s="661"/>
      <c r="BX67" s="661"/>
      <c r="BY67" s="661"/>
      <c r="BZ67" s="661"/>
      <c r="CA67" s="661"/>
      <c r="CB67" s="661"/>
      <c r="CC67" s="661"/>
      <c r="CD67" s="661"/>
      <c r="CE67" s="661"/>
      <c r="CF67" s="661"/>
      <c r="CG67" s="661"/>
      <c r="CH67" s="661"/>
      <c r="CI67" s="661"/>
      <c r="CJ67" s="661"/>
      <c r="CK67" s="661"/>
      <c r="CL67" s="661"/>
      <c r="CM67" s="661"/>
      <c r="CN67" s="661"/>
      <c r="CO67" s="661"/>
      <c r="CP67" s="661"/>
      <c r="CQ67" s="661"/>
      <c r="CR67" s="661"/>
      <c r="CS67" s="661"/>
      <c r="CT67" s="661"/>
      <c r="CU67" s="661"/>
      <c r="CV67" s="661"/>
      <c r="CW67" s="661"/>
      <c r="CX67" s="661"/>
      <c r="CY67" s="661"/>
      <c r="CZ67" s="661"/>
      <c r="DA67" s="661"/>
      <c r="DB67" s="661"/>
      <c r="DC67" s="661"/>
      <c r="DD67" s="661"/>
      <c r="DE67" s="661"/>
      <c r="DF67" s="661"/>
      <c r="DG67" s="661"/>
      <c r="DH67" s="661"/>
      <c r="DI67" s="661"/>
      <c r="DJ67" s="661"/>
      <c r="DK67" s="661"/>
      <c r="DL67" s="661"/>
      <c r="DM67" s="661"/>
      <c r="DN67" s="661"/>
      <c r="DO67" s="661"/>
      <c r="DP67" s="661"/>
      <c r="DQ67" s="661"/>
      <c r="DR67" s="661"/>
      <c r="DS67" s="661"/>
      <c r="DT67" s="661"/>
      <c r="DU67" s="661"/>
      <c r="DV67" s="661"/>
      <c r="DW67" s="661"/>
      <c r="DX67" s="661"/>
      <c r="DY67" s="661"/>
      <c r="DZ67" s="661"/>
      <c r="EA67" s="661"/>
      <c r="EB67" s="661"/>
      <c r="EC67" s="661"/>
      <c r="ED67" s="661"/>
      <c r="EE67" s="661"/>
      <c r="EF67" s="661"/>
      <c r="EG67" s="661"/>
      <c r="EH67" s="661"/>
      <c r="EI67" s="661"/>
      <c r="EJ67" s="661"/>
      <c r="EK67" s="661"/>
      <c r="EL67" s="661"/>
      <c r="EM67" s="661"/>
      <c r="EN67" s="661"/>
      <c r="EO67" s="661"/>
      <c r="EP67" s="661"/>
      <c r="EQ67" s="661"/>
      <c r="ER67" s="661"/>
      <c r="ES67" s="661"/>
      <c r="ET67" s="661"/>
      <c r="EU67" s="661"/>
      <c r="EV67" s="661"/>
      <c r="EW67" s="661"/>
      <c r="EX67" s="661"/>
      <c r="EY67" s="661"/>
      <c r="EZ67" s="661"/>
      <c r="FA67" s="661"/>
      <c r="FB67" s="661"/>
      <c r="FC67" s="661"/>
      <c r="FD67" s="661"/>
      <c r="FE67" s="661"/>
      <c r="FF67" s="661"/>
      <c r="FG67" s="661"/>
      <c r="FH67" s="661"/>
      <c r="FI67" s="661"/>
      <c r="FJ67" s="661"/>
      <c r="FK67" s="661"/>
      <c r="FL67" s="661"/>
      <c r="FM67" s="661"/>
      <c r="FN67" s="661"/>
      <c r="FO67" s="661"/>
      <c r="FP67" s="661"/>
      <c r="FQ67" s="661"/>
      <c r="FR67" s="661"/>
      <c r="FS67" s="661"/>
      <c r="FT67" s="661"/>
      <c r="FU67" s="661"/>
      <c r="FV67" s="661"/>
      <c r="FW67" s="661"/>
      <c r="FX67" s="661"/>
      <c r="FY67" s="661"/>
      <c r="FZ67" s="661"/>
      <c r="GA67" s="661"/>
      <c r="GB67" s="661"/>
      <c r="GC67" s="661"/>
      <c r="GD67" s="661"/>
      <c r="GE67" s="661"/>
      <c r="GF67" s="661"/>
      <c r="GG67" s="661"/>
      <c r="GH67" s="661"/>
      <c r="GI67" s="661"/>
      <c r="GJ67" s="661"/>
      <c r="GK67" s="661"/>
      <c r="GL67" s="661"/>
      <c r="GM67" s="661"/>
      <c r="GN67" s="661"/>
      <c r="GO67" s="661"/>
      <c r="GP67" s="661"/>
      <c r="GQ67" s="661"/>
      <c r="GR67" s="661"/>
      <c r="GS67" s="661"/>
      <c r="GT67" s="661"/>
      <c r="GU67" s="661"/>
      <c r="GV67" s="661"/>
      <c r="GW67" s="661"/>
      <c r="GX67" s="661"/>
      <c r="GY67" s="661"/>
      <c r="GZ67" s="661"/>
      <c r="HA67" s="661"/>
      <c r="HB67" s="661"/>
      <c r="HC67" s="661"/>
      <c r="HD67" s="661"/>
      <c r="HE67" s="661"/>
      <c r="HF67" s="661"/>
      <c r="HG67" s="661"/>
      <c r="HH67" s="661"/>
      <c r="HI67" s="661"/>
      <c r="HJ67" s="661"/>
      <c r="HK67" s="661"/>
      <c r="HL67" s="661"/>
      <c r="HM67" s="661"/>
      <c r="HN67" s="661"/>
      <c r="HO67" s="661"/>
      <c r="HP67" s="661"/>
      <c r="HQ67" s="661"/>
      <c r="HR67" s="661"/>
      <c r="HS67" s="661"/>
      <c r="HT67" s="661"/>
      <c r="HU67" s="661"/>
      <c r="HV67" s="661"/>
      <c r="HW67" s="661"/>
      <c r="HX67" s="661"/>
      <c r="HY67" s="661"/>
      <c r="HZ67" s="661"/>
      <c r="IA67" s="661"/>
      <c r="IB67" s="661"/>
      <c r="IC67" s="661"/>
      <c r="ID67" s="661"/>
      <c r="IE67" s="661"/>
      <c r="IF67" s="661"/>
      <c r="IG67" s="661"/>
      <c r="IH67" s="661"/>
      <c r="II67" s="661"/>
      <c r="IJ67" s="661"/>
      <c r="IK67" s="661"/>
    </row>
    <row r="68" spans="1:245" s="1176" customFormat="1" ht="12.75" customHeight="1">
      <c r="A68" s="1848" t="s">
        <v>392</v>
      </c>
      <c r="B68" s="1848"/>
      <c r="C68" s="1848"/>
      <c r="D68" s="1848"/>
      <c r="E68" s="1848"/>
      <c r="F68" s="1848"/>
      <c r="G68" s="1848"/>
      <c r="H68" s="1848"/>
      <c r="I68" s="1848"/>
      <c r="J68" s="1848"/>
      <c r="K68" s="1848"/>
    </row>
    <row r="69" spans="1:245" s="1176" customFormat="1" ht="19.5" customHeight="1">
      <c r="A69" s="1848" t="s">
        <v>1035</v>
      </c>
      <c r="B69" s="1848"/>
      <c r="C69" s="1848"/>
      <c r="D69" s="1848"/>
      <c r="E69" s="1848"/>
      <c r="F69" s="1848"/>
      <c r="G69" s="1848"/>
      <c r="H69" s="1848"/>
      <c r="I69" s="1848"/>
      <c r="J69" s="1848"/>
      <c r="K69" s="1848"/>
      <c r="L69" s="661"/>
      <c r="M69" s="661"/>
      <c r="N69" s="661"/>
      <c r="O69" s="661"/>
      <c r="P69" s="661"/>
      <c r="Q69" s="661"/>
      <c r="R69" s="661"/>
      <c r="S69" s="661"/>
      <c r="T69" s="661"/>
      <c r="U69" s="661"/>
      <c r="V69" s="661"/>
      <c r="W69" s="661"/>
      <c r="X69" s="661"/>
      <c r="Y69" s="661"/>
      <c r="Z69" s="661"/>
      <c r="AA69" s="661"/>
      <c r="AB69" s="661"/>
      <c r="AC69" s="661"/>
      <c r="AD69" s="661"/>
      <c r="AE69" s="661"/>
      <c r="AF69" s="661"/>
      <c r="AG69" s="661"/>
      <c r="AH69" s="661"/>
      <c r="AI69" s="661"/>
      <c r="AJ69" s="661"/>
      <c r="AK69" s="661"/>
      <c r="AL69" s="661"/>
      <c r="AM69" s="661"/>
      <c r="AN69" s="661"/>
      <c r="AO69" s="661"/>
      <c r="AP69" s="661"/>
      <c r="AQ69" s="661"/>
      <c r="AR69" s="661"/>
      <c r="AS69" s="661"/>
      <c r="AT69" s="661"/>
      <c r="AU69" s="661"/>
      <c r="AV69" s="661"/>
      <c r="AW69" s="661"/>
      <c r="AX69" s="661"/>
      <c r="AY69" s="661"/>
      <c r="AZ69" s="661"/>
      <c r="BA69" s="661"/>
      <c r="BB69" s="661"/>
      <c r="BC69" s="661"/>
      <c r="BD69" s="661"/>
      <c r="BE69" s="661"/>
      <c r="BF69" s="661"/>
      <c r="BG69" s="661"/>
      <c r="BH69" s="661"/>
      <c r="BI69" s="661"/>
      <c r="BJ69" s="661"/>
      <c r="BK69" s="661"/>
      <c r="BL69" s="661"/>
      <c r="BM69" s="661"/>
      <c r="BN69" s="661"/>
      <c r="BO69" s="661"/>
      <c r="BP69" s="661"/>
      <c r="BQ69" s="661"/>
      <c r="BR69" s="661"/>
      <c r="BS69" s="661"/>
      <c r="BT69" s="661"/>
      <c r="BU69" s="661"/>
      <c r="BV69" s="661"/>
      <c r="BW69" s="661"/>
      <c r="BX69" s="661"/>
      <c r="BY69" s="661"/>
      <c r="BZ69" s="661"/>
      <c r="CA69" s="661"/>
      <c r="CB69" s="661"/>
      <c r="CC69" s="661"/>
      <c r="CD69" s="661"/>
      <c r="CE69" s="661"/>
      <c r="CF69" s="661"/>
      <c r="CG69" s="661"/>
      <c r="CH69" s="661"/>
      <c r="CI69" s="661"/>
      <c r="CJ69" s="661"/>
      <c r="CK69" s="661"/>
      <c r="CL69" s="661"/>
      <c r="CM69" s="661"/>
      <c r="CN69" s="661"/>
      <c r="CO69" s="661"/>
      <c r="CP69" s="661"/>
      <c r="CQ69" s="661"/>
      <c r="CR69" s="661"/>
      <c r="CS69" s="661"/>
      <c r="CT69" s="661"/>
      <c r="CU69" s="661"/>
      <c r="CV69" s="661"/>
      <c r="CW69" s="661"/>
      <c r="CX69" s="661"/>
      <c r="CY69" s="661"/>
      <c r="CZ69" s="661"/>
      <c r="DA69" s="661"/>
      <c r="DB69" s="661"/>
      <c r="DC69" s="661"/>
      <c r="DD69" s="661"/>
      <c r="DE69" s="661"/>
      <c r="DF69" s="661"/>
      <c r="DG69" s="661"/>
      <c r="DH69" s="661"/>
      <c r="DI69" s="661"/>
      <c r="DJ69" s="661"/>
      <c r="DK69" s="661"/>
      <c r="DL69" s="661"/>
      <c r="DM69" s="661"/>
      <c r="DN69" s="661"/>
      <c r="DO69" s="661"/>
      <c r="DP69" s="661"/>
      <c r="DQ69" s="661"/>
      <c r="DR69" s="661"/>
      <c r="DS69" s="661"/>
      <c r="DT69" s="661"/>
      <c r="DU69" s="661"/>
      <c r="DV69" s="661"/>
      <c r="DW69" s="661"/>
      <c r="DX69" s="661"/>
      <c r="DY69" s="661"/>
      <c r="DZ69" s="661"/>
      <c r="EA69" s="661"/>
      <c r="EB69" s="661"/>
      <c r="EC69" s="661"/>
      <c r="ED69" s="661"/>
      <c r="EE69" s="661"/>
      <c r="EF69" s="661"/>
      <c r="EG69" s="661"/>
      <c r="EH69" s="661"/>
      <c r="EI69" s="661"/>
      <c r="EJ69" s="661"/>
      <c r="EK69" s="661"/>
      <c r="EL69" s="661"/>
      <c r="EM69" s="661"/>
      <c r="EN69" s="661"/>
      <c r="EO69" s="661"/>
      <c r="EP69" s="661"/>
      <c r="EQ69" s="661"/>
      <c r="ER69" s="661"/>
      <c r="ES69" s="661"/>
      <c r="ET69" s="661"/>
      <c r="EU69" s="661"/>
      <c r="EV69" s="661"/>
      <c r="EW69" s="661"/>
      <c r="EX69" s="661"/>
      <c r="EY69" s="661"/>
      <c r="EZ69" s="661"/>
      <c r="FA69" s="661"/>
      <c r="FB69" s="661"/>
      <c r="FC69" s="661"/>
      <c r="FD69" s="661"/>
      <c r="FE69" s="661"/>
      <c r="FF69" s="661"/>
      <c r="FG69" s="661"/>
      <c r="FH69" s="661"/>
      <c r="FI69" s="661"/>
      <c r="FJ69" s="661"/>
      <c r="FK69" s="661"/>
      <c r="FL69" s="661"/>
      <c r="FM69" s="661"/>
      <c r="FN69" s="661"/>
      <c r="FO69" s="661"/>
      <c r="FP69" s="661"/>
      <c r="FQ69" s="661"/>
      <c r="FR69" s="661"/>
      <c r="FS69" s="661"/>
      <c r="FT69" s="661"/>
      <c r="FU69" s="661"/>
      <c r="FV69" s="661"/>
      <c r="FW69" s="661"/>
      <c r="FX69" s="661"/>
      <c r="FY69" s="661"/>
      <c r="FZ69" s="661"/>
      <c r="GA69" s="661"/>
      <c r="GB69" s="661"/>
      <c r="GC69" s="661"/>
      <c r="GD69" s="661"/>
      <c r="GE69" s="661"/>
      <c r="GF69" s="661"/>
      <c r="GG69" s="661"/>
      <c r="GH69" s="661"/>
      <c r="GI69" s="661"/>
      <c r="GJ69" s="661"/>
      <c r="GK69" s="661"/>
      <c r="GL69" s="661"/>
      <c r="GM69" s="661"/>
      <c r="GN69" s="661"/>
      <c r="GO69" s="661"/>
      <c r="GP69" s="661"/>
      <c r="GQ69" s="661"/>
      <c r="GR69" s="661"/>
      <c r="GS69" s="661"/>
      <c r="GT69" s="661"/>
      <c r="GU69" s="661"/>
      <c r="GV69" s="661"/>
      <c r="GW69" s="661"/>
      <c r="GX69" s="661"/>
      <c r="GY69" s="661"/>
      <c r="GZ69" s="661"/>
      <c r="HA69" s="661"/>
      <c r="HB69" s="661"/>
      <c r="HC69" s="661"/>
      <c r="HD69" s="661"/>
      <c r="HE69" s="661"/>
      <c r="HF69" s="661"/>
      <c r="HG69" s="661"/>
      <c r="HH69" s="661"/>
      <c r="HI69" s="661"/>
      <c r="HJ69" s="661"/>
      <c r="HK69" s="661"/>
      <c r="HL69" s="661"/>
      <c r="HM69" s="661"/>
      <c r="HN69" s="661"/>
      <c r="HO69" s="661"/>
      <c r="HP69" s="661"/>
      <c r="HQ69" s="661"/>
      <c r="HR69" s="661"/>
      <c r="HS69" s="661"/>
      <c r="HT69" s="661"/>
      <c r="HU69" s="661"/>
      <c r="HV69" s="661"/>
      <c r="HW69" s="661"/>
      <c r="HX69" s="661"/>
      <c r="HY69" s="661"/>
      <c r="HZ69" s="661"/>
      <c r="IA69" s="661"/>
      <c r="IB69" s="661"/>
      <c r="IC69" s="661"/>
      <c r="ID69" s="661"/>
      <c r="IE69" s="661"/>
      <c r="IF69" s="661"/>
      <c r="IG69" s="661"/>
      <c r="IH69" s="661"/>
      <c r="II69" s="661"/>
      <c r="IJ69" s="661"/>
      <c r="IK69" s="661"/>
    </row>
    <row r="70" spans="1:245" s="1176" customFormat="1" ht="6.95" customHeight="1">
      <c r="A70" s="1115"/>
      <c r="B70" s="1115"/>
      <c r="C70" s="1115"/>
      <c r="D70" s="1115"/>
      <c r="E70" s="1115"/>
      <c r="F70" s="1115"/>
      <c r="G70" s="1115"/>
      <c r="H70" s="1115"/>
      <c r="I70" s="1115"/>
      <c r="J70" s="1115"/>
      <c r="K70" s="661"/>
      <c r="L70" s="661"/>
      <c r="M70" s="661"/>
      <c r="N70" s="661"/>
      <c r="O70" s="661"/>
      <c r="P70" s="661"/>
      <c r="Q70" s="661"/>
      <c r="R70" s="661"/>
      <c r="S70" s="661"/>
      <c r="T70" s="661"/>
      <c r="U70" s="661"/>
      <c r="V70" s="661"/>
      <c r="W70" s="661"/>
      <c r="X70" s="661"/>
      <c r="Y70" s="661"/>
      <c r="Z70" s="661"/>
      <c r="AA70" s="661"/>
      <c r="AB70" s="661"/>
      <c r="AC70" s="661"/>
      <c r="AD70" s="661"/>
      <c r="AE70" s="661"/>
      <c r="AF70" s="661"/>
      <c r="AG70" s="661"/>
      <c r="AH70" s="661"/>
      <c r="AI70" s="661"/>
      <c r="AJ70" s="661"/>
      <c r="AK70" s="661"/>
      <c r="AL70" s="661"/>
      <c r="AM70" s="661"/>
      <c r="AN70" s="661"/>
      <c r="AO70" s="661"/>
      <c r="AP70" s="661"/>
      <c r="AQ70" s="661"/>
      <c r="AR70" s="661"/>
      <c r="AS70" s="661"/>
      <c r="AT70" s="661"/>
      <c r="AU70" s="661"/>
      <c r="AV70" s="661"/>
      <c r="AW70" s="661"/>
      <c r="AX70" s="661"/>
      <c r="AY70" s="661"/>
      <c r="AZ70" s="661"/>
      <c r="BA70" s="661"/>
      <c r="BB70" s="661"/>
      <c r="BC70" s="661"/>
      <c r="BD70" s="661"/>
      <c r="BE70" s="661"/>
      <c r="BF70" s="661"/>
      <c r="BG70" s="661"/>
      <c r="BH70" s="661"/>
      <c r="BI70" s="661"/>
      <c r="BJ70" s="661"/>
      <c r="BK70" s="661"/>
      <c r="BL70" s="661"/>
      <c r="BM70" s="661"/>
      <c r="BN70" s="661"/>
      <c r="BO70" s="661"/>
      <c r="BP70" s="661"/>
      <c r="BQ70" s="661"/>
      <c r="BR70" s="661"/>
      <c r="BS70" s="661"/>
      <c r="BT70" s="661"/>
      <c r="BU70" s="661"/>
      <c r="BV70" s="661"/>
      <c r="BW70" s="661"/>
      <c r="BX70" s="661"/>
      <c r="BY70" s="661"/>
      <c r="BZ70" s="661"/>
      <c r="CA70" s="661"/>
      <c r="CB70" s="661"/>
      <c r="CC70" s="661"/>
      <c r="CD70" s="661"/>
      <c r="CE70" s="661"/>
      <c r="CF70" s="661"/>
      <c r="CG70" s="661"/>
      <c r="CH70" s="661"/>
      <c r="CI70" s="661"/>
      <c r="CJ70" s="661"/>
      <c r="CK70" s="661"/>
      <c r="CL70" s="661"/>
      <c r="CM70" s="661"/>
      <c r="CN70" s="661"/>
      <c r="CO70" s="661"/>
      <c r="CP70" s="661"/>
      <c r="CQ70" s="661"/>
      <c r="CR70" s="661"/>
      <c r="CS70" s="661"/>
      <c r="CT70" s="661"/>
      <c r="CU70" s="661"/>
      <c r="CV70" s="661"/>
      <c r="CW70" s="661"/>
      <c r="CX70" s="661"/>
      <c r="CY70" s="661"/>
      <c r="CZ70" s="661"/>
      <c r="DA70" s="661"/>
      <c r="DB70" s="661"/>
      <c r="DC70" s="661"/>
      <c r="DD70" s="661"/>
      <c r="DE70" s="661"/>
      <c r="DF70" s="661"/>
      <c r="DG70" s="661"/>
      <c r="DH70" s="661"/>
      <c r="DI70" s="661"/>
      <c r="DJ70" s="661"/>
      <c r="DK70" s="661"/>
      <c r="DL70" s="661"/>
      <c r="DM70" s="661"/>
      <c r="DN70" s="661"/>
      <c r="DO70" s="661"/>
      <c r="DP70" s="661"/>
      <c r="DQ70" s="661"/>
      <c r="DR70" s="661"/>
      <c r="DS70" s="661"/>
      <c r="DT70" s="661"/>
      <c r="DU70" s="661"/>
      <c r="DV70" s="661"/>
      <c r="DW70" s="661"/>
      <c r="DX70" s="661"/>
      <c r="DY70" s="661"/>
      <c r="DZ70" s="661"/>
      <c r="EA70" s="661"/>
      <c r="EB70" s="661"/>
      <c r="EC70" s="661"/>
      <c r="ED70" s="661"/>
      <c r="EE70" s="661"/>
      <c r="EF70" s="661"/>
      <c r="EG70" s="661"/>
      <c r="EH70" s="661"/>
      <c r="EI70" s="661"/>
      <c r="EJ70" s="661"/>
      <c r="EK70" s="661"/>
      <c r="EL70" s="661"/>
      <c r="EM70" s="661"/>
      <c r="EN70" s="661"/>
      <c r="EO70" s="661"/>
      <c r="EP70" s="661"/>
      <c r="EQ70" s="661"/>
      <c r="ER70" s="661"/>
      <c r="ES70" s="661"/>
      <c r="ET70" s="661"/>
      <c r="EU70" s="661"/>
      <c r="EV70" s="661"/>
      <c r="EW70" s="661"/>
      <c r="EX70" s="661"/>
      <c r="EY70" s="661"/>
      <c r="EZ70" s="661"/>
      <c r="FA70" s="661"/>
      <c r="FB70" s="661"/>
      <c r="FC70" s="661"/>
      <c r="FD70" s="661"/>
      <c r="FE70" s="661"/>
      <c r="FF70" s="661"/>
      <c r="FG70" s="661"/>
      <c r="FH70" s="661"/>
      <c r="FI70" s="661"/>
      <c r="FJ70" s="661"/>
      <c r="FK70" s="661"/>
      <c r="FL70" s="661"/>
      <c r="FM70" s="661"/>
      <c r="FN70" s="661"/>
      <c r="FO70" s="661"/>
      <c r="FP70" s="661"/>
      <c r="FQ70" s="661"/>
      <c r="FR70" s="661"/>
      <c r="FS70" s="661"/>
      <c r="FT70" s="661"/>
      <c r="FU70" s="661"/>
      <c r="FV70" s="661"/>
      <c r="FW70" s="661"/>
      <c r="FX70" s="661"/>
      <c r="FY70" s="661"/>
      <c r="FZ70" s="661"/>
      <c r="GA70" s="661"/>
      <c r="GB70" s="661"/>
      <c r="GC70" s="661"/>
      <c r="GD70" s="661"/>
      <c r="GE70" s="661"/>
      <c r="GF70" s="661"/>
      <c r="GG70" s="661"/>
      <c r="GH70" s="661"/>
      <c r="GI70" s="661"/>
      <c r="GJ70" s="661"/>
      <c r="GK70" s="661"/>
      <c r="GL70" s="661"/>
      <c r="GM70" s="661"/>
      <c r="GN70" s="661"/>
      <c r="GO70" s="661"/>
      <c r="GP70" s="661"/>
      <c r="GQ70" s="661"/>
      <c r="GR70" s="661"/>
      <c r="GS70" s="661"/>
      <c r="GT70" s="661"/>
      <c r="GU70" s="661"/>
      <c r="GV70" s="661"/>
      <c r="GW70" s="661"/>
      <c r="GX70" s="661"/>
      <c r="GY70" s="661"/>
      <c r="GZ70" s="661"/>
      <c r="HA70" s="661"/>
      <c r="HB70" s="661"/>
      <c r="HC70" s="661"/>
      <c r="HD70" s="661"/>
      <c r="HE70" s="661"/>
      <c r="HF70" s="661"/>
      <c r="HG70" s="661"/>
      <c r="HH70" s="661"/>
      <c r="HI70" s="661"/>
      <c r="HJ70" s="661"/>
      <c r="HK70" s="661"/>
      <c r="HL70" s="661"/>
      <c r="HM70" s="661"/>
      <c r="HN70" s="661"/>
      <c r="HO70" s="661"/>
      <c r="HP70" s="661"/>
      <c r="HQ70" s="661"/>
      <c r="HR70" s="661"/>
      <c r="HS70" s="661"/>
      <c r="HT70" s="661"/>
      <c r="HU70" s="661"/>
      <c r="HV70" s="661"/>
      <c r="HW70" s="661"/>
      <c r="HX70" s="661"/>
      <c r="HY70" s="661"/>
      <c r="HZ70" s="661"/>
      <c r="IA70" s="661"/>
      <c r="IB70" s="661"/>
      <c r="IC70" s="661"/>
      <c r="ID70" s="661"/>
      <c r="IE70" s="661"/>
      <c r="IF70" s="661"/>
      <c r="IG70" s="661"/>
      <c r="IH70" s="661"/>
      <c r="II70" s="661"/>
      <c r="IJ70" s="661"/>
      <c r="IK70" s="661"/>
    </row>
    <row r="71" spans="1:245" s="1176" customFormat="1" ht="12.75" customHeight="1">
      <c r="A71" s="1708" t="s">
        <v>1036</v>
      </c>
      <c r="B71" s="1708"/>
      <c r="C71" s="1708"/>
      <c r="D71" s="1708"/>
      <c r="E71" s="1708"/>
      <c r="F71" s="1708"/>
      <c r="G71" s="1708"/>
      <c r="H71" s="1708"/>
      <c r="I71" s="1708"/>
      <c r="J71" s="1708"/>
    </row>
  </sheetData>
  <mergeCells count="38">
    <mergeCell ref="L4:M4"/>
    <mergeCell ref="B4:C4"/>
    <mergeCell ref="D4:E4"/>
    <mergeCell ref="F4:G4"/>
    <mergeCell ref="H4:I4"/>
    <mergeCell ref="J4:K4"/>
    <mergeCell ref="A18:M18"/>
    <mergeCell ref="B22:C22"/>
    <mergeCell ref="D22:E22"/>
    <mergeCell ref="F22:G22"/>
    <mergeCell ref="H22:I22"/>
    <mergeCell ref="J22:K22"/>
    <mergeCell ref="A43:M43"/>
    <mergeCell ref="B30:C30"/>
    <mergeCell ref="D30:E30"/>
    <mergeCell ref="F30:G30"/>
    <mergeCell ref="H30:I30"/>
    <mergeCell ref="J30:K30"/>
    <mergeCell ref="B37:C37"/>
    <mergeCell ref="D37:E37"/>
    <mergeCell ref="F37:G37"/>
    <mergeCell ref="H37:I37"/>
    <mergeCell ref="J37:K37"/>
    <mergeCell ref="B38:C38"/>
    <mergeCell ref="D38:E38"/>
    <mergeCell ref="F38:G38"/>
    <mergeCell ref="H38:I38"/>
    <mergeCell ref="J38:K38"/>
    <mergeCell ref="A67:J67"/>
    <mergeCell ref="A68:K68"/>
    <mergeCell ref="A69:K69"/>
    <mergeCell ref="A71:J71"/>
    <mergeCell ref="A44:K44"/>
    <mergeCell ref="A45:M45"/>
    <mergeCell ref="A54:B54"/>
    <mergeCell ref="A56:B56"/>
    <mergeCell ref="A63:B63"/>
    <mergeCell ref="A65:B65"/>
  </mergeCells>
  <pageMargins left="0.70866141732283472" right="0.70866141732283472" top="0.6692913385826772" bottom="0.39370078740157483" header="0.51181102362204722" footer="0.51181102362204722"/>
  <pageSetup paperSize="9" scale="97" fitToHeight="0" orientation="portrait" r:id="rId1"/>
  <headerFooter scaleWithDoc="0">
    <oddHeader>&amp;C&amp;8Financial performance&amp;R&amp;8CHAPTER 2 - SEGMENTAL REPORTING&amp;L&amp;"Arial"&amp;8FACTBOOK DNB - 2Q20</oddHeader>
  </headerFooter>
  <rowBreaks count="1" manualBreakCount="1">
    <brk id="45" max="10"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4F819B-C799-4F7E-A994-D7D441E958DC}">
  <sheetPr>
    <pageSetUpPr fitToPage="1"/>
  </sheetPr>
  <dimension ref="A1:K62"/>
  <sheetViews>
    <sheetView showGridLines="0" showZeros="0" zoomScale="150" zoomScaleNormal="150" zoomScaleSheetLayoutView="130" workbookViewId="0"/>
  </sheetViews>
  <sheetFormatPr baseColWidth="10" defaultColWidth="10.85546875" defaultRowHeight="22.5" customHeight="1"/>
  <cols>
    <col min="1" max="1" width="35.28515625" style="30" customWidth="1"/>
    <col min="2" max="10" width="6.28515625" style="30" customWidth="1"/>
    <col min="11" max="11" width="5" style="30" customWidth="1"/>
    <col min="12" max="12" width="10.85546875" style="30" customWidth="1"/>
    <col min="13" max="19" width="10.42578125" style="30" customWidth="1"/>
    <col min="20" max="16384" width="10.85546875" style="30"/>
  </cols>
  <sheetData>
    <row r="1" spans="1:10" ht="22.5" customHeight="1">
      <c r="A1" s="69"/>
      <c r="B1" s="70"/>
      <c r="C1" s="70"/>
      <c r="D1" s="70"/>
      <c r="E1" s="70"/>
      <c r="F1" s="70"/>
      <c r="G1" s="70"/>
      <c r="H1" s="70"/>
      <c r="I1" s="70"/>
      <c r="J1" s="70"/>
    </row>
    <row r="2" spans="1:10" s="7" customFormat="1" ht="18.75" customHeight="1">
      <c r="A2" s="926" t="s">
        <v>1037</v>
      </c>
    </row>
    <row r="3" spans="1:10" s="7" customFormat="1" ht="12" customHeight="1"/>
    <row r="4" spans="1:10" s="1177" customFormat="1" ht="23.25" customHeight="1"/>
    <row r="5" spans="1:10" ht="124.5" customHeight="1"/>
    <row r="6" spans="1:10" ht="29.25" customHeight="1"/>
    <row r="7" spans="1:10" s="1177" customFormat="1" ht="23.25" customHeight="1"/>
    <row r="8" spans="1:10" ht="124.5" customHeight="1"/>
    <row r="9" spans="1:10" ht="17.25" customHeight="1"/>
    <row r="10" spans="1:10" s="702" customFormat="1" ht="16.5" customHeight="1">
      <c r="A10" s="1178"/>
    </row>
    <row r="11" spans="1:10" s="1179" customFormat="1" ht="18" customHeight="1">
      <c r="A11" s="944"/>
    </row>
    <row r="12" spans="1:10" ht="22.5" customHeight="1">
      <c r="A12" s="69"/>
      <c r="B12" s="70"/>
      <c r="C12" s="70"/>
      <c r="D12" s="70"/>
      <c r="E12" s="70"/>
      <c r="F12" s="70"/>
      <c r="G12" s="70"/>
      <c r="H12" s="70"/>
      <c r="I12" s="70"/>
      <c r="J12" s="70"/>
    </row>
    <row r="13" spans="1:10" s="7" customFormat="1" ht="18.75" customHeight="1">
      <c r="A13" s="926" t="s">
        <v>1038</v>
      </c>
    </row>
    <row r="14" spans="1:10" s="7" customFormat="1" ht="12" customHeight="1"/>
    <row r="15" spans="1:10" s="10" customFormat="1" ht="15" customHeight="1">
      <c r="A15" s="1180" t="s">
        <v>1039</v>
      </c>
    </row>
    <row r="16" spans="1:10" s="1184" customFormat="1" ht="12.75" customHeight="1">
      <c r="A16" s="1181"/>
      <c r="B16" s="1182" t="s">
        <v>305</v>
      </c>
      <c r="C16" s="1183" t="s">
        <v>306</v>
      </c>
      <c r="D16" s="1183" t="s">
        <v>307</v>
      </c>
      <c r="E16" s="1183" t="s">
        <v>304</v>
      </c>
      <c r="F16" s="1183" t="s">
        <v>305</v>
      </c>
      <c r="G16" s="1183" t="s">
        <v>306</v>
      </c>
      <c r="H16" s="1183" t="s">
        <v>307</v>
      </c>
      <c r="I16" s="1183" t="s">
        <v>304</v>
      </c>
      <c r="J16" s="1183" t="s">
        <v>305</v>
      </c>
    </row>
    <row r="17" spans="1:10" s="1184" customFormat="1" ht="12.75" customHeight="1">
      <c r="A17" s="1185" t="s">
        <v>431</v>
      </c>
      <c r="B17" s="1186">
        <v>2020</v>
      </c>
      <c r="C17" s="1187">
        <v>2019</v>
      </c>
      <c r="D17" s="1187">
        <v>2019</v>
      </c>
      <c r="E17" s="1187">
        <v>2019</v>
      </c>
      <c r="F17" s="1187">
        <v>2019</v>
      </c>
      <c r="G17" s="1187">
        <v>2018</v>
      </c>
      <c r="H17" s="1187">
        <v>2018</v>
      </c>
      <c r="I17" s="1187">
        <v>2018</v>
      </c>
      <c r="J17" s="1187">
        <v>2018</v>
      </c>
    </row>
    <row r="18" spans="1:10" s="1184" customFormat="1" ht="12" customHeight="1">
      <c r="A18" s="1188" t="s">
        <v>1040</v>
      </c>
      <c r="B18" s="1189">
        <v>23.4</v>
      </c>
      <c r="C18" s="1190">
        <v>23.49</v>
      </c>
      <c r="D18" s="1190">
        <v>23.69</v>
      </c>
      <c r="E18" s="1190">
        <v>23.82</v>
      </c>
      <c r="F18" s="1190">
        <v>23.98</v>
      </c>
      <c r="G18" s="1190">
        <v>24.04</v>
      </c>
      <c r="H18" s="1190">
        <v>24.21</v>
      </c>
      <c r="I18" s="1190">
        <v>24.37</v>
      </c>
      <c r="J18" s="1190">
        <v>24.49</v>
      </c>
    </row>
    <row r="19" spans="1:10" s="1184" customFormat="1" ht="12" customHeight="1">
      <c r="A19" s="1191" t="s">
        <v>1041</v>
      </c>
      <c r="B19" s="1192">
        <v>28.6</v>
      </c>
      <c r="C19" s="1193">
        <v>28.6</v>
      </c>
      <c r="D19" s="1193">
        <v>28.7</v>
      </c>
      <c r="E19" s="1193">
        <v>28.9</v>
      </c>
      <c r="F19" s="1193">
        <v>28.88</v>
      </c>
      <c r="G19" s="1193">
        <v>29.1</v>
      </c>
      <c r="H19" s="1193">
        <v>29.1</v>
      </c>
      <c r="I19" s="1193">
        <v>29.3</v>
      </c>
      <c r="J19" s="1193">
        <v>29.3</v>
      </c>
    </row>
    <row r="20" spans="1:10" s="7" customFormat="1" ht="12" customHeight="1"/>
    <row r="21" spans="1:10" s="10" customFormat="1" ht="15" customHeight="1">
      <c r="A21" s="1180" t="s">
        <v>420</v>
      </c>
    </row>
    <row r="22" spans="1:10" s="1184" customFormat="1" ht="12.75" customHeight="1">
      <c r="A22" s="1181"/>
      <c r="B22" s="1182" t="s">
        <v>305</v>
      </c>
      <c r="C22" s="1183" t="s">
        <v>306</v>
      </c>
      <c r="D22" s="1183" t="s">
        <v>307</v>
      </c>
      <c r="E22" s="1183" t="s">
        <v>304</v>
      </c>
      <c r="F22" s="1183" t="s">
        <v>305</v>
      </c>
      <c r="G22" s="1183" t="s">
        <v>306</v>
      </c>
      <c r="H22" s="1183" t="s">
        <v>307</v>
      </c>
      <c r="I22" s="1183" t="s">
        <v>304</v>
      </c>
      <c r="J22" s="1183" t="s">
        <v>305</v>
      </c>
    </row>
    <row r="23" spans="1:10" s="1184" customFormat="1" ht="12.75" customHeight="1">
      <c r="A23" s="1185" t="s">
        <v>431</v>
      </c>
      <c r="B23" s="1186">
        <v>2020</v>
      </c>
      <c r="C23" s="1187">
        <v>2019</v>
      </c>
      <c r="D23" s="1187">
        <v>2019</v>
      </c>
      <c r="E23" s="1187">
        <v>2019</v>
      </c>
      <c r="F23" s="1187">
        <v>2019</v>
      </c>
      <c r="G23" s="1187">
        <v>2018</v>
      </c>
      <c r="H23" s="1187">
        <v>2018</v>
      </c>
      <c r="I23" s="1187">
        <v>2018</v>
      </c>
      <c r="J23" s="1187">
        <v>2018</v>
      </c>
    </row>
    <row r="24" spans="1:10" s="1184" customFormat="1" ht="12" customHeight="1">
      <c r="A24" s="1188" t="s">
        <v>1042</v>
      </c>
      <c r="B24" s="1194">
        <v>11.26</v>
      </c>
      <c r="C24" s="1190">
        <v>11.35</v>
      </c>
      <c r="D24" s="1190">
        <v>11.67</v>
      </c>
      <c r="E24" s="1190">
        <v>11.52</v>
      </c>
      <c r="F24" s="1190">
        <v>11.94</v>
      </c>
      <c r="G24" s="1190">
        <v>11.28</v>
      </c>
      <c r="H24" s="1190">
        <v>11.23</v>
      </c>
      <c r="I24" s="1190">
        <v>11.12</v>
      </c>
      <c r="J24" s="1190">
        <v>10.86</v>
      </c>
    </row>
    <row r="25" spans="1:10" s="1184" customFormat="1" ht="12" customHeight="1">
      <c r="A25" s="1191" t="s">
        <v>1043</v>
      </c>
      <c r="B25" s="1192">
        <v>36</v>
      </c>
      <c r="C25" s="1193">
        <v>36.700000000000003</v>
      </c>
      <c r="D25" s="1193">
        <v>36.6</v>
      </c>
      <c r="E25" s="1193">
        <v>35.299999999999997</v>
      </c>
      <c r="F25" s="1193">
        <v>36.22</v>
      </c>
      <c r="G25" s="1193">
        <v>36.1</v>
      </c>
      <c r="H25" s="1193">
        <v>38.5</v>
      </c>
      <c r="I25" s="1193">
        <v>39.299999999999997</v>
      </c>
      <c r="J25" s="1193">
        <v>37.700000000000003</v>
      </c>
    </row>
    <row r="26" spans="1:10" ht="7.5" customHeight="1"/>
    <row r="27" spans="1:10" s="710" customFormat="1" ht="12.75" customHeight="1">
      <c r="A27" s="1841" t="s">
        <v>1044</v>
      </c>
      <c r="B27" s="1841"/>
      <c r="C27" s="1841"/>
      <c r="D27" s="1841"/>
      <c r="E27" s="1841"/>
      <c r="F27" s="1841"/>
      <c r="G27" s="1841"/>
      <c r="H27" s="1841"/>
      <c r="I27" s="1841"/>
      <c r="J27" s="1841"/>
    </row>
    <row r="28" spans="1:10" ht="7.5" customHeight="1"/>
    <row r="29" spans="1:10" s="710" customFormat="1" ht="19.5" customHeight="1">
      <c r="A29" s="1848" t="s">
        <v>1045</v>
      </c>
      <c r="B29" s="1848"/>
      <c r="C29" s="1848"/>
      <c r="D29" s="1848"/>
      <c r="E29" s="1848"/>
      <c r="F29" s="1848"/>
      <c r="G29" s="1848"/>
      <c r="H29" s="1848"/>
      <c r="I29" s="1848"/>
      <c r="J29" s="1848"/>
    </row>
    <row r="30" spans="1:10" s="710" customFormat="1" ht="19.5" customHeight="1">
      <c r="A30" s="1848" t="s">
        <v>1046</v>
      </c>
      <c r="B30" s="1848"/>
      <c r="C30" s="1848"/>
      <c r="D30" s="1848"/>
      <c r="E30" s="1848"/>
      <c r="F30" s="1848"/>
      <c r="G30" s="1848"/>
      <c r="H30" s="1848"/>
      <c r="I30" s="1848"/>
      <c r="J30" s="1848"/>
    </row>
    <row r="31" spans="1:10" s="710" customFormat="1" ht="12.75" customHeight="1">
      <c r="A31" s="1848" t="s">
        <v>1047</v>
      </c>
      <c r="B31" s="1848"/>
      <c r="C31" s="1848"/>
      <c r="D31" s="1848"/>
      <c r="E31" s="1848"/>
      <c r="F31" s="1848"/>
      <c r="G31" s="1848"/>
      <c r="H31" s="1848"/>
      <c r="I31" s="1848"/>
      <c r="J31" s="1848"/>
    </row>
    <row r="32" spans="1:10" s="710" customFormat="1" ht="30" customHeight="1">
      <c r="A32" s="1848" t="s">
        <v>1048</v>
      </c>
      <c r="B32" s="1848"/>
      <c r="C32" s="1848"/>
      <c r="D32" s="1848"/>
      <c r="E32" s="1848"/>
      <c r="F32" s="1848"/>
      <c r="G32" s="1848"/>
      <c r="H32" s="1848"/>
      <c r="I32" s="1848"/>
      <c r="J32" s="1848"/>
    </row>
    <row r="33" spans="1:11" s="710" customFormat="1" ht="12.75" customHeight="1">
      <c r="A33" s="1848" t="s">
        <v>1049</v>
      </c>
      <c r="B33" s="1848"/>
      <c r="C33" s="1848"/>
      <c r="D33" s="1848"/>
      <c r="E33" s="1848"/>
      <c r="F33" s="1848"/>
      <c r="G33" s="1848"/>
      <c r="H33" s="1848"/>
      <c r="I33" s="1848"/>
      <c r="J33" s="1848"/>
    </row>
    <row r="34" spans="1:11" ht="7.5" customHeight="1"/>
    <row r="35" spans="1:11" s="1179" customFormat="1" ht="12.75" customHeight="1">
      <c r="A35" s="944" t="s">
        <v>1050</v>
      </c>
    </row>
    <row r="36" spans="1:11" ht="22.5" customHeight="1">
      <c r="A36" s="160"/>
    </row>
    <row r="37" spans="1:11" s="7" customFormat="1" ht="18.75" customHeight="1">
      <c r="A37" s="926" t="s">
        <v>1051</v>
      </c>
    </row>
    <row r="38" spans="1:11" s="7" customFormat="1" ht="12" customHeight="1"/>
    <row r="39" spans="1:11" s="1184" customFormat="1" ht="12.75" customHeight="1">
      <c r="A39" s="1181"/>
      <c r="B39" s="1182" t="s">
        <v>305</v>
      </c>
      <c r="C39" s="1195" t="s">
        <v>306</v>
      </c>
      <c r="D39" s="1195" t="s">
        <v>307</v>
      </c>
      <c r="E39" s="1195" t="s">
        <v>304</v>
      </c>
      <c r="F39" s="1195" t="s">
        <v>305</v>
      </c>
      <c r="G39" s="1195" t="s">
        <v>306</v>
      </c>
      <c r="H39" s="1195" t="s">
        <v>307</v>
      </c>
      <c r="I39" s="1195" t="s">
        <v>304</v>
      </c>
      <c r="J39" s="1195" t="s">
        <v>305</v>
      </c>
      <c r="K39" s="7"/>
    </row>
    <row r="40" spans="1:11" s="1184" customFormat="1" ht="12.75" customHeight="1">
      <c r="A40" s="1185" t="s">
        <v>431</v>
      </c>
      <c r="B40" s="1186">
        <v>2020</v>
      </c>
      <c r="C40" s="1187" t="s">
        <v>733</v>
      </c>
      <c r="D40" s="1187" t="s">
        <v>276</v>
      </c>
      <c r="E40" s="1187">
        <v>2019</v>
      </c>
      <c r="F40" s="1187">
        <v>2019</v>
      </c>
      <c r="G40" s="1187">
        <v>2018</v>
      </c>
      <c r="H40" s="1187">
        <v>2018</v>
      </c>
      <c r="I40" s="1187">
        <v>2018</v>
      </c>
      <c r="J40" s="1187">
        <v>2018</v>
      </c>
      <c r="K40" s="7"/>
    </row>
    <row r="41" spans="1:11" s="1184" customFormat="1" ht="21" customHeight="1">
      <c r="A41" s="1196" t="s">
        <v>1052</v>
      </c>
      <c r="B41" s="1197">
        <v>20.100000000000001</v>
      </c>
      <c r="C41" s="1198">
        <v>20.6</v>
      </c>
      <c r="D41" s="1198">
        <v>20.8</v>
      </c>
      <c r="E41" s="1198">
        <v>20.9</v>
      </c>
      <c r="F41" s="1198">
        <v>21.1</v>
      </c>
      <c r="G41" s="1198">
        <v>21</v>
      </c>
      <c r="H41" s="1198">
        <v>21.3</v>
      </c>
      <c r="I41" s="1198">
        <v>21.3</v>
      </c>
      <c r="J41" s="1198">
        <v>21.6</v>
      </c>
      <c r="K41" s="7"/>
    </row>
    <row r="42" spans="1:11" s="1184" customFormat="1" ht="12" customHeight="1">
      <c r="A42" s="1199" t="s">
        <v>1053</v>
      </c>
      <c r="B42" s="1200">
        <v>41</v>
      </c>
      <c r="C42" s="1201">
        <v>41.1</v>
      </c>
      <c r="D42" s="1201">
        <v>41.3</v>
      </c>
      <c r="E42" s="1201">
        <v>41.3</v>
      </c>
      <c r="F42" s="1201">
        <v>41.4</v>
      </c>
      <c r="G42" s="1201">
        <v>41.3</v>
      </c>
      <c r="H42" s="1201">
        <v>41.3</v>
      </c>
      <c r="I42" s="1201">
        <v>41.2</v>
      </c>
      <c r="J42" s="1201">
        <v>41.6</v>
      </c>
      <c r="K42" s="7"/>
    </row>
    <row r="43" spans="1:11" s="1184" customFormat="1" ht="12" customHeight="1">
      <c r="A43" s="1199" t="s">
        <v>1054</v>
      </c>
      <c r="B43" s="1200">
        <v>27.8</v>
      </c>
      <c r="C43" s="1201">
        <v>29</v>
      </c>
      <c r="D43" s="1201">
        <v>29</v>
      </c>
      <c r="E43" s="1201">
        <v>29</v>
      </c>
      <c r="F43" s="1201">
        <v>28.8</v>
      </c>
      <c r="G43" s="1201">
        <v>28.5</v>
      </c>
      <c r="H43" s="1201">
        <v>28.7</v>
      </c>
      <c r="I43" s="1201">
        <v>28.6</v>
      </c>
      <c r="J43" s="1201">
        <v>28.6</v>
      </c>
      <c r="K43" s="7"/>
    </row>
    <row r="44" spans="1:11" s="1184" customFormat="1" ht="12" customHeight="1">
      <c r="A44" s="1202" t="s">
        <v>1055</v>
      </c>
      <c r="B44" s="1203">
        <v>37.6</v>
      </c>
      <c r="C44" s="1204">
        <v>36.200000000000003</v>
      </c>
      <c r="D44" s="1204">
        <v>37.700000000000003</v>
      </c>
      <c r="E44" s="1204">
        <v>38.799999999999997</v>
      </c>
      <c r="F44" s="1204">
        <v>39.6</v>
      </c>
      <c r="G44" s="1204">
        <v>40</v>
      </c>
      <c r="H44" s="1204">
        <v>40.700000000000003</v>
      </c>
      <c r="I44" s="1204">
        <v>41.6</v>
      </c>
      <c r="J44" s="1204">
        <v>41.9</v>
      </c>
      <c r="K44" s="7"/>
    </row>
    <row r="45" spans="1:11" ht="12" customHeight="1"/>
    <row r="46" spans="1:11" s="710" customFormat="1" ht="16.5" customHeight="1">
      <c r="A46" s="1858" t="s">
        <v>1056</v>
      </c>
      <c r="B46" s="1858"/>
      <c r="C46" s="1858"/>
      <c r="D46" s="1858"/>
      <c r="E46" s="1858"/>
      <c r="F46" s="1858"/>
      <c r="G46" s="1858"/>
      <c r="H46" s="1858"/>
      <c r="I46" s="1858"/>
      <c r="J46" s="1858"/>
    </row>
    <row r="47" spans="1:11" ht="7.5" customHeight="1"/>
    <row r="48" spans="1:11" s="1179" customFormat="1" ht="12.75" customHeight="1">
      <c r="A48" s="944" t="s">
        <v>1057</v>
      </c>
    </row>
    <row r="49" spans="1:10" ht="22.5" customHeight="1">
      <c r="A49" s="160"/>
    </row>
    <row r="50" spans="1:10" s="7" customFormat="1" ht="18.75" customHeight="1">
      <c r="A50" s="926" t="s">
        <v>1058</v>
      </c>
    </row>
    <row r="51" spans="1:10" s="7" customFormat="1" ht="12" customHeight="1"/>
    <row r="52" spans="1:10" s="1184" customFormat="1" ht="12.75" customHeight="1">
      <c r="A52" s="1181"/>
      <c r="B52" s="1205" t="s">
        <v>1059</v>
      </c>
      <c r="C52" s="1195" t="s">
        <v>305</v>
      </c>
      <c r="D52" s="1195" t="s">
        <v>306</v>
      </c>
      <c r="E52" s="1195" t="s">
        <v>1060</v>
      </c>
      <c r="F52" s="1195" t="s">
        <v>304</v>
      </c>
      <c r="G52" s="1195" t="s">
        <v>305</v>
      </c>
      <c r="H52" s="1195" t="s">
        <v>306</v>
      </c>
      <c r="I52" s="1195" t="s">
        <v>307</v>
      </c>
      <c r="J52" s="1195" t="s">
        <v>304</v>
      </c>
    </row>
    <row r="53" spans="1:10" s="1184" customFormat="1" ht="12.75" customHeight="1">
      <c r="A53" s="1185" t="s">
        <v>431</v>
      </c>
      <c r="B53" s="1186">
        <v>2020</v>
      </c>
      <c r="C53" s="1187">
        <v>2020</v>
      </c>
      <c r="D53" s="1187" t="s">
        <v>733</v>
      </c>
      <c r="E53" s="1187" t="s">
        <v>276</v>
      </c>
      <c r="F53" s="1187">
        <v>2019</v>
      </c>
      <c r="G53" s="1187">
        <v>2019</v>
      </c>
      <c r="H53" s="1187">
        <v>2018</v>
      </c>
      <c r="I53" s="1187">
        <v>2018</v>
      </c>
      <c r="J53" s="1187">
        <v>2018</v>
      </c>
    </row>
    <row r="54" spans="1:10" s="1184" customFormat="1" ht="12" customHeight="1">
      <c r="A54" s="1206" t="s">
        <v>1061</v>
      </c>
      <c r="B54" s="1207">
        <v>36.524680611723468</v>
      </c>
      <c r="C54" s="1208">
        <v>36.245273667658573</v>
      </c>
      <c r="D54" s="1208">
        <v>34.089638172112856</v>
      </c>
      <c r="E54" s="1208">
        <v>34.386147977465789</v>
      </c>
      <c r="F54" s="1208">
        <v>33.756297703055147</v>
      </c>
      <c r="G54" s="1208">
        <v>33.773382471788899</v>
      </c>
      <c r="H54" s="1208">
        <v>32.546470496759596</v>
      </c>
      <c r="I54" s="1208">
        <v>32.09276631095824</v>
      </c>
      <c r="J54" s="1208">
        <v>32.069066128427522</v>
      </c>
    </row>
    <row r="55" spans="1:10" s="1184" customFormat="1" ht="12" customHeight="1">
      <c r="A55" s="1209" t="s">
        <v>1062</v>
      </c>
      <c r="B55" s="1207">
        <v>40.465487282303386</v>
      </c>
      <c r="C55" s="1208">
        <v>40.571333129210913</v>
      </c>
      <c r="D55" s="1208">
        <v>40.112574763370773</v>
      </c>
      <c r="E55" s="1208">
        <v>39.918275749086021</v>
      </c>
      <c r="F55" s="1208">
        <v>39.659160959883721</v>
      </c>
      <c r="G55" s="1208">
        <v>41.569362224637374</v>
      </c>
      <c r="H55" s="1208">
        <v>41.049320147191381</v>
      </c>
      <c r="I55" s="1208">
        <v>41.043674957043805</v>
      </c>
      <c r="J55" s="1208">
        <v>40.301817911108586</v>
      </c>
    </row>
    <row r="56" spans="1:10" s="1184" customFormat="1" ht="12" customHeight="1">
      <c r="A56" s="1209" t="s">
        <v>1063</v>
      </c>
      <c r="B56" s="1207">
        <v>30.0672070756357</v>
      </c>
      <c r="C56" s="1208">
        <v>28.814430553354281</v>
      </c>
      <c r="D56" s="1208">
        <v>27.065876396427974</v>
      </c>
      <c r="E56" s="1208">
        <v>26.397335089304203</v>
      </c>
      <c r="F56" s="1208">
        <v>26.403567056048509</v>
      </c>
      <c r="G56" s="1208">
        <v>26.696254442816674</v>
      </c>
      <c r="H56" s="1208">
        <v>26.418972963882929</v>
      </c>
      <c r="I56" s="1208">
        <v>25.170780126432817</v>
      </c>
      <c r="J56" s="1208">
        <v>25.027039057350624</v>
      </c>
    </row>
    <row r="57" spans="1:10" s="1184" customFormat="1" ht="12" customHeight="1">
      <c r="A57" s="1210" t="s">
        <v>1064</v>
      </c>
      <c r="B57" s="1211">
        <v>35.116470906534595</v>
      </c>
      <c r="C57" s="1212">
        <v>34.537238076676047</v>
      </c>
      <c r="D57" s="1212">
        <v>32.667564433390893</v>
      </c>
      <c r="E57" s="1212">
        <v>32.53328481491581</v>
      </c>
      <c r="F57" s="1212">
        <v>32.122721552056738</v>
      </c>
      <c r="G57" s="1212">
        <v>32.440901647765266</v>
      </c>
      <c r="H57" s="1212">
        <v>31.509523242808097</v>
      </c>
      <c r="I57" s="1212">
        <v>31.105730665126856</v>
      </c>
      <c r="J57" s="1212">
        <v>30.984676187805878</v>
      </c>
    </row>
    <row r="58" spans="1:10" ht="7.5" customHeight="1"/>
    <row r="59" spans="1:10" s="710" customFormat="1" ht="12.75" customHeight="1">
      <c r="A59" s="1848" t="s">
        <v>1065</v>
      </c>
      <c r="B59" s="1848"/>
      <c r="C59" s="1848"/>
      <c r="D59" s="1848"/>
      <c r="E59" s="1848"/>
      <c r="F59" s="1848"/>
      <c r="G59" s="1848"/>
      <c r="H59" s="1848"/>
      <c r="I59" s="1848"/>
      <c r="J59" s="1848"/>
    </row>
    <row r="60" spans="1:10" ht="7.5" customHeight="1"/>
    <row r="61" spans="1:10" s="1179" customFormat="1" ht="12.75" customHeight="1">
      <c r="A61" s="944" t="s">
        <v>1066</v>
      </c>
    </row>
    <row r="62" spans="1:10" ht="22.5" customHeight="1">
      <c r="A62" s="944"/>
    </row>
  </sheetData>
  <mergeCells count="8">
    <mergeCell ref="A46:J46"/>
    <mergeCell ref="A59:J59"/>
    <mergeCell ref="A27:J27"/>
    <mergeCell ref="A29:J29"/>
    <mergeCell ref="A30:J30"/>
    <mergeCell ref="A31:J31"/>
    <mergeCell ref="A32:J32"/>
    <mergeCell ref="A33:J33"/>
  </mergeCells>
  <pageMargins left="0.70866141732283472" right="0.70866141732283472" top="0.6692913385826772" bottom="0.59055118110236227" header="0.51181102362204722" footer="0.51181102362204722"/>
  <pageSetup paperSize="9" scale="97" fitToHeight="0" orientation="portrait" r:id="rId1"/>
  <headerFooter scaleWithDoc="0">
    <oddHeader>&amp;C&amp;8Market shares&amp;R&amp;8CHAPTER 2 - SEGMENTAL REPORTING&amp;L&amp;"Arial"&amp;8FACTBOOK DNB - 2Q20</oddHeader>
  </headerFooter>
  <rowBreaks count="1" manualBreakCount="1">
    <brk id="11" max="16383" man="1"/>
  </rowBreak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3A475C-C498-4564-99B7-F75593463D88}">
  <sheetPr>
    <pageSetUpPr fitToPage="1"/>
  </sheetPr>
  <dimension ref="A1:S206"/>
  <sheetViews>
    <sheetView showGridLines="0" zoomScale="150" zoomScaleNormal="150" zoomScaleSheetLayoutView="90" workbookViewId="0"/>
  </sheetViews>
  <sheetFormatPr baseColWidth="10" defaultColWidth="10.85546875" defaultRowHeight="22.5" customHeight="1"/>
  <cols>
    <col min="1" max="1" width="35.28515625" style="30" customWidth="1"/>
    <col min="2" max="10" width="6.28515625" style="30" customWidth="1"/>
    <col min="11" max="12" width="6.42578125" style="30" customWidth="1"/>
    <col min="13" max="15" width="10.42578125" style="30" customWidth="1"/>
    <col min="16" max="16384" width="10.85546875" style="30"/>
  </cols>
  <sheetData>
    <row r="1" spans="1:12" ht="22.5" customHeight="1">
      <c r="A1" s="69"/>
      <c r="B1" s="70"/>
      <c r="C1" s="70"/>
      <c r="D1" s="70"/>
      <c r="E1" s="70"/>
      <c r="F1" s="70"/>
      <c r="G1" s="70"/>
      <c r="H1" s="70"/>
      <c r="I1" s="70"/>
      <c r="J1" s="1213"/>
    </row>
    <row r="2" spans="1:12" s="7" customFormat="1" ht="18.75" customHeight="1">
      <c r="A2" s="926" t="s">
        <v>1067</v>
      </c>
    </row>
    <row r="3" spans="1:12" s="7" customFormat="1" ht="12" customHeight="1"/>
    <row r="4" spans="1:12" s="108" customFormat="1" ht="13.5" customHeight="1">
      <c r="A4" s="347" t="s">
        <v>220</v>
      </c>
      <c r="B4" s="348" t="s">
        <v>221</v>
      </c>
      <c r="C4" s="349" t="s">
        <v>222</v>
      </c>
      <c r="D4" s="349" t="s">
        <v>223</v>
      </c>
      <c r="E4" s="349" t="s">
        <v>224</v>
      </c>
      <c r="F4" s="349" t="s">
        <v>225</v>
      </c>
      <c r="G4" s="349" t="s">
        <v>226</v>
      </c>
      <c r="H4" s="349" t="s">
        <v>227</v>
      </c>
      <c r="I4" s="349" t="s">
        <v>228</v>
      </c>
      <c r="J4" s="349" t="s">
        <v>229</v>
      </c>
      <c r="L4" s="611"/>
    </row>
    <row r="5" spans="1:12" s="108" customFormat="1" ht="12" customHeight="1">
      <c r="A5" s="1214" t="s">
        <v>85</v>
      </c>
      <c r="B5" s="501">
        <v>3389.547</v>
      </c>
      <c r="C5" s="457">
        <v>3705.5549999999998</v>
      </c>
      <c r="D5" s="457">
        <v>3523.4873929617602</v>
      </c>
      <c r="E5" s="457">
        <v>3425</v>
      </c>
      <c r="F5" s="457">
        <v>3374.377</v>
      </c>
      <c r="G5" s="457">
        <v>3380.4777530589699</v>
      </c>
      <c r="H5" s="457">
        <v>3465.3959594706398</v>
      </c>
      <c r="I5" s="457">
        <v>3336.4859999999999</v>
      </c>
      <c r="J5" s="457">
        <v>3248.5069141948002</v>
      </c>
    </row>
    <row r="6" spans="1:12" s="108" customFormat="1" ht="12" customHeight="1">
      <c r="A6" s="503" t="s">
        <v>88</v>
      </c>
      <c r="B6" s="504">
        <v>1148.6189999999999</v>
      </c>
      <c r="C6" s="505">
        <v>1160.6579999999999</v>
      </c>
      <c r="D6" s="505">
        <v>1172.8623792978999</v>
      </c>
      <c r="E6" s="505">
        <v>1297.905</v>
      </c>
      <c r="F6" s="505">
        <v>1282.348</v>
      </c>
      <c r="G6" s="505">
        <v>1142.7223362175998</v>
      </c>
      <c r="H6" s="505">
        <v>1312.6417184300799</v>
      </c>
      <c r="I6" s="505">
        <v>1268.7929999999999</v>
      </c>
      <c r="J6" s="505">
        <v>1337.2043885988601</v>
      </c>
    </row>
    <row r="7" spans="1:12" s="108" customFormat="1" ht="12" customHeight="1">
      <c r="A7" s="461" t="s">
        <v>236</v>
      </c>
      <c r="B7" s="452">
        <v>4538.165</v>
      </c>
      <c r="C7" s="453">
        <v>4866.2120000000004</v>
      </c>
      <c r="D7" s="453">
        <v>4696.3497722596603</v>
      </c>
      <c r="E7" s="453">
        <v>4722.9059999999999</v>
      </c>
      <c r="F7" s="453">
        <v>4656.7259999999997</v>
      </c>
      <c r="G7" s="453">
        <v>4523.20008927657</v>
      </c>
      <c r="H7" s="453">
        <v>4778.0376779007202</v>
      </c>
      <c r="I7" s="453">
        <v>4605.2790000000005</v>
      </c>
      <c r="J7" s="453">
        <v>4585.7113027936603</v>
      </c>
    </row>
    <row r="8" spans="1:12" s="108" customFormat="1" ht="12" customHeight="1">
      <c r="A8" s="461" t="s">
        <v>1068</v>
      </c>
      <c r="B8" s="452">
        <v>-2214.3490000000002</v>
      </c>
      <c r="C8" s="453">
        <v>-2246.9470000000001</v>
      </c>
      <c r="D8" s="453">
        <v>-2249.4865197081499</v>
      </c>
      <c r="E8" s="453">
        <v>-2113.0259999999998</v>
      </c>
      <c r="F8" s="453">
        <v>-2133.049</v>
      </c>
      <c r="G8" s="453">
        <v>-2087.1467148961901</v>
      </c>
      <c r="H8" s="453">
        <v>-2281.3729827391298</v>
      </c>
      <c r="I8" s="453">
        <v>-1997.3330000000001</v>
      </c>
      <c r="J8" s="453">
        <v>-2113.6474820225003</v>
      </c>
    </row>
    <row r="9" spans="1:12" s="108" customFormat="1" ht="12" customHeight="1">
      <c r="A9" s="456" t="s">
        <v>238</v>
      </c>
      <c r="B9" s="501">
        <v>2323.8159999999998</v>
      </c>
      <c r="C9" s="457">
        <v>2619.2660000000001</v>
      </c>
      <c r="D9" s="457">
        <v>2446.86325255151</v>
      </c>
      <c r="E9" s="457">
        <v>2609.88</v>
      </c>
      <c r="F9" s="457">
        <v>2523.6770000000001</v>
      </c>
      <c r="G9" s="457">
        <v>2436.0533743803799</v>
      </c>
      <c r="H9" s="457">
        <v>2496.6646951615899</v>
      </c>
      <c r="I9" s="457">
        <v>2607.9459999999999</v>
      </c>
      <c r="J9" s="457">
        <v>2472.06382077116</v>
      </c>
    </row>
    <row r="10" spans="1:12" s="108" customFormat="1" ht="12" customHeight="1">
      <c r="A10" s="458" t="s">
        <v>239</v>
      </c>
      <c r="B10" s="446">
        <v>0</v>
      </c>
      <c r="C10" s="447">
        <v>0</v>
      </c>
      <c r="D10" s="447">
        <v>-3.4289999999999998</v>
      </c>
      <c r="E10" s="447">
        <v>-0.245</v>
      </c>
      <c r="F10" s="447">
        <v>0</v>
      </c>
      <c r="G10" s="447"/>
      <c r="H10" s="447">
        <v>49</v>
      </c>
      <c r="I10" s="447">
        <v>0</v>
      </c>
      <c r="J10" s="447"/>
    </row>
    <row r="11" spans="1:12" s="108" customFormat="1" ht="12" customHeight="1">
      <c r="A11" s="458" t="s">
        <v>108</v>
      </c>
      <c r="B11" s="446">
        <v>-81.683000000000007</v>
      </c>
      <c r="C11" s="447">
        <v>-733.52599999999995</v>
      </c>
      <c r="D11" s="447">
        <v>-103.05021816884</v>
      </c>
      <c r="E11" s="447">
        <v>-72.763999999999996</v>
      </c>
      <c r="F11" s="447">
        <v>-76.102000000000004</v>
      </c>
      <c r="G11" s="447">
        <v>-100.77301727662</v>
      </c>
      <c r="H11" s="447">
        <v>-88.734280658640003</v>
      </c>
      <c r="I11" s="447">
        <v>-74.665000000000006</v>
      </c>
      <c r="J11" s="447">
        <v>-101.24013362203999</v>
      </c>
    </row>
    <row r="12" spans="1:12" s="108" customFormat="1" ht="12" customHeight="1">
      <c r="A12" s="456" t="s">
        <v>241</v>
      </c>
      <c r="B12" s="501">
        <v>2242.1329999999998</v>
      </c>
      <c r="C12" s="457">
        <v>1885.74</v>
      </c>
      <c r="D12" s="457">
        <v>2340.3840343826701</v>
      </c>
      <c r="E12" s="457">
        <v>2536.8710000000001</v>
      </c>
      <c r="F12" s="457">
        <v>2447.5749999999998</v>
      </c>
      <c r="G12" s="457">
        <v>2335.2803571037598</v>
      </c>
      <c r="H12" s="457">
        <v>2456.93041450295</v>
      </c>
      <c r="I12" s="457">
        <v>2533.2809999999999</v>
      </c>
      <c r="J12" s="457">
        <v>2370.8236871491199</v>
      </c>
    </row>
    <row r="13" spans="1:12" s="108" customFormat="1" ht="12" customHeight="1">
      <c r="A13" s="458" t="s">
        <v>242</v>
      </c>
      <c r="B13" s="446">
        <v>-560.53324999999995</v>
      </c>
      <c r="C13" s="447">
        <v>-471.435</v>
      </c>
      <c r="D13" s="447">
        <v>-585.09600859566797</v>
      </c>
      <c r="E13" s="447">
        <v>-634.21775000000002</v>
      </c>
      <c r="F13" s="447">
        <v>-611.89374999999995</v>
      </c>
      <c r="G13" s="447">
        <v>-583.82008927593995</v>
      </c>
      <c r="H13" s="447">
        <v>-614.23260362573706</v>
      </c>
      <c r="I13" s="447">
        <v>-633.32024999999999</v>
      </c>
      <c r="J13" s="447">
        <v>-592.70592178727998</v>
      </c>
    </row>
    <row r="14" spans="1:12" s="108" customFormat="1" ht="12" customHeight="1">
      <c r="A14" s="390" t="s">
        <v>244</v>
      </c>
      <c r="B14" s="466">
        <v>1681.5997499999999</v>
      </c>
      <c r="C14" s="467">
        <v>1414.3050000000001</v>
      </c>
      <c r="D14" s="467">
        <v>1755.2880257870002</v>
      </c>
      <c r="E14" s="467">
        <v>1902.6532500000001</v>
      </c>
      <c r="F14" s="467">
        <v>1835.6812499999999</v>
      </c>
      <c r="G14" s="467">
        <v>1751.46026782782</v>
      </c>
      <c r="H14" s="467">
        <v>1842.69781087721</v>
      </c>
      <c r="I14" s="467">
        <v>1899.96075</v>
      </c>
      <c r="J14" s="467">
        <v>1778.1177653618399</v>
      </c>
    </row>
    <row r="15" spans="1:12" ht="7.5" customHeight="1">
      <c r="A15" s="1215"/>
      <c r="B15" s="663"/>
      <c r="C15" s="663"/>
      <c r="D15" s="663"/>
      <c r="E15" s="663"/>
      <c r="F15" s="663"/>
      <c r="G15" s="663"/>
      <c r="H15" s="663"/>
      <c r="I15" s="663"/>
      <c r="J15" s="663"/>
    </row>
    <row r="16" spans="1:12" ht="12" customHeight="1">
      <c r="A16" s="1216" t="s">
        <v>1069</v>
      </c>
      <c r="B16" s="1217"/>
      <c r="C16" s="1218"/>
      <c r="D16" s="1218"/>
      <c r="E16" s="1218"/>
      <c r="F16" s="1218"/>
      <c r="G16" s="1218"/>
      <c r="H16" s="1218"/>
      <c r="I16" s="1218"/>
      <c r="J16" s="1218"/>
    </row>
    <row r="17" spans="1:12" ht="12" customHeight="1">
      <c r="A17" s="1219" t="s">
        <v>1070</v>
      </c>
      <c r="B17" s="1220">
        <v>795.63188618511208</v>
      </c>
      <c r="C17" s="1221">
        <v>795.81993337454492</v>
      </c>
      <c r="D17" s="1221">
        <v>794.299922129989</v>
      </c>
      <c r="E17" s="1221">
        <v>787.98465129971999</v>
      </c>
      <c r="F17" s="1221">
        <v>781.03433440058996</v>
      </c>
      <c r="G17" s="1221">
        <v>773.53952252374597</v>
      </c>
      <c r="H17" s="1221">
        <v>770.80270742370908</v>
      </c>
      <c r="I17" s="1221">
        <v>764.382879335712</v>
      </c>
      <c r="J17" s="1221">
        <v>755.35740860116596</v>
      </c>
    </row>
    <row r="18" spans="1:12" ht="12" customHeight="1">
      <c r="A18" s="1157" t="s">
        <v>1071</v>
      </c>
      <c r="B18" s="1220">
        <v>453.373696584399</v>
      </c>
      <c r="C18" s="1221">
        <v>435.44709329625402</v>
      </c>
      <c r="D18" s="1221">
        <v>431.08920645112704</v>
      </c>
      <c r="E18" s="1221">
        <v>434.78700270957796</v>
      </c>
      <c r="F18" s="1221">
        <v>418.91471620993798</v>
      </c>
      <c r="G18" s="1221">
        <v>413.37013855250001</v>
      </c>
      <c r="H18" s="1221">
        <v>410.01915943194803</v>
      </c>
      <c r="I18" s="1221">
        <v>417.955231102678</v>
      </c>
      <c r="J18" s="1221">
        <v>406.201832173063</v>
      </c>
    </row>
    <row r="19" spans="1:12" ht="12" customHeight="1">
      <c r="A19" s="1157" t="s">
        <v>1014</v>
      </c>
      <c r="B19" s="1220">
        <v>132.36043882050501</v>
      </c>
      <c r="C19" s="1221">
        <v>132.32317961415998</v>
      </c>
      <c r="D19" s="1221">
        <v>135.916172286544</v>
      </c>
      <c r="E19" s="1221">
        <v>126.790735246624</v>
      </c>
      <c r="F19" s="1221">
        <v>121.292806388922</v>
      </c>
      <c r="G19" s="1221">
        <v>116.58685371274601</v>
      </c>
      <c r="H19" s="1221">
        <v>120.447673701298</v>
      </c>
      <c r="I19" s="1221">
        <v>122.68922388607</v>
      </c>
      <c r="J19" s="1221">
        <v>117.850617784511</v>
      </c>
    </row>
    <row r="20" spans="1:12" ht="12" customHeight="1">
      <c r="A20" s="1222" t="s">
        <v>1072</v>
      </c>
      <c r="B20" s="1223">
        <v>49.233837833329396</v>
      </c>
      <c r="C20" s="1224">
        <v>48.6915261666662</v>
      </c>
      <c r="D20" s="1224">
        <v>48.051064772182698</v>
      </c>
      <c r="E20" s="1224">
        <v>47.774402851445601</v>
      </c>
      <c r="F20" s="1224">
        <v>48.432594492670198</v>
      </c>
      <c r="G20" s="1224">
        <v>47.664217999999501</v>
      </c>
      <c r="H20" s="1224">
        <v>47.0355643559692</v>
      </c>
      <c r="I20" s="1224">
        <v>46.329887692931194</v>
      </c>
      <c r="J20" s="1224">
        <v>47.391751330582295</v>
      </c>
    </row>
    <row r="21" spans="1:12" ht="7.5" customHeight="1">
      <c r="A21" s="1215"/>
      <c r="B21" s="663"/>
      <c r="C21" s="663"/>
      <c r="D21" s="663"/>
      <c r="E21" s="663"/>
      <c r="F21" s="663"/>
      <c r="G21" s="663"/>
      <c r="H21" s="663"/>
      <c r="I21" s="663"/>
      <c r="J21" s="663"/>
    </row>
    <row r="22" spans="1:12" ht="12" customHeight="1">
      <c r="A22" s="1216" t="s">
        <v>1073</v>
      </c>
      <c r="B22" s="1217"/>
      <c r="C22" s="1218"/>
      <c r="D22" s="1218"/>
      <c r="E22" s="1218"/>
      <c r="F22" s="1218"/>
      <c r="G22" s="1218"/>
      <c r="H22" s="1218"/>
      <c r="I22" s="1218"/>
      <c r="J22" s="1218"/>
    </row>
    <row r="23" spans="1:12" s="1227" customFormat="1" ht="12" customHeight="1">
      <c r="A23" s="1225" t="s">
        <v>1017</v>
      </c>
      <c r="B23" s="1226">
        <v>48.793926635329299</v>
      </c>
      <c r="C23" s="716">
        <v>46.174449687840799</v>
      </c>
      <c r="D23" s="716">
        <v>47.898615494854894</v>
      </c>
      <c r="E23" s="716">
        <v>44.739956274019697</v>
      </c>
      <c r="F23" s="716">
        <v>45.805768597276099</v>
      </c>
      <c r="G23" s="716">
        <v>46.1431436527497</v>
      </c>
      <c r="H23" s="716">
        <v>47.747069749803096</v>
      </c>
      <c r="I23" s="716">
        <v>43.370503787034302</v>
      </c>
      <c r="J23" s="716">
        <v>46.092031147596302</v>
      </c>
    </row>
    <row r="24" spans="1:12" s="1227" customFormat="1" ht="12" customHeight="1">
      <c r="A24" s="1225" t="s">
        <v>1074</v>
      </c>
      <c r="B24" s="1226">
        <v>56.98284652193</v>
      </c>
      <c r="C24" s="716">
        <v>54.716786428031696</v>
      </c>
      <c r="D24" s="716">
        <v>54.272850146468706</v>
      </c>
      <c r="E24" s="716">
        <v>55.177090314186998</v>
      </c>
      <c r="F24" s="716">
        <v>53.635889967812602</v>
      </c>
      <c r="G24" s="716">
        <v>53.438787097676006</v>
      </c>
      <c r="H24" s="716">
        <v>53.193788174716602</v>
      </c>
      <c r="I24" s="716">
        <v>54.678779758372194</v>
      </c>
      <c r="J24" s="716">
        <v>53.776110162909696</v>
      </c>
    </row>
    <row r="25" spans="1:12" s="1227" customFormat="1" ht="12" customHeight="1">
      <c r="A25" s="1228" t="s">
        <v>1075</v>
      </c>
      <c r="B25" s="1229">
        <v>13.737214133367299</v>
      </c>
      <c r="C25" s="1230">
        <v>11.682327076482299</v>
      </c>
      <c r="D25" s="1230">
        <v>14.492737014570201</v>
      </c>
      <c r="E25" s="1230">
        <v>15.800447501086799</v>
      </c>
      <c r="F25" s="1230">
        <v>15.202357155228601</v>
      </c>
      <c r="G25" s="1230">
        <v>14.9024671285366</v>
      </c>
      <c r="H25" s="1230">
        <v>15.542926658829899</v>
      </c>
      <c r="I25" s="1230">
        <v>16.270029593652502</v>
      </c>
      <c r="J25" s="1230">
        <v>15.049055198152899</v>
      </c>
    </row>
    <row r="26" spans="1:12" ht="12" customHeight="1"/>
    <row r="27" spans="1:12" ht="12" customHeight="1">
      <c r="A27" s="1231" t="s">
        <v>1076</v>
      </c>
      <c r="B27" s="604"/>
      <c r="C27" s="604"/>
      <c r="D27" s="604"/>
      <c r="E27" s="604"/>
      <c r="F27" s="604"/>
      <c r="G27" s="604"/>
      <c r="H27" s="604"/>
      <c r="I27" s="604"/>
      <c r="J27" s="604"/>
    </row>
    <row r="28" spans="1:12" ht="27.75" customHeight="1">
      <c r="A28" s="1868" t="s">
        <v>1077</v>
      </c>
      <c r="B28" s="1868"/>
      <c r="C28" s="1868"/>
      <c r="D28" s="1868"/>
      <c r="E28" s="1868"/>
      <c r="F28" s="1868"/>
      <c r="G28" s="1868"/>
      <c r="H28" s="1868"/>
      <c r="I28" s="1868"/>
      <c r="J28" s="1868"/>
    </row>
    <row r="29" spans="1:12" ht="4.5" customHeight="1"/>
    <row r="30" spans="1:12" s="272" customFormat="1" ht="13.5" customHeight="1">
      <c r="A30" s="347" t="s">
        <v>614</v>
      </c>
      <c r="B30" s="348" t="s">
        <v>221</v>
      </c>
      <c r="C30" s="349" t="s">
        <v>222</v>
      </c>
      <c r="D30" s="349" t="s">
        <v>223</v>
      </c>
      <c r="E30" s="349" t="s">
        <v>224</v>
      </c>
      <c r="F30" s="349" t="s">
        <v>225</v>
      </c>
      <c r="G30" s="349" t="s">
        <v>226</v>
      </c>
      <c r="H30" s="349" t="s">
        <v>227</v>
      </c>
      <c r="I30" s="349" t="s">
        <v>228</v>
      </c>
      <c r="J30" s="349" t="s">
        <v>229</v>
      </c>
      <c r="L30" s="947"/>
    </row>
    <row r="31" spans="1:12" s="272" customFormat="1" ht="12" customHeight="1">
      <c r="A31" s="1232" t="s">
        <v>1070</v>
      </c>
      <c r="B31" s="1220">
        <v>795.63188618511208</v>
      </c>
      <c r="C31" s="1221">
        <v>795.81993337454503</v>
      </c>
      <c r="D31" s="1221">
        <v>794.299922129989</v>
      </c>
      <c r="E31" s="1221">
        <v>787.9846512997201</v>
      </c>
      <c r="F31" s="1221">
        <v>781.03433440058996</v>
      </c>
      <c r="G31" s="1221">
        <v>773.53952252374597</v>
      </c>
      <c r="H31" s="1221">
        <v>770.80270742370908</v>
      </c>
      <c r="I31" s="1221">
        <v>764.382879335712</v>
      </c>
      <c r="J31" s="1221">
        <v>755.35740860116596</v>
      </c>
    </row>
    <row r="32" spans="1:12" s="272" customFormat="1" ht="21" customHeight="1">
      <c r="A32" s="1233" t="s">
        <v>1078</v>
      </c>
      <c r="B32" s="1234">
        <v>11.338885791909998</v>
      </c>
      <c r="C32" s="1235">
        <v>12.202487140020001</v>
      </c>
      <c r="D32" s="1235">
        <v>12.880646027840001</v>
      </c>
      <c r="E32" s="1235">
        <v>13.534759071</v>
      </c>
      <c r="F32" s="1235">
        <v>14.152770043149999</v>
      </c>
      <c r="G32" s="1235">
        <v>14.714078976909999</v>
      </c>
      <c r="H32" s="1235">
        <v>15.267151656239999</v>
      </c>
      <c r="I32" s="1235">
        <v>15.95432315557</v>
      </c>
      <c r="J32" s="1235">
        <v>16.71250799581</v>
      </c>
    </row>
    <row r="33" spans="1:19" s="272" customFormat="1" ht="12" customHeight="1">
      <c r="A33" s="1236" t="s">
        <v>1079</v>
      </c>
      <c r="B33" s="1237">
        <v>806.97077197702197</v>
      </c>
      <c r="C33" s="1238">
        <v>808.02242051456506</v>
      </c>
      <c r="D33" s="1238">
        <v>807.18056815782904</v>
      </c>
      <c r="E33" s="1238">
        <v>801.51941037072015</v>
      </c>
      <c r="F33" s="1238">
        <v>795.18710444373994</v>
      </c>
      <c r="G33" s="1238">
        <v>788.25360150065592</v>
      </c>
      <c r="H33" s="1238">
        <v>786.06985907994908</v>
      </c>
      <c r="I33" s="1238">
        <v>780.33720249128203</v>
      </c>
      <c r="J33" s="1238">
        <v>772.06991659697599</v>
      </c>
    </row>
    <row r="34" spans="1:19" s="272" customFormat="1" ht="5.25" customHeight="1">
      <c r="A34" s="459"/>
      <c r="B34" s="1239"/>
      <c r="C34" s="1239"/>
      <c r="D34" s="1239"/>
      <c r="E34" s="1239"/>
      <c r="F34" s="1239"/>
      <c r="G34" s="1239"/>
      <c r="H34" s="1239"/>
      <c r="I34" s="1239"/>
      <c r="J34" s="1239"/>
    </row>
    <row r="35" spans="1:19" s="272" customFormat="1" ht="12" customHeight="1">
      <c r="A35" s="459" t="s">
        <v>1080</v>
      </c>
      <c r="B35" s="1240">
        <v>18.09641014</v>
      </c>
      <c r="C35" s="1240">
        <v>21.540381019999998</v>
      </c>
      <c r="D35" s="1240">
        <v>22.563309670000002</v>
      </c>
      <c r="E35" s="1240">
        <v>23.846187230000002</v>
      </c>
      <c r="F35" s="1240">
        <v>24.711999350000003</v>
      </c>
      <c r="G35" s="1240">
        <v>25.765791220000001</v>
      </c>
      <c r="H35" s="1240">
        <v>28.165879</v>
      </c>
      <c r="I35" s="1240">
        <v>27.334234629999997</v>
      </c>
      <c r="J35" s="1240">
        <v>26.908523989999903</v>
      </c>
    </row>
    <row r="36" spans="1:19" ht="12" customHeight="1"/>
    <row r="37" spans="1:19" s="604" customFormat="1" ht="10.5" customHeight="1">
      <c r="A37" s="1869" t="s">
        <v>1081</v>
      </c>
      <c r="B37" s="1869"/>
      <c r="C37" s="1869"/>
      <c r="D37" s="1869"/>
      <c r="E37" s="1869"/>
      <c r="F37" s="1869"/>
      <c r="G37" s="1869"/>
      <c r="H37" s="1869"/>
      <c r="I37" s="1869"/>
      <c r="J37" s="1869"/>
      <c r="K37" s="1241"/>
      <c r="L37" s="1241"/>
      <c r="M37" s="1241"/>
      <c r="N37" s="1241"/>
      <c r="O37" s="1241"/>
      <c r="P37" s="1242"/>
      <c r="Q37" s="1242"/>
      <c r="R37" s="1242"/>
      <c r="S37" s="1242"/>
    </row>
    <row r="38" spans="1:19" s="604" customFormat="1" ht="10.5" customHeight="1">
      <c r="A38" s="1869" t="s">
        <v>1082</v>
      </c>
      <c r="B38" s="1869"/>
      <c r="C38" s="1869"/>
      <c r="D38" s="1869"/>
      <c r="E38" s="1869"/>
      <c r="F38" s="1869"/>
      <c r="G38" s="1869"/>
      <c r="H38" s="1869"/>
      <c r="I38" s="1869"/>
      <c r="J38" s="1869"/>
      <c r="K38" s="1241"/>
      <c r="L38" s="1241"/>
      <c r="M38" s="1241"/>
      <c r="N38" s="1241"/>
      <c r="O38" s="1241"/>
      <c r="P38" s="1242"/>
      <c r="Q38" s="1242"/>
      <c r="R38" s="1242"/>
      <c r="S38" s="1242"/>
    </row>
    <row r="39" spans="1:19" s="604" customFormat="1" ht="10.5" customHeight="1">
      <c r="A39" s="1243"/>
      <c r="B39" s="1243"/>
      <c r="C39" s="1243"/>
      <c r="D39" s="1243"/>
      <c r="E39" s="1243"/>
      <c r="F39" s="1243"/>
      <c r="G39" s="1243"/>
      <c r="H39" s="1243"/>
      <c r="I39" s="1243"/>
      <c r="J39" s="1243"/>
      <c r="K39" s="1241"/>
      <c r="L39" s="1241"/>
      <c r="M39" s="1241"/>
      <c r="N39" s="1241"/>
      <c r="O39" s="1241"/>
      <c r="P39" s="1242"/>
      <c r="Q39" s="1242"/>
      <c r="R39" s="1242"/>
      <c r="S39" s="1242"/>
    </row>
    <row r="40" spans="1:19" s="604" customFormat="1" ht="60.95" customHeight="1">
      <c r="A40" s="1868" t="s">
        <v>1083</v>
      </c>
      <c r="B40" s="1868"/>
      <c r="C40" s="1868"/>
      <c r="D40" s="1868"/>
      <c r="E40" s="1868"/>
      <c r="F40" s="1868"/>
      <c r="G40" s="1868"/>
      <c r="H40" s="1868"/>
      <c r="I40" s="1868"/>
      <c r="J40" s="1868"/>
      <c r="K40" s="1241"/>
      <c r="L40" s="1241"/>
      <c r="M40" s="1241"/>
      <c r="N40" s="1241"/>
      <c r="O40" s="1241"/>
      <c r="P40" s="1242"/>
      <c r="Q40" s="1242"/>
      <c r="R40" s="1242"/>
      <c r="S40" s="1242"/>
    </row>
    <row r="41" spans="1:19" ht="22.5" customHeight="1">
      <c r="A41" s="69"/>
      <c r="B41" s="70"/>
      <c r="C41" s="70"/>
      <c r="D41" s="70"/>
      <c r="E41" s="70"/>
      <c r="F41" s="70"/>
      <c r="G41" s="70"/>
      <c r="H41" s="70"/>
      <c r="I41" s="70"/>
      <c r="J41" s="1213"/>
    </row>
    <row r="42" spans="1:19" s="1244" customFormat="1" ht="18.75" customHeight="1">
      <c r="A42" s="926" t="s">
        <v>1084</v>
      </c>
    </row>
    <row r="43" spans="1:19" s="7" customFormat="1" ht="12" customHeight="1"/>
    <row r="44" spans="1:19" ht="12" customHeight="1">
      <c r="A44" s="1231" t="s">
        <v>1085</v>
      </c>
      <c r="B44" s="604"/>
      <c r="C44" s="604"/>
      <c r="D44" s="604"/>
      <c r="E44" s="604"/>
      <c r="F44" s="604"/>
      <c r="G44" s="604"/>
      <c r="H44" s="604"/>
      <c r="I44" s="604"/>
      <c r="J44" s="604"/>
    </row>
    <row r="45" spans="1:19" s="108" customFormat="1" ht="13.5" customHeight="1">
      <c r="A45" s="347" t="s">
        <v>220</v>
      </c>
      <c r="B45" s="348" t="s">
        <v>221</v>
      </c>
      <c r="C45" s="349" t="s">
        <v>222</v>
      </c>
      <c r="D45" s="349" t="s">
        <v>223</v>
      </c>
      <c r="E45" s="349" t="s">
        <v>224</v>
      </c>
      <c r="F45" s="349" t="s">
        <v>225</v>
      </c>
      <c r="G45" s="349" t="s">
        <v>226</v>
      </c>
      <c r="H45" s="349" t="s">
        <v>227</v>
      </c>
      <c r="I45" s="349" t="s">
        <v>228</v>
      </c>
      <c r="J45" s="349" t="s">
        <v>229</v>
      </c>
      <c r="L45" s="611"/>
    </row>
    <row r="46" spans="1:19" ht="12" customHeight="1">
      <c r="A46" s="1245" t="s">
        <v>85</v>
      </c>
      <c r="B46" s="1246"/>
      <c r="C46" s="1247"/>
      <c r="D46" s="1247"/>
      <c r="E46" s="1247"/>
      <c r="F46" s="1247"/>
      <c r="G46" s="1247"/>
      <c r="H46" s="1247"/>
      <c r="I46" s="1247"/>
      <c r="J46" s="1247"/>
      <c r="K46" s="1248"/>
      <c r="L46" s="1248"/>
      <c r="M46" s="1249"/>
      <c r="N46" s="1248"/>
      <c r="O46" s="1248"/>
      <c r="P46" s="1162"/>
      <c r="Q46" s="1162"/>
      <c r="R46" s="1162"/>
      <c r="S46" s="1162"/>
    </row>
    <row r="47" spans="1:19" ht="12" customHeight="1">
      <c r="A47" s="1250" t="s">
        <v>1086</v>
      </c>
      <c r="B47" s="1251">
        <v>215.359805929782</v>
      </c>
      <c r="C47" s="1252">
        <v>253.34737143500001</v>
      </c>
      <c r="D47" s="1252">
        <v>266.33425905067202</v>
      </c>
      <c r="E47" s="1252">
        <v>234.55201261332795</v>
      </c>
      <c r="F47" s="1252">
        <v>214.866080504</v>
      </c>
      <c r="G47" s="1252">
        <v>204.47036984799999</v>
      </c>
      <c r="H47" s="1252">
        <v>198.07454294575604</v>
      </c>
      <c r="I47" s="1252">
        <v>191.55141067724401</v>
      </c>
      <c r="J47" s="1252">
        <v>193.22075190300001</v>
      </c>
      <c r="K47" s="1248"/>
      <c r="L47" s="1248"/>
      <c r="M47" s="1249"/>
      <c r="N47" s="1248"/>
      <c r="O47" s="1248"/>
      <c r="P47" s="1162"/>
      <c r="Q47" s="1162"/>
      <c r="R47" s="1162"/>
      <c r="S47" s="1162"/>
    </row>
    <row r="48" spans="1:19" ht="12" customHeight="1">
      <c r="A48" s="1253" t="s">
        <v>533</v>
      </c>
      <c r="B48" s="1254">
        <v>3174.1869689433979</v>
      </c>
      <c r="C48" s="1255">
        <v>3452.2071764166003</v>
      </c>
      <c r="D48" s="1255">
        <v>3257.1531339110879</v>
      </c>
      <c r="E48" s="1255">
        <v>3190.4483146782695</v>
      </c>
      <c r="F48" s="1255">
        <v>3159.5113886654703</v>
      </c>
      <c r="G48" s="1255">
        <v>3176.0073832109697</v>
      </c>
      <c r="H48" s="1255">
        <v>3267.3214165248792</v>
      </c>
      <c r="I48" s="1255">
        <v>3144.9342109626505</v>
      </c>
      <c r="J48" s="1255">
        <v>3055.2861622918003</v>
      </c>
      <c r="K48" s="1248"/>
      <c r="L48" s="1248"/>
      <c r="M48" s="1249"/>
      <c r="N48" s="1248"/>
      <c r="O48" s="1248"/>
      <c r="P48" s="1162"/>
      <c r="Q48" s="1162"/>
      <c r="R48" s="1162"/>
      <c r="S48" s="1162"/>
    </row>
    <row r="49" spans="1:19" ht="12" customHeight="1">
      <c r="A49" s="1256" t="s">
        <v>234</v>
      </c>
      <c r="B49" s="1257"/>
      <c r="C49" s="1258"/>
      <c r="D49" s="1258"/>
      <c r="E49" s="1258"/>
      <c r="F49" s="1258"/>
      <c r="G49" s="1258"/>
      <c r="H49" s="1258"/>
      <c r="I49" s="1258"/>
      <c r="J49" s="1258"/>
      <c r="K49" s="1248"/>
      <c r="L49" s="1248"/>
      <c r="M49" s="1249"/>
      <c r="N49" s="1248"/>
      <c r="O49" s="1248"/>
      <c r="P49" s="1162"/>
      <c r="Q49" s="1162"/>
      <c r="R49" s="1162"/>
      <c r="S49" s="1162"/>
    </row>
    <row r="50" spans="1:19" ht="12" customHeight="1">
      <c r="A50" s="1250" t="s">
        <v>1086</v>
      </c>
      <c r="B50" s="1251">
        <v>178.18054355750098</v>
      </c>
      <c r="C50" s="1252">
        <v>191.141130659</v>
      </c>
      <c r="D50" s="1252">
        <v>201.758033502936</v>
      </c>
      <c r="E50" s="1252">
        <v>163.93860160906402</v>
      </c>
      <c r="F50" s="1252">
        <v>148.67360493999996</v>
      </c>
      <c r="G50" s="1252">
        <v>151.45777768799999</v>
      </c>
      <c r="H50" s="1252">
        <v>177.40263527815998</v>
      </c>
      <c r="I50" s="1252">
        <v>140.58565277384</v>
      </c>
      <c r="J50" s="1252">
        <v>147.58487628600002</v>
      </c>
      <c r="K50" s="1248"/>
      <c r="L50" s="1248"/>
      <c r="M50" s="1249"/>
      <c r="N50" s="1248"/>
      <c r="O50" s="1248"/>
      <c r="P50" s="1162"/>
      <c r="Q50" s="1162"/>
      <c r="R50" s="1162"/>
      <c r="S50" s="1162"/>
    </row>
    <row r="51" spans="1:19" ht="12" customHeight="1">
      <c r="A51" s="1253" t="s">
        <v>533</v>
      </c>
      <c r="B51" s="1254">
        <v>970.43803263589905</v>
      </c>
      <c r="C51" s="1255">
        <v>969.51663737650006</v>
      </c>
      <c r="D51" s="1255">
        <v>971.10434579496393</v>
      </c>
      <c r="E51" s="1255">
        <v>1133.9668780600098</v>
      </c>
      <c r="F51" s="1255">
        <v>1133.6747945392297</v>
      </c>
      <c r="G51" s="1255">
        <v>991.26455852960021</v>
      </c>
      <c r="H51" s="1255">
        <v>1135.2390831519197</v>
      </c>
      <c r="I51" s="1255">
        <v>1128.2072598841401</v>
      </c>
      <c r="J51" s="1255">
        <v>1189.61951231286</v>
      </c>
      <c r="K51" s="1248"/>
      <c r="L51" s="1248"/>
      <c r="M51" s="1249"/>
      <c r="N51" s="1248"/>
      <c r="O51" s="1248"/>
      <c r="P51" s="1162"/>
      <c r="Q51" s="1162"/>
      <c r="R51" s="1162"/>
      <c r="S51" s="1162"/>
    </row>
    <row r="52" spans="1:19" ht="12" customHeight="1">
      <c r="A52" s="1256" t="s">
        <v>1087</v>
      </c>
      <c r="B52" s="1257"/>
      <c r="C52" s="1258"/>
      <c r="D52" s="1258"/>
      <c r="E52" s="1258"/>
      <c r="F52" s="1258"/>
      <c r="G52" s="1258"/>
      <c r="H52" s="1258"/>
      <c r="I52" s="1258"/>
      <c r="J52" s="1258"/>
      <c r="K52" s="1248"/>
      <c r="L52" s="1248"/>
      <c r="M52" s="1249"/>
      <c r="N52" s="1248"/>
      <c r="O52" s="1248"/>
      <c r="P52" s="1162"/>
      <c r="Q52" s="1162"/>
      <c r="R52" s="1162"/>
      <c r="S52" s="1162"/>
    </row>
    <row r="53" spans="1:19" ht="12" customHeight="1">
      <c r="A53" s="1250" t="s">
        <v>1086</v>
      </c>
      <c r="B53" s="1251">
        <v>-53.62471</v>
      </c>
      <c r="C53" s="1252">
        <v>-383.38136320000001</v>
      </c>
      <c r="D53" s="1252">
        <v>-4.1267004920000003</v>
      </c>
      <c r="E53" s="1252">
        <v>-1.4815300000000013</v>
      </c>
      <c r="F53" s="1252">
        <v>-10.729690000000002</v>
      </c>
      <c r="G53" s="1252">
        <v>-3.3201499999999995</v>
      </c>
      <c r="H53" s="1252">
        <v>-3.3962113610000007</v>
      </c>
      <c r="I53" s="1252">
        <v>-1.3137799999999997</v>
      </c>
      <c r="J53" s="1252">
        <v>-0.35609000000000302</v>
      </c>
      <c r="K53" s="1248"/>
      <c r="L53" s="1248"/>
      <c r="M53" s="1249"/>
      <c r="N53" s="1248"/>
      <c r="O53" s="1248"/>
      <c r="P53" s="1162"/>
      <c r="Q53" s="1162"/>
      <c r="R53" s="1162"/>
      <c r="S53" s="1162"/>
    </row>
    <row r="54" spans="1:19" ht="12" customHeight="1">
      <c r="A54" s="1253" t="s">
        <v>533</v>
      </c>
      <c r="B54" s="1254">
        <v>-28.058405650000005</v>
      </c>
      <c r="C54" s="1255">
        <v>-350.14428835659999</v>
      </c>
      <c r="D54" s="1255">
        <v>-98.923517676840007</v>
      </c>
      <c r="E54" s="1255">
        <v>-71.282458061379998</v>
      </c>
      <c r="F54" s="1255">
        <v>-65.37254420376</v>
      </c>
      <c r="G54" s="1255">
        <v>-97.452867276620012</v>
      </c>
      <c r="H54" s="1255">
        <v>-85.338069297640018</v>
      </c>
      <c r="I54" s="1255">
        <v>-73.351696728070024</v>
      </c>
      <c r="J54" s="1255">
        <v>-100.88404362203998</v>
      </c>
      <c r="K54" s="1248"/>
      <c r="L54" s="1248"/>
      <c r="M54" s="1249"/>
      <c r="N54" s="1248"/>
      <c r="O54" s="1248"/>
      <c r="P54" s="1162"/>
      <c r="Q54" s="1162"/>
      <c r="R54" s="1162"/>
      <c r="S54" s="1162"/>
    </row>
    <row r="55" spans="1:19" ht="10.5" customHeight="1">
      <c r="A55" s="1259"/>
      <c r="B55" s="1260"/>
      <c r="C55" s="1259"/>
      <c r="D55" s="1259"/>
      <c r="E55" s="1259"/>
      <c r="F55" s="1259"/>
      <c r="G55" s="633"/>
      <c r="H55" s="633"/>
      <c r="I55" s="633"/>
      <c r="J55" s="633"/>
      <c r="K55" s="1248"/>
      <c r="L55" s="1248"/>
      <c r="M55" s="1249"/>
      <c r="N55" s="1248"/>
      <c r="O55" s="1248"/>
      <c r="P55" s="1162"/>
      <c r="Q55" s="1162"/>
      <c r="R55" s="1162"/>
      <c r="S55" s="1162"/>
    </row>
    <row r="56" spans="1:19" ht="12" customHeight="1">
      <c r="A56" s="1231" t="s">
        <v>1088</v>
      </c>
      <c r="B56" s="604"/>
      <c r="C56" s="604"/>
      <c r="D56" s="604"/>
      <c r="E56" s="604"/>
      <c r="F56" s="604"/>
      <c r="G56" s="604"/>
      <c r="H56" s="604"/>
      <c r="I56" s="604"/>
      <c r="J56" s="604"/>
    </row>
    <row r="57" spans="1:19" s="108" customFormat="1" ht="13.5" customHeight="1">
      <c r="A57" s="347" t="s">
        <v>614</v>
      </c>
      <c r="B57" s="348" t="s">
        <v>221</v>
      </c>
      <c r="C57" s="349" t="s">
        <v>222</v>
      </c>
      <c r="D57" s="349" t="s">
        <v>223</v>
      </c>
      <c r="E57" s="349" t="s">
        <v>224</v>
      </c>
      <c r="F57" s="349" t="s">
        <v>225</v>
      </c>
      <c r="G57" s="349" t="s">
        <v>226</v>
      </c>
      <c r="H57" s="349" t="s">
        <v>227</v>
      </c>
      <c r="I57" s="349" t="s">
        <v>228</v>
      </c>
      <c r="J57" s="349" t="s">
        <v>229</v>
      </c>
      <c r="L57" s="611"/>
    </row>
    <row r="58" spans="1:19" ht="12" customHeight="1">
      <c r="A58" s="1245" t="s">
        <v>1089</v>
      </c>
      <c r="B58" s="743"/>
      <c r="C58" s="745"/>
      <c r="D58" s="745"/>
      <c r="E58" s="745"/>
      <c r="F58" s="745"/>
      <c r="G58" s="745"/>
      <c r="H58" s="745"/>
      <c r="I58" s="745"/>
      <c r="J58" s="745"/>
      <c r="K58" s="1248"/>
      <c r="L58" s="1248"/>
      <c r="M58" s="1249"/>
      <c r="N58" s="1248"/>
      <c r="O58" s="1248"/>
      <c r="P58" s="1162"/>
      <c r="Q58" s="1162"/>
      <c r="R58" s="1162"/>
      <c r="S58" s="1162"/>
    </row>
    <row r="59" spans="1:19" ht="12" customHeight="1">
      <c r="A59" s="1250" t="s">
        <v>1086</v>
      </c>
      <c r="B59" s="743">
        <v>42.2452786521512</v>
      </c>
      <c r="C59" s="745">
        <v>41.957136745072901</v>
      </c>
      <c r="D59" s="745">
        <v>40.528687467399301</v>
      </c>
      <c r="E59" s="745">
        <v>38.653992132267192</v>
      </c>
      <c r="F59" s="745">
        <v>37.278313233735219</v>
      </c>
      <c r="G59" s="745">
        <v>35.437660744586587</v>
      </c>
      <c r="H59" s="745">
        <v>33.31597794353965</v>
      </c>
      <c r="I59" s="745">
        <v>30.780580098963192</v>
      </c>
      <c r="J59" s="745">
        <v>28.788314114465798</v>
      </c>
      <c r="K59" s="1248"/>
      <c r="L59" s="1248"/>
      <c r="M59" s="1249"/>
      <c r="N59" s="1248"/>
      <c r="O59" s="1248"/>
      <c r="P59" s="1162"/>
      <c r="Q59" s="1162"/>
      <c r="R59" s="1162"/>
      <c r="S59" s="1162"/>
    </row>
    <row r="60" spans="1:19" ht="12" customHeight="1">
      <c r="A60" s="1253" t="s">
        <v>533</v>
      </c>
      <c r="B60" s="1261">
        <v>753.38660753296097</v>
      </c>
      <c r="C60" s="1262">
        <v>753.86279662947197</v>
      </c>
      <c r="D60" s="1262">
        <v>753.77123466259002</v>
      </c>
      <c r="E60" s="1262">
        <v>749.33065916745204</v>
      </c>
      <c r="F60" s="1262">
        <v>743.75602116685457</v>
      </c>
      <c r="G60" s="1262">
        <v>738.10186177915944</v>
      </c>
      <c r="H60" s="1262">
        <v>737.48672948016906</v>
      </c>
      <c r="I60" s="1262">
        <v>733.60229923674876</v>
      </c>
      <c r="J60" s="1262">
        <v>726.56909448670001</v>
      </c>
      <c r="K60" s="1248"/>
      <c r="L60" s="1248"/>
      <c r="M60" s="1249"/>
      <c r="N60" s="1248"/>
      <c r="O60" s="1248"/>
      <c r="P60" s="1162"/>
      <c r="Q60" s="1162"/>
      <c r="R60" s="1162"/>
      <c r="S60" s="1162"/>
    </row>
    <row r="61" spans="1:19" ht="12" customHeight="1">
      <c r="A61" s="1256" t="s">
        <v>1090</v>
      </c>
      <c r="B61" s="743"/>
      <c r="C61" s="745"/>
      <c r="D61" s="745"/>
      <c r="E61" s="745"/>
      <c r="F61" s="745"/>
      <c r="G61" s="745"/>
      <c r="H61" s="745"/>
      <c r="I61" s="745"/>
      <c r="J61" s="745"/>
      <c r="K61" s="1248"/>
      <c r="L61" s="1248"/>
      <c r="M61" s="1249"/>
      <c r="N61" s="1248"/>
      <c r="O61" s="1248"/>
      <c r="P61" s="1162"/>
      <c r="Q61" s="1162"/>
      <c r="R61" s="1162"/>
      <c r="S61" s="1162"/>
    </row>
    <row r="62" spans="1:19" ht="12" customHeight="1">
      <c r="A62" s="1250" t="s">
        <v>1086</v>
      </c>
      <c r="B62" s="743">
        <v>74.208166204398793</v>
      </c>
      <c r="C62" s="745">
        <v>74.455292736253895</v>
      </c>
      <c r="D62" s="745">
        <v>70.246108001125108</v>
      </c>
      <c r="E62" s="745">
        <v>70.383486033706163</v>
      </c>
      <c r="F62" s="745">
        <v>65.413675537737248</v>
      </c>
      <c r="G62" s="745">
        <v>63.142087901999858</v>
      </c>
      <c r="H62" s="745">
        <v>58.76116380005864</v>
      </c>
      <c r="I62" s="745">
        <v>62.80921761948435</v>
      </c>
      <c r="J62" s="745">
        <v>62.365049103459704</v>
      </c>
      <c r="K62" s="1248"/>
      <c r="L62" s="1248"/>
      <c r="M62" s="1249"/>
      <c r="N62" s="1248"/>
      <c r="O62" s="1248"/>
      <c r="P62" s="1162"/>
      <c r="Q62" s="1162"/>
      <c r="R62" s="1162"/>
      <c r="S62" s="1162"/>
    </row>
    <row r="63" spans="1:19" ht="12" customHeight="1">
      <c r="A63" s="1253" t="s">
        <v>533</v>
      </c>
      <c r="B63" s="1261">
        <v>379.16553038000001</v>
      </c>
      <c r="C63" s="1262">
        <v>360.99180056</v>
      </c>
      <c r="D63" s="1262">
        <v>360.843098450002</v>
      </c>
      <c r="E63" s="1262">
        <v>364.4035166758722</v>
      </c>
      <c r="F63" s="1262">
        <v>353.50104067220047</v>
      </c>
      <c r="G63" s="1262">
        <v>350.22805065050005</v>
      </c>
      <c r="H63" s="1262">
        <v>351.25799563188895</v>
      </c>
      <c r="I63" s="1262">
        <v>355.14601348319286</v>
      </c>
      <c r="J63" s="1262">
        <v>343.83678306960303</v>
      </c>
      <c r="K63" s="1248"/>
      <c r="L63" s="1248"/>
      <c r="M63" s="1249"/>
      <c r="N63" s="1248"/>
      <c r="O63" s="1248"/>
      <c r="P63" s="1162"/>
      <c r="Q63" s="1162"/>
      <c r="R63" s="1162"/>
      <c r="S63" s="1162"/>
    </row>
    <row r="64" spans="1:19" ht="12" customHeight="1">
      <c r="A64" s="1256" t="s">
        <v>1091</v>
      </c>
      <c r="B64" s="1251"/>
      <c r="C64" s="1263"/>
      <c r="D64" s="1263"/>
      <c r="E64" s="1263"/>
      <c r="F64" s="1263"/>
      <c r="G64" s="1263"/>
      <c r="H64" s="1263"/>
      <c r="I64" s="1263"/>
      <c r="J64" s="1263"/>
      <c r="K64" s="1248"/>
      <c r="L64" s="1248"/>
      <c r="M64" s="1249"/>
      <c r="N64" s="1248"/>
      <c r="O64" s="1248"/>
      <c r="P64" s="1162"/>
      <c r="Q64" s="1162"/>
      <c r="R64" s="1162"/>
      <c r="S64" s="1162"/>
    </row>
    <row r="65" spans="1:19" ht="12" customHeight="1">
      <c r="A65" s="1250" t="s">
        <v>1086</v>
      </c>
      <c r="B65" s="743">
        <v>3.5239949999997302</v>
      </c>
      <c r="C65" s="745">
        <v>3.2391378333333001</v>
      </c>
      <c r="D65" s="745">
        <v>2.9026494900356798</v>
      </c>
      <c r="E65" s="745">
        <v>2.8263159710142776</v>
      </c>
      <c r="F65" s="745">
        <v>2.8531386318679108</v>
      </c>
      <c r="G65" s="745">
        <v>2.6513474999999729</v>
      </c>
      <c r="H65" s="745">
        <v>2.368069222372764</v>
      </c>
      <c r="I65" s="745">
        <v>2.2387000860505641</v>
      </c>
      <c r="J65" s="745">
        <v>2.12009373717932</v>
      </c>
      <c r="K65" s="1248"/>
      <c r="L65" s="1248"/>
      <c r="M65" s="1249"/>
      <c r="N65" s="1248"/>
      <c r="O65" s="1248"/>
      <c r="P65" s="1162"/>
      <c r="Q65" s="1162"/>
      <c r="R65" s="1162"/>
      <c r="S65" s="1162"/>
    </row>
    <row r="66" spans="1:19" ht="12" customHeight="1">
      <c r="A66" s="1253" t="s">
        <v>533</v>
      </c>
      <c r="B66" s="1261">
        <v>45.709842833329702</v>
      </c>
      <c r="C66" s="1262">
        <v>45.452388333332905</v>
      </c>
      <c r="D66" s="1262">
        <v>45.148415282146999</v>
      </c>
      <c r="E66" s="1262">
        <v>44.948086880431248</v>
      </c>
      <c r="F66" s="1262">
        <v>45.579455860802263</v>
      </c>
      <c r="G66" s="1262">
        <v>45.012870499999543</v>
      </c>
      <c r="H66" s="1262">
        <v>44.667495133596411</v>
      </c>
      <c r="I66" s="1262">
        <v>44.091187606880723</v>
      </c>
      <c r="J66" s="1262">
        <v>45.271657593402999</v>
      </c>
      <c r="K66" s="1248"/>
      <c r="L66" s="1248"/>
      <c r="M66" s="1249"/>
      <c r="N66" s="1248"/>
      <c r="O66" s="1248"/>
      <c r="P66" s="1162"/>
      <c r="Q66" s="1162"/>
      <c r="R66" s="1162"/>
      <c r="S66" s="1162"/>
    </row>
    <row r="67" spans="1:19" ht="10.5" customHeight="1">
      <c r="A67" s="816"/>
      <c r="B67" s="7"/>
      <c r="C67" s="816"/>
      <c r="D67" s="816"/>
      <c r="E67" s="816"/>
      <c r="F67" s="816"/>
      <c r="K67" s="1248"/>
      <c r="L67" s="1248"/>
      <c r="M67" s="1249"/>
      <c r="N67" s="1248"/>
      <c r="O67" s="1248"/>
      <c r="P67" s="1162"/>
      <c r="Q67" s="1162"/>
      <c r="R67" s="1162"/>
      <c r="S67" s="1162"/>
    </row>
    <row r="68" spans="1:19" ht="12" customHeight="1">
      <c r="A68" s="1231" t="s">
        <v>1016</v>
      </c>
      <c r="B68" s="604"/>
      <c r="C68" s="604"/>
      <c r="D68" s="604"/>
      <c r="E68" s="604"/>
      <c r="F68" s="604"/>
      <c r="G68" s="604"/>
      <c r="H68" s="604"/>
      <c r="I68" s="604"/>
      <c r="J68" s="604"/>
    </row>
    <row r="69" spans="1:19" s="108" customFormat="1" ht="13.5" customHeight="1">
      <c r="A69" s="347" t="s">
        <v>431</v>
      </c>
      <c r="B69" s="348" t="s">
        <v>221</v>
      </c>
      <c r="C69" s="349" t="s">
        <v>222</v>
      </c>
      <c r="D69" s="349" t="s">
        <v>223</v>
      </c>
      <c r="E69" s="349" t="s">
        <v>224</v>
      </c>
      <c r="F69" s="349" t="s">
        <v>225</v>
      </c>
      <c r="G69" s="349" t="s">
        <v>226</v>
      </c>
      <c r="H69" s="349" t="s">
        <v>227</v>
      </c>
      <c r="I69" s="349" t="s">
        <v>228</v>
      </c>
      <c r="J69" s="349" t="s">
        <v>229</v>
      </c>
      <c r="L69" s="611"/>
    </row>
    <row r="70" spans="1:19" s="633" customFormat="1" ht="12" customHeight="1">
      <c r="A70" s="1245" t="s">
        <v>470</v>
      </c>
      <c r="B70" s="1264"/>
      <c r="C70" s="1263"/>
      <c r="D70" s="1263"/>
      <c r="E70" s="1263"/>
      <c r="F70" s="1263"/>
      <c r="G70" s="1263"/>
      <c r="H70" s="1263"/>
      <c r="I70" s="1263"/>
      <c r="J70" s="1263"/>
      <c r="K70" s="1265"/>
      <c r="L70" s="1265"/>
      <c r="M70" s="1266"/>
      <c r="N70" s="1265"/>
      <c r="O70" s="1265"/>
    </row>
    <row r="71" spans="1:19" s="633" customFormat="1" ht="12" customHeight="1">
      <c r="A71" s="1250" t="s">
        <v>1086</v>
      </c>
      <c r="B71" s="1267">
        <v>1.75</v>
      </c>
      <c r="C71" s="1268">
        <v>1.502170917615155</v>
      </c>
      <c r="D71" s="1268">
        <v>1.3204911760702294</v>
      </c>
      <c r="E71" s="1268">
        <v>1.2462595739407172</v>
      </c>
      <c r="F71" s="1268">
        <v>1.3968073759408941</v>
      </c>
      <c r="G71" s="1268">
        <v>1.4368746848519609</v>
      </c>
      <c r="H71" s="1268">
        <v>1.4015526381647816</v>
      </c>
      <c r="I71" s="1268">
        <v>1.45</v>
      </c>
      <c r="J71" s="1268">
        <v>1.4445349202552764</v>
      </c>
      <c r="K71" s="1265"/>
      <c r="L71" s="1265"/>
      <c r="M71" s="1266"/>
      <c r="N71" s="1265"/>
      <c r="O71" s="1265"/>
    </row>
    <row r="72" spans="1:19" s="633" customFormat="1" ht="12" customHeight="1">
      <c r="A72" s="1253" t="s">
        <v>533</v>
      </c>
      <c r="B72" s="1269">
        <v>1.81</v>
      </c>
      <c r="C72" s="1270">
        <v>1.5288113997448318</v>
      </c>
      <c r="D72" s="1270">
        <v>1.2862747747758063</v>
      </c>
      <c r="E72" s="1270">
        <v>1.3256725652359207</v>
      </c>
      <c r="F72" s="1270">
        <v>1.4207556527162835</v>
      </c>
      <c r="G72" s="1270">
        <v>1.5093924375111294</v>
      </c>
      <c r="H72" s="1270">
        <v>1.5480797164812898</v>
      </c>
      <c r="I72" s="1270">
        <v>1.59</v>
      </c>
      <c r="J72" s="1270">
        <v>1.5355425670208402</v>
      </c>
      <c r="K72" s="1265"/>
      <c r="L72" s="1265"/>
      <c r="M72" s="1266"/>
      <c r="N72" s="1265"/>
      <c r="O72" s="1265"/>
    </row>
    <row r="73" spans="1:19" s="633" customFormat="1" ht="12" customHeight="1">
      <c r="A73" s="1256" t="s">
        <v>1092</v>
      </c>
      <c r="B73" s="1251"/>
      <c r="C73" s="1263"/>
      <c r="D73" s="1263"/>
      <c r="E73" s="1263"/>
      <c r="F73" s="1263"/>
      <c r="G73" s="1263"/>
      <c r="H73" s="1263"/>
      <c r="I73" s="1263"/>
      <c r="J73" s="1263"/>
      <c r="K73" s="1265"/>
      <c r="L73" s="1265"/>
      <c r="M73" s="1266"/>
      <c r="N73" s="1265"/>
      <c r="O73" s="1265"/>
    </row>
    <row r="74" spans="1:19" s="633" customFormat="1" ht="12" customHeight="1">
      <c r="A74" s="1250" t="s">
        <v>1086</v>
      </c>
      <c r="B74" s="1267">
        <v>-0.14000000000000001</v>
      </c>
      <c r="C74" s="1268">
        <v>0.39398198884377122</v>
      </c>
      <c r="D74" s="1268">
        <v>0.52681080969003613</v>
      </c>
      <c r="E74" s="1268">
        <v>0.48690282908713073</v>
      </c>
      <c r="F74" s="1268">
        <v>0.42807846844444603</v>
      </c>
      <c r="G74" s="1268">
        <v>0.36924603006348938</v>
      </c>
      <c r="H74" s="1268">
        <v>0.39966499956875168</v>
      </c>
      <c r="I74" s="1268">
        <v>0.32</v>
      </c>
      <c r="J74" s="1268">
        <v>0.37022876190429849</v>
      </c>
      <c r="K74" s="1265"/>
      <c r="L74" s="1265"/>
      <c r="M74" s="1266"/>
      <c r="N74" s="1265"/>
      <c r="O74" s="1265"/>
    </row>
    <row r="75" spans="1:19" s="633" customFormat="1" ht="12" customHeight="1">
      <c r="A75" s="1253" t="s">
        <v>533</v>
      </c>
      <c r="B75" s="1269">
        <v>-0.24</v>
      </c>
      <c r="C75" s="1270">
        <v>0.73687426845010451</v>
      </c>
      <c r="D75" s="1270">
        <v>0.94259941572258521</v>
      </c>
      <c r="E75" s="1270">
        <v>0.78549263101601041</v>
      </c>
      <c r="F75" s="1270">
        <v>0.64648431332449385</v>
      </c>
      <c r="G75" s="1270">
        <v>0.52951544759350422</v>
      </c>
      <c r="H75" s="1270">
        <v>0.45956206266453203</v>
      </c>
      <c r="I75" s="1270">
        <v>0.34096669321565587</v>
      </c>
      <c r="J75" s="1270">
        <v>0.40445240293660034</v>
      </c>
      <c r="K75" s="1265"/>
      <c r="L75" s="1265"/>
      <c r="M75" s="1266"/>
      <c r="N75" s="1265"/>
      <c r="O75" s="1265"/>
    </row>
    <row r="76" spans="1:19" s="633" customFormat="1" ht="12" customHeight="1">
      <c r="A76" s="1256" t="s">
        <v>1093</v>
      </c>
      <c r="B76" s="1271"/>
      <c r="C76" s="1272"/>
      <c r="D76" s="1272"/>
      <c r="E76" s="1272"/>
      <c r="F76" s="1272"/>
      <c r="G76" s="1272"/>
      <c r="H76" s="1272"/>
      <c r="I76" s="1272"/>
      <c r="J76" s="1272"/>
      <c r="K76" s="1265"/>
      <c r="L76" s="1265"/>
      <c r="M76" s="1266"/>
      <c r="N76" s="1265"/>
      <c r="O76" s="1265"/>
    </row>
    <row r="77" spans="1:19" s="633" customFormat="1" ht="12" customHeight="1">
      <c r="A77" s="1250" t="s">
        <v>1086</v>
      </c>
      <c r="B77" s="743">
        <v>15.864219697903701</v>
      </c>
      <c r="C77" s="745">
        <v>-10.632640302310401</v>
      </c>
      <c r="D77" s="745">
        <v>30.194588075934199</v>
      </c>
      <c r="E77" s="745">
        <v>26.517111317911237</v>
      </c>
      <c r="F77" s="745">
        <v>19.389467222791858</v>
      </c>
      <c r="G77" s="745">
        <v>21.557087584860373</v>
      </c>
      <c r="H77" s="745">
        <v>23.534763710352095</v>
      </c>
      <c r="I77" s="745">
        <v>24.150760681347428</v>
      </c>
      <c r="J77" s="745">
        <v>25.813968555386701</v>
      </c>
      <c r="K77" s="1265"/>
      <c r="L77" s="1265"/>
      <c r="M77" s="1266"/>
      <c r="N77" s="1265"/>
      <c r="O77" s="1265"/>
    </row>
    <row r="78" spans="1:19" s="633" customFormat="1" ht="12" customHeight="1">
      <c r="A78" s="1253" t="s">
        <v>533</v>
      </c>
      <c r="B78" s="1261">
        <v>13.5732328875396</v>
      </c>
      <c r="C78" s="1262">
        <v>13.2725901569647</v>
      </c>
      <c r="D78" s="1262">
        <v>13.4832448830954</v>
      </c>
      <c r="E78" s="1262">
        <v>15.126588384856674</v>
      </c>
      <c r="F78" s="1262">
        <v>14.940256494656222</v>
      </c>
      <c r="G78" s="1262">
        <v>14.510496762853645</v>
      </c>
      <c r="H78" s="1262">
        <v>15.119235487088002</v>
      </c>
      <c r="I78" s="1262">
        <v>15.869890828476414</v>
      </c>
      <c r="J78" s="1262">
        <v>14.5449290714949</v>
      </c>
      <c r="K78" s="1265"/>
      <c r="L78" s="1265"/>
      <c r="M78" s="1266"/>
      <c r="N78" s="1265"/>
      <c r="O78" s="1265"/>
    </row>
    <row r="79" spans="1:19" ht="10.5" customHeight="1">
      <c r="K79" s="1248"/>
      <c r="L79" s="1248"/>
      <c r="M79" s="1249"/>
      <c r="N79" s="1248"/>
      <c r="O79" s="1248"/>
      <c r="P79" s="1162"/>
      <c r="Q79" s="1162"/>
      <c r="R79" s="1162"/>
      <c r="S79" s="1162"/>
    </row>
    <row r="80" spans="1:19" ht="22.5" customHeight="1">
      <c r="A80" s="69"/>
      <c r="B80" s="70"/>
      <c r="C80" s="70"/>
      <c r="D80" s="70"/>
      <c r="E80" s="70"/>
      <c r="F80" s="70"/>
      <c r="G80" s="1213"/>
      <c r="H80" s="70"/>
      <c r="I80" s="70"/>
      <c r="J80" s="70"/>
    </row>
    <row r="81" spans="1:15" s="7" customFormat="1" ht="18.75" customHeight="1">
      <c r="A81" s="926" t="s">
        <v>1094</v>
      </c>
    </row>
    <row r="82" spans="1:15" ht="21.75" customHeight="1">
      <c r="A82" s="661"/>
      <c r="B82" s="661"/>
      <c r="C82" s="661"/>
      <c r="D82" s="661"/>
      <c r="E82" s="661"/>
      <c r="F82" s="661"/>
      <c r="G82" s="661"/>
      <c r="H82" s="661"/>
      <c r="I82" s="661"/>
      <c r="J82" s="661"/>
      <c r="K82" s="1273"/>
      <c r="L82" s="770"/>
    </row>
    <row r="83" spans="1:15" ht="21.75" customHeight="1">
      <c r="A83" s="661"/>
      <c r="B83" s="661"/>
      <c r="C83" s="661"/>
      <c r="D83" s="661"/>
      <c r="E83" s="661"/>
      <c r="F83" s="661"/>
      <c r="G83" s="661"/>
      <c r="H83" s="661"/>
      <c r="I83" s="661"/>
      <c r="J83" s="661"/>
      <c r="L83" s="770"/>
    </row>
    <row r="84" spans="1:15" ht="21.75" customHeight="1">
      <c r="A84" s="661"/>
      <c r="B84" s="661"/>
      <c r="C84" s="661"/>
      <c r="D84" s="661"/>
      <c r="E84" s="661"/>
      <c r="F84" s="661"/>
      <c r="G84" s="661"/>
      <c r="H84" s="661"/>
      <c r="I84" s="661"/>
      <c r="J84" s="661"/>
      <c r="L84" s="770"/>
    </row>
    <row r="85" spans="1:15" ht="21.75" customHeight="1">
      <c r="A85" s="661"/>
      <c r="B85" s="661"/>
      <c r="C85" s="661"/>
      <c r="D85" s="661"/>
      <c r="E85" s="661"/>
      <c r="F85" s="661"/>
      <c r="G85" s="661"/>
      <c r="H85" s="661"/>
      <c r="I85" s="661"/>
      <c r="J85" s="661"/>
      <c r="L85" s="770"/>
    </row>
    <row r="86" spans="1:15" ht="21.75" customHeight="1">
      <c r="A86" s="661"/>
      <c r="B86" s="661"/>
      <c r="C86" s="661"/>
      <c r="D86" s="661"/>
      <c r="E86" s="661"/>
      <c r="F86" s="661"/>
      <c r="G86" s="661"/>
      <c r="H86" s="661"/>
      <c r="I86" s="661"/>
      <c r="J86" s="661"/>
      <c r="L86" s="770"/>
    </row>
    <row r="87" spans="1:15" ht="21.75" customHeight="1">
      <c r="A87" s="661"/>
      <c r="B87" s="661"/>
      <c r="C87" s="661"/>
      <c r="D87" s="661"/>
      <c r="E87" s="661"/>
      <c r="F87" s="661"/>
      <c r="G87" s="661"/>
      <c r="H87" s="661"/>
      <c r="I87" s="661"/>
      <c r="J87" s="661"/>
      <c r="L87" s="770"/>
    </row>
    <row r="88" spans="1:15" ht="21.75" customHeight="1">
      <c r="A88" s="661"/>
      <c r="B88" s="661"/>
      <c r="C88" s="661"/>
      <c r="D88" s="661"/>
      <c r="E88" s="661"/>
      <c r="F88" s="661"/>
      <c r="G88" s="661"/>
      <c r="H88" s="661"/>
      <c r="I88" s="661"/>
      <c r="J88" s="661"/>
      <c r="L88" s="770"/>
    </row>
    <row r="89" spans="1:15" ht="21.75" customHeight="1">
      <c r="A89" s="661"/>
      <c r="B89" s="661"/>
      <c r="C89" s="661"/>
      <c r="D89" s="661"/>
      <c r="E89" s="661"/>
      <c r="F89" s="661"/>
      <c r="G89" s="661"/>
      <c r="H89" s="661"/>
      <c r="I89" s="661"/>
      <c r="J89" s="661"/>
      <c r="L89" s="770"/>
    </row>
    <row r="90" spans="1:15" ht="21.75" customHeight="1">
      <c r="A90" s="661"/>
      <c r="B90" s="661"/>
      <c r="C90" s="661"/>
      <c r="D90" s="661"/>
      <c r="E90" s="661"/>
      <c r="F90" s="661"/>
      <c r="G90" s="661"/>
      <c r="H90" s="661"/>
      <c r="I90" s="661"/>
      <c r="J90" s="661"/>
      <c r="L90" s="770"/>
    </row>
    <row r="91" spans="1:15" ht="21.75" customHeight="1">
      <c r="A91" s="661"/>
      <c r="B91" s="661"/>
      <c r="C91" s="661"/>
      <c r="D91" s="661"/>
      <c r="E91" s="661"/>
      <c r="F91" s="661"/>
      <c r="G91" s="661"/>
      <c r="H91" s="661"/>
      <c r="I91" s="661"/>
      <c r="J91" s="661"/>
      <c r="L91" s="770"/>
    </row>
    <row r="92" spans="1:15" ht="21.75" customHeight="1">
      <c r="A92" s="661"/>
      <c r="B92" s="661"/>
      <c r="C92" s="661"/>
      <c r="D92" s="661"/>
      <c r="E92" s="661"/>
      <c r="F92" s="661"/>
      <c r="G92" s="661"/>
      <c r="H92" s="661"/>
      <c r="I92" s="661"/>
      <c r="J92" s="661"/>
      <c r="L92" s="770"/>
    </row>
    <row r="93" spans="1:15" ht="21.75" customHeight="1">
      <c r="A93" s="661"/>
      <c r="B93" s="661"/>
      <c r="C93" s="661"/>
      <c r="D93" s="661"/>
      <c r="E93" s="661"/>
      <c r="F93" s="661"/>
      <c r="G93" s="661"/>
      <c r="H93" s="661"/>
      <c r="I93" s="661"/>
      <c r="J93" s="661"/>
      <c r="L93" s="770"/>
    </row>
    <row r="94" spans="1:15" ht="18" customHeight="1">
      <c r="A94" s="661"/>
      <c r="B94" s="661"/>
      <c r="C94" s="661"/>
      <c r="D94" s="661"/>
      <c r="E94" s="661"/>
      <c r="F94" s="661"/>
      <c r="G94" s="661"/>
      <c r="H94" s="661"/>
      <c r="I94" s="661"/>
      <c r="J94" s="661"/>
      <c r="L94" s="770"/>
    </row>
    <row r="95" spans="1:15" s="710" customFormat="1" ht="22.7" customHeight="1">
      <c r="A95" s="1708" t="s">
        <v>675</v>
      </c>
      <c r="B95" s="1708"/>
      <c r="C95" s="1708"/>
      <c r="D95" s="1708"/>
      <c r="E95" s="1708"/>
      <c r="F95" s="1708"/>
      <c r="G95" s="1708"/>
      <c r="H95" s="1708"/>
      <c r="I95" s="1708"/>
      <c r="J95" s="1708"/>
      <c r="K95" s="1115"/>
      <c r="L95" s="1115"/>
      <c r="M95" s="1115"/>
      <c r="N95" s="1115"/>
      <c r="O95" s="1115"/>
    </row>
    <row r="96" spans="1:15" s="710" customFormat="1" ht="12.75" customHeight="1">
      <c r="A96" s="661"/>
      <c r="B96" s="661"/>
      <c r="C96" s="661"/>
      <c r="D96" s="661"/>
      <c r="E96" s="661"/>
      <c r="F96" s="661"/>
      <c r="G96" s="661"/>
      <c r="H96" s="661"/>
      <c r="I96" s="661"/>
      <c r="J96" s="661"/>
      <c r="K96" s="1115"/>
      <c r="L96" s="1115"/>
      <c r="M96" s="1115"/>
      <c r="N96" s="1115"/>
      <c r="O96" s="1115"/>
    </row>
    <row r="97" spans="1:15" s="7" customFormat="1" ht="18.75" customHeight="1">
      <c r="A97" s="1870" t="s">
        <v>1095</v>
      </c>
      <c r="B97" s="1870"/>
      <c r="C97" s="1870"/>
      <c r="D97" s="1870"/>
      <c r="E97" s="1870"/>
      <c r="F97" s="1870"/>
      <c r="G97" s="1870"/>
      <c r="H97" s="1870"/>
      <c r="I97" s="1870"/>
      <c r="J97" s="1870"/>
      <c r="L97" s="1274"/>
    </row>
    <row r="98" spans="1:15" s="710" customFormat="1" ht="12.75" customHeight="1">
      <c r="A98" s="661"/>
      <c r="B98" s="661"/>
      <c r="C98" s="661"/>
      <c r="D98" s="661"/>
      <c r="E98" s="661"/>
      <c r="F98" s="661"/>
      <c r="G98" s="661"/>
      <c r="H98" s="661"/>
      <c r="I98" s="661"/>
      <c r="J98" s="661"/>
      <c r="K98" s="1115"/>
      <c r="L98" s="1115"/>
      <c r="M98" s="1115"/>
      <c r="N98" s="1115"/>
      <c r="O98" s="1115"/>
    </row>
    <row r="99" spans="1:15" s="710" customFormat="1" ht="12.75" customHeight="1">
      <c r="A99" s="661"/>
      <c r="B99" s="661"/>
      <c r="C99" s="661"/>
      <c r="D99" s="661"/>
      <c r="E99" s="661"/>
      <c r="F99" s="661"/>
      <c r="G99" s="661"/>
      <c r="H99" s="661"/>
      <c r="I99" s="661"/>
      <c r="J99" s="661"/>
      <c r="K99" s="1115"/>
      <c r="L99" s="1115"/>
      <c r="M99" s="1115"/>
      <c r="N99" s="1115"/>
      <c r="O99" s="1115"/>
    </row>
    <row r="100" spans="1:15" s="710" customFormat="1" ht="12.75" customHeight="1">
      <c r="A100" s="661"/>
      <c r="B100" s="661"/>
      <c r="C100" s="661"/>
      <c r="D100" s="661"/>
      <c r="E100" s="661"/>
      <c r="F100" s="661"/>
      <c r="G100" s="661"/>
      <c r="H100" s="661"/>
      <c r="I100" s="661"/>
      <c r="J100" s="661"/>
      <c r="K100" s="1115"/>
      <c r="L100" s="1115"/>
      <c r="M100" s="1115"/>
      <c r="N100" s="1115"/>
      <c r="O100" s="1115"/>
    </row>
    <row r="101" spans="1:15" s="710" customFormat="1" ht="12.75" customHeight="1">
      <c r="A101" s="661"/>
      <c r="B101" s="661"/>
      <c r="C101" s="661"/>
      <c r="D101" s="661"/>
      <c r="E101" s="661"/>
      <c r="F101" s="661"/>
      <c r="G101" s="661"/>
      <c r="H101" s="661"/>
      <c r="I101" s="661"/>
      <c r="J101" s="661"/>
      <c r="K101" s="1115"/>
      <c r="L101" s="1115"/>
      <c r="M101" s="1115"/>
      <c r="N101" s="1115"/>
      <c r="O101" s="1115"/>
    </row>
    <row r="102" spans="1:15" s="710" customFormat="1" ht="12.75" customHeight="1">
      <c r="A102" s="661"/>
      <c r="B102" s="661"/>
      <c r="C102" s="661"/>
      <c r="D102" s="661"/>
      <c r="E102" s="661"/>
      <c r="F102" s="661"/>
      <c r="G102" s="661"/>
      <c r="H102" s="661"/>
      <c r="I102" s="661"/>
      <c r="J102" s="661"/>
      <c r="K102" s="1115"/>
      <c r="L102" s="1115"/>
      <c r="M102" s="1115"/>
      <c r="N102" s="1115"/>
      <c r="O102" s="1115"/>
    </row>
    <row r="103" spans="1:15" s="710" customFormat="1" ht="12.75" customHeight="1">
      <c r="A103" s="661"/>
      <c r="B103" s="661"/>
      <c r="C103" s="661"/>
      <c r="D103" s="661"/>
      <c r="E103" s="661"/>
      <c r="F103" s="661"/>
      <c r="G103" s="661"/>
      <c r="H103" s="661"/>
      <c r="I103" s="661"/>
      <c r="J103" s="661"/>
      <c r="K103" s="1115"/>
      <c r="L103" s="1115"/>
      <c r="M103" s="1115"/>
      <c r="N103" s="1115"/>
      <c r="O103" s="1115"/>
    </row>
    <row r="104" spans="1:15" s="710" customFormat="1" ht="12.75" customHeight="1">
      <c r="A104" s="661"/>
      <c r="B104" s="661"/>
      <c r="C104" s="661"/>
      <c r="D104" s="661"/>
      <c r="E104" s="661"/>
      <c r="F104" s="661"/>
      <c r="G104" s="661"/>
      <c r="H104" s="661"/>
      <c r="I104" s="661"/>
      <c r="J104" s="661"/>
      <c r="K104" s="1115"/>
      <c r="L104" s="1115"/>
      <c r="M104" s="1115"/>
      <c r="N104" s="1115"/>
      <c r="O104" s="1115"/>
    </row>
    <row r="105" spans="1:15" s="710" customFormat="1" ht="12.75" customHeight="1">
      <c r="A105" s="661"/>
      <c r="B105" s="661"/>
      <c r="C105" s="661"/>
      <c r="D105" s="661"/>
      <c r="E105" s="661"/>
      <c r="F105" s="661"/>
      <c r="G105" s="661"/>
      <c r="H105" s="661"/>
      <c r="I105" s="661"/>
      <c r="J105" s="661"/>
      <c r="K105" s="1115"/>
      <c r="L105" s="1115"/>
      <c r="M105" s="1115"/>
      <c r="N105" s="1115"/>
      <c r="O105" s="1115"/>
    </row>
    <row r="106" spans="1:15" s="710" customFormat="1" ht="12.75" customHeight="1">
      <c r="A106" s="661"/>
      <c r="B106" s="661"/>
      <c r="C106" s="661"/>
      <c r="D106" s="661"/>
      <c r="E106" s="661"/>
      <c r="F106" s="661"/>
      <c r="G106" s="661"/>
      <c r="H106" s="661"/>
      <c r="I106" s="661"/>
      <c r="J106" s="661"/>
      <c r="K106" s="1115"/>
      <c r="L106" s="1115"/>
      <c r="M106" s="1115"/>
      <c r="N106" s="1115"/>
      <c r="O106" s="1115"/>
    </row>
    <row r="107" spans="1:15" s="710" customFormat="1" ht="12.75" customHeight="1">
      <c r="A107" s="661"/>
      <c r="B107" s="661"/>
      <c r="C107" s="661"/>
      <c r="D107" s="661"/>
      <c r="E107" s="661"/>
      <c r="F107" s="661"/>
      <c r="G107" s="661"/>
      <c r="H107" s="661"/>
      <c r="I107" s="661"/>
      <c r="J107" s="661"/>
      <c r="K107" s="1115"/>
      <c r="L107" s="1115"/>
      <c r="M107" s="1115"/>
      <c r="N107" s="1115"/>
      <c r="O107" s="1115"/>
    </row>
    <row r="108" spans="1:15" s="710" customFormat="1" ht="12.75" customHeight="1">
      <c r="A108" s="661"/>
      <c r="B108" s="661"/>
      <c r="C108" s="661"/>
      <c r="D108" s="661"/>
      <c r="E108" s="661"/>
      <c r="F108" s="661"/>
      <c r="G108" s="661"/>
      <c r="H108" s="661"/>
      <c r="I108" s="661"/>
      <c r="J108" s="661"/>
      <c r="K108" s="1115"/>
      <c r="L108" s="1115"/>
      <c r="M108" s="1115"/>
      <c r="N108" s="1115"/>
      <c r="O108" s="1115"/>
    </row>
    <row r="109" spans="1:15" s="710" customFormat="1" ht="12.75" customHeight="1">
      <c r="A109" s="661"/>
      <c r="B109" s="661"/>
      <c r="C109" s="661"/>
      <c r="D109" s="661"/>
      <c r="E109" s="661"/>
      <c r="F109" s="661"/>
      <c r="G109" s="661"/>
      <c r="H109" s="661"/>
      <c r="I109" s="661"/>
      <c r="J109" s="661"/>
      <c r="K109" s="1115"/>
      <c r="L109" s="1115"/>
      <c r="M109" s="1115"/>
      <c r="N109" s="1115"/>
      <c r="O109" s="1115"/>
    </row>
    <row r="110" spans="1:15" s="710" customFormat="1" ht="12.75" customHeight="1">
      <c r="A110" s="661"/>
      <c r="B110" s="661"/>
      <c r="C110" s="661"/>
      <c r="D110" s="661"/>
      <c r="E110" s="661"/>
      <c r="F110" s="661"/>
      <c r="G110" s="661"/>
      <c r="H110" s="661"/>
      <c r="I110" s="661"/>
      <c r="J110" s="661"/>
      <c r="K110" s="1115"/>
      <c r="L110" s="1115"/>
      <c r="M110" s="1115"/>
      <c r="N110" s="1115"/>
      <c r="O110" s="1115"/>
    </row>
    <row r="111" spans="1:15" s="710" customFormat="1" ht="12.75" customHeight="1">
      <c r="A111" s="661"/>
      <c r="B111" s="661"/>
      <c r="C111" s="661"/>
      <c r="D111" s="661"/>
      <c r="E111" s="661"/>
      <c r="F111" s="661"/>
      <c r="G111" s="661"/>
      <c r="H111" s="661"/>
      <c r="I111" s="661"/>
      <c r="J111" s="661"/>
      <c r="K111" s="1115"/>
      <c r="L111" s="1115"/>
      <c r="M111" s="1115"/>
      <c r="N111" s="1115"/>
      <c r="O111" s="1115"/>
    </row>
    <row r="112" spans="1:15" s="710" customFormat="1" ht="12.75" customHeight="1">
      <c r="A112" s="661"/>
      <c r="B112" s="661"/>
      <c r="C112" s="661"/>
      <c r="D112" s="661"/>
      <c r="E112" s="661"/>
      <c r="F112" s="661"/>
      <c r="G112" s="661"/>
      <c r="H112" s="661"/>
      <c r="I112" s="661"/>
      <c r="J112" s="661"/>
      <c r="K112" s="1115"/>
      <c r="L112" s="1115"/>
      <c r="M112" s="1115"/>
      <c r="N112" s="1115"/>
      <c r="O112" s="1115"/>
    </row>
    <row r="113" spans="1:15" s="710" customFormat="1" ht="12.75" customHeight="1">
      <c r="A113" s="661"/>
      <c r="B113" s="661"/>
      <c r="C113" s="661"/>
      <c r="D113" s="661"/>
      <c r="E113" s="661"/>
      <c r="F113" s="661"/>
      <c r="G113" s="661"/>
      <c r="H113" s="661"/>
      <c r="I113" s="661"/>
      <c r="J113" s="661"/>
      <c r="K113" s="1115"/>
      <c r="L113" s="1115"/>
      <c r="M113" s="1115"/>
      <c r="N113" s="1115"/>
      <c r="O113" s="1115"/>
    </row>
    <row r="114" spans="1:15" s="710" customFormat="1" ht="12.75" customHeight="1">
      <c r="A114" s="661"/>
      <c r="B114" s="661"/>
      <c r="C114" s="661"/>
      <c r="D114" s="661"/>
      <c r="E114" s="661"/>
      <c r="F114" s="661"/>
      <c r="G114" s="661"/>
      <c r="H114" s="661"/>
      <c r="I114" s="661"/>
      <c r="J114" s="661"/>
      <c r="K114" s="1115"/>
      <c r="L114" s="1115"/>
      <c r="M114" s="1115"/>
      <c r="N114" s="1115"/>
      <c r="O114" s="1115"/>
    </row>
    <row r="115" spans="1:15" s="710" customFormat="1" ht="12.75" customHeight="1">
      <c r="A115" s="661"/>
      <c r="B115" s="661"/>
      <c r="C115" s="661"/>
      <c r="D115" s="661"/>
      <c r="E115" s="661"/>
      <c r="F115" s="661"/>
      <c r="G115" s="661"/>
      <c r="H115" s="661"/>
      <c r="I115" s="661"/>
      <c r="J115" s="661"/>
      <c r="K115" s="1115"/>
      <c r="L115" s="1115"/>
      <c r="M115" s="1115"/>
      <c r="N115" s="1115"/>
      <c r="O115" s="1115"/>
    </row>
    <row r="116" spans="1:15" s="710" customFormat="1" ht="54.75" customHeight="1">
      <c r="A116" s="661"/>
      <c r="B116" s="661"/>
      <c r="C116" s="661"/>
      <c r="D116" s="661"/>
      <c r="E116" s="661"/>
      <c r="F116" s="661"/>
      <c r="G116" s="661"/>
      <c r="H116" s="661"/>
      <c r="I116" s="661"/>
      <c r="J116" s="661"/>
      <c r="K116" s="1115"/>
      <c r="L116" s="1115"/>
      <c r="M116" s="1115"/>
      <c r="N116" s="1115"/>
      <c r="O116" s="1115"/>
    </row>
    <row r="117" spans="1:15" ht="22.5" customHeight="1">
      <c r="A117" s="69"/>
      <c r="B117" s="70"/>
      <c r="C117" s="70"/>
      <c r="D117" s="70"/>
      <c r="E117" s="70"/>
      <c r="F117" s="70"/>
      <c r="G117" s="1213"/>
      <c r="H117" s="70"/>
      <c r="I117" s="70"/>
      <c r="J117" s="70"/>
    </row>
    <row r="118" spans="1:15" s="7" customFormat="1" ht="18.75" customHeight="1">
      <c r="A118" s="926" t="s">
        <v>1096</v>
      </c>
    </row>
    <row r="119" spans="1:15" s="7" customFormat="1" ht="21" customHeight="1">
      <c r="A119" s="1180" t="s">
        <v>1097</v>
      </c>
    </row>
    <row r="120" spans="1:15" s="7" customFormat="1" ht="9" customHeight="1">
      <c r="B120" s="1871" t="s">
        <v>1098</v>
      </c>
      <c r="C120" s="1872"/>
      <c r="D120" s="1873"/>
      <c r="E120" s="1275"/>
      <c r="F120" s="1874" t="s">
        <v>1099</v>
      </c>
      <c r="G120" s="1875"/>
      <c r="H120" s="272"/>
    </row>
    <row r="121" spans="1:15" s="108" customFormat="1" ht="9" customHeight="1">
      <c r="A121" s="347"/>
      <c r="B121" s="1276" t="s">
        <v>1100</v>
      </c>
      <c r="C121" s="1276" t="s">
        <v>1101</v>
      </c>
      <c r="D121" s="1276" t="s">
        <v>1102</v>
      </c>
      <c r="E121" s="1277" t="s">
        <v>479</v>
      </c>
      <c r="F121" s="1876" t="s">
        <v>1103</v>
      </c>
      <c r="G121" s="1877"/>
      <c r="H121" s="1278"/>
    </row>
    <row r="122" spans="1:15" s="641" customFormat="1" ht="12" customHeight="1">
      <c r="A122" s="456" t="s">
        <v>1104</v>
      </c>
      <c r="B122" s="1061"/>
      <c r="C122" s="1061"/>
      <c r="D122" s="1061"/>
      <c r="E122" s="1061"/>
      <c r="F122" s="1878"/>
      <c r="G122" s="1879"/>
      <c r="H122" s="663"/>
    </row>
    <row r="123" spans="1:15" s="641" customFormat="1" ht="12" customHeight="1">
      <c r="A123" s="1044" t="s">
        <v>1105</v>
      </c>
      <c r="B123" s="447">
        <v>110.47240930070816</v>
      </c>
      <c r="C123" s="447">
        <v>19.094220196835895</v>
      </c>
      <c r="D123" s="447">
        <v>0.77611338435240007</v>
      </c>
      <c r="E123" s="447">
        <v>130.34274288189644</v>
      </c>
      <c r="F123" s="1860">
        <v>0.15361956371884661</v>
      </c>
      <c r="G123" s="1861"/>
      <c r="H123" s="663"/>
      <c r="J123" s="1279"/>
    </row>
    <row r="124" spans="1:15" s="641" customFormat="1" ht="12" customHeight="1">
      <c r="A124" s="1044" t="s">
        <v>1106</v>
      </c>
      <c r="B124" s="447">
        <v>239.21047394634419</v>
      </c>
      <c r="C124" s="447">
        <v>50.872428627928286</v>
      </c>
      <c r="D124" s="447">
        <v>2.5688877219410009</v>
      </c>
      <c r="E124" s="447">
        <v>292.65179029621345</v>
      </c>
      <c r="F124" s="1860">
        <v>0.34491402707076119</v>
      </c>
      <c r="G124" s="1861"/>
      <c r="H124" s="663"/>
    </row>
    <row r="125" spans="1:15" s="641" customFormat="1" ht="12" customHeight="1">
      <c r="A125" s="1044" t="s">
        <v>1107</v>
      </c>
      <c r="B125" s="447">
        <v>178.71794371899443</v>
      </c>
      <c r="C125" s="447">
        <v>47.990282871902103</v>
      </c>
      <c r="D125" s="447">
        <v>3.2582410982612999</v>
      </c>
      <c r="E125" s="447">
        <v>229.96646768915784</v>
      </c>
      <c r="F125" s="1860">
        <v>0.27103425672407988</v>
      </c>
      <c r="G125" s="1861"/>
      <c r="H125" s="663"/>
    </row>
    <row r="126" spans="1:15" s="641" customFormat="1" ht="12" customHeight="1">
      <c r="A126" s="1044" t="s">
        <v>1108</v>
      </c>
      <c r="B126" s="447">
        <v>105.21443328863326</v>
      </c>
      <c r="C126" s="447">
        <v>35.846271924678582</v>
      </c>
      <c r="D126" s="447">
        <v>3.5862608086158976</v>
      </c>
      <c r="E126" s="447">
        <v>144.64696602192774</v>
      </c>
      <c r="F126" s="1860">
        <v>0.17047825849174783</v>
      </c>
      <c r="G126" s="1861"/>
      <c r="H126" s="663"/>
    </row>
    <row r="127" spans="1:15" s="641" customFormat="1" ht="12" customHeight="1">
      <c r="A127" s="1044" t="s">
        <v>1109</v>
      </c>
      <c r="B127" s="505">
        <v>35.417820751623736</v>
      </c>
      <c r="C127" s="505">
        <v>14.053436507093799</v>
      </c>
      <c r="D127" s="505">
        <v>1.3982726405088999</v>
      </c>
      <c r="E127" s="505">
        <v>50.869529899226436</v>
      </c>
      <c r="F127" s="1862">
        <v>5.9953893994564439E-2</v>
      </c>
      <c r="G127" s="1863"/>
      <c r="H127" s="663"/>
    </row>
    <row r="128" spans="1:15" s="641" customFormat="1" ht="12" customHeight="1">
      <c r="A128" s="461" t="s">
        <v>1110</v>
      </c>
      <c r="B128" s="960">
        <v>669.03308100630375</v>
      </c>
      <c r="C128" s="960">
        <v>167.85664012843867</v>
      </c>
      <c r="D128" s="960">
        <v>11.587775653679499</v>
      </c>
      <c r="E128" s="960">
        <v>848.47749678842194</v>
      </c>
      <c r="F128" s="1864">
        <v>0.99999999999999989</v>
      </c>
      <c r="G128" s="1865"/>
      <c r="H128" s="663"/>
    </row>
    <row r="129" spans="1:11" s="1280" customFormat="1" ht="12.75" customHeight="1">
      <c r="B129" s="1281" t="s">
        <v>720</v>
      </c>
      <c r="C129" s="1281" t="s">
        <v>721</v>
      </c>
      <c r="D129" s="1281" t="s">
        <v>722</v>
      </c>
      <c r="E129" s="1281" t="s">
        <v>723</v>
      </c>
      <c r="F129" s="1281" t="s">
        <v>724</v>
      </c>
      <c r="G129" s="1281" t="s">
        <v>725</v>
      </c>
      <c r="H129" s="1281"/>
      <c r="I129" s="1281"/>
      <c r="J129" s="1281"/>
    </row>
    <row r="130" spans="1:11" s="7" customFormat="1" ht="12.75" customHeight="1">
      <c r="A130" s="1180" t="s">
        <v>1111</v>
      </c>
      <c r="B130" s="527" t="s">
        <v>304</v>
      </c>
      <c r="C130" s="528" t="s">
        <v>305</v>
      </c>
      <c r="D130" s="528" t="s">
        <v>306</v>
      </c>
      <c r="E130" s="528" t="s">
        <v>307</v>
      </c>
      <c r="F130" s="528" t="s">
        <v>304</v>
      </c>
      <c r="G130" s="528" t="s">
        <v>305</v>
      </c>
      <c r="H130" s="528" t="s">
        <v>306</v>
      </c>
      <c r="I130" s="528" t="s">
        <v>307</v>
      </c>
      <c r="J130" s="528" t="s">
        <v>304</v>
      </c>
    </row>
    <row r="131" spans="1:11" s="108" customFormat="1" ht="13.5" customHeight="1">
      <c r="A131" s="347"/>
      <c r="B131" s="529" t="s">
        <v>28</v>
      </c>
      <c r="C131" s="530" t="s">
        <v>28</v>
      </c>
      <c r="D131" s="530" t="s">
        <v>276</v>
      </c>
      <c r="E131" s="530" t="s">
        <v>276</v>
      </c>
      <c r="F131" s="530" t="s">
        <v>276</v>
      </c>
      <c r="G131" s="530" t="s">
        <v>276</v>
      </c>
      <c r="H131" s="530" t="s">
        <v>277</v>
      </c>
      <c r="I131" s="530" t="s">
        <v>277</v>
      </c>
      <c r="J131" s="530" t="s">
        <v>277</v>
      </c>
      <c r="K131" s="611"/>
    </row>
    <row r="132" spans="1:11" s="641" customFormat="1" ht="12" customHeight="1">
      <c r="A132" s="456" t="s">
        <v>1112</v>
      </c>
      <c r="B132" s="1118"/>
      <c r="C132" s="1061"/>
      <c r="D132" s="1061"/>
      <c r="E132" s="1061"/>
      <c r="F132" s="1061"/>
      <c r="G132" s="1061"/>
      <c r="H132" s="1061"/>
      <c r="I132" s="1061"/>
      <c r="J132" s="1061"/>
    </row>
    <row r="133" spans="1:11" s="641" customFormat="1" ht="12" customHeight="1">
      <c r="A133" s="1044" t="s">
        <v>1105</v>
      </c>
      <c r="B133" s="1282">
        <v>0.15361956371884661</v>
      </c>
      <c r="C133" s="1283">
        <v>0.15250504071162127</v>
      </c>
      <c r="D133" s="1283">
        <v>0.15666943288848065</v>
      </c>
      <c r="E133" s="1283">
        <v>0.16182909443303198</v>
      </c>
      <c r="F133" s="1283">
        <v>0.16253933516011745</v>
      </c>
      <c r="G133" s="1283">
        <v>0.15571716831820004</v>
      </c>
      <c r="H133" s="1283">
        <v>0.15735155307511023</v>
      </c>
      <c r="I133" s="1283">
        <v>0.16783922948162744</v>
      </c>
      <c r="J133" s="1283">
        <v>0.16947141286580533</v>
      </c>
    </row>
    <row r="134" spans="1:11" s="641" customFormat="1" ht="12" customHeight="1">
      <c r="A134" s="1044" t="s">
        <v>1106</v>
      </c>
      <c r="B134" s="1282">
        <v>0.34491402707076119</v>
      </c>
      <c r="C134" s="1283">
        <v>0.33278268939409716</v>
      </c>
      <c r="D134" s="1283">
        <v>0.34358008931917711</v>
      </c>
      <c r="E134" s="1283">
        <v>0.35463030816346158</v>
      </c>
      <c r="F134" s="1283">
        <v>0.3489629553197951</v>
      </c>
      <c r="G134" s="1283">
        <v>0.32876190427282004</v>
      </c>
      <c r="H134" s="1283">
        <v>0.32600089972325136</v>
      </c>
      <c r="I134" s="1283">
        <v>0.34446812215293765</v>
      </c>
      <c r="J134" s="1283">
        <v>0.34226598289418281</v>
      </c>
    </row>
    <row r="135" spans="1:11" s="641" customFormat="1" ht="12" customHeight="1">
      <c r="A135" s="1044" t="s">
        <v>1107</v>
      </c>
      <c r="B135" s="1282">
        <v>0.27103425672407988</v>
      </c>
      <c r="C135" s="1283">
        <v>0.27599443963572817</v>
      </c>
      <c r="D135" s="1283">
        <v>0.27311375637203872</v>
      </c>
      <c r="E135" s="1283">
        <v>0.27146504984737074</v>
      </c>
      <c r="F135" s="1283">
        <v>0.2730082986833467</v>
      </c>
      <c r="G135" s="1283">
        <v>0.28136132010225245</v>
      </c>
      <c r="H135" s="1283">
        <v>0.28545985349322583</v>
      </c>
      <c r="I135" s="1283">
        <v>0.28329263088924622</v>
      </c>
      <c r="J135" s="1283">
        <v>0.28850809278357464</v>
      </c>
    </row>
    <row r="136" spans="1:11" s="641" customFormat="1" ht="12" customHeight="1">
      <c r="A136" s="1044" t="s">
        <v>1108</v>
      </c>
      <c r="B136" s="1282">
        <v>0.17047825849174783</v>
      </c>
      <c r="C136" s="1283">
        <v>0.16751811412606113</v>
      </c>
      <c r="D136" s="1283">
        <v>0.16641751069685606</v>
      </c>
      <c r="E136" s="1283">
        <v>0.16068707265911669</v>
      </c>
      <c r="F136" s="1283">
        <v>0.16079223245149407</v>
      </c>
      <c r="G136" s="1283">
        <v>0.16391365922329315</v>
      </c>
      <c r="H136" s="1283">
        <v>0.1607319941574451</v>
      </c>
      <c r="I136" s="1283">
        <v>0.15217626776408175</v>
      </c>
      <c r="J136" s="1283">
        <v>0.14730397621665942</v>
      </c>
    </row>
    <row r="137" spans="1:11" s="641" customFormat="1" ht="12" customHeight="1">
      <c r="A137" s="1044" t="s">
        <v>1109</v>
      </c>
      <c r="B137" s="1282">
        <v>5.9953893994564439E-2</v>
      </c>
      <c r="C137" s="1283">
        <v>7.1199716132492208E-2</v>
      </c>
      <c r="D137" s="1283">
        <v>6.0219210723447478E-2</v>
      </c>
      <c r="E137" s="1283">
        <v>5.1388474897018997E-2</v>
      </c>
      <c r="F137" s="1283">
        <v>5.4697178385246882E-2</v>
      </c>
      <c r="G137" s="1283">
        <v>7.0245948083434401E-2</v>
      </c>
      <c r="H137" s="1283">
        <v>7.0455699550967629E-2</v>
      </c>
      <c r="I137" s="1283">
        <v>5.2223749712107075E-2</v>
      </c>
      <c r="J137" s="1283">
        <v>5.2450535239777621E-2</v>
      </c>
    </row>
    <row r="138" spans="1:11" s="641" customFormat="1" ht="12" customHeight="1">
      <c r="A138" s="461" t="s">
        <v>479</v>
      </c>
      <c r="B138" s="1284">
        <v>0.99999999999999989</v>
      </c>
      <c r="C138" s="1285">
        <v>1</v>
      </c>
      <c r="D138" s="1285">
        <v>1</v>
      </c>
      <c r="E138" s="1285">
        <v>1</v>
      </c>
      <c r="F138" s="1285">
        <v>1.0000000000000002</v>
      </c>
      <c r="G138" s="1285">
        <v>1</v>
      </c>
      <c r="H138" s="1285">
        <v>1.0000000000000002</v>
      </c>
      <c r="I138" s="1285">
        <v>1.0000000000000002</v>
      </c>
      <c r="J138" s="1285">
        <v>0.99999999999999989</v>
      </c>
    </row>
    <row r="139" spans="1:11" s="641" customFormat="1" ht="12" customHeight="1">
      <c r="A139" s="549" t="s">
        <v>1113</v>
      </c>
      <c r="B139" s="1286">
        <v>0.60288079999999999</v>
      </c>
      <c r="C139" s="1287">
        <v>0.60612999999999995</v>
      </c>
      <c r="D139" s="1287">
        <v>0.60066779999999997</v>
      </c>
      <c r="E139" s="1287">
        <v>0.59433040000000004</v>
      </c>
      <c r="F139" s="1287">
        <v>0.5961225</v>
      </c>
      <c r="G139" s="1287">
        <v>0.60475880000000004</v>
      </c>
      <c r="H139" s="1287">
        <v>0.60319999999999996</v>
      </c>
      <c r="I139" s="1287">
        <v>0.5911265</v>
      </c>
      <c r="J139" s="1287">
        <v>0.58943679999999998</v>
      </c>
    </row>
    <row r="140" spans="1:11" s="641" customFormat="1" ht="12" customHeight="1">
      <c r="A140" s="461" t="s">
        <v>1114</v>
      </c>
      <c r="B140" s="1288">
        <v>848.47749678842183</v>
      </c>
      <c r="C140" s="436">
        <v>839.82101367451173</v>
      </c>
      <c r="D140" s="436">
        <v>831.51282004852294</v>
      </c>
      <c r="E140" s="436">
        <v>828.13028845200449</v>
      </c>
      <c r="F140" s="436">
        <v>822.28137275795928</v>
      </c>
      <c r="G140" s="436">
        <v>812.10774034685267</v>
      </c>
      <c r="H140" s="436">
        <v>802.72900000000004</v>
      </c>
      <c r="I140" s="436">
        <v>798.87860342768784</v>
      </c>
      <c r="J140" s="436">
        <v>790.43870360945573</v>
      </c>
    </row>
    <row r="141" spans="1:11" s="641" customFormat="1" ht="12" customHeight="1">
      <c r="A141" s="461" t="s">
        <v>1115</v>
      </c>
      <c r="B141" s="1288">
        <v>759.13402784844197</v>
      </c>
      <c r="C141" s="436">
        <v>752.96426757545498</v>
      </c>
      <c r="D141" s="436">
        <v>746.87215769250599</v>
      </c>
      <c r="E141" s="436">
        <v>744.53766492580405</v>
      </c>
      <c r="F141" s="436">
        <v>739.72395549372698</v>
      </c>
      <c r="G141" s="436">
        <v>730.93100000000004</v>
      </c>
      <c r="H141" s="436">
        <v>724.08600000000001</v>
      </c>
      <c r="I141" s="436">
        <v>721.54965338858801</v>
      </c>
      <c r="J141" s="436">
        <v>714.77851349425805</v>
      </c>
    </row>
    <row r="142" spans="1:11" s="641" customFormat="1" ht="7.5" customHeight="1">
      <c r="A142" s="456"/>
      <c r="B142" s="1289"/>
      <c r="C142" s="1289"/>
      <c r="D142" s="1289"/>
      <c r="E142" s="1289"/>
      <c r="F142" s="1290"/>
    </row>
    <row r="143" spans="1:11" s="604" customFormat="1" ht="12.75">
      <c r="A143" s="1866" t="s">
        <v>1116</v>
      </c>
      <c r="B143" s="1866"/>
      <c r="C143" s="1866"/>
      <c r="D143" s="1866"/>
      <c r="E143" s="1866"/>
      <c r="F143" s="1866"/>
      <c r="G143" s="1866"/>
      <c r="H143" s="1866"/>
      <c r="I143" s="1866"/>
      <c r="J143" s="1866"/>
    </row>
    <row r="144" spans="1:11" s="604" customFormat="1" ht="6.95" customHeight="1">
      <c r="A144" s="1291"/>
      <c r="B144" s="1291"/>
      <c r="C144" s="1291"/>
      <c r="D144" s="1291"/>
      <c r="E144" s="1291"/>
      <c r="F144" s="1291"/>
      <c r="G144" s="1291"/>
      <c r="H144" s="1291"/>
      <c r="I144" s="1291"/>
      <c r="J144" s="1291"/>
    </row>
    <row r="145" spans="1:10" ht="22.7" customHeight="1">
      <c r="A145" s="1867" t="s">
        <v>1117</v>
      </c>
      <c r="B145" s="1867"/>
      <c r="C145" s="1867"/>
      <c r="D145" s="1867"/>
      <c r="E145" s="1867"/>
      <c r="F145" s="1867"/>
      <c r="G145" s="1867"/>
      <c r="H145" s="1867"/>
      <c r="I145" s="1867"/>
      <c r="J145" s="1867"/>
    </row>
    <row r="146" spans="1:10" ht="12.75" customHeight="1">
      <c r="A146" s="160"/>
      <c r="G146" s="1292"/>
    </row>
    <row r="147" spans="1:10" ht="12.75" customHeight="1">
      <c r="A147" s="1180" t="s">
        <v>1118</v>
      </c>
      <c r="J147" s="1292"/>
    </row>
    <row r="148" spans="1:10" ht="12" customHeight="1">
      <c r="A148" s="160"/>
      <c r="J148" s="1292"/>
    </row>
    <row r="149" spans="1:10" ht="12" customHeight="1">
      <c r="A149" s="160"/>
      <c r="J149" s="1292"/>
    </row>
    <row r="150" spans="1:10" ht="12" customHeight="1">
      <c r="A150" s="160"/>
      <c r="J150" s="1292"/>
    </row>
    <row r="151" spans="1:10" ht="12" customHeight="1">
      <c r="A151" s="160"/>
      <c r="J151" s="1292"/>
    </row>
    <row r="152" spans="1:10" ht="12" customHeight="1">
      <c r="A152" s="160"/>
      <c r="J152" s="1292"/>
    </row>
    <row r="153" spans="1:10" ht="12" customHeight="1">
      <c r="A153" s="160"/>
      <c r="J153" s="1292"/>
    </row>
    <row r="154" spans="1:10" ht="12" customHeight="1">
      <c r="A154" s="160"/>
      <c r="J154" s="1292"/>
    </row>
    <row r="155" spans="1:10" ht="12" customHeight="1">
      <c r="A155" s="160"/>
      <c r="J155" s="1292"/>
    </row>
    <row r="156" spans="1:10" ht="12" customHeight="1">
      <c r="A156" s="160"/>
      <c r="J156" s="1292"/>
    </row>
    <row r="157" spans="1:10" ht="12" customHeight="1">
      <c r="A157" s="160"/>
      <c r="J157" s="1292"/>
    </row>
    <row r="158" spans="1:10" ht="12" customHeight="1">
      <c r="A158" s="160"/>
      <c r="J158" s="1292"/>
    </row>
    <row r="159" spans="1:10" ht="12" customHeight="1">
      <c r="A159" s="160"/>
      <c r="J159" s="1292"/>
    </row>
    <row r="160" spans="1:10" ht="12" customHeight="1">
      <c r="A160" s="160"/>
      <c r="J160" s="1292"/>
    </row>
    <row r="161" spans="1:12" ht="12" customHeight="1">
      <c r="A161" s="160"/>
      <c r="J161" s="1292"/>
    </row>
    <row r="162" spans="1:12" ht="12" customHeight="1">
      <c r="A162" s="160"/>
      <c r="J162" s="1292"/>
    </row>
    <row r="163" spans="1:12" ht="12" customHeight="1">
      <c r="A163" s="160"/>
      <c r="J163" s="1292"/>
    </row>
    <row r="164" spans="1:12" ht="12" customHeight="1">
      <c r="A164" s="160"/>
      <c r="J164" s="1292"/>
    </row>
    <row r="165" spans="1:12" ht="12" customHeight="1">
      <c r="A165" s="160"/>
      <c r="J165" s="1292"/>
    </row>
    <row r="166" spans="1:12" s="641" customFormat="1" ht="15.75" customHeight="1">
      <c r="A166" s="458"/>
      <c r="B166" s="1293"/>
      <c r="C166" s="1293"/>
      <c r="D166" s="1293"/>
      <c r="E166" s="1293"/>
      <c r="F166" s="663"/>
    </row>
    <row r="167" spans="1:12" s="641" customFormat="1" ht="18" customHeight="1">
      <c r="A167" s="458"/>
      <c r="B167" s="1293"/>
      <c r="C167" s="1293"/>
      <c r="D167" s="1293"/>
      <c r="E167" s="1293"/>
      <c r="F167" s="663"/>
    </row>
    <row r="168" spans="1:12" ht="22.5" customHeight="1">
      <c r="A168" s="69"/>
      <c r="B168" s="70"/>
      <c r="C168" s="70"/>
      <c r="D168" s="70"/>
      <c r="E168" s="70"/>
      <c r="F168" s="70"/>
      <c r="G168" s="1213"/>
      <c r="H168" s="70"/>
      <c r="I168" s="70"/>
      <c r="J168" s="70"/>
    </row>
    <row r="169" spans="1:12" s="7" customFormat="1" ht="18.75" customHeight="1">
      <c r="A169" s="926" t="s">
        <v>1119</v>
      </c>
    </row>
    <row r="170" spans="1:12" s="7" customFormat="1" ht="12" customHeight="1"/>
    <row r="171" spans="1:12" s="108" customFormat="1" ht="13.5" customHeight="1">
      <c r="A171" s="347" t="s">
        <v>614</v>
      </c>
      <c r="B171" s="348" t="s">
        <v>221</v>
      </c>
      <c r="C171" s="349" t="s">
        <v>222</v>
      </c>
      <c r="D171" s="349" t="s">
        <v>223</v>
      </c>
      <c r="E171" s="349" t="s">
        <v>224</v>
      </c>
      <c r="F171" s="349" t="s">
        <v>225</v>
      </c>
      <c r="G171" s="349" t="s">
        <v>226</v>
      </c>
      <c r="H171" s="349" t="s">
        <v>227</v>
      </c>
      <c r="I171" s="349" t="s">
        <v>228</v>
      </c>
      <c r="J171" s="349" t="s">
        <v>229</v>
      </c>
      <c r="L171" s="611"/>
    </row>
    <row r="172" spans="1:12" s="641" customFormat="1" ht="12" customHeight="1">
      <c r="A172" s="456" t="s">
        <v>1120</v>
      </c>
      <c r="B172" s="501">
        <v>655.94017499999995</v>
      </c>
      <c r="C172" s="457">
        <v>638.19741222249093</v>
      </c>
      <c r="D172" s="457">
        <v>636.68265325766106</v>
      </c>
      <c r="E172" s="457">
        <v>636.05293539496108</v>
      </c>
      <c r="F172" s="457">
        <v>632.72019670383997</v>
      </c>
      <c r="G172" s="457">
        <v>628.82732914466101</v>
      </c>
      <c r="H172" s="457">
        <v>626.91548365823303</v>
      </c>
      <c r="I172" s="457">
        <v>623.18686227552007</v>
      </c>
      <c r="J172" s="457">
        <v>619.28868363794993</v>
      </c>
    </row>
    <row r="173" spans="1:12" s="641" customFormat="1" ht="12" customHeight="1">
      <c r="A173" s="1294" t="s">
        <v>1121</v>
      </c>
      <c r="B173" s="1295">
        <v>0.53859446360396701</v>
      </c>
      <c r="C173" s="1296">
        <v>0.708960784410823</v>
      </c>
      <c r="D173" s="1296">
        <v>0.64517350957247999</v>
      </c>
      <c r="E173" s="1296">
        <v>0.63306249203443399</v>
      </c>
      <c r="F173" s="1296">
        <v>0.60468841049974198</v>
      </c>
      <c r="G173" s="1296">
        <v>0.61499999999999999</v>
      </c>
      <c r="H173" s="1296">
        <v>0.73</v>
      </c>
      <c r="I173" s="1296">
        <v>0.68</v>
      </c>
      <c r="J173" s="1296">
        <v>0.65</v>
      </c>
    </row>
    <row r="174" spans="1:12" ht="18" customHeight="1">
      <c r="A174" s="1859"/>
      <c r="B174" s="1859"/>
      <c r="C174" s="1859"/>
      <c r="D174" s="1859"/>
      <c r="E174" s="1859"/>
      <c r="F174" s="1859"/>
      <c r="G174" s="1859"/>
      <c r="H174" s="1859"/>
      <c r="I174" s="1859"/>
      <c r="J174" s="1859"/>
    </row>
    <row r="175" spans="1:12" s="7" customFormat="1" ht="18.75" customHeight="1">
      <c r="A175" s="926" t="s">
        <v>1122</v>
      </c>
    </row>
    <row r="176" spans="1:12" s="7" customFormat="1" ht="12" customHeight="1"/>
    <row r="177" spans="1:15" s="108" customFormat="1" ht="13.5" customHeight="1">
      <c r="A177" s="347"/>
      <c r="B177" s="348" t="s">
        <v>221</v>
      </c>
      <c r="C177" s="349" t="s">
        <v>222</v>
      </c>
      <c r="D177" s="349" t="s">
        <v>223</v>
      </c>
      <c r="E177" s="349" t="s">
        <v>224</v>
      </c>
      <c r="F177" s="349" t="s">
        <v>225</v>
      </c>
      <c r="G177" s="349" t="s">
        <v>226</v>
      </c>
      <c r="H177" s="349" t="s">
        <v>227</v>
      </c>
      <c r="I177" s="349" t="s">
        <v>228</v>
      </c>
      <c r="J177" s="349" t="s">
        <v>229</v>
      </c>
      <c r="L177" s="611"/>
    </row>
    <row r="178" spans="1:15" s="641" customFormat="1" ht="12" customHeight="1">
      <c r="A178" s="456" t="s">
        <v>1123</v>
      </c>
      <c r="B178" s="501">
        <v>6900</v>
      </c>
      <c r="C178" s="457">
        <v>5354</v>
      </c>
      <c r="D178" s="457">
        <v>5337</v>
      </c>
      <c r="E178" s="457">
        <v>6006</v>
      </c>
      <c r="F178" s="457">
        <v>6994</v>
      </c>
      <c r="G178" s="457">
        <v>5723</v>
      </c>
      <c r="H178" s="457">
        <v>5155</v>
      </c>
      <c r="I178" s="457">
        <v>5810</v>
      </c>
      <c r="J178" s="457">
        <v>7233</v>
      </c>
    </row>
    <row r="179" spans="1:15" s="641" customFormat="1" ht="12" customHeight="1">
      <c r="A179" s="458" t="s">
        <v>1124</v>
      </c>
      <c r="B179" s="446">
        <v>346.91800000000001</v>
      </c>
      <c r="C179" s="447">
        <v>271.66899999999998</v>
      </c>
      <c r="D179" s="447">
        <v>248.13499999999999</v>
      </c>
      <c r="E179" s="447">
        <v>299.13099999999997</v>
      </c>
      <c r="F179" s="447">
        <v>343.65499999999997</v>
      </c>
      <c r="G179" s="447">
        <v>271.60700000000003</v>
      </c>
      <c r="H179" s="447">
        <v>248.48099999999999</v>
      </c>
      <c r="I179" s="447">
        <v>272.262</v>
      </c>
      <c r="J179" s="447">
        <v>349.947</v>
      </c>
    </row>
    <row r="180" spans="1:15" s="641" customFormat="1" ht="12" customHeight="1">
      <c r="A180" s="1294" t="s">
        <v>1125</v>
      </c>
      <c r="B180" s="1297">
        <v>18.5</v>
      </c>
      <c r="C180" s="1298">
        <v>19</v>
      </c>
      <c r="D180" s="1298">
        <v>18.399999999999999</v>
      </c>
      <c r="E180" s="1298">
        <v>18.399999999999999</v>
      </c>
      <c r="F180" s="1298">
        <v>18.3</v>
      </c>
      <c r="G180" s="1298">
        <v>18.600000000000001</v>
      </c>
      <c r="H180" s="1298">
        <v>17.899999999999999</v>
      </c>
      <c r="I180" s="1298">
        <v>17.899999999999999</v>
      </c>
      <c r="J180" s="1298">
        <v>19</v>
      </c>
    </row>
    <row r="181" spans="1:15" ht="7.5" customHeight="1"/>
    <row r="182" spans="1:15" ht="12.75" customHeight="1">
      <c r="A182" s="1243" t="s">
        <v>1126</v>
      </c>
      <c r="B182" s="661"/>
      <c r="C182" s="661"/>
      <c r="D182" s="661"/>
      <c r="E182" s="661"/>
      <c r="F182" s="661"/>
      <c r="G182" s="661"/>
      <c r="H182" s="661"/>
      <c r="I182" s="661"/>
      <c r="J182" s="661"/>
    </row>
    <row r="183" spans="1:15" s="710" customFormat="1" ht="12.75" customHeight="1">
      <c r="A183" s="661"/>
      <c r="B183" s="661"/>
      <c r="C183" s="661"/>
      <c r="D183" s="661"/>
      <c r="E183" s="661"/>
      <c r="F183" s="661"/>
      <c r="G183" s="661"/>
      <c r="H183" s="661"/>
      <c r="I183" s="661"/>
      <c r="J183" s="661"/>
      <c r="K183" s="1115"/>
      <c r="L183" s="1115"/>
      <c r="M183" s="1115"/>
      <c r="N183" s="1115"/>
      <c r="O183" s="1115"/>
    </row>
    <row r="184" spans="1:15" s="710" customFormat="1" ht="12.75" customHeight="1">
      <c r="A184" s="661"/>
      <c r="B184" s="661"/>
      <c r="C184" s="661"/>
      <c r="D184" s="661"/>
      <c r="E184" s="661"/>
      <c r="F184" s="661"/>
      <c r="G184" s="661"/>
      <c r="H184" s="661"/>
      <c r="I184" s="661"/>
      <c r="J184" s="661"/>
      <c r="K184" s="1115"/>
      <c r="L184" s="1115"/>
      <c r="M184" s="1115"/>
      <c r="N184" s="1115"/>
      <c r="O184" s="1115"/>
    </row>
    <row r="185" spans="1:15" s="710" customFormat="1" ht="12.75" customHeight="1">
      <c r="A185" s="661"/>
      <c r="B185" s="661"/>
      <c r="C185" s="661"/>
      <c r="D185" s="661"/>
      <c r="E185" s="661"/>
      <c r="F185" s="661"/>
      <c r="G185" s="661"/>
      <c r="H185" s="661"/>
      <c r="I185" s="661"/>
      <c r="J185" s="661"/>
      <c r="K185" s="1115"/>
      <c r="L185" s="1115"/>
      <c r="M185" s="1115"/>
      <c r="N185" s="1115"/>
      <c r="O185" s="1115"/>
    </row>
    <row r="186" spans="1:15" s="710" customFormat="1" ht="12.75" customHeight="1">
      <c r="A186" s="661"/>
      <c r="B186" s="661"/>
      <c r="C186" s="661"/>
      <c r="D186" s="661"/>
      <c r="E186" s="661"/>
      <c r="F186" s="661"/>
      <c r="G186" s="661"/>
      <c r="H186" s="661"/>
      <c r="I186" s="661"/>
      <c r="J186" s="661"/>
      <c r="K186" s="1115"/>
      <c r="L186" s="1115"/>
      <c r="M186" s="1115"/>
      <c r="N186" s="1115"/>
      <c r="O186" s="1115"/>
    </row>
    <row r="187" spans="1:15" s="710" customFormat="1" ht="12.75" customHeight="1">
      <c r="A187" s="661"/>
      <c r="B187" s="661"/>
      <c r="C187" s="661"/>
      <c r="D187" s="661"/>
      <c r="E187" s="661"/>
      <c r="F187" s="661"/>
      <c r="G187" s="661"/>
      <c r="H187" s="661"/>
      <c r="I187" s="661"/>
      <c r="J187" s="661"/>
      <c r="K187" s="1115"/>
      <c r="L187" s="1115"/>
      <c r="M187" s="1115"/>
      <c r="N187" s="1115"/>
      <c r="O187" s="1115"/>
    </row>
    <row r="188" spans="1:15" s="710" customFormat="1" ht="12.75" customHeight="1">
      <c r="A188" s="661"/>
      <c r="B188" s="661"/>
      <c r="C188" s="661"/>
      <c r="D188" s="661"/>
      <c r="E188" s="661"/>
      <c r="F188" s="661"/>
      <c r="G188" s="661"/>
      <c r="H188" s="661"/>
      <c r="I188" s="661"/>
      <c r="J188" s="661"/>
      <c r="K188" s="1115"/>
      <c r="L188" s="1115"/>
      <c r="M188" s="1115"/>
      <c r="N188" s="1115"/>
      <c r="O188" s="1115"/>
    </row>
    <row r="189" spans="1:15" s="710" customFormat="1" ht="12.75" customHeight="1">
      <c r="A189" s="661"/>
      <c r="B189" s="661"/>
      <c r="C189" s="661"/>
      <c r="D189" s="661"/>
      <c r="E189" s="661"/>
      <c r="F189" s="661"/>
      <c r="G189" s="661"/>
      <c r="H189" s="661"/>
      <c r="I189" s="661"/>
      <c r="J189" s="661"/>
      <c r="K189" s="1115"/>
      <c r="L189" s="1115"/>
      <c r="M189" s="1115"/>
      <c r="N189" s="1115"/>
      <c r="O189" s="1115"/>
    </row>
    <row r="190" spans="1:15" s="710" customFormat="1" ht="12.75" customHeight="1">
      <c r="A190" s="661"/>
      <c r="B190" s="661"/>
      <c r="C190" s="661"/>
      <c r="D190" s="661"/>
      <c r="E190" s="661"/>
      <c r="F190" s="661"/>
      <c r="G190" s="661"/>
      <c r="H190" s="661"/>
      <c r="I190" s="661"/>
      <c r="J190" s="661"/>
      <c r="K190" s="1115"/>
      <c r="L190" s="1115"/>
      <c r="M190" s="1115"/>
      <c r="N190" s="1115"/>
      <c r="O190" s="1115"/>
    </row>
    <row r="191" spans="1:15" s="710" customFormat="1" ht="12.75" customHeight="1">
      <c r="A191" s="661"/>
      <c r="B191" s="661"/>
      <c r="C191" s="661"/>
      <c r="D191" s="661"/>
      <c r="E191" s="661"/>
      <c r="F191" s="661"/>
      <c r="G191" s="661"/>
      <c r="H191" s="661"/>
      <c r="I191" s="661"/>
      <c r="J191" s="661"/>
      <c r="K191" s="1115"/>
      <c r="L191" s="1115"/>
      <c r="M191" s="1115"/>
      <c r="N191" s="1115"/>
      <c r="O191" s="1115"/>
    </row>
    <row r="192" spans="1:15" s="710" customFormat="1" ht="12.75" customHeight="1">
      <c r="A192" s="661"/>
      <c r="B192" s="661"/>
      <c r="C192" s="661"/>
      <c r="D192" s="661"/>
      <c r="E192" s="661"/>
      <c r="F192" s="661"/>
      <c r="G192" s="661"/>
      <c r="H192" s="661"/>
      <c r="I192" s="661"/>
      <c r="J192" s="661"/>
      <c r="K192" s="1115"/>
      <c r="L192" s="1115"/>
      <c r="M192" s="1115"/>
      <c r="N192" s="1115"/>
      <c r="O192" s="1115"/>
    </row>
    <row r="193" spans="1:15" s="710" customFormat="1" ht="12.75" customHeight="1">
      <c r="A193" s="661"/>
      <c r="B193" s="661"/>
      <c r="C193" s="661"/>
      <c r="D193" s="661"/>
      <c r="E193" s="661"/>
      <c r="F193" s="661"/>
      <c r="G193" s="661"/>
      <c r="H193" s="661"/>
      <c r="I193" s="661"/>
      <c r="J193" s="661"/>
      <c r="K193" s="1115"/>
      <c r="L193" s="1115"/>
      <c r="M193" s="1115"/>
      <c r="N193" s="1115"/>
      <c r="O193" s="1115"/>
    </row>
    <row r="194" spans="1:15" s="710" customFormat="1" ht="12.75" customHeight="1">
      <c r="A194" s="661"/>
      <c r="B194" s="661"/>
      <c r="C194" s="661"/>
      <c r="D194" s="661"/>
      <c r="E194" s="661"/>
      <c r="F194" s="661"/>
      <c r="G194" s="661"/>
      <c r="H194" s="661"/>
      <c r="I194" s="661"/>
      <c r="J194" s="661"/>
      <c r="K194" s="1115"/>
      <c r="L194" s="1115"/>
      <c r="M194" s="1115"/>
      <c r="N194" s="1115"/>
      <c r="O194" s="1115"/>
    </row>
    <row r="195" spans="1:15" s="710" customFormat="1" ht="12.75" customHeight="1">
      <c r="A195" s="661"/>
      <c r="B195" s="661"/>
      <c r="C195" s="661"/>
      <c r="D195" s="661"/>
      <c r="E195" s="661"/>
      <c r="F195" s="661"/>
      <c r="G195" s="661"/>
      <c r="H195" s="661"/>
      <c r="I195" s="661"/>
      <c r="J195" s="661"/>
      <c r="K195" s="1115"/>
      <c r="L195" s="1115"/>
      <c r="M195" s="1115"/>
      <c r="N195" s="1115"/>
      <c r="O195" s="1115"/>
    </row>
    <row r="196" spans="1:15" s="1301" customFormat="1" ht="12.75" customHeight="1">
      <c r="A196" s="1299"/>
      <c r="B196" s="1299"/>
      <c r="C196" s="1299"/>
      <c r="D196" s="1299"/>
      <c r="E196" s="1299"/>
      <c r="F196" s="1299"/>
      <c r="G196" s="1299"/>
      <c r="H196" s="1299"/>
      <c r="I196" s="1299"/>
      <c r="J196" s="1299"/>
      <c r="K196" s="1300"/>
      <c r="L196" s="1300"/>
      <c r="M196" s="1300"/>
      <c r="N196" s="1300"/>
      <c r="O196" s="1300"/>
    </row>
    <row r="197" spans="1:15" s="1301" customFormat="1" ht="12.75" customHeight="1">
      <c r="A197" s="1299"/>
      <c r="B197" s="1299"/>
      <c r="C197" s="1299"/>
      <c r="D197" s="1299"/>
      <c r="E197" s="1299"/>
      <c r="F197" s="1299"/>
      <c r="G197" s="1299"/>
      <c r="H197" s="1299"/>
      <c r="I197" s="1299"/>
      <c r="J197" s="1299"/>
      <c r="K197" s="1300"/>
      <c r="L197" s="1300"/>
      <c r="M197" s="1300"/>
      <c r="N197" s="1300"/>
      <c r="O197" s="1300"/>
    </row>
    <row r="198" spans="1:15" s="1301" customFormat="1" ht="12.75" customHeight="1">
      <c r="A198" s="1299"/>
      <c r="B198" s="1299"/>
      <c r="C198" s="1299"/>
      <c r="D198" s="1299"/>
      <c r="E198" s="1299"/>
      <c r="F198" s="1299"/>
      <c r="G198" s="1299"/>
      <c r="H198" s="1299"/>
      <c r="I198" s="1299"/>
      <c r="J198" s="1299"/>
      <c r="K198" s="1300"/>
      <c r="L198" s="1300"/>
      <c r="M198" s="1300"/>
      <c r="N198" s="1300"/>
      <c r="O198" s="1300"/>
    </row>
    <row r="199" spans="1:15" s="1301" customFormat="1" ht="12.75" customHeight="1">
      <c r="A199" s="1299"/>
      <c r="B199" s="1299"/>
      <c r="C199" s="1299"/>
      <c r="D199" s="1299"/>
      <c r="E199" s="1299"/>
      <c r="F199" s="1299"/>
      <c r="G199" s="1299"/>
      <c r="H199" s="1299"/>
      <c r="I199" s="1299"/>
      <c r="J199" s="1299"/>
      <c r="K199" s="1300"/>
      <c r="L199" s="1300"/>
      <c r="M199" s="1300"/>
      <c r="N199" s="1300"/>
      <c r="O199" s="1300"/>
    </row>
    <row r="200" spans="1:15" s="1301" customFormat="1" ht="12.75" customHeight="1">
      <c r="A200" s="1299"/>
      <c r="B200" s="1299"/>
      <c r="C200" s="1299"/>
      <c r="D200" s="1299"/>
      <c r="E200" s="1299"/>
      <c r="F200" s="1299"/>
      <c r="G200" s="1299"/>
      <c r="H200" s="1299"/>
      <c r="I200" s="1299"/>
      <c r="J200" s="1299"/>
      <c r="K200" s="1300"/>
      <c r="L200" s="1300"/>
      <c r="M200" s="1300"/>
      <c r="N200" s="1300"/>
      <c r="O200" s="1300"/>
    </row>
    <row r="201" spans="1:15" s="770" customFormat="1" ht="22.5" customHeight="1">
      <c r="A201" s="1302">
        <v>0</v>
      </c>
      <c r="B201" s="1302"/>
      <c r="C201" s="1303">
        <v>0</v>
      </c>
    </row>
    <row r="202" spans="1:15" s="770" customFormat="1" ht="22.5" customHeight="1">
      <c r="A202" s="1302">
        <v>0</v>
      </c>
      <c r="B202" s="1302"/>
      <c r="C202" s="1303">
        <v>0</v>
      </c>
    </row>
    <row r="203" spans="1:15" s="770" customFormat="1" ht="22.5" customHeight="1">
      <c r="A203" s="1302">
        <v>0</v>
      </c>
      <c r="B203" s="1302"/>
      <c r="C203" s="1303">
        <v>0</v>
      </c>
    </row>
    <row r="204" spans="1:15" s="770" customFormat="1" ht="22.5" customHeight="1"/>
    <row r="205" spans="1:15" s="770" customFormat="1" ht="22.5" customHeight="1"/>
    <row r="206" spans="1:15" s="770" customFormat="1" ht="22.5" customHeight="1"/>
  </sheetData>
  <mergeCells count="19">
    <mergeCell ref="F124:G124"/>
    <mergeCell ref="A28:J28"/>
    <mergeCell ref="A37:J37"/>
    <mergeCell ref="A38:J38"/>
    <mergeCell ref="A40:J40"/>
    <mergeCell ref="A95:J95"/>
    <mergeCell ref="A97:J97"/>
    <mergeCell ref="B120:D120"/>
    <mergeCell ref="F120:G120"/>
    <mergeCell ref="F121:G121"/>
    <mergeCell ref="F122:G122"/>
    <mergeCell ref="F123:G123"/>
    <mergeCell ref="A174:J174"/>
    <mergeCell ref="F125:G125"/>
    <mergeCell ref="F126:G126"/>
    <mergeCell ref="F127:G127"/>
    <mergeCell ref="F128:G128"/>
    <mergeCell ref="A143:J143"/>
    <mergeCell ref="A145:J145"/>
  </mergeCells>
  <pageMargins left="0.70866141732283472" right="0.70866141732283472" top="0.6692913385826772" bottom="0.59055118110236227" header="0.51181102362204722" footer="0.51181102362204722"/>
  <pageSetup paperSize="9" scale="97" fitToHeight="0" orientation="portrait" r:id="rId1"/>
  <headerFooter scaleWithDoc="0">
    <oddHeader>&amp;C&amp;8Personal customers&amp;R&amp;8CHAPTER 2 - SEGMENTAL REPORTING&amp;L&amp;"Arial"&amp;8FACTBOOK DNB - 2Q20</oddHeader>
  </headerFooter>
  <rowBreaks count="4" manualBreakCount="4">
    <brk id="40" max="9" man="1"/>
    <brk id="79" max="9" man="1"/>
    <brk id="116" max="9" man="1"/>
    <brk id="167" max="9" man="1"/>
  </rowBreaks>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43C642-14DD-4283-9A10-EDD2858693CA}">
  <sheetPr>
    <pageSetUpPr fitToPage="1"/>
  </sheetPr>
  <dimension ref="A1:S166"/>
  <sheetViews>
    <sheetView showGridLines="0" zoomScale="150" zoomScaleNormal="150" zoomScaleSheetLayoutView="130" workbookViewId="0"/>
  </sheetViews>
  <sheetFormatPr baseColWidth="10" defaultColWidth="10.85546875" defaultRowHeight="22.5" customHeight="1"/>
  <cols>
    <col min="1" max="1" width="35.28515625" style="30" customWidth="1"/>
    <col min="2" max="10" width="6.28515625" style="30" customWidth="1"/>
    <col min="11" max="12" width="6.42578125" style="30" customWidth="1"/>
    <col min="13" max="15" width="10.42578125" style="30" customWidth="1"/>
    <col min="16" max="16384" width="10.85546875" style="30"/>
  </cols>
  <sheetData>
    <row r="1" spans="1:12" ht="22.5" customHeight="1">
      <c r="A1" s="69"/>
      <c r="B1" s="70"/>
      <c r="C1" s="70"/>
      <c r="D1" s="70"/>
      <c r="E1" s="70"/>
      <c r="F1" s="70"/>
      <c r="G1" s="70"/>
      <c r="H1" s="70"/>
      <c r="I1" s="70"/>
      <c r="J1" s="1213"/>
    </row>
    <row r="2" spans="1:12" s="7" customFormat="1" ht="18.75" customHeight="1">
      <c r="A2" s="926" t="s">
        <v>1144</v>
      </c>
    </row>
    <row r="3" spans="1:12" s="7" customFormat="1" ht="12" customHeight="1"/>
    <row r="4" spans="1:12" s="108" customFormat="1" ht="13.5" customHeight="1">
      <c r="A4" s="347" t="s">
        <v>220</v>
      </c>
      <c r="B4" s="348" t="s">
        <v>221</v>
      </c>
      <c r="C4" s="349" t="s">
        <v>222</v>
      </c>
      <c r="D4" s="349" t="s">
        <v>223</v>
      </c>
      <c r="E4" s="349" t="s">
        <v>224</v>
      </c>
      <c r="F4" s="349" t="s">
        <v>225</v>
      </c>
      <c r="G4" s="349" t="s">
        <v>226</v>
      </c>
      <c r="H4" s="349" t="s">
        <v>227</v>
      </c>
      <c r="I4" s="349" t="s">
        <v>228</v>
      </c>
      <c r="J4" s="349" t="s">
        <v>229</v>
      </c>
      <c r="L4" s="611"/>
    </row>
    <row r="5" spans="1:12" s="108" customFormat="1" ht="12" customHeight="1">
      <c r="A5" s="456" t="s">
        <v>85</v>
      </c>
      <c r="B5" s="501">
        <v>5943.7709999999997</v>
      </c>
      <c r="C5" s="457">
        <v>6108.0280000000002</v>
      </c>
      <c r="D5" s="457">
        <v>6226.9356399477401</v>
      </c>
      <c r="E5" s="457">
        <v>6041.5750000000007</v>
      </c>
      <c r="F5" s="457">
        <v>5808.2240000000002</v>
      </c>
      <c r="G5" s="457">
        <v>5558.8239999999996</v>
      </c>
      <c r="H5" s="457">
        <v>5614.8269999999993</v>
      </c>
      <c r="I5" s="457">
        <v>5406.4429999999993</v>
      </c>
      <c r="J5" s="457">
        <v>5463.5177448653403</v>
      </c>
    </row>
    <row r="6" spans="1:12" s="108" customFormat="1" ht="12" customHeight="1">
      <c r="A6" s="503" t="s">
        <v>88</v>
      </c>
      <c r="B6" s="504">
        <v>1850.6030000000001</v>
      </c>
      <c r="C6" s="505">
        <v>1728.1079999999999</v>
      </c>
      <c r="D6" s="505">
        <v>2192.8811208520474</v>
      </c>
      <c r="E6" s="505">
        <v>1735.4749999999999</v>
      </c>
      <c r="F6" s="505">
        <v>2057.7640000000001</v>
      </c>
      <c r="G6" s="505">
        <v>1884.008</v>
      </c>
      <c r="H6" s="505">
        <v>2042.6569999999999</v>
      </c>
      <c r="I6" s="505">
        <v>1683.6579999999999</v>
      </c>
      <c r="J6" s="505">
        <v>2038.39845828748</v>
      </c>
    </row>
    <row r="7" spans="1:12" s="108" customFormat="1" ht="12" customHeight="1">
      <c r="A7" s="461" t="s">
        <v>236</v>
      </c>
      <c r="B7" s="452">
        <v>7794.3729999999996</v>
      </c>
      <c r="C7" s="453">
        <v>7836.1360000000004</v>
      </c>
      <c r="D7" s="453">
        <v>8419.8167607997784</v>
      </c>
      <c r="E7" s="453">
        <v>7777.0519999999997</v>
      </c>
      <c r="F7" s="453">
        <v>7865.9870000000001</v>
      </c>
      <c r="G7" s="453">
        <v>7442.8310000000001</v>
      </c>
      <c r="H7" s="453">
        <v>7657.4840000000004</v>
      </c>
      <c r="I7" s="453">
        <v>7090.1009999999997</v>
      </c>
      <c r="J7" s="453">
        <v>7501.9162031528203</v>
      </c>
    </row>
    <row r="8" spans="1:12" s="108" customFormat="1" ht="12" customHeight="1">
      <c r="A8" s="461" t="s">
        <v>1068</v>
      </c>
      <c r="B8" s="452">
        <v>-3148.7020000000002</v>
      </c>
      <c r="C8" s="453">
        <v>-3046.3879999999999</v>
      </c>
      <c r="D8" s="453">
        <v>-3082.8727189390902</v>
      </c>
      <c r="E8" s="453">
        <v>-2689.3810000000003</v>
      </c>
      <c r="F8" s="453">
        <v>-2892.0209999999997</v>
      </c>
      <c r="G8" s="453">
        <v>-2880.2069999999999</v>
      </c>
      <c r="H8" s="453">
        <v>-3004.6329999999998</v>
      </c>
      <c r="I8" s="453">
        <v>-2648.45</v>
      </c>
      <c r="J8" s="453">
        <v>-2699.68938310045</v>
      </c>
    </row>
    <row r="9" spans="1:12" s="108" customFormat="1" ht="12" customHeight="1">
      <c r="A9" s="456" t="s">
        <v>238</v>
      </c>
      <c r="B9" s="501">
        <v>4645.6710000000003</v>
      </c>
      <c r="C9" s="457">
        <v>4789.7479999999996</v>
      </c>
      <c r="D9" s="457">
        <v>5336.94404186069</v>
      </c>
      <c r="E9" s="457">
        <v>5087.6710000000003</v>
      </c>
      <c r="F9" s="457">
        <v>4973.9670000000006</v>
      </c>
      <c r="G9" s="457">
        <v>4562.625</v>
      </c>
      <c r="H9" s="457">
        <v>4652.8509999999997</v>
      </c>
      <c r="I9" s="457">
        <v>4441.6509999999998</v>
      </c>
      <c r="J9" s="457">
        <v>4802.2268200523595</v>
      </c>
    </row>
    <row r="10" spans="1:12" s="108" customFormat="1" ht="12" customHeight="1">
      <c r="A10" s="458" t="s">
        <v>239</v>
      </c>
      <c r="B10" s="446">
        <v>0.42</v>
      </c>
      <c r="C10" s="447">
        <v>-0.46400000000000002</v>
      </c>
      <c r="D10" s="447">
        <v>15.951869009480001</v>
      </c>
      <c r="E10" s="447">
        <v>-2.1000000000000001E-2</v>
      </c>
      <c r="F10" s="447">
        <v>-0.39700000000000002</v>
      </c>
      <c r="G10" s="447">
        <v>-0.26</v>
      </c>
      <c r="H10" s="447">
        <v>-0.42099999999999999</v>
      </c>
      <c r="I10" s="447">
        <v>2.464</v>
      </c>
      <c r="J10" s="447">
        <v>0.79264598133000008</v>
      </c>
    </row>
    <row r="11" spans="1:12" s="108" customFormat="1" ht="12" customHeight="1">
      <c r="A11" s="458" t="s">
        <v>108</v>
      </c>
      <c r="B11" s="446">
        <v>-2030.338</v>
      </c>
      <c r="C11" s="447">
        <v>-5037.5550000000003</v>
      </c>
      <c r="D11" s="447">
        <v>-74.874894383725803</v>
      </c>
      <c r="E11" s="447">
        <v>-1174.28</v>
      </c>
      <c r="F11" s="447">
        <v>-370.904</v>
      </c>
      <c r="G11" s="447">
        <v>-214.71</v>
      </c>
      <c r="H11" s="447">
        <v>-145.61099999999999</v>
      </c>
      <c r="I11" s="447">
        <v>63.716000000000037</v>
      </c>
      <c r="J11" s="447">
        <v>155.89224496875991</v>
      </c>
    </row>
    <row r="12" spans="1:12" s="108" customFormat="1" ht="12" customHeight="1">
      <c r="A12" s="503" t="s">
        <v>1145</v>
      </c>
      <c r="B12" s="504">
        <v>-28.664000000000001</v>
      </c>
      <c r="C12" s="505">
        <v>-80.302999999999997</v>
      </c>
      <c r="D12" s="505">
        <v>91.927999999999997</v>
      </c>
      <c r="E12" s="505">
        <v>-71.275000000000006</v>
      </c>
      <c r="F12" s="505">
        <v>-47.081000000000003</v>
      </c>
      <c r="G12" s="505">
        <v>-82.297000000000011</v>
      </c>
      <c r="H12" s="505">
        <v>-146.714</v>
      </c>
      <c r="I12" s="505">
        <v>-98.938999999999993</v>
      </c>
      <c r="J12" s="505">
        <v>-17.649000000000001</v>
      </c>
    </row>
    <row r="13" spans="1:12" s="108" customFormat="1" ht="12" customHeight="1">
      <c r="A13" s="456" t="s">
        <v>241</v>
      </c>
      <c r="B13" s="501">
        <v>2587.0889999999999</v>
      </c>
      <c r="C13" s="457">
        <v>-328.57299999999998</v>
      </c>
      <c r="D13" s="457">
        <v>5369.9490164864401</v>
      </c>
      <c r="E13" s="457">
        <v>3842.1979999999999</v>
      </c>
      <c r="F13" s="457">
        <v>4555.585</v>
      </c>
      <c r="G13" s="457">
        <v>4265.3580000000002</v>
      </c>
      <c r="H13" s="457">
        <v>4360.1049999999996</v>
      </c>
      <c r="I13" s="457">
        <v>4408.893</v>
      </c>
      <c r="J13" s="457">
        <v>4941.2627110024596</v>
      </c>
    </row>
    <row r="14" spans="1:12" s="108" customFormat="1" ht="12" customHeight="1">
      <c r="A14" s="458" t="s">
        <v>242</v>
      </c>
      <c r="B14" s="446">
        <v>-646.77224999999999</v>
      </c>
      <c r="C14" s="447">
        <v>82.143249999999995</v>
      </c>
      <c r="D14" s="447">
        <v>-1309.823932852509</v>
      </c>
      <c r="E14" s="447">
        <v>-944.03169000000003</v>
      </c>
      <c r="F14" s="447">
        <v>-1110.8921</v>
      </c>
      <c r="G14" s="447">
        <v>-1041.6662100000001</v>
      </c>
      <c r="H14" s="447">
        <v>-1038.6951099999999</v>
      </c>
      <c r="I14" s="447">
        <v>-1048.0038500000001</v>
      </c>
      <c r="J14" s="447">
        <v>-1173.1939232491009</v>
      </c>
    </row>
    <row r="15" spans="1:12" s="108" customFormat="1" ht="12" customHeight="1">
      <c r="A15" s="458" t="s">
        <v>1146</v>
      </c>
      <c r="B15" s="446"/>
      <c r="C15" s="447">
        <v>0</v>
      </c>
      <c r="D15" s="447">
        <v>-1.2933286600000199E-2</v>
      </c>
      <c r="E15" s="447">
        <v>-2.2559999999999998</v>
      </c>
      <c r="F15" s="447">
        <v>0.02</v>
      </c>
      <c r="G15" s="447">
        <v>2.0720000000000001</v>
      </c>
      <c r="H15" s="447">
        <v>1.3280000000000001</v>
      </c>
      <c r="I15" s="447">
        <v>-11.401</v>
      </c>
      <c r="J15" s="447">
        <v>0</v>
      </c>
    </row>
    <row r="16" spans="1:12" s="108" customFormat="1" ht="12" customHeight="1">
      <c r="A16" s="390" t="s">
        <v>244</v>
      </c>
      <c r="B16" s="466">
        <v>1940.31675</v>
      </c>
      <c r="C16" s="467">
        <v>-246.42974999999998</v>
      </c>
      <c r="D16" s="467">
        <v>4060.1121503473305</v>
      </c>
      <c r="E16" s="467">
        <v>2895.9103100000002</v>
      </c>
      <c r="F16" s="467">
        <v>3444.7129</v>
      </c>
      <c r="G16" s="467">
        <v>3225.76379</v>
      </c>
      <c r="H16" s="467">
        <v>3322.7378899999999</v>
      </c>
      <c r="I16" s="467">
        <v>3349.4881500000001</v>
      </c>
      <c r="J16" s="467">
        <v>3768.0687877533601</v>
      </c>
    </row>
    <row r="17" spans="1:19" ht="7.5" customHeight="1">
      <c r="A17" s="1215"/>
      <c r="B17" s="1215"/>
      <c r="C17" s="663"/>
      <c r="D17" s="663"/>
      <c r="E17" s="663"/>
      <c r="F17" s="663"/>
      <c r="G17" s="663"/>
      <c r="H17" s="663"/>
      <c r="I17" s="663"/>
      <c r="J17" s="663"/>
    </row>
    <row r="18" spans="1:19" ht="12" customHeight="1">
      <c r="A18" s="1216" t="s">
        <v>1069</v>
      </c>
      <c r="B18" s="1217"/>
      <c r="C18" s="1218"/>
      <c r="D18" s="1218"/>
      <c r="E18" s="1218"/>
      <c r="F18" s="1218"/>
      <c r="G18" s="1218"/>
      <c r="H18" s="1218"/>
      <c r="I18" s="1218"/>
      <c r="J18" s="1218"/>
    </row>
    <row r="19" spans="1:19" ht="12" customHeight="1">
      <c r="A19" s="1157" t="s">
        <v>1147</v>
      </c>
      <c r="B19" s="1226">
        <v>815.81807670872399</v>
      </c>
      <c r="C19" s="716">
        <v>792.94406113712205</v>
      </c>
      <c r="D19" s="716">
        <v>780.70537509915312</v>
      </c>
      <c r="E19" s="716">
        <v>767.17471637943709</v>
      </c>
      <c r="F19" s="716">
        <v>762.195020691232</v>
      </c>
      <c r="G19" s="716">
        <v>746.36933767556002</v>
      </c>
      <c r="H19" s="716">
        <v>726.3105641711179</v>
      </c>
      <c r="I19" s="716">
        <v>716.38678542224807</v>
      </c>
      <c r="J19" s="716">
        <v>700.88840753660202</v>
      </c>
    </row>
    <row r="20" spans="1:19" ht="12" customHeight="1">
      <c r="A20" s="1157" t="s">
        <v>1148</v>
      </c>
      <c r="B20" s="1226">
        <v>613.75507632000597</v>
      </c>
      <c r="C20" s="716">
        <v>559.51480161234201</v>
      </c>
      <c r="D20" s="716">
        <v>547.06736698326097</v>
      </c>
      <c r="E20" s="716">
        <v>524.20333869475303</v>
      </c>
      <c r="F20" s="716">
        <v>523.77498430020103</v>
      </c>
      <c r="G20" s="716">
        <v>514.51424976500698</v>
      </c>
      <c r="H20" s="716">
        <v>520.26137715381492</v>
      </c>
      <c r="I20" s="716">
        <v>532.31098401559598</v>
      </c>
      <c r="J20" s="716">
        <v>531.67963854411198</v>
      </c>
    </row>
    <row r="21" spans="1:19" ht="12" customHeight="1">
      <c r="A21" s="1157" t="s">
        <v>1014</v>
      </c>
      <c r="B21" s="1226">
        <v>351.69438450227801</v>
      </c>
      <c r="C21" s="716">
        <v>350.801726890238</v>
      </c>
      <c r="D21" s="716">
        <v>358.81761710586704</v>
      </c>
      <c r="E21" s="716">
        <v>345.16025330726097</v>
      </c>
      <c r="F21" s="716">
        <v>338.58655645662299</v>
      </c>
      <c r="G21" s="716">
        <v>320.97720927608702</v>
      </c>
      <c r="H21" s="716">
        <v>314.13175608204</v>
      </c>
      <c r="I21" s="716">
        <v>317.143304099479</v>
      </c>
      <c r="J21" s="716">
        <v>310.91163663878501</v>
      </c>
    </row>
    <row r="22" spans="1:19" ht="12" customHeight="1">
      <c r="A22" s="1157" t="s">
        <v>1149</v>
      </c>
      <c r="B22" s="1226">
        <v>107.285939666659</v>
      </c>
      <c r="C22" s="716">
        <v>97.606869166665689</v>
      </c>
      <c r="D22" s="716">
        <v>98.818031776248716</v>
      </c>
      <c r="E22" s="716">
        <v>97.921114583326002</v>
      </c>
      <c r="F22" s="716">
        <v>97.834107320504998</v>
      </c>
      <c r="G22" s="716">
        <v>95.359834999999009</v>
      </c>
      <c r="H22" s="716">
        <v>92.476152536666291</v>
      </c>
      <c r="I22" s="716">
        <v>93.791490382238806</v>
      </c>
      <c r="J22" s="716">
        <v>96.42915177654902</v>
      </c>
    </row>
    <row r="23" spans="1:19" ht="7.5" customHeight="1">
      <c r="A23" s="1332"/>
      <c r="B23" s="1332"/>
      <c r="C23" s="1333"/>
      <c r="D23" s="1333"/>
      <c r="E23" s="1333"/>
      <c r="F23" s="1333"/>
      <c r="G23" s="1333"/>
      <c r="H23" s="1333"/>
      <c r="I23" s="1333"/>
      <c r="J23" s="1333"/>
    </row>
    <row r="24" spans="1:19" ht="12" customHeight="1">
      <c r="A24" s="1216" t="s">
        <v>1073</v>
      </c>
      <c r="B24" s="1217"/>
      <c r="C24" s="1218"/>
      <c r="D24" s="1218"/>
      <c r="E24" s="1218"/>
      <c r="F24" s="1218"/>
      <c r="G24" s="1218"/>
      <c r="H24" s="1218"/>
      <c r="I24" s="1218"/>
      <c r="J24" s="1218"/>
    </row>
    <row r="25" spans="1:19" s="1227" customFormat="1" ht="12" customHeight="1">
      <c r="A25" s="1225" t="s">
        <v>1017</v>
      </c>
      <c r="B25" s="1226">
        <v>40.397121613786695</v>
      </c>
      <c r="C25" s="716">
        <v>38.8761522651725</v>
      </c>
      <c r="D25" s="716">
        <v>36.6144870668926</v>
      </c>
      <c r="E25" s="716">
        <v>34.580982613977604</v>
      </c>
      <c r="F25" s="716">
        <v>36.766155347065805</v>
      </c>
      <c r="G25" s="716">
        <v>38.697734773233499</v>
      </c>
      <c r="H25" s="716">
        <v>39.2378619400315</v>
      </c>
      <c r="I25" s="716">
        <v>37.354192838719804</v>
      </c>
      <c r="J25" s="716">
        <v>35.986664073451699</v>
      </c>
    </row>
    <row r="26" spans="1:19" s="1227" customFormat="1" ht="12" customHeight="1">
      <c r="A26" s="1225" t="s">
        <v>1074</v>
      </c>
      <c r="B26" s="1226">
        <v>75.2318554641611</v>
      </c>
      <c r="C26" s="716">
        <v>70.561698994248005</v>
      </c>
      <c r="D26" s="716">
        <v>70.07347258417181</v>
      </c>
      <c r="E26" s="716">
        <v>68.329068659698493</v>
      </c>
      <c r="F26" s="716">
        <v>68.719287069756902</v>
      </c>
      <c r="G26" s="716">
        <v>68.935609194152306</v>
      </c>
      <c r="H26" s="716">
        <v>71.630704937845593</v>
      </c>
      <c r="I26" s="716">
        <v>74.304969724119701</v>
      </c>
      <c r="J26" s="716">
        <v>75.857958674590606</v>
      </c>
    </row>
    <row r="27" spans="1:19" s="1227" customFormat="1" ht="12" customHeight="1">
      <c r="A27" s="1228" t="s">
        <v>1150</v>
      </c>
      <c r="B27" s="1229">
        <v>7.2739362218170793</v>
      </c>
      <c r="C27" s="1230">
        <v>-1.01543691565228</v>
      </c>
      <c r="D27" s="1230">
        <v>16.300723006139201</v>
      </c>
      <c r="E27" s="1230">
        <v>11.733127661949201</v>
      </c>
      <c r="F27" s="1230">
        <v>14.1225856363655</v>
      </c>
      <c r="G27" s="1230">
        <v>13.718841123670799</v>
      </c>
      <c r="H27" s="1230">
        <v>14.255136107858998</v>
      </c>
      <c r="I27" s="1230">
        <v>14.1683750905003</v>
      </c>
      <c r="J27" s="1230">
        <v>15.673354189977399</v>
      </c>
    </row>
    <row r="28" spans="1:19" ht="7.5" customHeight="1"/>
    <row r="29" spans="1:19" ht="20.25" customHeight="1">
      <c r="A29" s="1704" t="s">
        <v>1151</v>
      </c>
      <c r="B29" s="1704"/>
      <c r="C29" s="1704"/>
      <c r="D29" s="1704"/>
      <c r="E29" s="1704"/>
      <c r="F29" s="1704"/>
      <c r="G29" s="1704"/>
      <c r="H29" s="1704"/>
      <c r="I29" s="1704"/>
      <c r="J29" s="1704"/>
      <c r="M29" s="1300"/>
    </row>
    <row r="30" spans="1:19" ht="10.5" customHeight="1">
      <c r="A30" s="1869" t="s">
        <v>1152</v>
      </c>
      <c r="B30" s="1869"/>
      <c r="C30" s="1869"/>
      <c r="D30" s="1869"/>
      <c r="E30" s="1869"/>
      <c r="F30" s="1869"/>
      <c r="G30" s="1869"/>
      <c r="H30" s="1869"/>
      <c r="I30" s="1869"/>
      <c r="J30" s="1869"/>
    </row>
    <row r="31" spans="1:19" s="604" customFormat="1" ht="10.5" customHeight="1">
      <c r="A31" s="1704" t="s">
        <v>1153</v>
      </c>
      <c r="B31" s="1704"/>
      <c r="C31" s="1704"/>
      <c r="D31" s="1704"/>
      <c r="E31" s="1704"/>
      <c r="F31" s="1704"/>
      <c r="G31" s="1704"/>
      <c r="H31" s="1704"/>
      <c r="I31" s="1704"/>
      <c r="J31" s="1704"/>
      <c r="K31" s="1241"/>
      <c r="L31" s="1241"/>
      <c r="M31" s="1241"/>
      <c r="N31" s="1241"/>
      <c r="O31" s="1241"/>
      <c r="P31" s="1242"/>
      <c r="Q31" s="1242"/>
      <c r="R31" s="1242"/>
      <c r="S31" s="1242"/>
    </row>
    <row r="32" spans="1:19" ht="22.5" customHeight="1">
      <c r="A32" s="69"/>
      <c r="B32" s="70"/>
      <c r="C32" s="70"/>
      <c r="D32" s="70"/>
      <c r="E32" s="70"/>
      <c r="F32" s="70"/>
      <c r="G32" s="70"/>
      <c r="H32" s="70"/>
      <c r="I32" s="70"/>
      <c r="J32" s="1213"/>
    </row>
    <row r="33" spans="1:19" s="1244" customFormat="1" ht="18.75" customHeight="1">
      <c r="A33" s="926" t="s">
        <v>1154</v>
      </c>
    </row>
    <row r="34" spans="1:19" s="7" customFormat="1" ht="12" customHeight="1"/>
    <row r="35" spans="1:19" ht="12" customHeight="1">
      <c r="A35" s="1231" t="s">
        <v>1085</v>
      </c>
      <c r="B35" s="604"/>
      <c r="C35" s="604"/>
      <c r="D35" s="604"/>
      <c r="E35" s="604"/>
      <c r="F35" s="604"/>
      <c r="G35" s="604"/>
      <c r="H35" s="604"/>
      <c r="I35" s="604"/>
      <c r="J35" s="604"/>
    </row>
    <row r="36" spans="1:19" s="108" customFormat="1" ht="13.5" customHeight="1">
      <c r="A36" s="347" t="s">
        <v>220</v>
      </c>
      <c r="B36" s="348" t="s">
        <v>221</v>
      </c>
      <c r="C36" s="349" t="s">
        <v>222</v>
      </c>
      <c r="D36" s="349" t="s">
        <v>223</v>
      </c>
      <c r="E36" s="349" t="s">
        <v>224</v>
      </c>
      <c r="F36" s="349" t="s">
        <v>225</v>
      </c>
      <c r="G36" s="349" t="s">
        <v>226</v>
      </c>
      <c r="H36" s="349" t="s">
        <v>227</v>
      </c>
      <c r="I36" s="349" t="s">
        <v>228</v>
      </c>
      <c r="J36" s="349" t="s">
        <v>229</v>
      </c>
      <c r="L36" s="611"/>
    </row>
    <row r="37" spans="1:19" ht="12" customHeight="1">
      <c r="A37" s="1245" t="s">
        <v>85</v>
      </c>
      <c r="B37" s="1246"/>
      <c r="C37" s="1247"/>
      <c r="D37" s="1247"/>
      <c r="E37" s="1247"/>
      <c r="F37" s="1247"/>
      <c r="G37" s="1247"/>
      <c r="H37" s="1247"/>
      <c r="I37" s="1247"/>
      <c r="J37" s="1247"/>
      <c r="K37" s="1248"/>
      <c r="L37" s="1248"/>
      <c r="M37" s="1249"/>
      <c r="N37" s="1248"/>
      <c r="O37" s="1248"/>
      <c r="P37" s="1162"/>
      <c r="Q37" s="1162"/>
      <c r="R37" s="1162"/>
      <c r="S37" s="1162"/>
    </row>
    <row r="38" spans="1:19" ht="12" customHeight="1">
      <c r="A38" s="1250" t="s">
        <v>1155</v>
      </c>
      <c r="B38" s="1251">
        <v>2642.720639468344</v>
      </c>
      <c r="C38" s="1252">
        <v>2861.5411727936626</v>
      </c>
      <c r="D38" s="1252">
        <v>2872.5578843527842</v>
      </c>
      <c r="E38" s="1252">
        <v>2755.5751944517033</v>
      </c>
      <c r="F38" s="1252">
        <v>2598.3408813442534</v>
      </c>
      <c r="G38" s="1252">
        <v>2483.353767109475</v>
      </c>
      <c r="H38" s="1252">
        <v>2479.4443082094799</v>
      </c>
      <c r="I38" s="1252">
        <v>2349.8525263862443</v>
      </c>
      <c r="J38" s="1252">
        <v>2269.7764823247121</v>
      </c>
      <c r="K38" s="1248"/>
      <c r="L38" s="1248"/>
      <c r="M38" s="1249"/>
      <c r="N38" s="1248"/>
      <c r="O38" s="1248"/>
      <c r="P38" s="1162"/>
      <c r="Q38" s="1162"/>
      <c r="R38" s="1162"/>
      <c r="S38" s="1162"/>
    </row>
    <row r="39" spans="1:19" ht="12" customHeight="1">
      <c r="A39" s="1250" t="s">
        <v>1156</v>
      </c>
      <c r="B39" s="1251">
        <v>1935.8963097862575</v>
      </c>
      <c r="C39" s="1252">
        <v>1957.2705080424398</v>
      </c>
      <c r="D39" s="1252">
        <v>1936.8484027074689</v>
      </c>
      <c r="E39" s="1252">
        <v>1878.5581474857686</v>
      </c>
      <c r="F39" s="1252">
        <v>1868.9080744486416</v>
      </c>
      <c r="G39" s="1252">
        <v>1735.5542479253204</v>
      </c>
      <c r="H39" s="1252">
        <v>1866.5048932548923</v>
      </c>
      <c r="I39" s="1252">
        <v>1741.3875248138461</v>
      </c>
      <c r="J39" s="1252">
        <v>1739.5969685097491</v>
      </c>
      <c r="K39" s="1248"/>
      <c r="L39" s="1248"/>
      <c r="M39" s="1249"/>
      <c r="N39" s="1248"/>
      <c r="O39" s="1248"/>
      <c r="P39" s="1162"/>
      <c r="Q39" s="1162"/>
      <c r="R39" s="1162"/>
      <c r="S39" s="1162"/>
    </row>
    <row r="40" spans="1:19" ht="12" customHeight="1">
      <c r="A40" s="1334" t="s">
        <v>1157</v>
      </c>
      <c r="B40" s="1251">
        <v>1113.7050868027009</v>
      </c>
      <c r="C40" s="1252">
        <v>1045.5928475987989</v>
      </c>
      <c r="D40" s="1252">
        <v>1051.3726681726002</v>
      </c>
      <c r="E40" s="1252">
        <v>1029.0284071294998</v>
      </c>
      <c r="F40" s="1252">
        <v>947.0409635606004</v>
      </c>
      <c r="G40" s="1252">
        <v>889.21073162060134</v>
      </c>
      <c r="H40" s="1252">
        <v>881.60274324770035</v>
      </c>
      <c r="I40" s="1252">
        <v>861.2228587733988</v>
      </c>
      <c r="J40" s="1252">
        <v>914.26814622520112</v>
      </c>
      <c r="K40" s="325"/>
      <c r="L40" s="1248"/>
      <c r="M40" s="1249"/>
      <c r="N40" s="1248"/>
      <c r="O40" s="1248"/>
      <c r="P40" s="1162"/>
      <c r="Q40" s="1162"/>
      <c r="R40" s="1162"/>
      <c r="S40" s="1162"/>
    </row>
    <row r="41" spans="1:19" ht="12" customHeight="1">
      <c r="A41" s="1253" t="s">
        <v>1158</v>
      </c>
      <c r="B41" s="1254">
        <v>206.82504866350004</v>
      </c>
      <c r="C41" s="1255">
        <v>230.71943964249948</v>
      </c>
      <c r="D41" s="1255">
        <v>311.71774826290005</v>
      </c>
      <c r="E41" s="1255">
        <v>274.18069557920018</v>
      </c>
      <c r="F41" s="1255">
        <v>256.29901653530015</v>
      </c>
      <c r="G41" s="1255">
        <v>215.20769256750009</v>
      </c>
      <c r="H41" s="1255">
        <v>293.16905475240009</v>
      </c>
      <c r="I41" s="1255">
        <v>285.45959064150099</v>
      </c>
      <c r="J41" s="1255">
        <v>262.19708414020027</v>
      </c>
      <c r="K41" s="1248"/>
      <c r="L41" s="1248"/>
      <c r="M41" s="1249"/>
      <c r="N41" s="1248"/>
      <c r="O41" s="1248"/>
      <c r="P41" s="1162"/>
      <c r="Q41" s="1162"/>
      <c r="R41" s="1162"/>
      <c r="S41" s="1162"/>
    </row>
    <row r="42" spans="1:19" ht="12" customHeight="1">
      <c r="A42" s="1256" t="s">
        <v>234</v>
      </c>
      <c r="B42" s="1257"/>
      <c r="C42" s="1258"/>
      <c r="D42" s="1258"/>
      <c r="E42" s="1258"/>
      <c r="F42" s="1258"/>
      <c r="G42" s="1258"/>
      <c r="H42" s="1258"/>
      <c r="I42" s="1258"/>
      <c r="J42" s="1258"/>
      <c r="K42" s="1248"/>
      <c r="L42" s="1248"/>
      <c r="M42" s="1249"/>
      <c r="N42" s="1248"/>
      <c r="O42" s="1248"/>
      <c r="P42" s="1162"/>
      <c r="Q42" s="1162"/>
      <c r="R42" s="1162"/>
      <c r="S42" s="1162"/>
    </row>
    <row r="43" spans="1:19" ht="12" customHeight="1">
      <c r="A43" s="1250" t="s">
        <v>1155</v>
      </c>
      <c r="B43" s="1251">
        <v>727.05223648460105</v>
      </c>
      <c r="C43" s="1252">
        <v>807.01514004429885</v>
      </c>
      <c r="D43" s="1252">
        <v>777.4858005435982</v>
      </c>
      <c r="E43" s="1252">
        <v>756.76433389850115</v>
      </c>
      <c r="F43" s="1252">
        <v>707.14138706359961</v>
      </c>
      <c r="G43" s="1252">
        <v>740.58557990749978</v>
      </c>
      <c r="H43" s="1252">
        <v>692.91355991969931</v>
      </c>
      <c r="I43" s="1252">
        <v>627.97654030520209</v>
      </c>
      <c r="J43" s="1252">
        <v>693.68792176330237</v>
      </c>
      <c r="K43" s="1248"/>
      <c r="L43" s="1248"/>
      <c r="M43" s="1249"/>
      <c r="N43" s="1248"/>
      <c r="O43" s="1248"/>
      <c r="P43" s="1162"/>
      <c r="Q43" s="1162"/>
      <c r="R43" s="1162"/>
      <c r="S43" s="1162"/>
    </row>
    <row r="44" spans="1:19" ht="12" customHeight="1">
      <c r="A44" s="1250" t="s">
        <v>1156</v>
      </c>
      <c r="B44" s="1251">
        <v>779.55005940580043</v>
      </c>
      <c r="C44" s="1252">
        <v>751.73222492030061</v>
      </c>
      <c r="D44" s="1252">
        <v>932.66179530109935</v>
      </c>
      <c r="E44" s="1252">
        <v>694.13636935219961</v>
      </c>
      <c r="F44" s="1252">
        <v>843.02431582660108</v>
      </c>
      <c r="G44" s="1252">
        <v>785.72259136139985</v>
      </c>
      <c r="H44" s="1252">
        <v>859.84261904530035</v>
      </c>
      <c r="I44" s="1252">
        <v>581.9840154793003</v>
      </c>
      <c r="J44" s="1252">
        <v>758.28323101649937</v>
      </c>
      <c r="K44" s="1248"/>
      <c r="L44" s="1248"/>
      <c r="M44" s="1249"/>
      <c r="N44" s="1248"/>
      <c r="O44" s="1248"/>
      <c r="P44" s="1162"/>
      <c r="Q44" s="1162"/>
      <c r="R44" s="1162"/>
      <c r="S44" s="1162"/>
    </row>
    <row r="45" spans="1:19" ht="12" customHeight="1">
      <c r="A45" s="1250" t="s">
        <v>1157</v>
      </c>
      <c r="B45" s="1251">
        <v>344.90283666839986</v>
      </c>
      <c r="C45" s="1252">
        <v>151.96571259950028</v>
      </c>
      <c r="D45" s="1252">
        <v>455.62105812159916</v>
      </c>
      <c r="E45" s="1252">
        <v>262.68044115429996</v>
      </c>
      <c r="F45" s="1252">
        <v>359.75014645379986</v>
      </c>
      <c r="G45" s="1252">
        <v>270.3158101551</v>
      </c>
      <c r="H45" s="1252">
        <v>328.01351179120007</v>
      </c>
      <c r="I45" s="1252">
        <v>255.38635934620029</v>
      </c>
      <c r="J45" s="1252">
        <v>396.08638732130026</v>
      </c>
      <c r="K45" s="1248"/>
      <c r="L45" s="1248"/>
      <c r="M45" s="1249"/>
      <c r="N45" s="1248"/>
      <c r="O45" s="1248"/>
      <c r="P45" s="1162"/>
      <c r="Q45" s="1162"/>
      <c r="R45" s="1162"/>
      <c r="S45" s="1162"/>
    </row>
    <row r="46" spans="1:19" ht="12" customHeight="1">
      <c r="A46" s="1253" t="s">
        <v>1158</v>
      </c>
      <c r="B46" s="1254">
        <v>18.067549143500003</v>
      </c>
      <c r="C46" s="1255">
        <v>31.389649632399969</v>
      </c>
      <c r="D46" s="1255">
        <v>12.250255774200001</v>
      </c>
      <c r="E46" s="1255">
        <v>16.545841494100003</v>
      </c>
      <c r="F46" s="1255">
        <v>26.416986189400003</v>
      </c>
      <c r="G46" s="1255">
        <v>20.98036948210002</v>
      </c>
      <c r="H46" s="1255">
        <v>22.317208309499982</v>
      </c>
      <c r="I46" s="1255">
        <v>20.707660247600014</v>
      </c>
      <c r="J46" s="1255">
        <v>57.111426242800029</v>
      </c>
      <c r="K46" s="1248"/>
      <c r="L46" s="1248"/>
      <c r="M46" s="1249"/>
      <c r="N46" s="1248"/>
      <c r="O46" s="1248"/>
      <c r="P46" s="1162"/>
      <c r="Q46" s="1162"/>
      <c r="R46" s="1162"/>
      <c r="S46" s="1162"/>
    </row>
    <row r="47" spans="1:19" ht="12" customHeight="1">
      <c r="A47" s="1256" t="s">
        <v>1087</v>
      </c>
      <c r="B47" s="1257"/>
      <c r="C47" s="1258"/>
      <c r="D47" s="1258"/>
      <c r="E47" s="1258"/>
      <c r="F47" s="1258"/>
      <c r="G47" s="1258"/>
      <c r="H47" s="1258"/>
      <c r="I47" s="1258"/>
      <c r="J47" s="1258"/>
      <c r="K47" s="1248"/>
      <c r="L47" s="1248"/>
      <c r="M47" s="1249"/>
      <c r="N47" s="1248"/>
      <c r="O47" s="1248"/>
      <c r="P47" s="1162"/>
      <c r="Q47" s="1162"/>
      <c r="R47" s="1162"/>
      <c r="S47" s="1162"/>
    </row>
    <row r="48" spans="1:19" ht="12" customHeight="1">
      <c r="A48" s="1250" t="s">
        <v>1155</v>
      </c>
      <c r="B48" s="1251">
        <v>-84.851958043552798</v>
      </c>
      <c r="C48" s="1252">
        <v>-1195.4864008311588</v>
      </c>
      <c r="D48" s="1252">
        <v>-141.94587378900454</v>
      </c>
      <c r="E48" s="1252">
        <v>-15.916091045073973</v>
      </c>
      <c r="F48" s="1252">
        <v>-260.67271078631279</v>
      </c>
      <c r="G48" s="1252">
        <v>-175.94201140827082</v>
      </c>
      <c r="H48" s="1252">
        <v>-100.714459053548</v>
      </c>
      <c r="I48" s="1252">
        <v>-217.21356725473601</v>
      </c>
      <c r="J48" s="1252">
        <v>-32.744554282274102</v>
      </c>
      <c r="K48" s="1248"/>
      <c r="L48" s="1248"/>
      <c r="M48" s="1249"/>
      <c r="N48" s="1248"/>
      <c r="O48" s="1248"/>
      <c r="P48" s="1162"/>
      <c r="Q48" s="1162"/>
      <c r="R48" s="1162"/>
      <c r="S48" s="1162"/>
    </row>
    <row r="49" spans="1:19" ht="12" customHeight="1">
      <c r="A49" s="1250" t="s">
        <v>1156</v>
      </c>
      <c r="B49" s="1251">
        <v>112.65076676823303</v>
      </c>
      <c r="C49" s="1252">
        <v>-948.7575752193361</v>
      </c>
      <c r="D49" s="1252">
        <v>281.49381729876626</v>
      </c>
      <c r="E49" s="1252">
        <v>-1121.4469000946892</v>
      </c>
      <c r="F49" s="1252">
        <v>-240.81528151402074</v>
      </c>
      <c r="G49" s="1252">
        <v>11.398745985983973</v>
      </c>
      <c r="H49" s="1252">
        <v>17.275078906651739</v>
      </c>
      <c r="I49" s="1252">
        <v>-6.2867542043021496</v>
      </c>
      <c r="J49" s="1252">
        <v>-98.469068472508994</v>
      </c>
      <c r="K49" s="1248"/>
      <c r="L49" s="1248"/>
      <c r="M49" s="1249"/>
      <c r="N49" s="1248"/>
      <c r="O49" s="1248"/>
      <c r="P49" s="1162"/>
      <c r="Q49" s="1162"/>
      <c r="R49" s="1162"/>
      <c r="S49" s="1162"/>
    </row>
    <row r="50" spans="1:19" ht="12" customHeight="1">
      <c r="A50" s="1250" t="s">
        <v>1157</v>
      </c>
      <c r="B50" s="1251">
        <v>-163.508707256219</v>
      </c>
      <c r="C50" s="1252">
        <v>-1320.6650134984559</v>
      </c>
      <c r="D50" s="1252">
        <v>223.2799855333119</v>
      </c>
      <c r="E50" s="1252">
        <v>-38.86271203193413</v>
      </c>
      <c r="F50" s="1252">
        <v>128.55720706147301</v>
      </c>
      <c r="G50" s="1252">
        <v>-13.406440647613882</v>
      </c>
      <c r="H50" s="1252">
        <v>110.69628005291391</v>
      </c>
      <c r="I50" s="1252">
        <v>243.24521431000724</v>
      </c>
      <c r="J50" s="1252">
        <v>387.88698403432295</v>
      </c>
      <c r="K50" s="1248"/>
      <c r="L50" s="1248"/>
      <c r="M50" s="1249"/>
      <c r="N50" s="1248"/>
      <c r="O50" s="1248"/>
      <c r="P50" s="1162"/>
      <c r="Q50" s="1162"/>
      <c r="R50" s="1162"/>
      <c r="S50" s="1162"/>
    </row>
    <row r="51" spans="1:19" ht="12" customHeight="1">
      <c r="A51" s="1253" t="s">
        <v>1158</v>
      </c>
      <c r="B51" s="1254">
        <v>-1903.4849413028701</v>
      </c>
      <c r="C51" s="1255">
        <v>-1571.91548474104</v>
      </c>
      <c r="D51" s="1255">
        <v>-405.64189029098003</v>
      </c>
      <c r="E51" s="1255">
        <v>6.5157183954000493</v>
      </c>
      <c r="F51" s="1255">
        <v>-64.899856307500016</v>
      </c>
      <c r="G51" s="1255">
        <v>4.6737517736399861</v>
      </c>
      <c r="H51" s="1255">
        <v>-173.22362978119014</v>
      </c>
      <c r="I51" s="1255">
        <v>13.706762374850198</v>
      </c>
      <c r="J51" s="1255">
        <v>-123.92698376785999</v>
      </c>
      <c r="K51" s="1248"/>
      <c r="L51" s="1248"/>
      <c r="M51" s="1249"/>
      <c r="N51" s="1248"/>
      <c r="O51" s="1248"/>
      <c r="P51" s="1162"/>
      <c r="Q51" s="1162"/>
      <c r="R51" s="1162"/>
      <c r="S51" s="1162"/>
    </row>
    <row r="52" spans="1:19" ht="10.5" customHeight="1">
      <c r="A52" s="1259"/>
      <c r="B52" s="1260"/>
      <c r="C52" s="1259"/>
      <c r="D52" s="1259"/>
      <c r="E52" s="1259"/>
      <c r="F52" s="1259"/>
      <c r="G52" s="633"/>
      <c r="H52" s="633"/>
      <c r="I52" s="633"/>
      <c r="J52" s="633"/>
      <c r="K52" s="1248"/>
      <c r="L52" s="1248"/>
      <c r="M52" s="1249"/>
      <c r="N52" s="1248"/>
      <c r="O52" s="1248"/>
      <c r="P52" s="1162"/>
      <c r="Q52" s="1162"/>
      <c r="R52" s="1162"/>
      <c r="S52" s="1162"/>
    </row>
    <row r="53" spans="1:19" ht="12" customHeight="1">
      <c r="A53" s="1231" t="s">
        <v>1088</v>
      </c>
      <c r="B53" s="604"/>
      <c r="C53" s="604"/>
      <c r="D53" s="604"/>
      <c r="E53" s="604"/>
      <c r="F53" s="604"/>
      <c r="G53" s="604"/>
      <c r="H53" s="604"/>
      <c r="I53" s="604"/>
      <c r="J53" s="604"/>
    </row>
    <row r="54" spans="1:19" s="108" customFormat="1" ht="13.5" customHeight="1">
      <c r="A54" s="347" t="s">
        <v>614</v>
      </c>
      <c r="B54" s="348" t="s">
        <v>221</v>
      </c>
      <c r="C54" s="349" t="s">
        <v>222</v>
      </c>
      <c r="D54" s="349" t="s">
        <v>223</v>
      </c>
      <c r="E54" s="349" t="s">
        <v>224</v>
      </c>
      <c r="F54" s="349" t="s">
        <v>225</v>
      </c>
      <c r="G54" s="349" t="s">
        <v>226</v>
      </c>
      <c r="H54" s="349" t="s">
        <v>227</v>
      </c>
      <c r="I54" s="349" t="s">
        <v>228</v>
      </c>
      <c r="J54" s="349" t="s">
        <v>229</v>
      </c>
      <c r="L54" s="611"/>
    </row>
    <row r="55" spans="1:19" ht="12" customHeight="1">
      <c r="A55" s="1245" t="s">
        <v>1089</v>
      </c>
      <c r="B55" s="743"/>
      <c r="C55" s="745"/>
      <c r="D55" s="745"/>
      <c r="E55" s="745"/>
      <c r="F55" s="745"/>
      <c r="G55" s="745"/>
      <c r="H55" s="745"/>
      <c r="I55" s="745"/>
      <c r="J55" s="745"/>
      <c r="K55" s="1248"/>
      <c r="L55" s="1248"/>
      <c r="M55" s="1249"/>
      <c r="N55" s="1248"/>
      <c r="O55" s="1248"/>
      <c r="P55" s="1162"/>
      <c r="Q55" s="1162"/>
      <c r="R55" s="1162"/>
      <c r="S55" s="1162"/>
    </row>
    <row r="56" spans="1:19" ht="12" customHeight="1">
      <c r="A56" s="1250" t="s">
        <v>1155</v>
      </c>
      <c r="B56" s="743">
        <v>347.57700742274255</v>
      </c>
      <c r="C56" s="745">
        <v>341.39951033922307</v>
      </c>
      <c r="D56" s="745">
        <v>335.28842281451318</v>
      </c>
      <c r="E56" s="745">
        <v>326.62194689201766</v>
      </c>
      <c r="F56" s="745">
        <v>321.34630218501479</v>
      </c>
      <c r="G56" s="745">
        <v>315.80215385607897</v>
      </c>
      <c r="H56" s="745">
        <v>311.11919878095154</v>
      </c>
      <c r="I56" s="745">
        <v>304.03858330618624</v>
      </c>
      <c r="J56" s="745">
        <v>299.73347276257164</v>
      </c>
      <c r="K56" s="1248"/>
      <c r="L56" s="1248"/>
      <c r="M56" s="1249"/>
      <c r="N56" s="1248"/>
      <c r="O56" s="1248"/>
      <c r="P56" s="1162"/>
      <c r="Q56" s="1162"/>
      <c r="R56" s="1162"/>
      <c r="S56" s="1162"/>
    </row>
    <row r="57" spans="1:19" ht="12" customHeight="1">
      <c r="A57" s="1250" t="s">
        <v>1156</v>
      </c>
      <c r="B57" s="743">
        <v>289.70425223767705</v>
      </c>
      <c r="C57" s="745">
        <v>280.26343497409891</v>
      </c>
      <c r="D57" s="745">
        <v>278.25959822520741</v>
      </c>
      <c r="E57" s="745">
        <v>277.60865986239588</v>
      </c>
      <c r="F57" s="745">
        <v>279.97146241318336</v>
      </c>
      <c r="G57" s="745">
        <v>268.29052986229266</v>
      </c>
      <c r="H57" s="745">
        <v>252.00679462840816</v>
      </c>
      <c r="I57" s="745">
        <v>247.33509150895017</v>
      </c>
      <c r="J57" s="745">
        <v>239.45712358040245</v>
      </c>
      <c r="K57" s="1248"/>
      <c r="L57" s="1248"/>
      <c r="M57" s="1249"/>
      <c r="N57" s="1248"/>
      <c r="O57" s="1248"/>
      <c r="P57" s="1162"/>
      <c r="Q57" s="1162"/>
      <c r="R57" s="1162"/>
      <c r="S57" s="1162"/>
    </row>
    <row r="58" spans="1:19" ht="12" customHeight="1">
      <c r="A58" s="1250" t="s">
        <v>1157</v>
      </c>
      <c r="B58" s="743">
        <v>138.07131842554662</v>
      </c>
      <c r="C58" s="745">
        <v>127.88009148238788</v>
      </c>
      <c r="D58" s="745">
        <v>123.55664483948401</v>
      </c>
      <c r="E58" s="745">
        <v>118.47668901719261</v>
      </c>
      <c r="F58" s="745">
        <v>114.75099169437901</v>
      </c>
      <c r="G58" s="745">
        <v>111.9731781216969</v>
      </c>
      <c r="H58" s="745">
        <v>107.04272717530263</v>
      </c>
      <c r="I58" s="745">
        <v>105.87680609948188</v>
      </c>
      <c r="J58" s="745">
        <v>107.89170018225471</v>
      </c>
      <c r="K58" s="1248"/>
      <c r="L58" s="1248"/>
      <c r="M58" s="1249"/>
      <c r="N58" s="1248"/>
      <c r="O58" s="1248"/>
      <c r="P58" s="1162"/>
      <c r="Q58" s="1162"/>
      <c r="R58" s="1162"/>
      <c r="S58" s="1162"/>
    </row>
    <row r="59" spans="1:19" ht="12" customHeight="1">
      <c r="A59" s="1253" t="s">
        <v>1158</v>
      </c>
      <c r="B59" s="1261">
        <v>32.197947476482632</v>
      </c>
      <c r="C59" s="1262">
        <v>32.012358727454291</v>
      </c>
      <c r="D59" s="1262">
        <v>33.664522332311961</v>
      </c>
      <c r="E59" s="1262">
        <v>34.730315249837396</v>
      </c>
      <c r="F59" s="1262">
        <v>36.360925212527263</v>
      </c>
      <c r="G59" s="1262">
        <v>39.056888438831983</v>
      </c>
      <c r="H59" s="1262">
        <v>42.52982825373752</v>
      </c>
      <c r="I59" s="1262">
        <v>44.855805417945902</v>
      </c>
      <c r="J59" s="1262">
        <v>45.658067016438025</v>
      </c>
      <c r="K59" s="1248"/>
      <c r="L59" s="1248"/>
      <c r="M59" s="1249"/>
      <c r="N59" s="1248"/>
      <c r="O59" s="1248"/>
      <c r="P59" s="1162"/>
      <c r="Q59" s="1162"/>
      <c r="R59" s="1162"/>
      <c r="S59" s="1162"/>
    </row>
    <row r="60" spans="1:19" ht="12" customHeight="1">
      <c r="A60" s="1256" t="s">
        <v>1090</v>
      </c>
      <c r="B60" s="743"/>
      <c r="C60" s="745"/>
      <c r="D60" s="745"/>
      <c r="E60" s="745"/>
      <c r="F60" s="745"/>
      <c r="G60" s="745"/>
      <c r="H60" s="745"/>
      <c r="I60" s="745"/>
      <c r="J60" s="745"/>
      <c r="K60" s="1248"/>
      <c r="L60" s="1248"/>
      <c r="M60" s="1249"/>
      <c r="N60" s="1248"/>
      <c r="O60" s="1248"/>
      <c r="P60" s="1162"/>
      <c r="Q60" s="1162"/>
      <c r="R60" s="1162"/>
      <c r="S60" s="1162"/>
    </row>
    <row r="61" spans="1:19" ht="12" customHeight="1">
      <c r="A61" s="1250" t="s">
        <v>1155</v>
      </c>
      <c r="B61" s="743">
        <v>274.99738341454764</v>
      </c>
      <c r="C61" s="745">
        <v>256.60392341850434</v>
      </c>
      <c r="D61" s="745">
        <v>258.09752579791473</v>
      </c>
      <c r="E61" s="745">
        <v>257.58318639488289</v>
      </c>
      <c r="F61" s="745">
        <v>255.42335759944703</v>
      </c>
      <c r="G61" s="745">
        <v>244.43701779804297</v>
      </c>
      <c r="H61" s="745">
        <v>248.38243096180096</v>
      </c>
      <c r="I61" s="745">
        <v>253.884353466411</v>
      </c>
      <c r="J61" s="745">
        <v>249.01900921631014</v>
      </c>
      <c r="K61" s="1248"/>
      <c r="L61" s="1248"/>
      <c r="M61" s="1249"/>
      <c r="N61" s="1248"/>
      <c r="O61" s="1248"/>
      <c r="P61" s="1162"/>
      <c r="Q61" s="1162"/>
      <c r="R61" s="1162"/>
      <c r="S61" s="1162"/>
    </row>
    <row r="62" spans="1:19" ht="12" customHeight="1">
      <c r="A62" s="1250" t="s">
        <v>1156</v>
      </c>
      <c r="B62" s="743">
        <v>199.76224879194783</v>
      </c>
      <c r="C62" s="745">
        <v>172.10830059942623</v>
      </c>
      <c r="D62" s="745">
        <v>163.65060769352311</v>
      </c>
      <c r="E62" s="745">
        <v>147.35979702346606</v>
      </c>
      <c r="F62" s="745">
        <v>144.05385553922662</v>
      </c>
      <c r="G62" s="745">
        <v>142.94510913514074</v>
      </c>
      <c r="H62" s="745">
        <v>138.79500903071707</v>
      </c>
      <c r="I62" s="745">
        <v>142.89348893776986</v>
      </c>
      <c r="J62" s="745">
        <v>140.6837671877023</v>
      </c>
      <c r="K62" s="1248"/>
      <c r="L62" s="1248"/>
      <c r="M62" s="1249"/>
      <c r="N62" s="1248"/>
      <c r="O62" s="1248"/>
      <c r="P62" s="1162"/>
      <c r="Q62" s="1162"/>
      <c r="R62" s="1162"/>
      <c r="S62" s="1162"/>
    </row>
    <row r="63" spans="1:19" ht="12" customHeight="1">
      <c r="A63" s="1250" t="s">
        <v>1157</v>
      </c>
      <c r="B63" s="743">
        <v>108.72064123975007</v>
      </c>
      <c r="C63" s="745">
        <v>100.59642586424387</v>
      </c>
      <c r="D63" s="745">
        <v>94.355841673639048</v>
      </c>
      <c r="E63" s="745">
        <v>91.795356468761724</v>
      </c>
      <c r="F63" s="745">
        <v>96.214491118065055</v>
      </c>
      <c r="G63" s="745">
        <v>98.983681893703164</v>
      </c>
      <c r="H63" s="745">
        <v>104.01218372644003</v>
      </c>
      <c r="I63" s="745">
        <v>103.95956366500026</v>
      </c>
      <c r="J63" s="745">
        <v>108.95960312883271</v>
      </c>
      <c r="K63" s="1248"/>
      <c r="L63" s="1248"/>
      <c r="M63" s="1249"/>
      <c r="N63" s="1248"/>
      <c r="O63" s="1248"/>
      <c r="P63" s="1162"/>
      <c r="Q63" s="1162"/>
      <c r="R63" s="1162"/>
      <c r="S63" s="1162"/>
    </row>
    <row r="64" spans="1:19" ht="12" customHeight="1">
      <c r="A64" s="1253" t="s">
        <v>1158</v>
      </c>
      <c r="B64" s="1261">
        <v>8.9729463174142854</v>
      </c>
      <c r="C64" s="1262">
        <v>8.1307309996390078</v>
      </c>
      <c r="D64" s="1262">
        <v>7.9039651781308722</v>
      </c>
      <c r="E64" s="1262">
        <v>7.1671957888606528</v>
      </c>
      <c r="F64" s="1262">
        <v>6.966068314233409</v>
      </c>
      <c r="G64" s="1262">
        <v>7.8145085377330039</v>
      </c>
      <c r="H64" s="1262">
        <v>8.1942184481458717</v>
      </c>
      <c r="I64" s="1262">
        <v>10.698230109752064</v>
      </c>
      <c r="J64" s="1262">
        <v>10.183739039628565</v>
      </c>
      <c r="K64" s="1248"/>
      <c r="L64" s="1248"/>
      <c r="M64" s="1249"/>
      <c r="N64" s="1248"/>
      <c r="O64" s="1248"/>
      <c r="P64" s="1162"/>
      <c r="Q64" s="1162"/>
      <c r="R64" s="1162"/>
      <c r="S64" s="1162"/>
    </row>
    <row r="65" spans="1:19" ht="12" customHeight="1">
      <c r="A65" s="1256" t="s">
        <v>1091</v>
      </c>
      <c r="B65" s="1251"/>
      <c r="C65" s="1263"/>
      <c r="D65" s="1263"/>
      <c r="E65" s="1263"/>
      <c r="F65" s="1263"/>
      <c r="G65" s="1263"/>
      <c r="H65" s="1263"/>
      <c r="I65" s="1263"/>
      <c r="J65" s="1263"/>
      <c r="K65" s="1248"/>
      <c r="L65" s="1248"/>
      <c r="M65" s="1249"/>
      <c r="N65" s="1248"/>
      <c r="O65" s="1248"/>
      <c r="P65" s="1162"/>
      <c r="Q65" s="1162"/>
      <c r="R65" s="1162"/>
      <c r="S65" s="1162"/>
    </row>
    <row r="66" spans="1:19" ht="12" customHeight="1">
      <c r="A66" s="1250" t="s">
        <v>1155</v>
      </c>
      <c r="B66" s="743">
        <v>34.670919817012894</v>
      </c>
      <c r="C66" s="745">
        <v>34.317238865593204</v>
      </c>
      <c r="D66" s="745">
        <v>34.592749326131994</v>
      </c>
      <c r="E66" s="745">
        <v>32.953074456425846</v>
      </c>
      <c r="F66" s="745">
        <v>32.549593708816055</v>
      </c>
      <c r="G66" s="745">
        <v>32.323855820741642</v>
      </c>
      <c r="H66" s="745">
        <v>30.070975254387864</v>
      </c>
      <c r="I66" s="745">
        <v>28.72284009393935</v>
      </c>
      <c r="J66" s="745">
        <v>28.171195385741736</v>
      </c>
      <c r="K66" s="1248"/>
      <c r="L66" s="1248"/>
      <c r="M66" s="1249"/>
      <c r="N66" s="1248"/>
      <c r="O66" s="1248"/>
      <c r="P66" s="1162"/>
      <c r="Q66" s="1162"/>
      <c r="R66" s="1162"/>
      <c r="S66" s="1162"/>
    </row>
    <row r="67" spans="1:19" ht="12" customHeight="1">
      <c r="A67" s="1250" t="s">
        <v>1156</v>
      </c>
      <c r="B67" s="743">
        <v>33.406281201901855</v>
      </c>
      <c r="C67" s="745">
        <v>31.094797590674194</v>
      </c>
      <c r="D67" s="745">
        <v>29.494781451632637</v>
      </c>
      <c r="E67" s="745">
        <v>29.868973586375866</v>
      </c>
      <c r="F67" s="745">
        <v>30.002195102427581</v>
      </c>
      <c r="G67" s="745">
        <v>29.127045832641038</v>
      </c>
      <c r="H67" s="745">
        <v>27.009321511519111</v>
      </c>
      <c r="I67" s="745">
        <v>26.789630292296735</v>
      </c>
      <c r="J67" s="745">
        <v>27.59731541517916</v>
      </c>
      <c r="K67" s="1248"/>
      <c r="L67" s="1248"/>
      <c r="M67" s="1249"/>
      <c r="N67" s="1248"/>
      <c r="O67" s="1248"/>
      <c r="P67" s="1162"/>
      <c r="Q67" s="1162"/>
      <c r="R67" s="1162"/>
      <c r="S67" s="1162"/>
    </row>
    <row r="68" spans="1:19" ht="12" customHeight="1">
      <c r="A68" s="1250" t="s">
        <v>1157</v>
      </c>
      <c r="B68" s="743">
        <v>24.30533340355522</v>
      </c>
      <c r="C68" s="745">
        <v>20.590647015031053</v>
      </c>
      <c r="D68" s="745">
        <v>19.587700132343187</v>
      </c>
      <c r="E68" s="745">
        <v>19.912246795208027</v>
      </c>
      <c r="F68" s="745">
        <v>19.733781554330573</v>
      </c>
      <c r="G68" s="745">
        <v>19.152433450797371</v>
      </c>
      <c r="H68" s="745">
        <v>18.746895963640224</v>
      </c>
      <c r="I68" s="745">
        <v>18.035242395160282</v>
      </c>
      <c r="J68" s="745">
        <v>19.072064492847286</v>
      </c>
      <c r="K68" s="1248"/>
      <c r="L68" s="1248"/>
      <c r="M68" s="1249"/>
      <c r="N68" s="1248"/>
      <c r="O68" s="1248"/>
      <c r="P68" s="1162"/>
      <c r="Q68" s="1162"/>
      <c r="R68" s="1162"/>
      <c r="S68" s="1162"/>
    </row>
    <row r="69" spans="1:19" ht="12" customHeight="1">
      <c r="A69" s="1253" t="s">
        <v>1158</v>
      </c>
      <c r="B69" s="1261">
        <v>10.416849284589482</v>
      </c>
      <c r="C69" s="1262">
        <v>10.963272585159929</v>
      </c>
      <c r="D69" s="1262">
        <v>11.50595597045934</v>
      </c>
      <c r="E69" s="1262">
        <v>12.239576932690662</v>
      </c>
      <c r="F69" s="1262">
        <v>12.495728306427825</v>
      </c>
      <c r="G69" s="1262">
        <v>12.347733187015649</v>
      </c>
      <c r="H69" s="1262">
        <v>13.937275220965379</v>
      </c>
      <c r="I69" s="1262">
        <v>14.997695842009831</v>
      </c>
      <c r="J69" s="1262">
        <v>16.892774178316184</v>
      </c>
      <c r="K69" s="1248"/>
      <c r="L69" s="1248"/>
      <c r="M69" s="1249"/>
      <c r="N69" s="1248"/>
      <c r="O69" s="1248"/>
      <c r="P69" s="1162"/>
      <c r="Q69" s="1162"/>
      <c r="R69" s="1162"/>
      <c r="S69" s="1162"/>
    </row>
    <row r="70" spans="1:19" ht="10.5" customHeight="1">
      <c r="A70" s="816"/>
      <c r="B70" s="7"/>
      <c r="C70" s="816"/>
      <c r="D70" s="816"/>
      <c r="E70" s="816"/>
      <c r="F70" s="816"/>
      <c r="K70" s="1248"/>
      <c r="L70" s="1248"/>
      <c r="M70" s="1249"/>
      <c r="N70" s="1248"/>
      <c r="O70" s="1248"/>
      <c r="P70" s="1162"/>
      <c r="Q70" s="1162"/>
      <c r="R70" s="1162"/>
      <c r="S70" s="1162"/>
    </row>
    <row r="71" spans="1:19" ht="12" customHeight="1">
      <c r="A71" s="1231" t="s">
        <v>1016</v>
      </c>
      <c r="B71" s="604"/>
      <c r="C71" s="604"/>
      <c r="D71" s="604"/>
      <c r="E71" s="604"/>
      <c r="F71" s="604"/>
      <c r="G71" s="604"/>
      <c r="H71" s="604"/>
      <c r="I71" s="604"/>
      <c r="J71" s="604"/>
    </row>
    <row r="72" spans="1:19" s="108" customFormat="1" ht="13.5" customHeight="1">
      <c r="A72" s="347" t="s">
        <v>431</v>
      </c>
      <c r="B72" s="348" t="s">
        <v>221</v>
      </c>
      <c r="C72" s="349" t="s">
        <v>222</v>
      </c>
      <c r="D72" s="349" t="s">
        <v>223</v>
      </c>
      <c r="E72" s="349" t="s">
        <v>224</v>
      </c>
      <c r="F72" s="349" t="s">
        <v>225</v>
      </c>
      <c r="G72" s="349" t="s">
        <v>226</v>
      </c>
      <c r="H72" s="349" t="s">
        <v>227</v>
      </c>
      <c r="I72" s="349" t="s">
        <v>228</v>
      </c>
      <c r="J72" s="349" t="s">
        <v>229</v>
      </c>
      <c r="L72" s="611"/>
    </row>
    <row r="73" spans="1:19" s="633" customFormat="1" ht="12" customHeight="1">
      <c r="A73" s="1245" t="s">
        <v>470</v>
      </c>
      <c r="B73" s="1264"/>
      <c r="C73" s="1263"/>
      <c r="D73" s="1263"/>
      <c r="E73" s="1263"/>
      <c r="F73" s="1263"/>
      <c r="G73" s="1263"/>
      <c r="H73" s="1263"/>
      <c r="I73" s="1263"/>
      <c r="J73" s="1263"/>
      <c r="K73" s="1265"/>
      <c r="L73" s="1265"/>
      <c r="M73" s="1266"/>
      <c r="N73" s="1265"/>
      <c r="O73" s="1265"/>
    </row>
    <row r="74" spans="1:19" s="633" customFormat="1" ht="12" customHeight="1">
      <c r="A74" s="1250" t="s">
        <v>1155</v>
      </c>
      <c r="B74" s="1267">
        <v>2.6414559259340589</v>
      </c>
      <c r="C74" s="1268">
        <v>2.5048350915939386</v>
      </c>
      <c r="D74" s="1268">
        <v>2.4387783087978807</v>
      </c>
      <c r="E74" s="1268">
        <v>2.4376659237195266</v>
      </c>
      <c r="F74" s="1268">
        <v>2.4601201153745142</v>
      </c>
      <c r="G74" s="1268">
        <v>2.4764488061197376</v>
      </c>
      <c r="H74" s="1268">
        <v>2.4470538076608572</v>
      </c>
      <c r="I74" s="1268">
        <v>2.4386309136873692</v>
      </c>
      <c r="J74" s="1268">
        <v>2.4034901519533713</v>
      </c>
      <c r="K74" s="1265"/>
      <c r="L74" s="1265"/>
      <c r="M74" s="1266"/>
      <c r="N74" s="1265"/>
      <c r="O74" s="1265"/>
    </row>
    <row r="75" spans="1:19" s="633" customFormat="1" ht="12" customHeight="1">
      <c r="A75" s="1250" t="s">
        <v>1156</v>
      </c>
      <c r="B75" s="1267">
        <v>2.1117890698152375</v>
      </c>
      <c r="C75" s="1268">
        <v>2.0997899193337983</v>
      </c>
      <c r="D75" s="1268">
        <v>2.0803789794723038</v>
      </c>
      <c r="E75" s="1268">
        <v>2.0537881118773429</v>
      </c>
      <c r="F75" s="1268">
        <v>2.0761056139655101</v>
      </c>
      <c r="G75" s="1268">
        <v>2.0818331962982337</v>
      </c>
      <c r="H75" s="1268">
        <v>2.0760293785877817</v>
      </c>
      <c r="I75" s="1268">
        <v>2.0852010773195948</v>
      </c>
      <c r="J75" s="1268">
        <v>2.0680416251236835</v>
      </c>
      <c r="K75" s="1265"/>
      <c r="L75" s="1265"/>
      <c r="M75" s="1266"/>
      <c r="N75" s="1265"/>
      <c r="O75" s="1265"/>
    </row>
    <row r="76" spans="1:19" s="633" customFormat="1" ht="12" customHeight="1">
      <c r="A76" s="1250" t="s">
        <v>1157</v>
      </c>
      <c r="B76" s="1267">
        <v>2.6728561792383738</v>
      </c>
      <c r="C76" s="1268">
        <v>2.6486564252536482</v>
      </c>
      <c r="D76" s="1268">
        <v>2.6588913598171988</v>
      </c>
      <c r="E76" s="1268">
        <v>2.5807345588778436</v>
      </c>
      <c r="F76" s="1268">
        <v>2.546059660350624</v>
      </c>
      <c r="G76" s="1268">
        <v>2.5425084532805449</v>
      </c>
      <c r="H76" s="1268">
        <v>2.4562652219872052</v>
      </c>
      <c r="I76" s="1268">
        <v>2.423510727904838</v>
      </c>
      <c r="J76" s="1268">
        <v>2.4696942004359608</v>
      </c>
      <c r="K76" s="1265"/>
      <c r="L76" s="1265"/>
      <c r="M76" s="1266"/>
      <c r="N76" s="1265"/>
      <c r="O76" s="1265"/>
    </row>
    <row r="77" spans="1:19" s="633" customFormat="1" ht="12" customHeight="1">
      <c r="A77" s="1253" t="s">
        <v>1158</v>
      </c>
      <c r="B77" s="1269">
        <v>2.2506190870802856</v>
      </c>
      <c r="C77" s="1270">
        <v>2.3174709634892299</v>
      </c>
      <c r="D77" s="1270">
        <v>2.4121271645367468</v>
      </c>
      <c r="E77" s="1270">
        <v>2.3397084607482426</v>
      </c>
      <c r="F77" s="1270">
        <v>2.1883043596163958</v>
      </c>
      <c r="G77" s="1270">
        <v>2.1785765420638903</v>
      </c>
      <c r="H77" s="1270">
        <v>2.078531421484171</v>
      </c>
      <c r="I77" s="1270">
        <v>2.0401262341012849</v>
      </c>
      <c r="J77" s="1270">
        <v>1.9515665705856124</v>
      </c>
      <c r="K77" s="1265"/>
      <c r="L77" s="1265"/>
      <c r="M77" s="1266"/>
      <c r="N77" s="1265"/>
      <c r="O77" s="1265"/>
    </row>
    <row r="78" spans="1:19" s="633" customFormat="1" ht="12" customHeight="1">
      <c r="A78" s="1256" t="s">
        <v>1092</v>
      </c>
      <c r="B78" s="1251"/>
      <c r="C78" s="1263"/>
      <c r="D78" s="1263"/>
      <c r="E78" s="1263"/>
      <c r="F78" s="1263"/>
      <c r="G78" s="1263"/>
      <c r="H78" s="1263"/>
      <c r="I78" s="1263"/>
      <c r="J78" s="1263"/>
      <c r="K78" s="1265"/>
      <c r="L78" s="1265"/>
      <c r="M78" s="1266"/>
      <c r="N78" s="1265"/>
      <c r="O78" s="1265"/>
    </row>
    <row r="79" spans="1:19" s="633" customFormat="1" ht="12" customHeight="1">
      <c r="A79" s="1250" t="s">
        <v>1155</v>
      </c>
      <c r="B79" s="1267">
        <v>8.7523967543039163E-2</v>
      </c>
      <c r="C79" s="1268">
        <v>0.6323501456312085</v>
      </c>
      <c r="D79" s="1268">
        <v>0.7140199954055173</v>
      </c>
      <c r="E79" s="1268">
        <v>0.6329792276980889</v>
      </c>
      <c r="F79" s="1268">
        <v>0.5162171102125892</v>
      </c>
      <c r="G79" s="1268">
        <v>0.48041220749189506</v>
      </c>
      <c r="H79" s="1268">
        <v>0.42995889295563738</v>
      </c>
      <c r="I79" s="1268">
        <v>0.35528125915019793</v>
      </c>
      <c r="J79" s="1268">
        <v>0.39391500412202501</v>
      </c>
      <c r="K79" s="1265"/>
      <c r="L79" s="1265"/>
      <c r="M79" s="1266"/>
      <c r="N79" s="1265"/>
      <c r="O79" s="1265"/>
    </row>
    <row r="80" spans="1:19" s="633" customFormat="1" ht="12" customHeight="1">
      <c r="A80" s="1250" t="s">
        <v>1156</v>
      </c>
      <c r="B80" s="1267">
        <v>-5.4994471145029193E-2</v>
      </c>
      <c r="C80" s="1268">
        <v>1.3008300607810323E-2</v>
      </c>
      <c r="D80" s="1268">
        <v>1.7994279212287662E-2</v>
      </c>
      <c r="E80" s="1268">
        <v>1.8295476296290726E-2</v>
      </c>
      <c r="F80" s="1268">
        <v>-3.5913367466094297E-2</v>
      </c>
      <c r="G80" s="1268">
        <v>-3.0766955878749256E-2</v>
      </c>
      <c r="H80" s="1268">
        <v>5.0216663181255186E-2</v>
      </c>
      <c r="I80" s="1268">
        <v>6.3578042171006918E-2</v>
      </c>
      <c r="J80" s="1268">
        <v>7.79702681623895E-2</v>
      </c>
      <c r="K80" s="1265"/>
      <c r="L80" s="1265"/>
      <c r="M80" s="1266"/>
      <c r="N80" s="1265"/>
      <c r="O80" s="1265"/>
    </row>
    <row r="81" spans="1:15" s="633" customFormat="1" ht="12" customHeight="1">
      <c r="A81" s="1250" t="s">
        <v>1157</v>
      </c>
      <c r="B81" s="1267">
        <v>-1.9546049399299076E-2</v>
      </c>
      <c r="C81" s="1268">
        <v>0.11320639917359106</v>
      </c>
      <c r="D81" s="1268">
        <v>0.19180522001373529</v>
      </c>
      <c r="E81" s="1268">
        <v>0.20872469488751128</v>
      </c>
      <c r="F81" s="1268">
        <v>0.19076263592126796</v>
      </c>
      <c r="G81" s="1268">
        <v>0.16234171966098848</v>
      </c>
      <c r="H81" s="1268">
        <v>0.1805778832330894</v>
      </c>
      <c r="I81" s="1268">
        <v>0.15092134365049797</v>
      </c>
      <c r="J81" s="1268">
        <v>0.16695366285315397</v>
      </c>
      <c r="K81" s="1265"/>
      <c r="L81" s="1265"/>
      <c r="M81" s="1266"/>
      <c r="N81" s="1265"/>
      <c r="O81" s="1265"/>
    </row>
    <row r="82" spans="1:15" s="633" customFormat="1" ht="12" customHeight="1">
      <c r="A82" s="1253" t="s">
        <v>1158</v>
      </c>
      <c r="B82" s="1269">
        <v>4.1272275289633772E-2</v>
      </c>
      <c r="C82" s="1270">
        <v>0.48993969256694797</v>
      </c>
      <c r="D82" s="1270">
        <v>0.58553375073287972</v>
      </c>
      <c r="E82" s="1270">
        <v>0.44483817641531004</v>
      </c>
      <c r="F82" s="1270">
        <v>0.4140939626623541</v>
      </c>
      <c r="G82" s="1270">
        <v>0.41324648736048253</v>
      </c>
      <c r="H82" s="1270">
        <v>0.47139343947705603</v>
      </c>
      <c r="I82" s="1270">
        <v>0.65376747814453184</v>
      </c>
      <c r="J82" s="1270">
        <v>0.51242963336509317</v>
      </c>
      <c r="K82" s="1265"/>
      <c r="L82" s="1265"/>
      <c r="M82" s="1266"/>
      <c r="N82" s="1265"/>
      <c r="O82" s="1265"/>
    </row>
    <row r="83" spans="1:15" s="633" customFormat="1" ht="12" customHeight="1">
      <c r="A83" s="1256" t="s">
        <v>1093</v>
      </c>
      <c r="B83" s="1271"/>
      <c r="C83" s="1272"/>
      <c r="D83" s="1272"/>
      <c r="E83" s="1272"/>
      <c r="F83" s="1272"/>
      <c r="G83" s="1272"/>
      <c r="H83" s="1272"/>
      <c r="I83" s="1272"/>
      <c r="J83" s="1272"/>
      <c r="K83" s="1265"/>
      <c r="L83" s="1265"/>
      <c r="M83" s="1266"/>
      <c r="N83" s="1265"/>
      <c r="O83" s="1265"/>
    </row>
    <row r="84" spans="1:15" s="633" customFormat="1" ht="12" customHeight="1">
      <c r="A84" s="1250" t="s">
        <v>1155</v>
      </c>
      <c r="B84" s="743">
        <v>17.205387276476579</v>
      </c>
      <c r="C84" s="745">
        <v>10.24870735229883</v>
      </c>
      <c r="D84" s="745">
        <v>19.521916232494387</v>
      </c>
      <c r="E84" s="745">
        <v>20.556423619168953</v>
      </c>
      <c r="F84" s="745">
        <v>17.26285358779424</v>
      </c>
      <c r="G84" s="745">
        <v>17.562330472319992</v>
      </c>
      <c r="H84" s="745">
        <v>19.231831161577393</v>
      </c>
      <c r="I84" s="745">
        <v>17.261133010937961</v>
      </c>
      <c r="J84" s="745">
        <v>19.07264673981512</v>
      </c>
      <c r="K84" s="1265"/>
      <c r="L84" s="1265"/>
      <c r="M84" s="1266"/>
      <c r="N84" s="1265"/>
      <c r="O84" s="1265"/>
    </row>
    <row r="85" spans="1:15" s="633" customFormat="1" ht="12" customHeight="1">
      <c r="A85" s="1250" t="s">
        <v>1156</v>
      </c>
      <c r="B85" s="743">
        <v>16.277041399281771</v>
      </c>
      <c r="C85" s="745">
        <v>7.2710977253711668</v>
      </c>
      <c r="D85" s="745">
        <v>21.535895238056167</v>
      </c>
      <c r="E85" s="745">
        <v>5.3583996348643881</v>
      </c>
      <c r="F85" s="745">
        <v>15.307108868152886</v>
      </c>
      <c r="G85" s="745">
        <v>17.088816314097709</v>
      </c>
      <c r="H85" s="745">
        <v>20.542579717217883</v>
      </c>
      <c r="I85" s="745">
        <v>17.823672792634042</v>
      </c>
      <c r="J85" s="745">
        <v>17.739046499968243</v>
      </c>
      <c r="K85" s="1265"/>
      <c r="L85" s="1265"/>
      <c r="M85" s="1266"/>
      <c r="N85" s="1265"/>
      <c r="O85" s="1265"/>
    </row>
    <row r="86" spans="1:15" s="633" customFormat="1" ht="12" customHeight="1">
      <c r="A86" s="1250" t="s">
        <v>1157</v>
      </c>
      <c r="B86" s="743">
        <v>11.145303128659418</v>
      </c>
      <c r="C86" s="745">
        <v>-7.5083928741602621</v>
      </c>
      <c r="D86" s="745">
        <v>20.568806941720073</v>
      </c>
      <c r="E86" s="745">
        <v>13.172483424987966</v>
      </c>
      <c r="F86" s="745">
        <v>16.679340240970859</v>
      </c>
      <c r="G86" s="745">
        <v>14.047136280039934</v>
      </c>
      <c r="H86" s="745">
        <v>15.67925490611271</v>
      </c>
      <c r="I86" s="745">
        <v>18.872376125532266</v>
      </c>
      <c r="J86" s="745">
        <v>21.746509200045196</v>
      </c>
      <c r="K86" s="1265"/>
      <c r="L86" s="1265"/>
      <c r="M86" s="1266"/>
      <c r="N86" s="1265"/>
      <c r="O86" s="1265"/>
    </row>
    <row r="87" spans="1:15" s="633" customFormat="1" ht="12" customHeight="1">
      <c r="A87" s="1253" t="s">
        <v>1158</v>
      </c>
      <c r="B87" s="1261">
        <v>-51.190587430956725</v>
      </c>
      <c r="C87" s="1262">
        <v>-38.554259560717071</v>
      </c>
      <c r="D87" s="1262">
        <v>-4.0259424152811309</v>
      </c>
      <c r="E87" s="1262">
        <v>5.424646355012209</v>
      </c>
      <c r="F87" s="1262">
        <v>3.5409098290219645</v>
      </c>
      <c r="G87" s="1262">
        <v>4.5636703071766673</v>
      </c>
      <c r="H87" s="1262">
        <v>1.4872466443537162</v>
      </c>
      <c r="I87" s="1262">
        <v>4.9480133134814821</v>
      </c>
      <c r="J87" s="1262">
        <v>2.1537883754446439</v>
      </c>
      <c r="K87" s="1265"/>
      <c r="L87" s="1265"/>
      <c r="M87" s="1266"/>
      <c r="N87" s="1265"/>
      <c r="O87" s="1265"/>
    </row>
    <row r="88" spans="1:15" ht="12.75" customHeight="1"/>
    <row r="89" spans="1:15" ht="22.5" customHeight="1">
      <c r="A89" s="69"/>
      <c r="B89" s="70"/>
      <c r="C89" s="70"/>
      <c r="D89" s="70"/>
      <c r="E89" s="70"/>
      <c r="F89" s="70"/>
      <c r="G89" s="1213"/>
      <c r="H89" s="70"/>
      <c r="I89" s="70"/>
      <c r="J89" s="70"/>
      <c r="L89" s="7"/>
    </row>
    <row r="90" spans="1:15" s="7" customFormat="1" ht="18.75" customHeight="1">
      <c r="A90" s="926" t="s">
        <v>1159</v>
      </c>
    </row>
    <row r="91" spans="1:15" ht="21.75" customHeight="1">
      <c r="A91" s="661"/>
      <c r="B91" s="661"/>
      <c r="C91" s="661"/>
      <c r="D91" s="661"/>
      <c r="E91" s="661"/>
      <c r="F91" s="661"/>
      <c r="G91" s="661"/>
      <c r="H91" s="661"/>
      <c r="I91" s="661"/>
      <c r="J91" s="661"/>
      <c r="K91" s="1273"/>
      <c r="L91" s="770"/>
    </row>
    <row r="92" spans="1:15" ht="21.75" customHeight="1">
      <c r="A92" s="661"/>
      <c r="B92" s="661"/>
      <c r="C92" s="661"/>
      <c r="D92" s="661"/>
      <c r="E92" s="661"/>
      <c r="F92" s="661"/>
      <c r="G92" s="661"/>
      <c r="H92" s="661"/>
      <c r="I92" s="661"/>
      <c r="J92" s="661"/>
      <c r="L92" s="770"/>
    </row>
    <row r="93" spans="1:15" ht="21.75" customHeight="1">
      <c r="A93" s="661"/>
      <c r="B93" s="661"/>
      <c r="C93" s="661"/>
      <c r="D93" s="661"/>
      <c r="E93" s="661"/>
      <c r="F93" s="661"/>
      <c r="G93" s="661"/>
      <c r="H93" s="661"/>
      <c r="I93" s="661"/>
      <c r="J93" s="661"/>
      <c r="L93" s="770"/>
    </row>
    <row r="94" spans="1:15" ht="21.75" customHeight="1">
      <c r="A94" s="661"/>
      <c r="B94" s="661"/>
      <c r="C94" s="661"/>
      <c r="D94" s="661"/>
      <c r="E94" s="661"/>
      <c r="F94" s="661"/>
      <c r="G94" s="661"/>
      <c r="H94" s="661"/>
      <c r="I94" s="661"/>
      <c r="J94" s="661"/>
      <c r="L94" s="770"/>
    </row>
    <row r="95" spans="1:15" ht="21.75" customHeight="1">
      <c r="A95" s="661"/>
      <c r="B95" s="661"/>
      <c r="C95" s="661"/>
      <c r="D95" s="661"/>
      <c r="E95" s="661"/>
      <c r="F95" s="661"/>
      <c r="G95" s="661"/>
      <c r="H95" s="661"/>
      <c r="I95" s="661"/>
      <c r="J95" s="661"/>
      <c r="L95" s="770"/>
    </row>
    <row r="96" spans="1:15" ht="21.75" customHeight="1">
      <c r="A96" s="661"/>
      <c r="B96" s="661"/>
      <c r="C96" s="661"/>
      <c r="D96" s="661"/>
      <c r="E96" s="661"/>
      <c r="F96" s="661"/>
      <c r="G96" s="661"/>
      <c r="H96" s="661"/>
      <c r="I96" s="661"/>
      <c r="J96" s="661"/>
      <c r="L96" s="770"/>
    </row>
    <row r="97" spans="1:15" ht="21.75" customHeight="1">
      <c r="A97" s="661"/>
      <c r="B97" s="661"/>
      <c r="C97" s="661"/>
      <c r="D97" s="661"/>
      <c r="E97" s="661"/>
      <c r="F97" s="661"/>
      <c r="G97" s="661"/>
      <c r="H97" s="661"/>
      <c r="I97" s="661"/>
      <c r="J97" s="661"/>
      <c r="L97" s="770"/>
    </row>
    <row r="98" spans="1:15" ht="21.75" customHeight="1">
      <c r="A98" s="661"/>
      <c r="B98" s="661"/>
      <c r="C98" s="661"/>
      <c r="D98" s="661"/>
      <c r="E98" s="661"/>
      <c r="F98" s="661"/>
      <c r="G98" s="661"/>
      <c r="H98" s="661"/>
      <c r="I98" s="661"/>
      <c r="J98" s="661"/>
      <c r="L98" s="770"/>
    </row>
    <row r="99" spans="1:15" ht="21.75" customHeight="1">
      <c r="A99" s="661"/>
      <c r="B99" s="661"/>
      <c r="C99" s="661"/>
      <c r="D99" s="661"/>
      <c r="E99" s="661"/>
      <c r="F99" s="661"/>
      <c r="G99" s="661"/>
      <c r="H99" s="661"/>
      <c r="I99" s="661"/>
      <c r="J99" s="661"/>
      <c r="L99" s="770"/>
    </row>
    <row r="100" spans="1:15" ht="21.75" customHeight="1">
      <c r="A100" s="661"/>
      <c r="B100" s="661"/>
      <c r="C100" s="661"/>
      <c r="D100" s="661"/>
      <c r="E100" s="661"/>
      <c r="F100" s="661"/>
      <c r="G100" s="661"/>
      <c r="H100" s="661"/>
      <c r="I100" s="661"/>
      <c r="J100" s="661"/>
      <c r="L100" s="770"/>
    </row>
    <row r="101" spans="1:15" ht="21.75" customHeight="1">
      <c r="A101" s="661"/>
      <c r="B101" s="661"/>
      <c r="C101" s="661"/>
      <c r="D101" s="661"/>
      <c r="E101" s="661"/>
      <c r="F101" s="661"/>
      <c r="G101" s="661"/>
      <c r="H101" s="661"/>
      <c r="I101" s="661"/>
      <c r="J101" s="661"/>
      <c r="L101" s="770"/>
    </row>
    <row r="102" spans="1:15" ht="21.75" customHeight="1">
      <c r="A102" s="661"/>
      <c r="B102" s="661"/>
      <c r="C102" s="661"/>
      <c r="D102" s="661"/>
      <c r="E102" s="661"/>
      <c r="F102" s="661"/>
      <c r="G102" s="661"/>
      <c r="H102" s="661"/>
      <c r="I102" s="661"/>
      <c r="J102" s="661"/>
      <c r="L102" s="770"/>
    </row>
    <row r="103" spans="1:15" ht="18" customHeight="1">
      <c r="A103" s="661"/>
      <c r="B103" s="661"/>
      <c r="C103" s="661"/>
      <c r="D103" s="661"/>
      <c r="E103" s="661"/>
      <c r="F103" s="661"/>
      <c r="G103" s="661"/>
      <c r="H103" s="661"/>
      <c r="I103" s="661"/>
      <c r="J103" s="661"/>
      <c r="L103" s="770"/>
    </row>
    <row r="104" spans="1:15" s="710" customFormat="1" ht="22.7" customHeight="1">
      <c r="A104" s="1708" t="s">
        <v>675</v>
      </c>
      <c r="B104" s="1708"/>
      <c r="C104" s="1708"/>
      <c r="D104" s="1708"/>
      <c r="E104" s="1708"/>
      <c r="F104" s="1708"/>
      <c r="G104" s="1708"/>
      <c r="H104" s="1708"/>
      <c r="I104" s="1708"/>
      <c r="J104" s="1708"/>
      <c r="K104" s="1115"/>
      <c r="L104" s="1115"/>
      <c r="M104" s="1115"/>
      <c r="N104" s="1115"/>
      <c r="O104" s="1115"/>
    </row>
    <row r="105" spans="1:15" s="710" customFormat="1" ht="12.75" customHeight="1">
      <c r="A105" s="661"/>
      <c r="B105" s="661"/>
      <c r="C105" s="661"/>
      <c r="D105" s="661"/>
      <c r="E105" s="661"/>
      <c r="F105" s="661"/>
      <c r="G105" s="661"/>
      <c r="H105" s="661"/>
      <c r="I105" s="661"/>
      <c r="J105" s="661"/>
      <c r="K105" s="1115"/>
      <c r="L105" s="1115"/>
      <c r="M105" s="1115"/>
      <c r="N105" s="1115"/>
      <c r="O105" s="1115"/>
    </row>
    <row r="106" spans="1:15" s="7" customFormat="1" ht="18.75" customHeight="1">
      <c r="A106" s="1870" t="s">
        <v>1160</v>
      </c>
      <c r="B106" s="1870"/>
      <c r="C106" s="1870"/>
      <c r="D106" s="1870"/>
      <c r="E106" s="1870"/>
      <c r="F106" s="1870"/>
      <c r="G106" s="1870"/>
      <c r="H106" s="1870"/>
      <c r="I106" s="1870"/>
      <c r="J106" s="1870"/>
    </row>
    <row r="107" spans="1:15" s="710" customFormat="1" ht="12.75" customHeight="1">
      <c r="A107" s="661"/>
      <c r="B107" s="661"/>
      <c r="C107" s="661"/>
      <c r="D107" s="661"/>
      <c r="E107" s="661"/>
      <c r="F107" s="661"/>
      <c r="G107" s="661"/>
      <c r="H107" s="661"/>
      <c r="I107" s="661"/>
      <c r="J107" s="661"/>
      <c r="K107" s="1115"/>
      <c r="L107" s="1115"/>
      <c r="M107" s="1115"/>
      <c r="N107" s="1115"/>
      <c r="O107" s="1115"/>
    </row>
    <row r="108" spans="1:15" s="710" customFormat="1" ht="12.75" customHeight="1">
      <c r="A108" s="661"/>
      <c r="B108" s="661"/>
      <c r="C108" s="661"/>
      <c r="D108" s="661"/>
      <c r="E108" s="661"/>
      <c r="F108" s="661"/>
      <c r="G108" s="661"/>
      <c r="H108" s="661"/>
      <c r="I108" s="661"/>
      <c r="J108" s="661"/>
      <c r="K108" s="1115"/>
      <c r="L108" s="1115"/>
      <c r="M108" s="1115"/>
      <c r="N108" s="1115"/>
      <c r="O108" s="1115"/>
    </row>
    <row r="109" spans="1:15" s="710" customFormat="1" ht="12.75" customHeight="1">
      <c r="A109" s="661"/>
      <c r="B109" s="661"/>
      <c r="C109" s="661"/>
      <c r="D109" s="661"/>
      <c r="E109" s="661"/>
      <c r="F109" s="661"/>
      <c r="G109" s="661"/>
      <c r="H109" s="661"/>
      <c r="I109" s="661"/>
      <c r="J109" s="661"/>
      <c r="K109" s="1115"/>
      <c r="L109" s="1115"/>
      <c r="M109" s="1115"/>
      <c r="N109" s="1115"/>
      <c r="O109" s="1115"/>
    </row>
    <row r="110" spans="1:15" s="710" customFormat="1" ht="12.75" customHeight="1">
      <c r="A110" s="661"/>
      <c r="B110" s="661"/>
      <c r="C110" s="661"/>
      <c r="D110" s="661"/>
      <c r="E110" s="661"/>
      <c r="F110" s="661"/>
      <c r="G110" s="661"/>
      <c r="H110" s="661"/>
      <c r="I110" s="661"/>
      <c r="J110" s="661"/>
      <c r="K110" s="1115"/>
      <c r="L110" s="1115"/>
      <c r="M110" s="1115"/>
      <c r="N110" s="1115"/>
      <c r="O110" s="1115"/>
    </row>
    <row r="111" spans="1:15" s="710" customFormat="1" ht="12.75" customHeight="1">
      <c r="A111" s="661"/>
      <c r="B111" s="661"/>
      <c r="C111" s="661"/>
      <c r="D111" s="661"/>
      <c r="E111" s="661"/>
      <c r="F111" s="661"/>
      <c r="G111" s="661"/>
      <c r="H111" s="661"/>
      <c r="I111" s="661"/>
      <c r="J111" s="661"/>
      <c r="K111" s="1115"/>
      <c r="L111" s="1115"/>
      <c r="M111" s="1115"/>
      <c r="N111" s="1115"/>
      <c r="O111" s="1115"/>
    </row>
    <row r="112" spans="1:15" s="710" customFormat="1" ht="12.75" customHeight="1">
      <c r="A112" s="661"/>
      <c r="B112" s="661"/>
      <c r="C112" s="661"/>
      <c r="D112" s="661"/>
      <c r="E112" s="661"/>
      <c r="F112" s="661"/>
      <c r="G112" s="661"/>
      <c r="H112" s="661"/>
      <c r="I112" s="661"/>
      <c r="J112" s="661"/>
      <c r="K112" s="1115"/>
      <c r="L112" s="1115"/>
      <c r="M112" s="1115"/>
      <c r="N112" s="1115"/>
      <c r="O112" s="1115"/>
    </row>
    <row r="113" spans="1:15" s="710" customFormat="1" ht="12.75" customHeight="1">
      <c r="A113" s="661"/>
      <c r="B113" s="661"/>
      <c r="C113" s="661"/>
      <c r="D113" s="661"/>
      <c r="E113" s="661"/>
      <c r="F113" s="661"/>
      <c r="G113" s="661"/>
      <c r="H113" s="661"/>
      <c r="I113" s="661"/>
      <c r="J113" s="661"/>
      <c r="K113" s="1115"/>
      <c r="L113" s="1115"/>
      <c r="M113" s="1115"/>
      <c r="N113" s="1115"/>
      <c r="O113" s="1115"/>
    </row>
    <row r="114" spans="1:15" s="710" customFormat="1" ht="12.75" customHeight="1">
      <c r="A114" s="661"/>
      <c r="B114" s="661"/>
      <c r="C114" s="661"/>
      <c r="D114" s="661"/>
      <c r="E114" s="661"/>
      <c r="F114" s="661"/>
      <c r="G114" s="661"/>
      <c r="H114" s="661"/>
      <c r="I114" s="661"/>
      <c r="J114" s="661"/>
      <c r="K114" s="1115"/>
      <c r="L114" s="1115"/>
      <c r="M114" s="1115"/>
      <c r="N114" s="1115"/>
      <c r="O114" s="1115"/>
    </row>
    <row r="115" spans="1:15" s="710" customFormat="1" ht="12.75" customHeight="1">
      <c r="A115" s="661"/>
      <c r="B115" s="661"/>
      <c r="C115" s="661"/>
      <c r="D115" s="661"/>
      <c r="E115" s="661"/>
      <c r="F115" s="661"/>
      <c r="G115" s="661"/>
      <c r="H115" s="661"/>
      <c r="I115" s="661"/>
      <c r="J115" s="661"/>
      <c r="K115" s="1115"/>
      <c r="L115" s="1115"/>
      <c r="M115" s="1115"/>
      <c r="N115" s="1115"/>
      <c r="O115" s="1115"/>
    </row>
    <row r="116" spans="1:15" s="710" customFormat="1" ht="12.75" customHeight="1">
      <c r="A116" s="661"/>
      <c r="B116" s="661"/>
      <c r="C116" s="661"/>
      <c r="D116" s="661"/>
      <c r="E116" s="661"/>
      <c r="F116" s="661"/>
      <c r="G116" s="661"/>
      <c r="H116" s="661"/>
      <c r="I116" s="661"/>
      <c r="J116" s="661"/>
      <c r="K116" s="1115"/>
      <c r="L116" s="1115"/>
      <c r="M116" s="1115"/>
      <c r="N116" s="1115"/>
      <c r="O116" s="1115"/>
    </row>
    <row r="117" spans="1:15" s="710" customFormat="1" ht="12.75" customHeight="1">
      <c r="A117" s="661"/>
      <c r="B117" s="661"/>
      <c r="C117" s="661"/>
      <c r="D117" s="661"/>
      <c r="E117" s="661"/>
      <c r="F117" s="661"/>
      <c r="G117" s="661"/>
      <c r="H117" s="661"/>
      <c r="I117" s="661"/>
      <c r="J117" s="661"/>
      <c r="K117" s="1115"/>
      <c r="L117" s="1115"/>
      <c r="M117" s="1115"/>
      <c r="N117" s="1115"/>
      <c r="O117" s="1115"/>
    </row>
    <row r="118" spans="1:15" s="710" customFormat="1" ht="12.75" customHeight="1">
      <c r="A118" s="661"/>
      <c r="B118" s="661"/>
      <c r="C118" s="661"/>
      <c r="D118" s="661"/>
      <c r="E118" s="661"/>
      <c r="F118" s="661"/>
      <c r="G118" s="661"/>
      <c r="H118" s="661"/>
      <c r="I118" s="661"/>
      <c r="J118" s="661"/>
      <c r="K118" s="1115"/>
      <c r="L118" s="1115"/>
      <c r="M118" s="1115"/>
      <c r="N118" s="1115"/>
      <c r="O118" s="1115"/>
    </row>
    <row r="119" spans="1:15" s="710" customFormat="1" ht="12.75" customHeight="1">
      <c r="A119" s="661"/>
      <c r="B119" s="661"/>
      <c r="C119" s="661"/>
      <c r="D119" s="661"/>
      <c r="E119" s="661"/>
      <c r="F119" s="661"/>
      <c r="G119" s="661"/>
      <c r="H119" s="661"/>
      <c r="I119" s="661"/>
      <c r="J119" s="661"/>
      <c r="K119" s="1115"/>
      <c r="L119" s="1115"/>
      <c r="M119" s="1115"/>
      <c r="N119" s="1115"/>
      <c r="O119" s="1115"/>
    </row>
    <row r="120" spans="1:15" s="710" customFormat="1" ht="12.75" customHeight="1">
      <c r="A120" s="661"/>
      <c r="B120" s="661"/>
      <c r="C120" s="661"/>
      <c r="D120" s="661"/>
      <c r="E120" s="661"/>
      <c r="F120" s="661"/>
      <c r="G120" s="661"/>
      <c r="H120" s="661"/>
      <c r="I120" s="661"/>
      <c r="J120" s="661"/>
      <c r="K120" s="1115"/>
      <c r="L120" s="1115"/>
      <c r="M120" s="1115"/>
      <c r="N120" s="1115"/>
      <c r="O120" s="1115"/>
    </row>
    <row r="121" spans="1:15" s="710" customFormat="1" ht="12.75" customHeight="1">
      <c r="A121" s="661"/>
      <c r="B121" s="661"/>
      <c r="C121" s="661"/>
      <c r="D121" s="661"/>
      <c r="E121" s="661"/>
      <c r="F121" s="661"/>
      <c r="G121" s="661"/>
      <c r="H121" s="661"/>
      <c r="I121" s="661"/>
      <c r="J121" s="661"/>
      <c r="K121" s="1115"/>
      <c r="L121" s="1115"/>
      <c r="M121" s="1115"/>
      <c r="N121" s="1115"/>
      <c r="O121" s="1115"/>
    </row>
    <row r="122" spans="1:15" s="710" customFormat="1" ht="12.75" customHeight="1">
      <c r="A122" s="661"/>
      <c r="B122" s="661"/>
      <c r="C122" s="661"/>
      <c r="D122" s="661"/>
      <c r="E122" s="661"/>
      <c r="F122" s="661"/>
      <c r="G122" s="661"/>
      <c r="H122" s="661"/>
      <c r="I122" s="661"/>
      <c r="J122" s="661"/>
      <c r="K122" s="1115"/>
      <c r="L122" s="1115"/>
      <c r="M122" s="1115"/>
      <c r="N122" s="1115"/>
      <c r="O122" s="1115"/>
    </row>
    <row r="123" spans="1:15" s="710" customFormat="1" ht="12.75" customHeight="1">
      <c r="A123" s="661"/>
      <c r="B123" s="661"/>
      <c r="C123" s="661"/>
      <c r="D123" s="661"/>
      <c r="E123" s="661"/>
      <c r="F123" s="661"/>
      <c r="G123" s="661"/>
      <c r="H123" s="661"/>
      <c r="I123" s="661"/>
      <c r="J123" s="661"/>
      <c r="K123" s="1115"/>
      <c r="L123" s="1115"/>
      <c r="M123" s="1115"/>
      <c r="N123" s="1115"/>
      <c r="O123" s="1115"/>
    </row>
    <row r="124" spans="1:15" s="710" customFormat="1" ht="12.75" customHeight="1">
      <c r="A124" s="661"/>
      <c r="B124" s="661"/>
      <c r="C124" s="661"/>
      <c r="D124" s="661"/>
      <c r="E124" s="661"/>
      <c r="F124" s="661"/>
      <c r="G124" s="661"/>
      <c r="H124" s="661"/>
      <c r="I124" s="661"/>
      <c r="J124" s="661"/>
      <c r="K124" s="1115"/>
      <c r="L124" s="1115"/>
      <c r="M124" s="1115"/>
      <c r="N124" s="1115"/>
      <c r="O124" s="1115"/>
    </row>
    <row r="125" spans="1:15" ht="19.5" customHeight="1"/>
    <row r="126" spans="1:15" ht="12.75" customHeight="1">
      <c r="A126" s="1704"/>
      <c r="B126" s="1704"/>
      <c r="C126" s="1704"/>
      <c r="D126" s="1704"/>
      <c r="E126" s="1704"/>
      <c r="F126" s="1704"/>
      <c r="G126" s="1704"/>
      <c r="H126" s="1704"/>
      <c r="I126" s="1704"/>
      <c r="J126" s="1704"/>
    </row>
    <row r="127" spans="1:15" s="710" customFormat="1" ht="12.75" customHeight="1">
      <c r="A127" s="661"/>
      <c r="B127" s="661"/>
      <c r="C127" s="661"/>
      <c r="D127" s="661"/>
      <c r="E127" s="661"/>
      <c r="F127" s="661"/>
      <c r="G127" s="661"/>
      <c r="H127" s="661"/>
      <c r="I127" s="661"/>
      <c r="J127" s="661"/>
      <c r="K127" s="1115"/>
      <c r="L127" s="1115"/>
      <c r="M127" s="1115"/>
      <c r="N127" s="1115"/>
      <c r="O127" s="1115"/>
    </row>
    <row r="128" spans="1:15" s="710" customFormat="1" ht="12.75" customHeight="1">
      <c r="A128" s="661"/>
      <c r="B128" s="661"/>
      <c r="C128" s="661"/>
      <c r="D128" s="661"/>
      <c r="E128" s="661"/>
      <c r="F128" s="661"/>
      <c r="G128" s="661"/>
      <c r="H128" s="661"/>
      <c r="I128" s="661"/>
      <c r="J128" s="661"/>
      <c r="K128" s="1115"/>
      <c r="L128" s="1115"/>
      <c r="M128" s="1115"/>
      <c r="N128" s="1115"/>
      <c r="O128" s="1115"/>
    </row>
    <row r="129" spans="1:15" s="710" customFormat="1" ht="12.75" customHeight="1">
      <c r="A129" s="661"/>
      <c r="B129" s="661"/>
      <c r="C129" s="661"/>
      <c r="D129" s="661"/>
      <c r="E129" s="661"/>
      <c r="F129" s="661"/>
      <c r="G129" s="661"/>
      <c r="H129" s="661"/>
      <c r="I129" s="661"/>
      <c r="J129" s="661"/>
      <c r="K129" s="1115"/>
      <c r="L129" s="1115"/>
      <c r="M129" s="1115"/>
      <c r="N129" s="1115"/>
      <c r="O129" s="1115"/>
    </row>
    <row r="130" spans="1:15" s="710" customFormat="1" ht="12.75" customHeight="1">
      <c r="A130" s="661"/>
      <c r="B130" s="661"/>
      <c r="C130" s="661"/>
      <c r="D130" s="661"/>
      <c r="E130" s="661"/>
      <c r="F130" s="661"/>
      <c r="G130" s="661"/>
      <c r="H130" s="661"/>
      <c r="I130" s="661"/>
      <c r="J130" s="661"/>
      <c r="K130" s="1115"/>
      <c r="L130" s="1115"/>
      <c r="M130" s="1115"/>
      <c r="N130" s="1115"/>
      <c r="O130" s="1115"/>
    </row>
    <row r="131" spans="1:15" s="710" customFormat="1" ht="12.75" customHeight="1">
      <c r="A131" s="661"/>
      <c r="B131" s="661"/>
      <c r="C131" s="661"/>
      <c r="D131" s="661"/>
      <c r="E131" s="661"/>
      <c r="F131" s="661"/>
      <c r="G131" s="661"/>
      <c r="H131" s="661"/>
      <c r="I131" s="661"/>
      <c r="J131" s="661"/>
      <c r="K131" s="1115"/>
      <c r="L131" s="1115"/>
      <c r="M131" s="1115"/>
      <c r="N131" s="1115"/>
      <c r="O131" s="1115"/>
    </row>
    <row r="132" spans="1:15" s="710" customFormat="1" ht="12.75" customHeight="1">
      <c r="A132" s="661"/>
      <c r="B132" s="661"/>
      <c r="C132" s="661"/>
      <c r="D132" s="661"/>
      <c r="E132" s="661"/>
      <c r="F132" s="661"/>
      <c r="G132" s="661"/>
      <c r="H132" s="661"/>
      <c r="I132" s="661"/>
      <c r="J132" s="661"/>
      <c r="K132" s="1115"/>
      <c r="L132" s="1115"/>
      <c r="M132" s="1115"/>
      <c r="N132" s="1115"/>
      <c r="O132" s="1115"/>
    </row>
    <row r="133" spans="1:15" s="710" customFormat="1" ht="12.75" customHeight="1">
      <c r="A133" s="661"/>
      <c r="B133" s="661"/>
      <c r="C133" s="661"/>
      <c r="D133" s="661"/>
      <c r="E133" s="661"/>
      <c r="F133" s="661"/>
      <c r="G133" s="661"/>
      <c r="H133" s="661"/>
      <c r="I133" s="661"/>
      <c r="J133" s="661"/>
      <c r="K133" s="1115"/>
      <c r="L133" s="1115"/>
      <c r="M133" s="1115"/>
      <c r="N133" s="1115"/>
      <c r="O133" s="1115"/>
    </row>
    <row r="134" spans="1:15" s="710" customFormat="1" ht="12.75" customHeight="1">
      <c r="A134" s="661"/>
      <c r="B134" s="661"/>
      <c r="C134" s="661"/>
      <c r="D134" s="661"/>
      <c r="E134" s="661"/>
      <c r="F134" s="661"/>
      <c r="G134" s="661"/>
      <c r="H134" s="661"/>
      <c r="I134" s="661"/>
      <c r="J134" s="661"/>
      <c r="K134" s="1115"/>
      <c r="L134" s="1115"/>
      <c r="M134" s="1115"/>
      <c r="N134" s="1115"/>
      <c r="O134" s="1115"/>
    </row>
    <row r="135" spans="1:15" s="710" customFormat="1" ht="12.75" customHeight="1">
      <c r="A135" s="661"/>
      <c r="B135" s="661"/>
      <c r="C135" s="661"/>
      <c r="D135" s="661"/>
      <c r="E135" s="661"/>
      <c r="F135" s="661"/>
      <c r="G135" s="661"/>
      <c r="H135" s="661"/>
      <c r="I135" s="661"/>
      <c r="J135" s="661"/>
      <c r="K135" s="1115"/>
      <c r="L135" s="1115"/>
      <c r="M135" s="1115"/>
      <c r="N135" s="1115"/>
      <c r="O135" s="1115"/>
    </row>
    <row r="136" spans="1:15" s="710" customFormat="1" ht="12.75" customHeight="1">
      <c r="A136" s="661"/>
      <c r="B136" s="661"/>
      <c r="C136" s="661"/>
      <c r="D136" s="661"/>
      <c r="E136" s="661"/>
      <c r="F136" s="661"/>
      <c r="G136" s="661"/>
      <c r="H136" s="661"/>
      <c r="I136" s="661"/>
      <c r="J136" s="661"/>
      <c r="K136" s="1115"/>
      <c r="L136" s="1115"/>
      <c r="M136" s="1115"/>
      <c r="N136" s="1115"/>
      <c r="O136" s="1115"/>
    </row>
    <row r="137" spans="1:15" s="710" customFormat="1" ht="12.75" customHeight="1">
      <c r="A137" s="661"/>
      <c r="B137" s="661"/>
      <c r="C137" s="661"/>
      <c r="D137" s="661"/>
      <c r="E137" s="661"/>
      <c r="F137" s="661"/>
      <c r="G137" s="661"/>
      <c r="H137" s="661"/>
      <c r="I137" s="661"/>
      <c r="J137" s="661"/>
      <c r="K137" s="1115"/>
      <c r="L137" s="1115"/>
      <c r="M137" s="1115"/>
      <c r="N137" s="1115"/>
      <c r="O137" s="1115"/>
    </row>
    <row r="138" spans="1:15" s="710" customFormat="1" ht="12.75" customHeight="1">
      <c r="A138" s="661"/>
      <c r="B138" s="661"/>
      <c r="C138" s="661"/>
      <c r="D138" s="661"/>
      <c r="E138" s="661"/>
      <c r="F138" s="661"/>
      <c r="G138" s="661"/>
      <c r="H138" s="661"/>
      <c r="I138" s="661"/>
      <c r="J138" s="661"/>
      <c r="K138" s="1115"/>
      <c r="L138" s="1115"/>
      <c r="M138" s="1115"/>
      <c r="N138" s="1115"/>
      <c r="O138" s="1115"/>
    </row>
    <row r="139" spans="1:15" s="710" customFormat="1" ht="12.75" customHeight="1">
      <c r="A139" s="661"/>
      <c r="B139" s="661"/>
      <c r="C139" s="661"/>
      <c r="D139" s="661"/>
      <c r="E139" s="661"/>
      <c r="F139" s="661"/>
      <c r="G139" s="661"/>
      <c r="H139" s="661"/>
      <c r="I139" s="661"/>
      <c r="J139" s="661"/>
      <c r="K139" s="1115"/>
      <c r="L139" s="1115"/>
      <c r="M139" s="1115"/>
      <c r="N139" s="1115"/>
      <c r="O139" s="1115"/>
    </row>
    <row r="140" spans="1:15" s="710" customFormat="1" ht="12.75" customHeight="1">
      <c r="A140" s="661"/>
      <c r="B140" s="661"/>
      <c r="C140" s="661"/>
      <c r="D140" s="661"/>
      <c r="E140" s="661"/>
      <c r="F140" s="661"/>
      <c r="G140" s="661"/>
      <c r="H140" s="661"/>
      <c r="I140" s="661"/>
      <c r="J140" s="661"/>
      <c r="K140" s="1115"/>
      <c r="L140" s="1115"/>
      <c r="M140" s="1115"/>
      <c r="N140" s="1115"/>
      <c r="O140" s="1115"/>
    </row>
    <row r="141" spans="1:15" s="710" customFormat="1" ht="12.75" customHeight="1">
      <c r="A141" s="661"/>
      <c r="B141" s="661"/>
      <c r="C141" s="661"/>
      <c r="D141" s="661"/>
      <c r="E141" s="661"/>
      <c r="F141" s="661"/>
      <c r="G141" s="661"/>
      <c r="H141" s="661"/>
      <c r="I141" s="661"/>
      <c r="J141" s="661"/>
      <c r="K141" s="1115"/>
      <c r="L141" s="1115"/>
      <c r="M141" s="1115"/>
      <c r="N141" s="1115"/>
      <c r="O141" s="1115"/>
    </row>
    <row r="142" spans="1:15" s="710" customFormat="1" ht="12.75" customHeight="1">
      <c r="A142" s="661"/>
      <c r="B142" s="661"/>
      <c r="C142" s="661"/>
      <c r="D142" s="661"/>
      <c r="E142" s="661"/>
      <c r="F142" s="661"/>
      <c r="G142" s="661"/>
      <c r="H142" s="661"/>
      <c r="I142" s="661"/>
      <c r="J142" s="661"/>
      <c r="K142" s="1115"/>
      <c r="L142" s="1115"/>
      <c r="M142" s="1115"/>
      <c r="N142" s="1115"/>
      <c r="O142" s="1115"/>
    </row>
    <row r="143" spans="1:15" s="710" customFormat="1" ht="12.75" customHeight="1">
      <c r="A143" s="661"/>
      <c r="B143" s="661"/>
      <c r="C143" s="661"/>
      <c r="D143" s="661"/>
      <c r="E143" s="661"/>
      <c r="F143" s="661"/>
      <c r="G143" s="661"/>
      <c r="H143" s="661"/>
      <c r="I143" s="661"/>
      <c r="J143" s="661"/>
      <c r="K143" s="1115"/>
      <c r="L143" s="1115"/>
      <c r="M143" s="1115"/>
      <c r="N143" s="1115"/>
      <c r="O143" s="1115"/>
    </row>
    <row r="159" spans="1:4" ht="22.5" customHeight="1">
      <c r="A159" s="770"/>
      <c r="B159" s="770"/>
      <c r="C159" s="770"/>
      <c r="D159" s="770"/>
    </row>
    <row r="160" spans="1:4" ht="22.5" customHeight="1">
      <c r="A160" s="770"/>
      <c r="B160" s="770"/>
      <c r="C160" s="770"/>
      <c r="D160" s="770"/>
    </row>
    <row r="161" spans="1:4" ht="22.5" customHeight="1">
      <c r="A161" s="766"/>
      <c r="B161" s="766"/>
      <c r="C161" s="766"/>
      <c r="D161" s="766"/>
    </row>
    <row r="162" spans="1:4" ht="22.5" customHeight="1">
      <c r="A162" s="766"/>
      <c r="B162" s="766"/>
      <c r="C162" s="766"/>
      <c r="D162" s="766"/>
    </row>
    <row r="163" spans="1:4" ht="22.5" customHeight="1">
      <c r="A163" s="1302">
        <v>9</v>
      </c>
      <c r="B163" s="1302"/>
      <c r="C163" s="1303">
        <v>0</v>
      </c>
      <c r="D163" s="766"/>
    </row>
    <row r="164" spans="1:4" ht="22.5" customHeight="1">
      <c r="A164" s="1302">
        <v>10</v>
      </c>
      <c r="B164" s="1302"/>
      <c r="C164" s="1303">
        <v>0</v>
      </c>
      <c r="D164" s="766"/>
    </row>
    <row r="165" spans="1:4" ht="22.5" customHeight="1">
      <c r="A165" s="1302">
        <v>0</v>
      </c>
      <c r="B165" s="1302"/>
      <c r="C165" s="1303">
        <v>0</v>
      </c>
      <c r="D165" s="766"/>
    </row>
    <row r="166" spans="1:4" ht="22.5" customHeight="1">
      <c r="A166" s="766"/>
      <c r="B166" s="766"/>
      <c r="C166" s="766"/>
      <c r="D166" s="766"/>
    </row>
  </sheetData>
  <mergeCells count="6">
    <mergeCell ref="A126:J126"/>
    <mergeCell ref="A29:J29"/>
    <mergeCell ref="A30:J30"/>
    <mergeCell ref="A31:J31"/>
    <mergeCell ref="A104:J104"/>
    <mergeCell ref="A106:J106"/>
  </mergeCells>
  <pageMargins left="0.70866141732283472" right="0.70866141732283472" top="0.6692913385826772" bottom="0.59055118110236227" header="0.51181102362204722" footer="0.51181102362204722"/>
  <pageSetup paperSize="9" scale="97" fitToHeight="0" orientation="portrait" r:id="rId1"/>
  <headerFooter scaleWithDoc="0">
    <oddHeader>&amp;C&amp;8Corporate customers&amp;R&amp;8CHAPTER 2 - SEGMENTAL REPORTING&amp;L&amp;"Arial"&amp;8FACTBOOK DNB - 2Q20</oddHeader>
  </headerFooter>
  <rowBreaks count="2" manualBreakCount="2">
    <brk id="31" max="9" man="1"/>
    <brk id="88" max="9" man="1"/>
  </rowBreaks>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D47CC1-7E72-451D-A5FA-6D264E6F9E59}">
  <sheetPr>
    <pageSetUpPr fitToPage="1"/>
  </sheetPr>
  <dimension ref="A1:K35"/>
  <sheetViews>
    <sheetView showGridLines="0" zoomScale="150" zoomScaleNormal="150" zoomScaleSheetLayoutView="100" workbookViewId="0"/>
  </sheetViews>
  <sheetFormatPr baseColWidth="10" defaultColWidth="10.85546875" defaultRowHeight="22.5" customHeight="1"/>
  <cols>
    <col min="1" max="1" width="35.28515625" style="1357" customWidth="1"/>
    <col min="2" max="10" width="6.28515625" style="1357" customWidth="1"/>
    <col min="11" max="12" width="6.42578125" style="1357" customWidth="1"/>
    <col min="13" max="16384" width="10.85546875" style="1357"/>
  </cols>
  <sheetData>
    <row r="1" spans="1:10" s="30" customFormat="1" ht="22.5" customHeight="1">
      <c r="A1" s="69"/>
      <c r="B1" s="70"/>
      <c r="C1" s="70"/>
      <c r="D1" s="70"/>
      <c r="E1" s="70"/>
      <c r="F1" s="70"/>
      <c r="G1" s="70"/>
      <c r="H1" s="70"/>
      <c r="I1" s="70"/>
      <c r="J1" s="1213"/>
    </row>
    <row r="2" spans="1:10" s="7" customFormat="1" ht="18.75" customHeight="1">
      <c r="A2" s="926" t="s">
        <v>1169</v>
      </c>
    </row>
    <row r="3" spans="1:10" s="7" customFormat="1" ht="12" customHeight="1"/>
    <row r="4" spans="1:10" s="1335" customFormat="1" ht="13.5" customHeight="1">
      <c r="A4" s="1185" t="s">
        <v>220</v>
      </c>
      <c r="B4" s="348" t="s">
        <v>221</v>
      </c>
      <c r="C4" s="349" t="s">
        <v>222</v>
      </c>
      <c r="D4" s="349" t="s">
        <v>223</v>
      </c>
      <c r="E4" s="349" t="s">
        <v>224</v>
      </c>
      <c r="F4" s="349" t="s">
        <v>225</v>
      </c>
      <c r="G4" s="349" t="s">
        <v>226</v>
      </c>
      <c r="H4" s="349" t="s">
        <v>227</v>
      </c>
      <c r="I4" s="349" t="s">
        <v>228</v>
      </c>
      <c r="J4" s="349" t="s">
        <v>229</v>
      </c>
    </row>
    <row r="5" spans="1:10" s="1335" customFormat="1" ht="12" customHeight="1">
      <c r="A5" s="1188" t="s">
        <v>85</v>
      </c>
      <c r="B5" s="1336">
        <v>117.28599999999915</v>
      </c>
      <c r="C5" s="1337">
        <v>581.53299999999945</v>
      </c>
      <c r="D5" s="1337">
        <v>596.75300000000004</v>
      </c>
      <c r="E5" s="1337">
        <v>517.78400000000011</v>
      </c>
      <c r="F5" s="1337">
        <v>398.20299999999952</v>
      </c>
      <c r="G5" s="1337">
        <v>350.03100000000001</v>
      </c>
      <c r="H5" s="1337">
        <v>531.19399999999996</v>
      </c>
      <c r="I5" s="1337">
        <v>408.65499999999997</v>
      </c>
      <c r="J5" s="1337">
        <v>339.921693334368</v>
      </c>
    </row>
    <row r="6" spans="1:10" s="1335" customFormat="1" ht="12" customHeight="1">
      <c r="A6" s="1191" t="s">
        <v>88</v>
      </c>
      <c r="B6" s="1338">
        <v>2025.4564153853798</v>
      </c>
      <c r="C6" s="1339">
        <v>2836.6799766992499</v>
      </c>
      <c r="D6" s="1339">
        <v>66.537999999999997</v>
      </c>
      <c r="E6" s="1339">
        <v>2083.0534264530102</v>
      </c>
      <c r="F6" s="1339">
        <v>1738.7126293803108</v>
      </c>
      <c r="G6" s="1339">
        <v>1363.7739999999999</v>
      </c>
      <c r="H6" s="1339">
        <v>1406.4829999999999</v>
      </c>
      <c r="I6" s="1339">
        <v>1046.759</v>
      </c>
      <c r="J6" s="1339">
        <v>637.26625223268195</v>
      </c>
    </row>
    <row r="7" spans="1:10" s="1335" customFormat="1" ht="12" customHeight="1">
      <c r="A7" s="1340" t="s">
        <v>236</v>
      </c>
      <c r="B7" s="1341">
        <v>2142.7444153853799</v>
      </c>
      <c r="C7" s="1342">
        <v>3417.91</v>
      </c>
      <c r="D7" s="1342">
        <v>662.29100000000005</v>
      </c>
      <c r="E7" s="1342">
        <v>2600.8344264530119</v>
      </c>
      <c r="F7" s="1342">
        <v>2136.9166293803105</v>
      </c>
      <c r="G7" s="1342">
        <v>1713.8050000000001</v>
      </c>
      <c r="H7" s="1342">
        <v>1937.6769999999999</v>
      </c>
      <c r="I7" s="1342">
        <v>1455.414</v>
      </c>
      <c r="J7" s="1342">
        <v>977.18794556705006</v>
      </c>
    </row>
    <row r="8" spans="1:10" s="1335" customFormat="1" ht="12" customHeight="1">
      <c r="A8" s="1340" t="s">
        <v>92</v>
      </c>
      <c r="B8" s="1343">
        <v>-698.3664153853797</v>
      </c>
      <c r="C8" s="1344">
        <v>-764.71597669924995</v>
      </c>
      <c r="D8" s="1344">
        <v>-1361.9739999999999</v>
      </c>
      <c r="E8" s="1344">
        <v>-1392.4934264530107</v>
      </c>
      <c r="F8" s="1344">
        <v>-1476.4866293803107</v>
      </c>
      <c r="G8" s="1344">
        <v>-1137.5050000000001</v>
      </c>
      <c r="H8" s="1344">
        <v>-1764.2840000000001</v>
      </c>
      <c r="I8" s="1344">
        <v>-1348.5229999999999</v>
      </c>
      <c r="J8" s="1344">
        <v>-1139.02386412751</v>
      </c>
    </row>
    <row r="9" spans="1:10" s="1335" customFormat="1" ht="12" customHeight="1">
      <c r="A9" s="1188" t="s">
        <v>238</v>
      </c>
      <c r="B9" s="1345">
        <v>1444.3779999999997</v>
      </c>
      <c r="C9" s="1346">
        <v>2653.4970000000012</v>
      </c>
      <c r="D9" s="1346">
        <v>-698.68299999999999</v>
      </c>
      <c r="E9" s="1346">
        <v>1208.3420000000001</v>
      </c>
      <c r="F9" s="1346">
        <v>660.42900000000054</v>
      </c>
      <c r="G9" s="1346">
        <v>576.29999999999995</v>
      </c>
      <c r="H9" s="1346">
        <v>173.393</v>
      </c>
      <c r="I9" s="1346">
        <v>106.892</v>
      </c>
      <c r="J9" s="1346">
        <v>-161.835918560463</v>
      </c>
    </row>
    <row r="10" spans="1:10" s="1335" customFormat="1" ht="12" customHeight="1">
      <c r="A10" s="1209" t="s">
        <v>1170</v>
      </c>
      <c r="B10" s="1347">
        <v>1.3140000000000001</v>
      </c>
      <c r="C10" s="1348">
        <v>780.33400000000006</v>
      </c>
      <c r="D10" s="1348">
        <v>-6.6459999999999999</v>
      </c>
      <c r="E10" s="1348">
        <v>-39.5</v>
      </c>
      <c r="F10" s="1348">
        <v>-2.2960000000000003</v>
      </c>
      <c r="G10" s="1348">
        <v>1739.6020000000001</v>
      </c>
      <c r="H10" s="1348">
        <v>0.372</v>
      </c>
      <c r="I10" s="1348">
        <v>-5.2809999999999997</v>
      </c>
      <c r="J10" s="1348">
        <v>464.35310999999996</v>
      </c>
    </row>
    <row r="11" spans="1:10" s="1335" customFormat="1" ht="12" customHeight="1">
      <c r="A11" s="1209" t="s">
        <v>108</v>
      </c>
      <c r="B11" s="1347">
        <v>-8.3239999999998417</v>
      </c>
      <c r="C11" s="1348">
        <v>-0.39499999999952706</v>
      </c>
      <c r="D11" s="1348">
        <v>8.3000000000000004E-2</v>
      </c>
      <c r="E11" s="1348">
        <v>-0.45500000000015461</v>
      </c>
      <c r="F11" s="1348">
        <v>-2.9089999999999776</v>
      </c>
      <c r="G11" s="1348">
        <v>-0.72899999999999998</v>
      </c>
      <c r="H11" s="1348">
        <v>-0.21199999999999999</v>
      </c>
      <c r="I11" s="1348">
        <v>0.215</v>
      </c>
      <c r="J11" s="1348">
        <v>-0.27336698744000199</v>
      </c>
    </row>
    <row r="12" spans="1:10" s="1335" customFormat="1" ht="12" customHeight="1">
      <c r="A12" s="1191" t="s">
        <v>1145</v>
      </c>
      <c r="B12" s="1347">
        <v>28.664000000000001</v>
      </c>
      <c r="C12" s="1339">
        <v>80.302999999999997</v>
      </c>
      <c r="D12" s="1339">
        <v>-91.927999999999997</v>
      </c>
      <c r="E12" s="1339">
        <v>71.172000000000011</v>
      </c>
      <c r="F12" s="1339">
        <v>47.081000000000003</v>
      </c>
      <c r="G12" s="1339">
        <v>82.296999999999997</v>
      </c>
      <c r="H12" s="1339">
        <v>146.714</v>
      </c>
      <c r="I12" s="1339">
        <v>98.938999999999993</v>
      </c>
      <c r="J12" s="1339">
        <v>17.649000000000001</v>
      </c>
    </row>
    <row r="13" spans="1:10" s="1335" customFormat="1" ht="12" customHeight="1">
      <c r="A13" s="1188" t="s">
        <v>241</v>
      </c>
      <c r="B13" s="1336">
        <v>1466.0320000000002</v>
      </c>
      <c r="C13" s="1337">
        <v>3513.7379999999998</v>
      </c>
      <c r="D13" s="1337">
        <v>-797.17399999999998</v>
      </c>
      <c r="E13" s="1337">
        <v>1239.5580000000004</v>
      </c>
      <c r="F13" s="1337">
        <v>702.30500000000029</v>
      </c>
      <c r="G13" s="1337">
        <v>2397.4699999999998</v>
      </c>
      <c r="H13" s="1337">
        <v>320.26600000000002</v>
      </c>
      <c r="I13" s="1337">
        <v>200.76400000000001</v>
      </c>
      <c r="J13" s="1337">
        <v>319.89282445209699</v>
      </c>
    </row>
    <row r="14" spans="1:10" s="1335" customFormat="1" ht="12" customHeight="1">
      <c r="A14" s="1209" t="s">
        <v>242</v>
      </c>
      <c r="B14" s="1349">
        <v>-51.746499999999969</v>
      </c>
      <c r="C14" s="1350">
        <v>-624.88925000000006</v>
      </c>
      <c r="D14" s="1350">
        <v>859.33993000000009</v>
      </c>
      <c r="E14" s="1350">
        <v>54.514440000000093</v>
      </c>
      <c r="F14" s="1350">
        <v>181.69884999999988</v>
      </c>
      <c r="G14" s="1350">
        <v>260.76021000000003</v>
      </c>
      <c r="H14" s="1350">
        <v>1529</v>
      </c>
      <c r="I14" s="1350">
        <v>252.5711</v>
      </c>
      <c r="J14" s="1350">
        <v>239.472480548801</v>
      </c>
    </row>
    <row r="15" spans="1:10" s="1335" customFormat="1" ht="12" customHeight="1">
      <c r="A15" s="1209" t="s">
        <v>243</v>
      </c>
      <c r="B15" s="1349">
        <v>-16.765999999999998</v>
      </c>
      <c r="C15" s="1350">
        <v>-56.250999999999998</v>
      </c>
      <c r="D15" s="1350">
        <v>67.828999999999994</v>
      </c>
      <c r="E15" s="1350">
        <v>-33.25</v>
      </c>
      <c r="F15" s="1350">
        <v>-30.204999999999998</v>
      </c>
      <c r="G15" s="1350">
        <v>-53.350999999999999</v>
      </c>
      <c r="H15" s="1350">
        <v>-141.88300000000001</v>
      </c>
      <c r="I15" s="1350">
        <v>-30.253</v>
      </c>
      <c r="J15" s="1350">
        <v>-21.411109536000001</v>
      </c>
    </row>
    <row r="16" spans="1:10" s="1353" customFormat="1" ht="12" customHeight="1">
      <c r="A16" s="1210" t="s">
        <v>244</v>
      </c>
      <c r="B16" s="1351">
        <v>1397.5194999999999</v>
      </c>
      <c r="C16" s="1352">
        <v>2832.5977499999995</v>
      </c>
      <c r="D16" s="1352">
        <v>129.99493000000012</v>
      </c>
      <c r="E16" s="1352">
        <v>1260.8224400000001</v>
      </c>
      <c r="F16" s="1352">
        <v>853.79885000000058</v>
      </c>
      <c r="G16" s="1352">
        <v>2604.8792099999996</v>
      </c>
      <c r="H16" s="1352">
        <v>1707</v>
      </c>
      <c r="I16" s="1352">
        <v>423.08210000000003</v>
      </c>
      <c r="J16" s="1352">
        <v>537.95419546489802</v>
      </c>
    </row>
    <row r="17" spans="1:11" s="30" customFormat="1" ht="7.5" customHeight="1">
      <c r="A17" s="1215"/>
      <c r="B17" s="663"/>
      <c r="C17" s="663"/>
      <c r="D17" s="663"/>
      <c r="E17" s="663"/>
      <c r="F17" s="663"/>
      <c r="G17" s="663"/>
      <c r="H17" s="663"/>
      <c r="I17" s="663"/>
      <c r="J17" s="663"/>
    </row>
    <row r="18" spans="1:11" s="30" customFormat="1" ht="12" customHeight="1">
      <c r="A18" s="1216" t="s">
        <v>1069</v>
      </c>
      <c r="B18" s="1217"/>
      <c r="C18" s="1218"/>
      <c r="D18" s="1218"/>
      <c r="E18" s="1218"/>
      <c r="F18" s="1218"/>
      <c r="G18" s="1218"/>
      <c r="H18" s="1218"/>
      <c r="I18" s="1218"/>
      <c r="J18" s="1218"/>
    </row>
    <row r="19" spans="1:11" ht="12" customHeight="1">
      <c r="A19" s="1354" t="s">
        <v>311</v>
      </c>
      <c r="B19" s="1355">
        <v>135.05027968216399</v>
      </c>
      <c r="C19" s="1356">
        <v>144.98429833058</v>
      </c>
      <c r="D19" s="1356">
        <v>136.719574378754</v>
      </c>
      <c r="E19" s="1356">
        <v>128.313011072351</v>
      </c>
      <c r="F19" s="1356">
        <v>123.889452828613</v>
      </c>
      <c r="G19" s="1356">
        <v>123.36340869757899</v>
      </c>
      <c r="H19" s="1356">
        <v>113.845499724196</v>
      </c>
      <c r="I19" s="1356">
        <v>113.31811956470899</v>
      </c>
      <c r="J19" s="1356">
        <v>107.958017396336</v>
      </c>
    </row>
    <row r="20" spans="1:11" ht="12" customHeight="1">
      <c r="A20" s="1358" t="s">
        <v>326</v>
      </c>
      <c r="B20" s="1359">
        <v>73.381058548848799</v>
      </c>
      <c r="C20" s="1360">
        <v>55.579612406965602</v>
      </c>
      <c r="D20" s="1360">
        <v>44.590485685009</v>
      </c>
      <c r="E20" s="1360">
        <v>29.634178019639702</v>
      </c>
      <c r="F20" s="1360">
        <v>25.532887316433701</v>
      </c>
      <c r="G20" s="1360">
        <v>49.292561180245599</v>
      </c>
      <c r="H20" s="1360">
        <v>39.714583963931396</v>
      </c>
      <c r="I20" s="1360">
        <v>69.029569873308489</v>
      </c>
      <c r="J20" s="1360">
        <v>56.777462425017298</v>
      </c>
    </row>
    <row r="21" spans="1:11" s="370" customFormat="1" ht="6.75" customHeight="1">
      <c r="A21" s="1361"/>
      <c r="B21" s="1362"/>
      <c r="C21" s="1362"/>
      <c r="D21" s="1362"/>
      <c r="E21" s="1362"/>
      <c r="F21" s="1362"/>
      <c r="G21" s="1362"/>
      <c r="H21" s="1362"/>
      <c r="I21" s="1362"/>
      <c r="J21" s="1362"/>
    </row>
    <row r="22" spans="1:11" s="370" customFormat="1" ht="18.75" customHeight="1">
      <c r="A22" s="1704" t="s">
        <v>1171</v>
      </c>
      <c r="B22" s="1704"/>
      <c r="C22" s="1704"/>
      <c r="D22" s="1704"/>
      <c r="E22" s="1704"/>
      <c r="F22" s="1704"/>
      <c r="G22" s="1704"/>
      <c r="H22" s="1704"/>
      <c r="I22" s="1704"/>
      <c r="J22" s="1704"/>
    </row>
    <row r="23" spans="1:11" s="30" customFormat="1" ht="7.5" customHeight="1">
      <c r="A23" s="1704"/>
      <c r="B23" s="1880"/>
      <c r="C23" s="1880"/>
      <c r="D23" s="1880"/>
      <c r="E23" s="1880"/>
      <c r="F23" s="1880"/>
      <c r="G23" s="1880"/>
      <c r="H23" s="1880"/>
      <c r="I23" s="1880"/>
      <c r="J23" s="1880"/>
    </row>
    <row r="24" spans="1:11" s="30" customFormat="1" ht="15" customHeight="1">
      <c r="A24" s="1708" t="s">
        <v>1172</v>
      </c>
      <c r="B24" s="1708"/>
      <c r="C24" s="1708"/>
      <c r="D24" s="1708"/>
      <c r="E24" s="1708"/>
      <c r="F24" s="1708"/>
      <c r="G24" s="1708"/>
      <c r="H24" s="1708"/>
      <c r="I24" s="1708"/>
      <c r="J24" s="1708"/>
    </row>
    <row r="25" spans="1:11" s="370" customFormat="1" ht="3" customHeight="1">
      <c r="A25" s="1704"/>
      <c r="B25" s="1880"/>
      <c r="C25" s="1880"/>
      <c r="D25" s="1880"/>
      <c r="E25" s="1880"/>
      <c r="F25" s="1880"/>
      <c r="G25" s="1880"/>
      <c r="H25" s="1880"/>
      <c r="I25" s="1880"/>
      <c r="J25" s="1880"/>
    </row>
    <row r="26" spans="1:11" s="370" customFormat="1" ht="4.5" customHeight="1">
      <c r="A26" s="1848"/>
      <c r="B26" s="1848"/>
      <c r="C26" s="1848"/>
      <c r="D26" s="1848"/>
      <c r="E26" s="1848"/>
      <c r="F26" s="1848"/>
      <c r="G26" s="1848"/>
      <c r="H26" s="1848"/>
      <c r="I26" s="1848"/>
      <c r="J26" s="1848"/>
    </row>
    <row r="27" spans="1:11" s="370" customFormat="1" ht="12" customHeight="1"/>
    <row r="28" spans="1:11" ht="6.75" customHeight="1"/>
    <row r="29" spans="1:11" s="1363" customFormat="1" ht="14.25" customHeight="1">
      <c r="K29" s="1364"/>
    </row>
    <row r="30" spans="1:11" ht="20.25" customHeight="1"/>
    <row r="31" spans="1:11" ht="30" customHeight="1"/>
    <row r="32" spans="1:11" s="604" customFormat="1" ht="5.25" customHeight="1">
      <c r="K32" s="1357"/>
    </row>
    <row r="33" spans="1:10" ht="12" customHeight="1"/>
    <row r="34" spans="1:10" ht="33.75" customHeight="1"/>
    <row r="35" spans="1:10" s="525" customFormat="1" ht="49.5" customHeight="1">
      <c r="A35" s="1704"/>
      <c r="B35" s="1704"/>
      <c r="C35" s="1704"/>
      <c r="D35" s="1704"/>
      <c r="E35" s="1704"/>
      <c r="F35" s="1704"/>
      <c r="G35" s="1704"/>
      <c r="H35" s="1704"/>
      <c r="I35" s="1704"/>
      <c r="J35" s="1704"/>
    </row>
  </sheetData>
  <mergeCells count="6">
    <mergeCell ref="A35:J35"/>
    <mergeCell ref="A22:J22"/>
    <mergeCell ref="A23:J23"/>
    <mergeCell ref="A24:J24"/>
    <mergeCell ref="A25:J25"/>
    <mergeCell ref="A26:J26"/>
  </mergeCells>
  <pageMargins left="0.70866141732283472" right="0.70866141732283472" top="0.6692913385826772" bottom="0.59055118110236227" header="0.51181102362204722" footer="0.51181102362204722"/>
  <pageSetup paperSize="9" scale="97" fitToHeight="0" orientation="portrait" r:id="rId1"/>
  <headerFooter scaleWithDoc="0">
    <oddHeader>&amp;C&amp;8Other operations&amp;R&amp;8CHAPTER 2 - SEGMENTAL REPORTING&amp;L&amp;"Arial"&amp;8FACTBOOK DNB - 2Q20</oddHead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607CEC-4A65-4EAB-8E0E-2CDEE7FD2B0B}">
  <sheetPr>
    <pageSetUpPr fitToPage="1"/>
  </sheetPr>
  <dimension ref="A1:M55"/>
  <sheetViews>
    <sheetView showGridLines="0" zoomScale="150" zoomScaleNormal="150" zoomScaleSheetLayoutView="90" workbookViewId="0"/>
  </sheetViews>
  <sheetFormatPr baseColWidth="10" defaultColWidth="10.85546875" defaultRowHeight="22.5" customHeight="1"/>
  <cols>
    <col min="1" max="1" width="35.28515625" style="1357" customWidth="1"/>
    <col min="2" max="10" width="6.28515625" style="1357" customWidth="1"/>
    <col min="11" max="12" width="6.42578125" style="1357" customWidth="1"/>
    <col min="13" max="13" width="11.5703125" style="1357" bestFit="1" customWidth="1"/>
    <col min="14" max="16384" width="10.85546875" style="1357"/>
  </cols>
  <sheetData>
    <row r="1" spans="1:10" s="30" customFormat="1" ht="22.5" customHeight="1">
      <c r="A1" s="69"/>
      <c r="B1" s="70"/>
      <c r="C1" s="70"/>
      <c r="D1" s="70"/>
      <c r="E1" s="70"/>
      <c r="F1" s="70"/>
      <c r="G1" s="70"/>
      <c r="H1" s="70"/>
      <c r="I1" s="70"/>
      <c r="J1" s="1213"/>
    </row>
    <row r="2" spans="1:10" s="7" customFormat="1" ht="18.75" customHeight="1">
      <c r="A2" s="926" t="s">
        <v>1173</v>
      </c>
    </row>
    <row r="3" spans="1:10" s="7" customFormat="1" ht="12" customHeight="1"/>
    <row r="4" spans="1:10" s="1335" customFormat="1" ht="13.5" customHeight="1">
      <c r="A4" s="1185" t="s">
        <v>220</v>
      </c>
      <c r="B4" s="348" t="s">
        <v>221</v>
      </c>
      <c r="C4" s="349" t="s">
        <v>222</v>
      </c>
      <c r="D4" s="349" t="s">
        <v>223</v>
      </c>
      <c r="E4" s="349" t="s">
        <v>224</v>
      </c>
      <c r="F4" s="349" t="s">
        <v>225</v>
      </c>
      <c r="G4" s="349" t="s">
        <v>226</v>
      </c>
      <c r="H4" s="349" t="s">
        <v>227</v>
      </c>
      <c r="I4" s="349" t="s">
        <v>228</v>
      </c>
      <c r="J4" s="349" t="s">
        <v>229</v>
      </c>
    </row>
    <row r="5" spans="1:10" s="1335" customFormat="1" ht="12" customHeight="1">
      <c r="A5" s="1188" t="s">
        <v>85</v>
      </c>
      <c r="B5" s="1345">
        <v>307.37274632885999</v>
      </c>
      <c r="C5" s="1346">
        <v>245.53382400239201</v>
      </c>
      <c r="D5" s="1346">
        <v>261.68572312370003</v>
      </c>
      <c r="E5" s="1346">
        <v>277.47718510920299</v>
      </c>
      <c r="F5" s="1346">
        <v>244.307223647858</v>
      </c>
      <c r="G5" s="1346">
        <v>235.84475434208699</v>
      </c>
      <c r="H5" s="1346">
        <v>262.06716628735199</v>
      </c>
      <c r="I5" s="1346">
        <v>234.50983496744402</v>
      </c>
      <c r="J5" s="1346">
        <v>216.99499570729799</v>
      </c>
    </row>
    <row r="6" spans="1:10" s="1335" customFormat="1" ht="12" customHeight="1">
      <c r="A6" s="1209" t="s">
        <v>1174</v>
      </c>
      <c r="B6" s="1347">
        <v>661.116926437904</v>
      </c>
      <c r="C6" s="1348">
        <v>477.25002790889596</v>
      </c>
      <c r="D6" s="1348">
        <v>747.41256651987499</v>
      </c>
      <c r="E6" s="1348">
        <v>521.15922233213701</v>
      </c>
      <c r="F6" s="1348">
        <v>633.197207620364</v>
      </c>
      <c r="G6" s="1348">
        <v>464.91406175526799</v>
      </c>
      <c r="H6" s="1348">
        <v>718.54655978218193</v>
      </c>
      <c r="I6" s="1348">
        <v>326.50136207989999</v>
      </c>
      <c r="J6" s="1348">
        <v>641.20150323446308</v>
      </c>
    </row>
    <row r="7" spans="1:10" s="1335" customFormat="1" ht="12" customHeight="1">
      <c r="A7" s="1191" t="s">
        <v>1175</v>
      </c>
      <c r="B7" s="1338">
        <v>1514.1391725821559</v>
      </c>
      <c r="C7" s="1339">
        <v>-303.65009751456302</v>
      </c>
      <c r="D7" s="1339">
        <v>846.61433383178507</v>
      </c>
      <c r="E7" s="1339">
        <v>571.33539893846</v>
      </c>
      <c r="F7" s="1339">
        <v>512.02913355904798</v>
      </c>
      <c r="G7" s="1339">
        <v>717.48260665367479</v>
      </c>
      <c r="H7" s="1339">
        <v>384.16866018562609</v>
      </c>
      <c r="I7" s="1339">
        <v>620.86032929785597</v>
      </c>
      <c r="J7" s="1339">
        <v>607.75529667621902</v>
      </c>
    </row>
    <row r="8" spans="1:10" s="1335" customFormat="1" ht="12" customHeight="1">
      <c r="A8" s="1188" t="s">
        <v>236</v>
      </c>
      <c r="B8" s="1345">
        <v>2482.6288453489201</v>
      </c>
      <c r="C8" s="1346">
        <v>419.13375439672495</v>
      </c>
      <c r="D8" s="1346">
        <v>1855.71262347536</v>
      </c>
      <c r="E8" s="1346">
        <v>1369.9718063798</v>
      </c>
      <c r="F8" s="1346">
        <v>1389.5335648272701</v>
      </c>
      <c r="G8" s="1346">
        <v>1418.2414227510299</v>
      </c>
      <c r="H8" s="1346">
        <v>1364.78238625516</v>
      </c>
      <c r="I8" s="1346">
        <v>1181.8715263452</v>
      </c>
      <c r="J8" s="1346">
        <v>1465.95179561798</v>
      </c>
    </row>
    <row r="9" spans="1:10" s="1335" customFormat="1" ht="12" customHeight="1">
      <c r="A9" s="1191" t="s">
        <v>92</v>
      </c>
      <c r="B9" s="1338">
        <v>-815.984489294387</v>
      </c>
      <c r="C9" s="1339">
        <v>-754.47257935258506</v>
      </c>
      <c r="D9" s="1339">
        <v>-802.32456948172</v>
      </c>
      <c r="E9" s="1339">
        <v>-721.96695744210604</v>
      </c>
      <c r="F9" s="1339">
        <v>-761.24270236389202</v>
      </c>
      <c r="G9" s="1339">
        <v>-775.22138915692506</v>
      </c>
      <c r="H9" s="1339">
        <v>-745.78085848865499</v>
      </c>
      <c r="I9" s="1339">
        <v>-728.25579887481797</v>
      </c>
      <c r="J9" s="1339">
        <v>-755.73400942355102</v>
      </c>
    </row>
    <row r="10" spans="1:10" s="1335" customFormat="1" ht="12" customHeight="1">
      <c r="A10" s="1188" t="s">
        <v>238</v>
      </c>
      <c r="B10" s="1345">
        <v>1666.6443560545399</v>
      </c>
      <c r="C10" s="1346">
        <v>-335.33882495585999</v>
      </c>
      <c r="D10" s="1346">
        <v>1053.3880539936399</v>
      </c>
      <c r="E10" s="1346">
        <v>648.00484893769305</v>
      </c>
      <c r="F10" s="1346">
        <v>628.29086246338102</v>
      </c>
      <c r="G10" s="1346">
        <v>642.78029435222697</v>
      </c>
      <c r="H10" s="1346">
        <v>619.01092776650705</v>
      </c>
      <c r="I10" s="1346">
        <v>453.60093747038496</v>
      </c>
      <c r="J10" s="1346">
        <v>710.21760619442398</v>
      </c>
    </row>
    <row r="11" spans="1:10" s="1335" customFormat="1" ht="12" customHeight="1">
      <c r="A11" s="1209" t="s">
        <v>239</v>
      </c>
      <c r="B11" s="1347"/>
      <c r="C11" s="1348">
        <v>0</v>
      </c>
      <c r="D11" s="1348">
        <v>7.3819490115400006</v>
      </c>
      <c r="E11" s="1348"/>
      <c r="F11" s="1348"/>
      <c r="G11" s="1348"/>
      <c r="H11" s="1348"/>
      <c r="I11" s="1348"/>
      <c r="J11" s="1348"/>
    </row>
    <row r="12" spans="1:10" s="1335" customFormat="1" ht="12" customHeight="1">
      <c r="A12" s="1191" t="s">
        <v>1176</v>
      </c>
      <c r="B12" s="1338">
        <v>-0.61308000000000007</v>
      </c>
      <c r="C12" s="1339"/>
      <c r="D12" s="1339"/>
      <c r="E12" s="1339"/>
      <c r="F12" s="1339"/>
      <c r="G12" s="1339"/>
      <c r="H12" s="1339"/>
      <c r="I12" s="1339"/>
      <c r="J12" s="1339"/>
    </row>
    <row r="13" spans="1:10" s="1335" customFormat="1" ht="12" customHeight="1">
      <c r="A13" s="1209" t="s">
        <v>241</v>
      </c>
      <c r="B13" s="1347">
        <v>1665.9816860545402</v>
      </c>
      <c r="C13" s="1348">
        <v>-335.33753495586001</v>
      </c>
      <c r="D13" s="1348">
        <v>1060.7700030051801</v>
      </c>
      <c r="E13" s="1348">
        <v>648.00484893769305</v>
      </c>
      <c r="F13" s="1348">
        <v>628.29086246338102</v>
      </c>
      <c r="G13" s="1348">
        <v>642.78029435222697</v>
      </c>
      <c r="H13" s="1348">
        <v>619.01092776650705</v>
      </c>
      <c r="I13" s="1348">
        <v>453.60093747038496</v>
      </c>
      <c r="J13" s="1348">
        <v>710.21760619442398</v>
      </c>
    </row>
    <row r="14" spans="1:10" s="1335" customFormat="1" ht="12" customHeight="1">
      <c r="A14" s="1209" t="s">
        <v>242</v>
      </c>
      <c r="B14" s="1347">
        <v>-416.49542151363505</v>
      </c>
      <c r="C14" s="1348">
        <v>83.834383738965002</v>
      </c>
      <c r="D14" s="1348">
        <v>-265.19250075129503</v>
      </c>
      <c r="E14" s="1348">
        <v>-162.05256723442324</v>
      </c>
      <c r="F14" s="1348">
        <v>-157.08129542631525</v>
      </c>
      <c r="G14" s="1348">
        <v>-160.69507358805674</v>
      </c>
      <c r="H14" s="1348">
        <v>-148.56262266396169</v>
      </c>
      <c r="I14" s="1348">
        <v>-108.86422499289239</v>
      </c>
      <c r="J14" s="1348">
        <v>-170.45222548666175</v>
      </c>
    </row>
    <row r="15" spans="1:10" s="1353" customFormat="1" ht="12" customHeight="1">
      <c r="A15" s="1210" t="s">
        <v>244</v>
      </c>
      <c r="B15" s="1365">
        <v>1249.4862645409053</v>
      </c>
      <c r="C15" s="1366">
        <v>-251.50315121689499</v>
      </c>
      <c r="D15" s="1366">
        <v>795.57750225388509</v>
      </c>
      <c r="E15" s="1366">
        <v>486.15770170326971</v>
      </c>
      <c r="F15" s="1366">
        <v>471.24388627894575</v>
      </c>
      <c r="G15" s="1366">
        <v>482.08522076417023</v>
      </c>
      <c r="H15" s="1366">
        <v>470.44830510254536</v>
      </c>
      <c r="I15" s="1366">
        <v>344.73671247749257</v>
      </c>
      <c r="J15" s="1366">
        <v>539.76538070776223</v>
      </c>
    </row>
    <row r="16" spans="1:10" s="30" customFormat="1" ht="7.5" customHeight="1">
      <c r="A16" s="1215"/>
      <c r="B16" s="663"/>
      <c r="C16" s="663"/>
      <c r="D16" s="663"/>
      <c r="E16" s="663"/>
      <c r="F16" s="663"/>
      <c r="G16" s="663"/>
      <c r="H16" s="663"/>
      <c r="I16" s="663"/>
      <c r="J16" s="663"/>
    </row>
    <row r="17" spans="1:11" s="30" customFormat="1" ht="12" customHeight="1">
      <c r="A17" s="1216" t="s">
        <v>1069</v>
      </c>
      <c r="B17" s="1217"/>
      <c r="C17" s="1218"/>
      <c r="D17" s="1218"/>
      <c r="E17" s="1218"/>
      <c r="F17" s="1218"/>
      <c r="G17" s="1218"/>
      <c r="H17" s="1218"/>
      <c r="I17" s="1218"/>
      <c r="J17" s="1218"/>
    </row>
    <row r="18" spans="1:11" s="370" customFormat="1" ht="12" customHeight="1">
      <c r="A18" s="1358" t="s">
        <v>1177</v>
      </c>
      <c r="B18" s="1367">
        <v>10.2063323333326</v>
      </c>
      <c r="C18" s="1360">
        <v>7.6864489999999197</v>
      </c>
      <c r="D18" s="1360">
        <v>10.014468266302499</v>
      </c>
      <c r="E18" s="1360">
        <v>9.9325056177529198</v>
      </c>
      <c r="F18" s="1360">
        <v>9.3979040952373403</v>
      </c>
      <c r="G18" s="1360">
        <v>9.6845348333332399</v>
      </c>
      <c r="H18" s="1360">
        <v>8.9558808627696802</v>
      </c>
      <c r="I18" s="1360">
        <v>9.729044896738241</v>
      </c>
      <c r="J18" s="1360">
        <v>10.9427327509148</v>
      </c>
    </row>
    <row r="19" spans="1:11" s="30" customFormat="1" ht="7.5" customHeight="1">
      <c r="A19" s="1332"/>
      <c r="B19" s="1333"/>
      <c r="C19" s="1333"/>
      <c r="D19" s="1333"/>
      <c r="E19" s="1333"/>
      <c r="F19" s="1333"/>
      <c r="G19" s="1333"/>
      <c r="H19" s="1333"/>
      <c r="I19" s="1333"/>
      <c r="J19" s="1333"/>
    </row>
    <row r="20" spans="1:11" s="30" customFormat="1" ht="12" customHeight="1">
      <c r="A20" s="1216" t="s">
        <v>1073</v>
      </c>
      <c r="B20" s="1217"/>
      <c r="C20" s="1218"/>
      <c r="D20" s="1218"/>
      <c r="E20" s="1218"/>
      <c r="F20" s="1218"/>
      <c r="G20" s="1218"/>
      <c r="H20" s="1218"/>
      <c r="I20" s="1218"/>
      <c r="J20" s="1218"/>
    </row>
    <row r="21" spans="1:11" s="370" customFormat="1" ht="12" customHeight="1">
      <c r="A21" s="1361" t="s">
        <v>1017</v>
      </c>
      <c r="B21" s="1368">
        <v>32.867759948213504</v>
      </c>
      <c r="C21" s="1369">
        <v>180.00759219178798</v>
      </c>
      <c r="D21" s="1369">
        <v>43.235388892227</v>
      </c>
      <c r="E21" s="1369">
        <v>52.6994025774829</v>
      </c>
      <c r="F21" s="1369">
        <v>54.7840456418568</v>
      </c>
      <c r="G21" s="1369">
        <v>54.660749342181205</v>
      </c>
      <c r="H21" s="1369">
        <v>54.644672000421302</v>
      </c>
      <c r="I21" s="1369">
        <v>61.618863187851197</v>
      </c>
      <c r="J21" s="1369">
        <v>51.552446109250603</v>
      </c>
    </row>
    <row r="22" spans="1:11" s="370" customFormat="1" ht="12" customHeight="1">
      <c r="A22" s="1358" t="s">
        <v>1178</v>
      </c>
      <c r="B22" s="1367">
        <v>49.238121301758795</v>
      </c>
      <c r="C22" s="1370">
        <v>-13.160044991550398</v>
      </c>
      <c r="D22" s="1370">
        <v>31.518071458647803</v>
      </c>
      <c r="E22" s="1370">
        <v>19.418844675324102</v>
      </c>
      <c r="F22" s="1370">
        <v>20.112506258906102</v>
      </c>
      <c r="G22" s="1370">
        <v>20.1880981272535</v>
      </c>
      <c r="H22" s="1370">
        <v>20.8405241584667</v>
      </c>
      <c r="I22" s="1370">
        <v>14.0579620084927</v>
      </c>
      <c r="J22" s="1370">
        <v>19.784756329264702</v>
      </c>
    </row>
    <row r="23" spans="1:11" ht="7.5" customHeight="1">
      <c r="A23" s="1371"/>
      <c r="B23" s="1371"/>
      <c r="C23" s="1371"/>
      <c r="D23" s="1371"/>
      <c r="E23" s="1371"/>
      <c r="F23" s="1371"/>
      <c r="G23" s="1371"/>
      <c r="H23" s="1371"/>
      <c r="I23" s="1371"/>
      <c r="J23" s="1371"/>
    </row>
    <row r="24" spans="1:11" ht="12" customHeight="1">
      <c r="A24" s="1848" t="s">
        <v>1179</v>
      </c>
      <c r="B24" s="1848"/>
      <c r="C24" s="1848"/>
      <c r="D24" s="1848"/>
      <c r="E24" s="1848"/>
      <c r="F24" s="1848"/>
      <c r="G24" s="1848"/>
      <c r="H24" s="1848"/>
      <c r="I24" s="1848"/>
      <c r="J24" s="1848"/>
    </row>
    <row r="25" spans="1:11" ht="22.5" customHeight="1">
      <c r="B25" s="1372"/>
      <c r="C25" s="1372"/>
      <c r="D25" s="1372"/>
      <c r="E25" s="1372"/>
      <c r="F25" s="1372"/>
      <c r="G25" s="1372"/>
      <c r="H25" s="1372"/>
      <c r="I25" s="1372"/>
      <c r="J25" s="1372"/>
    </row>
    <row r="26" spans="1:11" s="7" customFormat="1" ht="18.75" customHeight="1">
      <c r="A26" s="926" t="s">
        <v>1180</v>
      </c>
    </row>
    <row r="27" spans="1:11" s="7" customFormat="1" ht="12" customHeight="1"/>
    <row r="28" spans="1:11" s="1335" customFormat="1" ht="13.5" customHeight="1">
      <c r="A28" s="1185" t="s">
        <v>220</v>
      </c>
      <c r="B28" s="348" t="s">
        <v>221</v>
      </c>
      <c r="C28" s="349" t="s">
        <v>222</v>
      </c>
      <c r="D28" s="349" t="s">
        <v>223</v>
      </c>
      <c r="E28" s="349" t="s">
        <v>224</v>
      </c>
      <c r="F28" s="349" t="s">
        <v>225</v>
      </c>
      <c r="G28" s="349" t="s">
        <v>226</v>
      </c>
      <c r="H28" s="349" t="s">
        <v>227</v>
      </c>
      <c r="I28" s="349" t="s">
        <v>228</v>
      </c>
      <c r="J28" s="349" t="s">
        <v>229</v>
      </c>
      <c r="K28" s="7"/>
    </row>
    <row r="29" spans="1:11" s="1335" customFormat="1" ht="12" customHeight="1">
      <c r="A29" s="1188" t="s">
        <v>1181</v>
      </c>
      <c r="B29" s="1345">
        <v>642.03839969273588</v>
      </c>
      <c r="C29" s="1346">
        <v>769.39029423588397</v>
      </c>
      <c r="D29" s="1346">
        <v>603.85623538022901</v>
      </c>
      <c r="E29" s="1346">
        <v>593.83921859217469</v>
      </c>
      <c r="F29" s="1346">
        <v>653.04393356535422</v>
      </c>
      <c r="G29" s="1346">
        <v>511.07831377572739</v>
      </c>
      <c r="H29" s="1346">
        <v>583.9398279696419</v>
      </c>
      <c r="I29" s="1346">
        <v>468.23742448666525</v>
      </c>
      <c r="J29" s="1346">
        <v>518.82399788657381</v>
      </c>
      <c r="K29" s="7"/>
    </row>
    <row r="30" spans="1:11" s="1335" customFormat="1" ht="12" customHeight="1">
      <c r="A30" s="1209" t="s">
        <v>1182</v>
      </c>
      <c r="B30" s="1347">
        <v>233.82428439921998</v>
      </c>
      <c r="C30" s="1348">
        <v>198.836715551282</v>
      </c>
      <c r="D30" s="1348">
        <v>234.98981423648524</v>
      </c>
      <c r="E30" s="1348">
        <v>211.90404641422933</v>
      </c>
      <c r="F30" s="1348">
        <v>206.95613971187169</v>
      </c>
      <c r="G30" s="1348">
        <v>227.1151958769257</v>
      </c>
      <c r="H30" s="1348">
        <v>196.72975255256199</v>
      </c>
      <c r="I30" s="1348">
        <v>179.37104010872363</v>
      </c>
      <c r="J30" s="1348">
        <v>243.90335494347804</v>
      </c>
      <c r="K30" s="7"/>
    </row>
    <row r="31" spans="1:11" s="1335" customFormat="1" ht="12" customHeight="1">
      <c r="A31" s="1209" t="s">
        <v>1183</v>
      </c>
      <c r="B31" s="1347">
        <v>340.66261805375694</v>
      </c>
      <c r="C31" s="1348">
        <v>224.07760760285899</v>
      </c>
      <c r="D31" s="1348">
        <v>506.32624096381687</v>
      </c>
      <c r="E31" s="1348">
        <v>302.93616556279704</v>
      </c>
      <c r="F31" s="1348">
        <v>355.77038283052445</v>
      </c>
      <c r="G31" s="1348">
        <v>246.75575564792658</v>
      </c>
      <c r="H31" s="1348">
        <v>507.29120920676291</v>
      </c>
      <c r="I31" s="1348">
        <v>157.24052681144332</v>
      </c>
      <c r="J31" s="1348">
        <v>389.55007207926656</v>
      </c>
      <c r="K31" s="7"/>
    </row>
    <row r="32" spans="1:11" s="1335" customFormat="1" ht="12" customHeight="1">
      <c r="A32" s="1209" t="s">
        <v>1184</v>
      </c>
      <c r="B32" s="1347">
        <v>70.441547591276006</v>
      </c>
      <c r="C32" s="1348">
        <v>57.286443298723995</v>
      </c>
      <c r="D32" s="1348">
        <v>57.455156380331424</v>
      </c>
      <c r="E32" s="1348">
        <v>48.353775986968593</v>
      </c>
      <c r="F32" s="1348">
        <v>61.272514582624702</v>
      </c>
      <c r="G32" s="1348">
        <v>53.307234661198301</v>
      </c>
      <c r="H32" s="1348">
        <v>56.725798268372031</v>
      </c>
      <c r="I32" s="1348">
        <v>49.190446638169007</v>
      </c>
      <c r="J32" s="1348">
        <v>58.294853766332196</v>
      </c>
      <c r="K32" s="7"/>
    </row>
    <row r="33" spans="1:13" s="1335" customFormat="1" ht="12" customHeight="1">
      <c r="A33" s="1191" t="s">
        <v>1185</v>
      </c>
      <c r="B33" s="1338">
        <v>29.524999999999999</v>
      </c>
      <c r="C33" s="1339">
        <v>15.265000000000001</v>
      </c>
      <c r="D33" s="1339">
        <v>29.721</v>
      </c>
      <c r="E33" s="1339">
        <v>27.210999999999999</v>
      </c>
      <c r="F33" s="1339">
        <v>18.63</v>
      </c>
      <c r="G33" s="1339">
        <v>17.175000000000001</v>
      </c>
      <c r="H33" s="1339">
        <v>14.935</v>
      </c>
      <c r="I33" s="1339">
        <v>9.8030000000000008</v>
      </c>
      <c r="J33" s="1339">
        <v>9.0050000000000008</v>
      </c>
      <c r="K33" s="7"/>
    </row>
    <row r="34" spans="1:13" s="1335" customFormat="1" ht="12" customHeight="1">
      <c r="A34" s="1209" t="s">
        <v>1186</v>
      </c>
      <c r="B34" s="1343">
        <v>1316.4918497369888</v>
      </c>
      <c r="C34" s="1344">
        <v>1264.8560606887488</v>
      </c>
      <c r="D34" s="1344">
        <v>1432.3484469608627</v>
      </c>
      <c r="E34" s="1344">
        <v>1184.2442065561695</v>
      </c>
      <c r="F34" s="1344">
        <v>1295.672970690375</v>
      </c>
      <c r="G34" s="1344">
        <v>1055.4314999617779</v>
      </c>
      <c r="H34" s="1344">
        <v>1359.6215879973388</v>
      </c>
      <c r="I34" s="1344">
        <v>863.84243804500124</v>
      </c>
      <c r="J34" s="1344">
        <v>1219.5772786756506</v>
      </c>
      <c r="K34" s="7"/>
    </row>
    <row r="35" spans="1:13" s="1335" customFormat="1" ht="12" customHeight="1">
      <c r="A35" s="1188" t="s">
        <v>1181</v>
      </c>
      <c r="B35" s="1347">
        <v>1113.7965413341501</v>
      </c>
      <c r="C35" s="1348">
        <v>-834.00926753965803</v>
      </c>
      <c r="D35" s="1348">
        <v>404.6379468144944</v>
      </c>
      <c r="E35" s="1348">
        <v>153.07654982362928</v>
      </c>
      <c r="F35" s="1348">
        <v>76.835224136898816</v>
      </c>
      <c r="G35" s="1348">
        <v>335.07585278925421</v>
      </c>
      <c r="H35" s="1348">
        <v>-24.934166478230701</v>
      </c>
      <c r="I35" s="1348">
        <v>309.33491647696002</v>
      </c>
      <c r="J35" s="1348">
        <v>246.54063419872386</v>
      </c>
      <c r="K35" s="7"/>
    </row>
    <row r="36" spans="1:13" s="1335" customFormat="1" ht="12" customHeight="1">
      <c r="A36" s="1209" t="s">
        <v>1182</v>
      </c>
      <c r="B36" s="1347">
        <v>45.518659999999898</v>
      </c>
      <c r="C36" s="1348">
        <v>-28.306019999999901</v>
      </c>
      <c r="D36" s="1348">
        <v>7.3300000000201163E-2</v>
      </c>
      <c r="E36" s="1348">
        <v>13.743049999999899</v>
      </c>
      <c r="F36" s="1348">
        <v>2.8203</v>
      </c>
      <c r="G36" s="1348">
        <v>13.87307</v>
      </c>
      <c r="H36" s="1348">
        <v>17.495700000000152</v>
      </c>
      <c r="I36" s="1348">
        <v>0.63492999999994792</v>
      </c>
      <c r="J36" s="1348">
        <v>-9.0691299999999995</v>
      </c>
      <c r="K36" s="7"/>
    </row>
    <row r="37" spans="1:13" s="1335" customFormat="1" ht="12" customHeight="1">
      <c r="A37" s="1191" t="s">
        <v>1185</v>
      </c>
      <c r="B37" s="1338">
        <v>6.8220000000000001</v>
      </c>
      <c r="C37" s="1339">
        <v>16.593</v>
      </c>
      <c r="D37" s="1339">
        <v>18.640999999999998</v>
      </c>
      <c r="E37" s="1339">
        <v>18.908000000000001</v>
      </c>
      <c r="F37" s="1339">
        <v>14.217000000000001</v>
      </c>
      <c r="G37" s="1339">
        <v>13.861000000000001</v>
      </c>
      <c r="H37" s="1339">
        <v>12.599</v>
      </c>
      <c r="I37" s="1339">
        <v>7.9720000000000004</v>
      </c>
      <c r="J37" s="1339">
        <v>8.9895000000000511</v>
      </c>
      <c r="K37" s="7"/>
    </row>
    <row r="38" spans="1:13" s="1335" customFormat="1" ht="12" customHeight="1">
      <c r="A38" s="1188" t="s">
        <v>1187</v>
      </c>
      <c r="B38" s="1347">
        <v>1166.1372013341502</v>
      </c>
      <c r="C38" s="1348">
        <v>-845.72228753965794</v>
      </c>
      <c r="D38" s="1348">
        <v>423.35224681449455</v>
      </c>
      <c r="E38" s="1346">
        <v>185.72759982362919</v>
      </c>
      <c r="F38" s="1346">
        <v>93.872524136898818</v>
      </c>
      <c r="G38" s="1346">
        <v>362.80992278925419</v>
      </c>
      <c r="H38" s="1346">
        <v>5.1605335217694526</v>
      </c>
      <c r="I38" s="1346">
        <v>317.94184647695994</v>
      </c>
      <c r="J38" s="1346">
        <v>246.46100419872391</v>
      </c>
      <c r="K38" s="7"/>
    </row>
    <row r="39" spans="1:13" s="1335" customFormat="1" ht="12" customHeight="1">
      <c r="A39" s="1340" t="s">
        <v>236</v>
      </c>
      <c r="B39" s="1343">
        <v>2482.6290510711387</v>
      </c>
      <c r="C39" s="1344">
        <v>419.13377314909087</v>
      </c>
      <c r="D39" s="1344">
        <v>1855.7006937753572</v>
      </c>
      <c r="E39" s="1344">
        <v>1369.9718063797986</v>
      </c>
      <c r="F39" s="1344">
        <v>1389.5454948272738</v>
      </c>
      <c r="G39" s="1344">
        <v>1418.2414227510321</v>
      </c>
      <c r="H39" s="1344">
        <v>1364.7821215191084</v>
      </c>
      <c r="I39" s="1344">
        <v>1181.7842845219611</v>
      </c>
      <c r="J39" s="1344">
        <v>1466.0382828743743</v>
      </c>
      <c r="K39" s="7"/>
    </row>
    <row r="41" spans="1:13" s="7" customFormat="1" ht="18.75" customHeight="1">
      <c r="A41" s="926" t="s">
        <v>1188</v>
      </c>
    </row>
    <row r="42" spans="1:13" s="7" customFormat="1" ht="12" customHeight="1"/>
    <row r="43" spans="1:13" s="1335" customFormat="1" ht="9" customHeight="1">
      <c r="A43" s="1185"/>
      <c r="B43" s="1373" t="s">
        <v>304</v>
      </c>
      <c r="C43" s="1881" t="s">
        <v>1189</v>
      </c>
      <c r="D43" s="1882"/>
      <c r="E43" s="1883"/>
      <c r="F43" s="1374"/>
    </row>
    <row r="44" spans="1:13" s="1335" customFormat="1" ht="9" customHeight="1">
      <c r="A44" s="1185"/>
      <c r="B44" s="1375" t="s">
        <v>28</v>
      </c>
      <c r="C44" s="1884"/>
      <c r="D44" s="1885"/>
      <c r="E44" s="1886"/>
    </row>
    <row r="45" spans="1:13" s="1335" customFormat="1" ht="9" customHeight="1">
      <c r="A45" s="1185" t="s">
        <v>1190</v>
      </c>
      <c r="B45" s="1277" t="s">
        <v>1191</v>
      </c>
      <c r="C45" s="349" t="s">
        <v>1192</v>
      </c>
      <c r="D45" s="349" t="s">
        <v>1193</v>
      </c>
      <c r="E45" s="349" t="s">
        <v>1194</v>
      </c>
    </row>
    <row r="46" spans="1:13" s="1335" customFormat="1" ht="12" customHeight="1">
      <c r="A46" s="1376" t="s">
        <v>932</v>
      </c>
      <c r="B46" s="1346">
        <v>2820</v>
      </c>
      <c r="C46" s="1346">
        <v>3554</v>
      </c>
      <c r="D46" s="1346">
        <v>9450</v>
      </c>
      <c r="E46" s="1346">
        <v>1110</v>
      </c>
      <c r="H46" s="1377"/>
      <c r="M46" s="1377"/>
    </row>
    <row r="47" spans="1:13" s="1335" customFormat="1" ht="12" customHeight="1">
      <c r="A47" s="1378" t="s">
        <v>1195</v>
      </c>
      <c r="B47" s="1348">
        <v>35450</v>
      </c>
      <c r="C47" s="1348">
        <v>33017</v>
      </c>
      <c r="D47" s="1348">
        <v>54280</v>
      </c>
      <c r="E47" s="1348">
        <v>20268</v>
      </c>
    </row>
    <row r="48" spans="1:13" s="1335" customFormat="1" ht="12" customHeight="1">
      <c r="A48" s="1378" t="s">
        <v>1182</v>
      </c>
      <c r="B48" s="1348">
        <v>3009</v>
      </c>
      <c r="C48" s="1348">
        <v>2618</v>
      </c>
      <c r="D48" s="1348">
        <v>3651</v>
      </c>
      <c r="E48" s="1348">
        <v>2082</v>
      </c>
      <c r="M48" s="1377"/>
    </row>
    <row r="49" spans="1:10" s="1335" customFormat="1" ht="12" customHeight="1">
      <c r="A49" s="1379" t="s">
        <v>1196</v>
      </c>
      <c r="B49" s="1348">
        <v>-2350</v>
      </c>
      <c r="C49" s="1348">
        <v>-2846</v>
      </c>
      <c r="D49" s="1348"/>
      <c r="E49" s="1348"/>
    </row>
    <row r="50" spans="1:10" s="1335" customFormat="1" ht="12" customHeight="1">
      <c r="A50" s="1380" t="s">
        <v>479</v>
      </c>
      <c r="B50" s="1344">
        <v>38929</v>
      </c>
      <c r="C50" s="1344">
        <v>36343</v>
      </c>
      <c r="D50" s="1344"/>
      <c r="E50" s="1344"/>
    </row>
    <row r="51" spans="1:10" ht="7.5" customHeight="1">
      <c r="B51" s="1381"/>
      <c r="C51" s="1381"/>
    </row>
    <row r="52" spans="1:10" ht="12" customHeight="1">
      <c r="A52" s="1848" t="s">
        <v>1197</v>
      </c>
      <c r="B52" s="1848"/>
      <c r="C52" s="1848"/>
      <c r="D52" s="1848"/>
      <c r="E52" s="1848"/>
      <c r="F52" s="1848"/>
      <c r="G52" s="1848"/>
      <c r="H52" s="1848"/>
      <c r="I52" s="1848"/>
      <c r="J52" s="1848"/>
    </row>
    <row r="53" spans="1:10" ht="6.95" customHeight="1">
      <c r="A53" s="1115"/>
      <c r="B53" s="1115"/>
      <c r="C53" s="1115"/>
      <c r="D53" s="1115"/>
      <c r="E53" s="1115"/>
      <c r="F53" s="1115"/>
      <c r="G53" s="1115"/>
      <c r="H53" s="1115"/>
      <c r="I53" s="1115"/>
      <c r="J53" s="1115"/>
    </row>
    <row r="54" spans="1:10" ht="12" customHeight="1">
      <c r="A54" s="1841" t="s">
        <v>1198</v>
      </c>
      <c r="B54" s="1841"/>
      <c r="C54" s="1841"/>
      <c r="D54" s="1841"/>
      <c r="E54" s="1841"/>
      <c r="F54" s="1841"/>
      <c r="G54" s="1841"/>
      <c r="H54" s="1841"/>
      <c r="I54" s="1841"/>
      <c r="J54" s="1841"/>
    </row>
    <row r="55" spans="1:10" ht="22.5" customHeight="1">
      <c r="B55" s="1382"/>
      <c r="C55" s="1382"/>
      <c r="D55" s="1382"/>
      <c r="E55" s="1382"/>
      <c r="F55" s="1382"/>
    </row>
  </sheetData>
  <mergeCells count="4">
    <mergeCell ref="A24:J24"/>
    <mergeCell ref="C43:E44"/>
    <mergeCell ref="A52:J52"/>
    <mergeCell ref="A54:J54"/>
  </mergeCells>
  <pageMargins left="0.70866141732283472" right="0.70866141732283472" top="0.6692913385826772" bottom="0.59055118110236227" header="0.51181102362204722" footer="0.51181102362204722"/>
  <pageSetup paperSize="9" scale="97" fitToHeight="0" orientation="portrait" r:id="rId1"/>
  <headerFooter scaleWithDoc="0">
    <oddHeader>&amp;C&amp;8Main subsidiaries and product units&amp;R&amp;8CHAPTER 2 - SEGMENTAL REPORTING&amp;L&amp;"Arial"&amp;8FACTBOOK DNB - 2Q20</oddHead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5BFE07-D7AC-4938-96DC-ADEE2D88E9B8}">
  <sheetPr>
    <pageSetUpPr fitToPage="1"/>
  </sheetPr>
  <dimension ref="A1:R308"/>
  <sheetViews>
    <sheetView showGridLines="0" zoomScale="150" zoomScaleNormal="150" zoomScaleSheetLayoutView="120" workbookViewId="0"/>
  </sheetViews>
  <sheetFormatPr baseColWidth="10" defaultColWidth="10.85546875" defaultRowHeight="22.5" customHeight="1"/>
  <cols>
    <col min="1" max="1" width="29" style="1357" customWidth="1"/>
    <col min="2" max="11" width="6.28515625" style="1357" customWidth="1"/>
    <col min="12" max="12" width="22.42578125" style="1357" customWidth="1"/>
    <col min="13" max="16384" width="10.85546875" style="1357"/>
  </cols>
  <sheetData>
    <row r="1" spans="1:11" s="30" customFormat="1" ht="22.5" customHeight="1">
      <c r="A1" s="69"/>
      <c r="B1" s="70"/>
      <c r="C1" s="70"/>
      <c r="D1" s="70"/>
      <c r="E1" s="70"/>
      <c r="F1" s="70"/>
      <c r="G1" s="70"/>
      <c r="H1" s="70"/>
      <c r="I1" s="70"/>
      <c r="J1" s="1213"/>
      <c r="K1" s="1213"/>
    </row>
    <row r="2" spans="1:11" s="7" customFormat="1" ht="18.75" customHeight="1">
      <c r="A2" s="926" t="s">
        <v>1199</v>
      </c>
    </row>
    <row r="3" spans="1:11" s="7" customFormat="1" ht="12" customHeight="1"/>
    <row r="4" spans="1:11" s="1335" customFormat="1" ht="13.5" customHeight="1">
      <c r="A4" s="1185" t="s">
        <v>220</v>
      </c>
      <c r="B4" s="1185"/>
      <c r="C4" s="348" t="s">
        <v>221</v>
      </c>
      <c r="D4" s="349" t="s">
        <v>222</v>
      </c>
      <c r="E4" s="349" t="s">
        <v>223</v>
      </c>
      <c r="F4" s="349" t="s">
        <v>224</v>
      </c>
      <c r="G4" s="349" t="s">
        <v>225</v>
      </c>
      <c r="H4" s="349" t="s">
        <v>226</v>
      </c>
      <c r="I4" s="349" t="s">
        <v>227</v>
      </c>
      <c r="J4" s="349" t="s">
        <v>228</v>
      </c>
      <c r="K4" s="349" t="s">
        <v>229</v>
      </c>
    </row>
    <row r="5" spans="1:11" s="1335" customFormat="1" ht="12" customHeight="1">
      <c r="A5" s="1188" t="s">
        <v>1200</v>
      </c>
      <c r="B5" s="1188"/>
      <c r="C5" s="1383">
        <v>3456.4818839999998</v>
      </c>
      <c r="D5" s="1384">
        <v>-5203.4826139999996</v>
      </c>
      <c r="E5" s="1384">
        <v>2527.4969799999976</v>
      </c>
      <c r="F5" s="1384">
        <v>2085.7921299999994</v>
      </c>
      <c r="G5" s="1384">
        <v>2435.038</v>
      </c>
      <c r="H5" s="1384">
        <v>3729.712</v>
      </c>
      <c r="I5" s="1384">
        <v>-757.32799999999975</v>
      </c>
      <c r="J5" s="1384">
        <v>2223.8019999999997</v>
      </c>
      <c r="K5" s="1384">
        <v>2283.3820000000005</v>
      </c>
    </row>
    <row r="6" spans="1:11" s="1335" customFormat="1" ht="12" customHeight="1">
      <c r="A6" s="1191" t="s">
        <v>1201</v>
      </c>
      <c r="B6" s="1191"/>
      <c r="C6" s="1385">
        <v>-1452.694481721363</v>
      </c>
      <c r="D6" s="1386">
        <v>-1447.977518278637</v>
      </c>
      <c r="E6" s="1386">
        <v>-1457.4859999999994</v>
      </c>
      <c r="F6" s="1386">
        <v>-1465.8290000000002</v>
      </c>
      <c r="G6" s="1386">
        <v>-1473.252</v>
      </c>
      <c r="H6" s="1386">
        <v>-1472.527</v>
      </c>
      <c r="I6" s="1386">
        <v>-1489.4420000000002</v>
      </c>
      <c r="J6" s="1386">
        <v>-1485.4309999999998</v>
      </c>
      <c r="K6" s="1386">
        <v>-1497.6220000000001</v>
      </c>
    </row>
    <row r="7" spans="1:11" s="1335" customFormat="1" ht="12" customHeight="1">
      <c r="A7" s="1188" t="s">
        <v>1202</v>
      </c>
      <c r="B7" s="1188"/>
      <c r="C7" s="1383">
        <v>2003.7874022786368</v>
      </c>
      <c r="D7" s="1384">
        <v>-6651.4601322786366</v>
      </c>
      <c r="E7" s="1384">
        <v>1070.0109799999987</v>
      </c>
      <c r="F7" s="1384">
        <v>619.96312999999964</v>
      </c>
      <c r="G7" s="1384">
        <v>961.78600000000006</v>
      </c>
      <c r="H7" s="1384">
        <v>2257.1849999999999</v>
      </c>
      <c r="I7" s="1384">
        <v>-2246.7699999999995</v>
      </c>
      <c r="J7" s="1384">
        <v>738.37099999999941</v>
      </c>
      <c r="K7" s="1384">
        <v>785.76000000000045</v>
      </c>
    </row>
    <row r="8" spans="1:11" s="1335" customFormat="1" ht="12" customHeight="1">
      <c r="A8" s="1387" t="s">
        <v>1203</v>
      </c>
      <c r="B8" s="1387"/>
      <c r="C8" s="1385">
        <v>-3387.6952444001222</v>
      </c>
      <c r="D8" s="1386">
        <v>5026.2732444001222</v>
      </c>
      <c r="E8" s="1386">
        <v>-947.15540000000033</v>
      </c>
      <c r="F8" s="1386">
        <v>-363.08899999999971</v>
      </c>
      <c r="G8" s="1386">
        <v>-566.29900000000021</v>
      </c>
      <c r="H8" s="1386">
        <v>-1865.222</v>
      </c>
      <c r="I8" s="1386">
        <v>2327.277</v>
      </c>
      <c r="J8" s="1386">
        <v>-812.42200000000003</v>
      </c>
      <c r="K8" s="1386">
        <v>-892.077</v>
      </c>
    </row>
    <row r="9" spans="1:11" s="1184" customFormat="1" ht="21" customHeight="1">
      <c r="A9" s="1894" t="s">
        <v>1204</v>
      </c>
      <c r="B9" s="1895"/>
      <c r="C9" s="1383">
        <v>-1383.9078421214858</v>
      </c>
      <c r="D9" s="1384">
        <v>-1625.1868878785144</v>
      </c>
      <c r="E9" s="1384">
        <v>122.8555799999981</v>
      </c>
      <c r="F9" s="1384">
        <v>256.8741299999997</v>
      </c>
      <c r="G9" s="1384">
        <v>395.48699999999985</v>
      </c>
      <c r="H9" s="1384">
        <v>391.96299999999997</v>
      </c>
      <c r="I9" s="1384">
        <v>80.507000000000517</v>
      </c>
      <c r="J9" s="1384">
        <v>-74.051000000000613</v>
      </c>
      <c r="K9" s="1384">
        <v>-106.31699999999955</v>
      </c>
    </row>
    <row r="10" spans="1:11" s="1335" customFormat="1" ht="12" customHeight="1">
      <c r="A10" s="1388" t="s">
        <v>1205</v>
      </c>
      <c r="B10" s="1388"/>
      <c r="C10" s="1389">
        <v>1148.8844225062087</v>
      </c>
      <c r="D10" s="1390">
        <v>1538.7395774937911</v>
      </c>
      <c r="E10" s="1390">
        <v>-145.2328</v>
      </c>
      <c r="F10" s="1390">
        <v>0</v>
      </c>
      <c r="G10" s="1390">
        <v>-19.565999999999999</v>
      </c>
      <c r="H10" s="1390">
        <v>19.565999999999999</v>
      </c>
      <c r="I10" s="1390">
        <v>-13.609999999999998</v>
      </c>
      <c r="J10" s="1390">
        <v>28.31</v>
      </c>
      <c r="K10" s="1390">
        <v>6.7689999999999992</v>
      </c>
    </row>
    <row r="11" spans="1:11" s="1335" customFormat="1" ht="12" customHeight="1">
      <c r="A11" s="1188" t="s">
        <v>1206</v>
      </c>
      <c r="B11" s="1188"/>
      <c r="C11" s="1383">
        <v>-235.02341961527713</v>
      </c>
      <c r="D11" s="1391">
        <v>-86.447310384723323</v>
      </c>
      <c r="E11" s="1384">
        <v>-22.377220000001898</v>
      </c>
      <c r="F11" s="1384">
        <v>256.87412999999975</v>
      </c>
      <c r="G11" s="1384">
        <v>375.92099999999988</v>
      </c>
      <c r="H11" s="1384">
        <v>411.52899999999994</v>
      </c>
      <c r="I11" s="1384">
        <v>66.897000000000503</v>
      </c>
      <c r="J11" s="1384">
        <v>-45.734000000000833</v>
      </c>
      <c r="K11" s="1384">
        <v>-99.547999999999547</v>
      </c>
    </row>
    <row r="12" spans="1:11" s="1184" customFormat="1" ht="12" customHeight="1">
      <c r="A12" s="1392" t="s">
        <v>1207</v>
      </c>
      <c r="B12" s="1392"/>
      <c r="C12" s="1389">
        <v>64.344248106078382</v>
      </c>
      <c r="D12" s="1390">
        <v>92.146751893921632</v>
      </c>
      <c r="E12" s="1390">
        <v>150.39550000000008</v>
      </c>
      <c r="F12" s="1390">
        <v>51.35299999999998</v>
      </c>
      <c r="G12" s="1390">
        <v>80.248000000000005</v>
      </c>
      <c r="H12" s="1390">
        <v>68.724000000000004</v>
      </c>
      <c r="I12" s="1390">
        <v>71.740000000000009</v>
      </c>
      <c r="J12" s="1390">
        <v>58.201999999999998</v>
      </c>
      <c r="K12" s="1390">
        <v>35.432999999999993</v>
      </c>
    </row>
    <row r="13" spans="1:11" s="1184" customFormat="1" ht="12" customHeight="1">
      <c r="A13" s="1392" t="s">
        <v>1208</v>
      </c>
      <c r="B13" s="1392"/>
      <c r="C13" s="1389">
        <v>77.293947717229955</v>
      </c>
      <c r="D13" s="1390">
        <v>87.685052282770059</v>
      </c>
      <c r="E13" s="1390">
        <v>48.24430000000001</v>
      </c>
      <c r="F13" s="1390">
        <v>64.575999999999993</v>
      </c>
      <c r="G13" s="1390">
        <v>65.50800000000001</v>
      </c>
      <c r="H13" s="1390">
        <v>64.106999999999999</v>
      </c>
      <c r="I13" s="1390">
        <v>37.44500000000005</v>
      </c>
      <c r="J13" s="1390">
        <v>78.515999999999977</v>
      </c>
      <c r="K13" s="1390">
        <v>86.197000000000017</v>
      </c>
    </row>
    <row r="14" spans="1:11" s="1184" customFormat="1" ht="12" customHeight="1">
      <c r="A14" s="1392" t="s">
        <v>1209</v>
      </c>
      <c r="B14" s="1392"/>
      <c r="C14" s="1389">
        <v>22.932657695000003</v>
      </c>
      <c r="D14" s="1390">
        <v>25.762342304999997</v>
      </c>
      <c r="E14" s="1390">
        <v>26.376100000000008</v>
      </c>
      <c r="F14" s="1390">
        <v>26.441999999999993</v>
      </c>
      <c r="G14" s="1390">
        <v>26.050000000000004</v>
      </c>
      <c r="H14" s="1390">
        <v>27.896999999999998</v>
      </c>
      <c r="I14" s="1390">
        <v>31.107999999999997</v>
      </c>
      <c r="J14" s="1390">
        <v>34.973000000000006</v>
      </c>
      <c r="K14" s="1390">
        <v>30.344000000000001</v>
      </c>
    </row>
    <row r="15" spans="1:11" s="1184" customFormat="1" ht="21" customHeight="1">
      <c r="A15" s="1889" t="s">
        <v>1210</v>
      </c>
      <c r="B15" s="1891"/>
      <c r="C15" s="1389">
        <v>-27.483361267559996</v>
      </c>
      <c r="D15" s="1390">
        <v>-31.176638732440001</v>
      </c>
      <c r="E15" s="1390">
        <v>49.071399999999926</v>
      </c>
      <c r="F15" s="1390">
        <v>-226.44799999999992</v>
      </c>
      <c r="G15" s="1390">
        <v>-365.25700000000001</v>
      </c>
      <c r="H15" s="1390">
        <v>-463.60300000000001</v>
      </c>
      <c r="I15" s="1390">
        <v>-73.560000000000059</v>
      </c>
      <c r="J15" s="1390">
        <v>31.302000000000021</v>
      </c>
      <c r="K15" s="1390">
        <v>52.513000000000034</v>
      </c>
    </row>
    <row r="16" spans="1:11" s="1184" customFormat="1" ht="12" customHeight="1">
      <c r="A16" s="1393" t="s">
        <v>1211</v>
      </c>
      <c r="B16" s="1393"/>
      <c r="C16" s="1385">
        <v>349.06175700804425</v>
      </c>
      <c r="D16" s="1386">
        <v>-229.68875700804423</v>
      </c>
      <c r="E16" s="1386">
        <v>98.863999999999976</v>
      </c>
      <c r="F16" s="1386">
        <v>88.230999999999995</v>
      </c>
      <c r="G16" s="1386">
        <v>97.134000000000015</v>
      </c>
      <c r="H16" s="1386">
        <v>234.60300000000001</v>
      </c>
      <c r="I16" s="1386">
        <v>289.29300000000001</v>
      </c>
      <c r="J16" s="1386">
        <v>14.551999999999992</v>
      </c>
      <c r="K16" s="1386">
        <v>105.94499999999999</v>
      </c>
    </row>
    <row r="17" spans="1:11" s="1397" customFormat="1" ht="12" customHeight="1">
      <c r="A17" s="1888" t="s">
        <v>1212</v>
      </c>
      <c r="B17" s="1896"/>
      <c r="C17" s="1394">
        <v>251.12582964351543</v>
      </c>
      <c r="D17" s="1395">
        <v>-141.71855964351585</v>
      </c>
      <c r="E17" s="1396">
        <v>350.5740799999981</v>
      </c>
      <c r="F17" s="1396">
        <v>261.02812999999981</v>
      </c>
      <c r="G17" s="1396">
        <v>279.60399999999987</v>
      </c>
      <c r="H17" s="1396">
        <v>343.25699999999995</v>
      </c>
      <c r="I17" s="1396">
        <v>422.9230000000008</v>
      </c>
      <c r="J17" s="1396">
        <v>171.81099999999915</v>
      </c>
      <c r="K17" s="1396">
        <v>210.8840000000005</v>
      </c>
    </row>
    <row r="18" spans="1:11" s="1184" customFormat="1" ht="12" customHeight="1">
      <c r="A18" s="1398" t="s">
        <v>1206</v>
      </c>
      <c r="B18" s="1398"/>
      <c r="C18" s="1389">
        <v>-27.740310900412041</v>
      </c>
      <c r="D18" s="1390">
        <v>-2.170039099587961</v>
      </c>
      <c r="E18" s="1390">
        <v>215.46995000000001</v>
      </c>
      <c r="F18" s="1390">
        <v>49.981000000000002</v>
      </c>
      <c r="G18" s="1390">
        <v>80.425999999999988</v>
      </c>
      <c r="H18" s="1390">
        <v>19.286999999999999</v>
      </c>
      <c r="I18" s="1390">
        <v>113.789</v>
      </c>
      <c r="J18" s="1390">
        <v>1.1710000000000065</v>
      </c>
      <c r="K18" s="1390">
        <v>1.402000000000001</v>
      </c>
    </row>
    <row r="19" spans="1:11" s="1184" customFormat="1" ht="12" customHeight="1">
      <c r="A19" s="1398" t="s">
        <v>1207</v>
      </c>
      <c r="B19" s="1398"/>
      <c r="C19" s="1389">
        <v>-13.368422919685488</v>
      </c>
      <c r="D19" s="1390">
        <v>16.431422919685488</v>
      </c>
      <c r="E19" s="1390">
        <v>13.24085</v>
      </c>
      <c r="F19" s="1390">
        <v>-7.9460000000000033</v>
      </c>
      <c r="G19" s="1390">
        <v>23.227000000000004</v>
      </c>
      <c r="H19" s="1390">
        <v>12.467000000000001</v>
      </c>
      <c r="I19" s="1390">
        <v>-38.551000000000002</v>
      </c>
      <c r="J19" s="1390">
        <v>81.539999999999992</v>
      </c>
      <c r="K19" s="1390">
        <v>60.87700000000001</v>
      </c>
    </row>
    <row r="20" spans="1:11" s="1184" customFormat="1" ht="12" customHeight="1">
      <c r="A20" s="1398" t="s">
        <v>1208</v>
      </c>
      <c r="B20" s="1398"/>
      <c r="C20" s="1389">
        <v>120.45923102625899</v>
      </c>
      <c r="D20" s="1390">
        <v>112.692768973741</v>
      </c>
      <c r="E20" s="1390">
        <v>95.980980000000031</v>
      </c>
      <c r="F20" s="1390">
        <v>105.31299999999997</v>
      </c>
      <c r="G20" s="1390">
        <v>86.043000000000006</v>
      </c>
      <c r="H20" s="1390">
        <v>81.947999999999993</v>
      </c>
      <c r="I20" s="1390">
        <v>75.121999999999957</v>
      </c>
      <c r="J20" s="1390">
        <v>75.748000000000019</v>
      </c>
      <c r="K20" s="1390">
        <v>68.384999999999991</v>
      </c>
    </row>
    <row r="21" spans="1:11" s="1184" customFormat="1" ht="12" customHeight="1">
      <c r="A21" s="1392" t="s">
        <v>1209</v>
      </c>
      <c r="B21" s="1392"/>
      <c r="C21" s="1389">
        <v>23.294803954999999</v>
      </c>
      <c r="D21" s="1390">
        <v>22.815196045</v>
      </c>
      <c r="E21" s="1390">
        <v>23.671430000000001</v>
      </c>
      <c r="F21" s="1390">
        <v>23.968999999999994</v>
      </c>
      <c r="G21" s="1390">
        <v>24.817</v>
      </c>
      <c r="H21" s="1390">
        <v>24.423999999999999</v>
      </c>
      <c r="I21" s="1390">
        <v>24.550999999999995</v>
      </c>
      <c r="J21" s="1390">
        <v>25.368000000000002</v>
      </c>
      <c r="K21" s="1390">
        <v>25.603999999999999</v>
      </c>
    </row>
    <row r="22" spans="1:11" s="1184" customFormat="1" ht="21" customHeight="1">
      <c r="A22" s="1889" t="s">
        <v>1210</v>
      </c>
      <c r="B22" s="1891"/>
      <c r="C22" s="1389">
        <v>-0.95187308067684306</v>
      </c>
      <c r="D22" s="1390">
        <v>-0.77712691932315703</v>
      </c>
      <c r="E22" s="1390">
        <v>-247.92594000000005</v>
      </c>
      <c r="F22" s="1390">
        <v>-31.277999999999992</v>
      </c>
      <c r="G22" s="1390">
        <v>-63.047000000000004</v>
      </c>
      <c r="H22" s="1390">
        <v>-6.4690000000000003</v>
      </c>
      <c r="I22" s="1390">
        <v>-97.200000000000017</v>
      </c>
      <c r="J22" s="1390">
        <v>15.506999999999998</v>
      </c>
      <c r="K22" s="1390">
        <v>14.321999999999996</v>
      </c>
    </row>
    <row r="23" spans="1:11" s="1184" customFormat="1" ht="12" customHeight="1">
      <c r="A23" s="1398" t="s">
        <v>1213</v>
      </c>
      <c r="B23" s="1398"/>
      <c r="C23" s="1389">
        <v>25.431414194690639</v>
      </c>
      <c r="D23" s="1390">
        <v>-16.754414194690639</v>
      </c>
      <c r="E23" s="1390">
        <v>7.1016999999999975</v>
      </c>
      <c r="F23" s="1390">
        <v>6.245000000000001</v>
      </c>
      <c r="G23" s="1390">
        <v>7.6509999999999998</v>
      </c>
      <c r="H23" s="1390">
        <v>16.242000000000001</v>
      </c>
      <c r="I23" s="1390">
        <v>19.704000000000004</v>
      </c>
      <c r="J23" s="1390">
        <v>0.90300000000000047</v>
      </c>
      <c r="K23" s="1390">
        <v>7.1079999999999997</v>
      </c>
    </row>
    <row r="24" spans="1:11" s="1397" customFormat="1" ht="12" customHeight="1">
      <c r="A24" s="1399" t="s">
        <v>1214</v>
      </c>
      <c r="B24" s="1399"/>
      <c r="C24" s="1394">
        <v>127.12484227517527</v>
      </c>
      <c r="D24" s="1395">
        <v>132.23780772482471</v>
      </c>
      <c r="E24" s="1396">
        <v>107.53896999999998</v>
      </c>
      <c r="F24" s="1396">
        <v>146.28399999999996</v>
      </c>
      <c r="G24" s="1396">
        <v>159.11700000000002</v>
      </c>
      <c r="H24" s="1396">
        <v>147.899</v>
      </c>
      <c r="I24" s="1396">
        <v>97.414999999999964</v>
      </c>
      <c r="J24" s="1396">
        <v>200.23699999999999</v>
      </c>
      <c r="K24" s="1396">
        <v>177.69799999999998</v>
      </c>
    </row>
    <row r="25" spans="1:11" s="1184" customFormat="1" ht="12" customHeight="1">
      <c r="A25" s="1398" t="s">
        <v>1206</v>
      </c>
      <c r="B25" s="1398"/>
      <c r="C25" s="1389">
        <v>5.3029604731438973E-2</v>
      </c>
      <c r="D25" s="1390">
        <v>-0.50311960473143902</v>
      </c>
      <c r="E25" s="1390">
        <v>-10.337070000000001</v>
      </c>
      <c r="F25" s="1390">
        <v>5.5840000000000005</v>
      </c>
      <c r="G25" s="1390">
        <v>5.0039999999999996</v>
      </c>
      <c r="H25" s="1390">
        <v>-0.54700000000000004</v>
      </c>
      <c r="I25" s="1390">
        <v>4.4809999999999981</v>
      </c>
      <c r="J25" s="1390">
        <v>4.7110000000000003</v>
      </c>
      <c r="K25" s="1390">
        <v>4.4359999999999999</v>
      </c>
    </row>
    <row r="26" spans="1:11" s="1184" customFormat="1" ht="12" customHeight="1">
      <c r="A26" s="1398" t="s">
        <v>1207</v>
      </c>
      <c r="B26" s="1398"/>
      <c r="C26" s="1389">
        <v>-4.0892895174494193</v>
      </c>
      <c r="D26" s="1390">
        <v>0.71028951744941904</v>
      </c>
      <c r="E26" s="1390">
        <v>17.304600000000004</v>
      </c>
      <c r="F26" s="1390">
        <v>5.1170000000000009</v>
      </c>
      <c r="G26" s="1390">
        <v>-0.83399999999999963</v>
      </c>
      <c r="H26" s="1390">
        <v>19.285</v>
      </c>
      <c r="I26" s="1390">
        <v>-6.857999999999997</v>
      </c>
      <c r="J26" s="1390">
        <v>27.748999999999995</v>
      </c>
      <c r="K26" s="1390">
        <v>-36.366999999999997</v>
      </c>
    </row>
    <row r="27" spans="1:11" s="1184" customFormat="1" ht="12" customHeight="1">
      <c r="A27" s="1398" t="s">
        <v>1208</v>
      </c>
      <c r="B27" s="1398"/>
      <c r="C27" s="1389">
        <v>1.4012222535239998</v>
      </c>
      <c r="D27" s="1390">
        <v>2.7447777464760001</v>
      </c>
      <c r="E27" s="1390">
        <v>2.5568000000000004</v>
      </c>
      <c r="F27" s="1390">
        <v>6.277000000000001</v>
      </c>
      <c r="G27" s="1390">
        <v>7.5670000000000002</v>
      </c>
      <c r="H27" s="1390">
        <v>1.879</v>
      </c>
      <c r="I27" s="1390">
        <v>5.4889999999999999</v>
      </c>
      <c r="J27" s="1390">
        <v>3.3090000000000002</v>
      </c>
      <c r="K27" s="1390">
        <v>1.7509999999999999</v>
      </c>
    </row>
    <row r="28" spans="1:11" s="1184" customFormat="1" ht="21" customHeight="1">
      <c r="A28" s="1889" t="s">
        <v>1210</v>
      </c>
      <c r="B28" s="1897"/>
      <c r="C28" s="1389"/>
      <c r="D28" s="1390">
        <v>0</v>
      </c>
      <c r="E28" s="1390">
        <v>-0.36130000000000001</v>
      </c>
      <c r="F28" s="1390"/>
      <c r="G28" s="1390"/>
      <c r="H28" s="1390"/>
      <c r="I28" s="1390">
        <v>-0.13900000000000001</v>
      </c>
      <c r="J28" s="1390"/>
      <c r="K28" s="1390"/>
    </row>
    <row r="29" spans="1:11" s="1184" customFormat="1" ht="14.25" customHeight="1">
      <c r="A29" s="1398" t="s">
        <v>1215</v>
      </c>
      <c r="B29" s="1400"/>
      <c r="C29" s="1389">
        <v>2.0960000000000036</v>
      </c>
      <c r="D29" s="1390">
        <v>1200.4459999999999</v>
      </c>
      <c r="E29" s="1390"/>
      <c r="F29" s="1390"/>
      <c r="G29" s="1390"/>
      <c r="H29" s="1390"/>
      <c r="I29" s="1390"/>
      <c r="J29" s="1390"/>
      <c r="K29" s="1390"/>
    </row>
    <row r="30" spans="1:11" s="1184" customFormat="1" ht="12" customHeight="1">
      <c r="A30" s="1398" t="s">
        <v>1213</v>
      </c>
      <c r="B30" s="1398"/>
      <c r="C30" s="1389">
        <v>0.230800484029863</v>
      </c>
      <c r="D30" s="1390">
        <v>-0.16980048402971384</v>
      </c>
      <c r="E30" s="1390">
        <v>0.55699999999999994</v>
      </c>
      <c r="F30" s="1390">
        <v>0.4910000000000001</v>
      </c>
      <c r="G30" s="1390">
        <v>0.56500000000000017</v>
      </c>
      <c r="H30" s="1390">
        <v>1.1719999999999999</v>
      </c>
      <c r="I30" s="1390">
        <v>1.343</v>
      </c>
      <c r="J30" s="1390">
        <v>8.3000000000000074E-2</v>
      </c>
      <c r="K30" s="1390">
        <v>0.47599999999999998</v>
      </c>
    </row>
    <row r="31" spans="1:11" s="1397" customFormat="1" ht="12" customHeight="1">
      <c r="A31" s="1399" t="s">
        <v>1216</v>
      </c>
      <c r="B31" s="1399"/>
      <c r="C31" s="1394">
        <v>-0.3082371751641142</v>
      </c>
      <c r="D31" s="1395">
        <v>1203.2281471751642</v>
      </c>
      <c r="E31" s="1396">
        <v>9.7200300000000048</v>
      </c>
      <c r="F31" s="1396">
        <v>17.469000000000001</v>
      </c>
      <c r="G31" s="1396">
        <v>12.302</v>
      </c>
      <c r="H31" s="1396">
        <v>21.789000000000001</v>
      </c>
      <c r="I31" s="1396">
        <v>4.3160000000000025</v>
      </c>
      <c r="J31" s="1396">
        <v>35.85199999999999</v>
      </c>
      <c r="K31" s="1396">
        <v>-29.703999999999997</v>
      </c>
    </row>
    <row r="32" spans="1:11" s="1184" customFormat="1" ht="12" customHeight="1">
      <c r="A32" s="1401" t="s">
        <v>1217</v>
      </c>
      <c r="B32" s="1401"/>
      <c r="C32" s="1134">
        <v>377.94243474352663</v>
      </c>
      <c r="D32" s="1402">
        <v>1193.7473952564731</v>
      </c>
      <c r="E32" s="1402">
        <v>467.83307999999812</v>
      </c>
      <c r="F32" s="1402">
        <v>424.78112999999979</v>
      </c>
      <c r="G32" s="1402">
        <v>451.02299999999991</v>
      </c>
      <c r="H32" s="1402">
        <v>512.94499999999994</v>
      </c>
      <c r="I32" s="1402">
        <v>524.65400000000079</v>
      </c>
      <c r="J32" s="1402">
        <v>407.89999999999912</v>
      </c>
      <c r="K32" s="1402">
        <v>358.87800000000044</v>
      </c>
    </row>
    <row r="33" spans="1:11" s="1184" customFormat="1" ht="12" customHeight="1">
      <c r="A33" s="1403" t="s">
        <v>242</v>
      </c>
      <c r="B33" s="1403"/>
      <c r="C33" s="1404">
        <v>27.755999999999993</v>
      </c>
      <c r="D33" s="1405">
        <v>-81.691999999999993</v>
      </c>
      <c r="E33" s="1405">
        <v>-145.64300000000003</v>
      </c>
      <c r="F33" s="1405">
        <v>-328.05599999999998</v>
      </c>
      <c r="G33" s="1405">
        <v>-88.213999999999999</v>
      </c>
      <c r="H33" s="1405">
        <v>-117.995</v>
      </c>
      <c r="I33" s="1405">
        <v>691.827</v>
      </c>
      <c r="J33" s="1405">
        <v>-83.189999999999984</v>
      </c>
      <c r="K33" s="1405">
        <v>-64.662999999999997</v>
      </c>
    </row>
    <row r="34" spans="1:11" s="1184" customFormat="1" ht="12" customHeight="1">
      <c r="A34" s="1406" t="s">
        <v>1218</v>
      </c>
      <c r="B34" s="1406"/>
      <c r="C34" s="1407">
        <v>405.6984347435266</v>
      </c>
      <c r="D34" s="1408">
        <v>1112.055395256473</v>
      </c>
      <c r="E34" s="1408">
        <v>322.19007999999809</v>
      </c>
      <c r="F34" s="1408">
        <v>96.725129999999808</v>
      </c>
      <c r="G34" s="1408">
        <v>362.80899999999991</v>
      </c>
      <c r="H34" s="1408">
        <v>394.94999999999993</v>
      </c>
      <c r="I34" s="1408">
        <v>1216.4810000000007</v>
      </c>
      <c r="J34" s="1408">
        <v>324.70999999999913</v>
      </c>
      <c r="K34" s="1408">
        <v>294.21500000000043</v>
      </c>
    </row>
    <row r="35" spans="1:11" ht="7.5" customHeight="1">
      <c r="A35" s="661"/>
      <c r="B35" s="661"/>
      <c r="C35" s="661"/>
      <c r="D35" s="661"/>
      <c r="E35" s="661"/>
      <c r="F35" s="661"/>
      <c r="G35" s="661"/>
      <c r="H35" s="661"/>
      <c r="I35" s="661"/>
      <c r="J35" s="661"/>
    </row>
    <row r="36" spans="1:11" ht="12.75" customHeight="1">
      <c r="A36" s="1704" t="s">
        <v>1219</v>
      </c>
      <c r="B36" s="1704"/>
      <c r="C36" s="1704"/>
      <c r="D36" s="1704"/>
      <c r="E36" s="1704"/>
      <c r="F36" s="1704"/>
      <c r="G36" s="1704"/>
      <c r="H36" s="1704"/>
      <c r="I36" s="1704"/>
      <c r="J36" s="1704"/>
    </row>
    <row r="37" spans="1:11" ht="9.75" customHeight="1">
      <c r="A37" s="1704" t="s">
        <v>1220</v>
      </c>
      <c r="B37" s="1704"/>
      <c r="C37" s="1704"/>
      <c r="D37" s="1704"/>
      <c r="E37" s="1704"/>
      <c r="F37" s="1704"/>
      <c r="G37" s="1704"/>
      <c r="H37" s="1704"/>
      <c r="I37" s="1704"/>
      <c r="J37" s="1704"/>
      <c r="K37" s="1409"/>
    </row>
    <row r="38" spans="1:11" s="30" customFormat="1" ht="22.5" customHeight="1">
      <c r="A38" s="69"/>
      <c r="B38" s="70"/>
      <c r="C38" s="70"/>
      <c r="D38" s="70"/>
      <c r="E38" s="70"/>
      <c r="F38" s="70"/>
      <c r="G38" s="70"/>
      <c r="H38" s="70"/>
      <c r="I38" s="70"/>
      <c r="J38" s="1213"/>
      <c r="K38" s="1213"/>
    </row>
    <row r="39" spans="1:11" s="7" customFormat="1" ht="18.75" customHeight="1">
      <c r="A39" s="926" t="s">
        <v>1221</v>
      </c>
    </row>
    <row r="40" spans="1:11" s="7" customFormat="1" ht="12" customHeight="1"/>
    <row r="41" spans="1:11" s="1335" customFormat="1" ht="13.5" customHeight="1">
      <c r="A41" s="1185" t="s">
        <v>220</v>
      </c>
      <c r="B41" s="1185"/>
      <c r="C41" s="1185"/>
      <c r="D41" s="1185"/>
      <c r="E41" s="419"/>
      <c r="F41" s="420" t="s">
        <v>275</v>
      </c>
      <c r="G41" s="473" t="s">
        <v>276</v>
      </c>
      <c r="H41" s="473" t="s">
        <v>277</v>
      </c>
      <c r="I41" s="349" t="s">
        <v>278</v>
      </c>
      <c r="J41" s="349" t="s">
        <v>279</v>
      </c>
      <c r="K41" s="349" t="s">
        <v>280</v>
      </c>
    </row>
    <row r="42" spans="1:11" s="1335" customFormat="1" ht="12" customHeight="1">
      <c r="A42" s="1188" t="s">
        <v>1200</v>
      </c>
      <c r="B42" s="1188"/>
      <c r="C42" s="1188"/>
      <c r="D42" s="1188"/>
      <c r="E42" s="1410"/>
      <c r="F42" s="1345">
        <v>-1747.00073</v>
      </c>
      <c r="G42" s="1346">
        <v>10778.039109999998</v>
      </c>
      <c r="H42" s="1346">
        <v>4824.3010000000004</v>
      </c>
      <c r="I42" s="1346">
        <v>9054.8269999999993</v>
      </c>
      <c r="J42" s="1346">
        <v>7973.4610000000002</v>
      </c>
      <c r="K42" s="1346">
        <v>8749.3269999999993</v>
      </c>
    </row>
    <row r="43" spans="1:11" s="1335" customFormat="1" ht="12" customHeight="1">
      <c r="A43" s="1191" t="s">
        <v>1201</v>
      </c>
      <c r="B43" s="1191"/>
      <c r="C43" s="1191"/>
      <c r="D43" s="1191"/>
      <c r="E43" s="1411"/>
      <c r="F43" s="1385">
        <v>-2900.672</v>
      </c>
      <c r="G43" s="1386">
        <v>-5869.0940000000001</v>
      </c>
      <c r="H43" s="1386">
        <v>-5959.8180000000002</v>
      </c>
      <c r="I43" s="1386">
        <v>-6001.7110000000002</v>
      </c>
      <c r="J43" s="1386">
        <v>-6044.0429999999997</v>
      </c>
      <c r="K43" s="1386">
        <v>-6268.1</v>
      </c>
    </row>
    <row r="44" spans="1:11" s="1335" customFormat="1" ht="12" customHeight="1">
      <c r="A44" s="1188" t="s">
        <v>1202</v>
      </c>
      <c r="B44" s="1188"/>
      <c r="C44" s="1188"/>
      <c r="D44" s="1188"/>
      <c r="E44" s="1410"/>
      <c r="F44" s="1383">
        <v>-4647.6727300000002</v>
      </c>
      <c r="G44" s="1384">
        <v>4908.9451099999978</v>
      </c>
      <c r="H44" s="1384">
        <v>-1135.5169999999998</v>
      </c>
      <c r="I44" s="1384">
        <v>3053.1159999999991</v>
      </c>
      <c r="J44" s="1384">
        <v>1929.4180000000006</v>
      </c>
      <c r="K44" s="1384">
        <v>2481.226999999999</v>
      </c>
    </row>
    <row r="45" spans="1:11" s="1335" customFormat="1" ht="12" customHeight="1">
      <c r="A45" s="1387" t="s">
        <v>1203</v>
      </c>
      <c r="B45" s="1387"/>
      <c r="C45" s="1387"/>
      <c r="D45" s="1387"/>
      <c r="E45" s="1411"/>
      <c r="F45" s="1385">
        <v>1638.578</v>
      </c>
      <c r="G45" s="1386">
        <v>-3741.7654000000002</v>
      </c>
      <c r="H45" s="1386">
        <v>1613.748</v>
      </c>
      <c r="I45" s="1386">
        <v>-705.22299999999996</v>
      </c>
      <c r="J45" s="1386">
        <v>7.6369999999999996</v>
      </c>
      <c r="K45" s="1386">
        <v>536.572</v>
      </c>
    </row>
    <row r="46" spans="1:11" s="1184" customFormat="1" ht="12" customHeight="1">
      <c r="A46" s="1412" t="s">
        <v>1204</v>
      </c>
      <c r="B46" s="1412"/>
      <c r="C46" s="1412"/>
      <c r="D46" s="1412"/>
      <c r="E46" s="1410"/>
      <c r="F46" s="1383">
        <v>-3009.0947300000003</v>
      </c>
      <c r="G46" s="1384">
        <v>1167.1797099999976</v>
      </c>
      <c r="H46" s="1384">
        <v>478.23100000000022</v>
      </c>
      <c r="I46" s="1384">
        <v>2347.8929999999991</v>
      </c>
      <c r="J46" s="1384">
        <v>1937.0550000000005</v>
      </c>
      <c r="K46" s="1384">
        <v>3017.7989999999991</v>
      </c>
    </row>
    <row r="47" spans="1:11" s="1335" customFormat="1" ht="12" customHeight="1">
      <c r="A47" s="1388" t="s">
        <v>1205</v>
      </c>
      <c r="B47" s="1388"/>
      <c r="C47" s="1388"/>
      <c r="D47" s="1388"/>
      <c r="E47" s="1413"/>
      <c r="F47" s="1389">
        <v>2687.6239999999998</v>
      </c>
      <c r="G47" s="1390">
        <v>-145.2328</v>
      </c>
      <c r="H47" s="1390">
        <v>27.8</v>
      </c>
      <c r="I47" s="1390">
        <v>-1010.3390000000001</v>
      </c>
      <c r="J47" s="1390">
        <v>-752.51199999999994</v>
      </c>
      <c r="K47" s="1390">
        <v>-855.05</v>
      </c>
    </row>
    <row r="48" spans="1:11" s="1335" customFormat="1" ht="12" customHeight="1">
      <c r="A48" s="1188" t="s">
        <v>1206</v>
      </c>
      <c r="B48" s="1188"/>
      <c r="C48" s="1188"/>
      <c r="D48" s="1188"/>
      <c r="E48" s="1410"/>
      <c r="F48" s="1383">
        <v>-321.47073000000046</v>
      </c>
      <c r="G48" s="1384">
        <v>1021.9469099999976</v>
      </c>
      <c r="H48" s="1384">
        <v>506.03100000000023</v>
      </c>
      <c r="I48" s="1384">
        <v>1337.5539999999992</v>
      </c>
      <c r="J48" s="1384">
        <v>1184.5430000000006</v>
      </c>
      <c r="K48" s="1384">
        <v>2162.7709999999997</v>
      </c>
    </row>
    <row r="49" spans="1:11" s="1184" customFormat="1" ht="12" customHeight="1">
      <c r="A49" s="1392" t="s">
        <v>1207</v>
      </c>
      <c r="B49" s="1392"/>
      <c r="C49" s="1392"/>
      <c r="D49" s="1392"/>
      <c r="E49" s="1413"/>
      <c r="F49" s="1389">
        <v>156.49100000000001</v>
      </c>
      <c r="G49" s="1390">
        <v>350.72050000000002</v>
      </c>
      <c r="H49" s="1390">
        <v>265.524</v>
      </c>
      <c r="I49" s="1390">
        <v>307.87900000000002</v>
      </c>
      <c r="J49" s="1390">
        <v>447.50300000000004</v>
      </c>
      <c r="K49" s="1390">
        <v>599.32900000000006</v>
      </c>
    </row>
    <row r="50" spans="1:11" s="1184" customFormat="1" ht="12" customHeight="1">
      <c r="A50" s="1392" t="s">
        <v>1208</v>
      </c>
      <c r="B50" s="1392"/>
      <c r="C50" s="1392"/>
      <c r="D50" s="1392"/>
      <c r="E50" s="1413"/>
      <c r="F50" s="1389">
        <v>164.97900000000001</v>
      </c>
      <c r="G50" s="1390">
        <v>242.43530000000001</v>
      </c>
      <c r="H50" s="1390">
        <v>268.70800000000003</v>
      </c>
      <c r="I50" s="1390">
        <v>295.16300000000001</v>
      </c>
      <c r="J50" s="1390">
        <v>327.20400000000001</v>
      </c>
      <c r="K50" s="1390">
        <v>291.47500000000002</v>
      </c>
    </row>
    <row r="51" spans="1:11" s="1184" customFormat="1" ht="12" customHeight="1">
      <c r="A51" s="1392" t="s">
        <v>1209</v>
      </c>
      <c r="B51" s="1392"/>
      <c r="C51" s="1392"/>
      <c r="D51" s="1392"/>
      <c r="E51" s="1413"/>
      <c r="F51" s="1389">
        <v>48.695</v>
      </c>
      <c r="G51" s="1390">
        <v>106.7651</v>
      </c>
      <c r="H51" s="1390">
        <v>132.06</v>
      </c>
      <c r="I51" s="1390">
        <v>129.785</v>
      </c>
      <c r="J51" s="1390">
        <v>288.41899999999998</v>
      </c>
      <c r="K51" s="1390">
        <v>535.14</v>
      </c>
    </row>
    <row r="52" spans="1:11" s="1184" customFormat="1" ht="12" customHeight="1">
      <c r="A52" s="1392" t="s">
        <v>1222</v>
      </c>
      <c r="B52" s="1392"/>
      <c r="C52" s="1392"/>
      <c r="D52" s="1392"/>
      <c r="E52" s="1413"/>
      <c r="F52" s="1389"/>
      <c r="G52" s="1390"/>
      <c r="H52" s="1390"/>
      <c r="I52" s="1390">
        <v>-621.16200000000003</v>
      </c>
      <c r="J52" s="1390">
        <v>-1452.49</v>
      </c>
      <c r="K52" s="1390">
        <v>-3141.2</v>
      </c>
    </row>
    <row r="53" spans="1:11" s="1184" customFormat="1" ht="12" customHeight="1">
      <c r="A53" s="1392" t="s">
        <v>1210</v>
      </c>
      <c r="B53" s="1398"/>
      <c r="C53" s="1398"/>
      <c r="D53" s="1398"/>
      <c r="E53" s="1413"/>
      <c r="F53" s="1389">
        <v>-58.66</v>
      </c>
      <c r="G53" s="1390">
        <v>-1006.2366</v>
      </c>
      <c r="H53" s="1390">
        <v>-639.56700000000001</v>
      </c>
      <c r="I53" s="1390">
        <v>-834.21400000000006</v>
      </c>
      <c r="J53" s="1390">
        <v>-455.35500000000002</v>
      </c>
      <c r="K53" s="1390">
        <v>-801.94</v>
      </c>
    </row>
    <row r="54" spans="1:11" s="1184" customFormat="1" ht="12" customHeight="1">
      <c r="A54" s="1393" t="s">
        <v>1211</v>
      </c>
      <c r="B54" s="1393"/>
      <c r="C54" s="1393"/>
      <c r="D54" s="1393"/>
      <c r="E54" s="1411"/>
      <c r="F54" s="1385">
        <v>119.373</v>
      </c>
      <c r="G54" s="1386">
        <v>518.83199999999999</v>
      </c>
      <c r="H54" s="1386">
        <v>491.755</v>
      </c>
      <c r="I54" s="1386">
        <v>735.572</v>
      </c>
      <c r="J54" s="1386">
        <v>439.15</v>
      </c>
      <c r="K54" s="1386">
        <v>499.75200000000001</v>
      </c>
    </row>
    <row r="55" spans="1:11" s="1397" customFormat="1" ht="12" customHeight="1">
      <c r="A55" s="1888" t="s">
        <v>1223</v>
      </c>
      <c r="B55" s="1888"/>
      <c r="C55" s="1888"/>
      <c r="D55" s="1888"/>
      <c r="E55" s="1888"/>
      <c r="F55" s="1394">
        <v>109.40726999999958</v>
      </c>
      <c r="G55" s="1396">
        <v>1234.4632099999981</v>
      </c>
      <c r="H55" s="1396">
        <v>1024.5110000000004</v>
      </c>
      <c r="I55" s="1396">
        <v>1350.5769999999989</v>
      </c>
      <c r="J55" s="1396">
        <v>778.97400000000073</v>
      </c>
      <c r="K55" s="1396">
        <v>145.32699999999983</v>
      </c>
    </row>
    <row r="56" spans="1:11" s="1184" customFormat="1" ht="12" customHeight="1">
      <c r="A56" s="1398" t="s">
        <v>1206</v>
      </c>
      <c r="B56" s="1398"/>
      <c r="C56" s="1398"/>
      <c r="D56" s="1398"/>
      <c r="E56" s="1413"/>
      <c r="F56" s="1389">
        <v>-29.910350000000001</v>
      </c>
      <c r="G56" s="1390">
        <v>365.16395</v>
      </c>
      <c r="H56" s="1390">
        <v>203.59</v>
      </c>
      <c r="I56" s="1390">
        <v>477.661</v>
      </c>
      <c r="J56" s="1390">
        <v>109.98699999999999</v>
      </c>
      <c r="K56" s="1390">
        <v>302.92700000000002</v>
      </c>
    </row>
    <row r="57" spans="1:11" s="1184" customFormat="1" ht="12" customHeight="1">
      <c r="A57" s="1398" t="s">
        <v>1207</v>
      </c>
      <c r="B57" s="1398"/>
      <c r="C57" s="1398"/>
      <c r="D57" s="1398"/>
      <c r="E57" s="1413"/>
      <c r="F57" s="1389">
        <v>3.0630000000000002</v>
      </c>
      <c r="G57" s="1390">
        <v>40.988849999999999</v>
      </c>
      <c r="H57" s="1390">
        <v>122.419</v>
      </c>
      <c r="I57" s="1390">
        <v>119.623</v>
      </c>
      <c r="J57" s="1390">
        <v>165.452</v>
      </c>
      <c r="K57" s="1390">
        <v>147.74</v>
      </c>
    </row>
    <row r="58" spans="1:11" s="1184" customFormat="1" ht="12" customHeight="1">
      <c r="A58" s="1398" t="s">
        <v>1208</v>
      </c>
      <c r="B58" s="1398"/>
      <c r="C58" s="1398"/>
      <c r="D58" s="1398"/>
      <c r="E58" s="1413"/>
      <c r="F58" s="1389">
        <v>233.15199999999999</v>
      </c>
      <c r="G58" s="1390">
        <v>369.28498000000002</v>
      </c>
      <c r="H58" s="1390">
        <v>285.11899999999997</v>
      </c>
      <c r="I58" s="1390">
        <v>213.69399999999999</v>
      </c>
      <c r="J58" s="1390">
        <v>141.37</v>
      </c>
      <c r="K58" s="1390">
        <v>167.07500000000002</v>
      </c>
    </row>
    <row r="59" spans="1:11" s="1184" customFormat="1" ht="12" customHeight="1">
      <c r="A59" s="1392" t="s">
        <v>1209</v>
      </c>
      <c r="B59" s="1392"/>
      <c r="C59" s="1392"/>
      <c r="D59" s="1392"/>
      <c r="E59" s="1413"/>
      <c r="F59" s="1389">
        <v>46.11</v>
      </c>
      <c r="G59" s="1390">
        <v>96.881429999999995</v>
      </c>
      <c r="H59" s="1390">
        <v>100.974</v>
      </c>
      <c r="I59" s="1390">
        <v>107.60899999999999</v>
      </c>
      <c r="J59" s="1390">
        <v>126.172</v>
      </c>
      <c r="K59" s="1390">
        <v>123.17100000000001</v>
      </c>
    </row>
    <row r="60" spans="1:11" s="1184" customFormat="1" ht="12" customHeight="1">
      <c r="A60" s="1889" t="s">
        <v>1210</v>
      </c>
      <c r="B60" s="1889"/>
      <c r="C60" s="1889"/>
      <c r="D60" s="1889"/>
      <c r="E60" s="1889"/>
      <c r="F60" s="1389">
        <v>-1.7290000000000001</v>
      </c>
      <c r="G60" s="1390">
        <v>-348.71994000000001</v>
      </c>
      <c r="H60" s="1390">
        <v>-136.91200000000001</v>
      </c>
      <c r="I60" s="1390">
        <v>-437.697</v>
      </c>
      <c r="J60" s="1390">
        <v>-37.761000000000003</v>
      </c>
      <c r="K60" s="1390">
        <v>-207.47399999999999</v>
      </c>
    </row>
    <row r="61" spans="1:11" s="1184" customFormat="1" ht="12" customHeight="1">
      <c r="A61" s="1398" t="s">
        <v>1213</v>
      </c>
      <c r="B61" s="1398"/>
      <c r="C61" s="1398"/>
      <c r="D61" s="1398"/>
      <c r="E61" s="1413"/>
      <c r="F61" s="1389">
        <v>8.6769999999999996</v>
      </c>
      <c r="G61" s="1390">
        <v>37.239699999999999</v>
      </c>
      <c r="H61" s="1390">
        <v>33.627000000000002</v>
      </c>
      <c r="I61" s="1390">
        <v>67.12</v>
      </c>
      <c r="J61" s="1390">
        <v>37.732999999999997</v>
      </c>
      <c r="K61" s="1390">
        <v>45.168999999999997</v>
      </c>
    </row>
    <row r="62" spans="1:11" s="1397" customFormat="1" ht="12" customHeight="1">
      <c r="A62" s="1399" t="s">
        <v>1214</v>
      </c>
      <c r="B62" s="1399"/>
      <c r="C62" s="1399"/>
      <c r="D62" s="1399"/>
      <c r="E62" s="1414"/>
      <c r="F62" s="1394">
        <v>259.36264999999997</v>
      </c>
      <c r="G62" s="1396">
        <v>560.8389699999999</v>
      </c>
      <c r="H62" s="1396">
        <v>608.81699999999989</v>
      </c>
      <c r="I62" s="1396">
        <v>548.01</v>
      </c>
      <c r="J62" s="1396">
        <v>542.95299999999997</v>
      </c>
      <c r="K62" s="1396">
        <v>578.60800000000006</v>
      </c>
    </row>
    <row r="63" spans="1:11" s="1184" customFormat="1" ht="12" customHeight="1">
      <c r="A63" s="1398" t="s">
        <v>1206</v>
      </c>
      <c r="B63" s="1398"/>
      <c r="C63" s="1398"/>
      <c r="D63" s="1398"/>
      <c r="E63" s="1413"/>
      <c r="F63" s="1389">
        <v>-0.45009000000000005</v>
      </c>
      <c r="G63" s="1390">
        <v>-0.29607</v>
      </c>
      <c r="H63" s="1390">
        <v>18.643999999999998</v>
      </c>
      <c r="I63" s="1390">
        <v>18.344000000000001</v>
      </c>
      <c r="J63" s="1390">
        <v>16.22</v>
      </c>
      <c r="K63" s="1390">
        <v>25.559000000000005</v>
      </c>
    </row>
    <row r="64" spans="1:11" s="1184" customFormat="1" ht="12" customHeight="1">
      <c r="A64" s="1398" t="s">
        <v>1207</v>
      </c>
      <c r="B64" s="1398"/>
      <c r="C64" s="1398"/>
      <c r="D64" s="1398"/>
      <c r="E64" s="1413"/>
      <c r="F64" s="1389">
        <v>-3.3790000000000004</v>
      </c>
      <c r="G64" s="1390">
        <v>40.872599999999998</v>
      </c>
      <c r="H64" s="1390">
        <v>7.4790000000000001</v>
      </c>
      <c r="I64" s="1390">
        <v>63.195</v>
      </c>
      <c r="J64" s="1390">
        <v>123.41200000000001</v>
      </c>
      <c r="K64" s="1390">
        <v>114.03400000000001</v>
      </c>
    </row>
    <row r="65" spans="1:11" s="1184" customFormat="1" ht="12" customHeight="1">
      <c r="A65" s="1398" t="s">
        <v>1208</v>
      </c>
      <c r="B65" s="1398"/>
      <c r="C65" s="1398"/>
      <c r="D65" s="1398"/>
      <c r="E65" s="1413"/>
      <c r="F65" s="1389">
        <v>4.1459999999999999</v>
      </c>
      <c r="G65" s="1390">
        <v>18.279800000000002</v>
      </c>
      <c r="H65" s="1390">
        <v>10.625</v>
      </c>
      <c r="I65" s="1390">
        <v>2.8809999999999998</v>
      </c>
      <c r="J65" s="1390">
        <v>-9.3260000000000005</v>
      </c>
      <c r="K65" s="1390">
        <v>-23.245000000000005</v>
      </c>
    </row>
    <row r="66" spans="1:11" s="1184" customFormat="1" ht="12" customHeight="1">
      <c r="A66" s="1392" t="s">
        <v>1210</v>
      </c>
      <c r="B66" s="1398"/>
      <c r="C66" s="1398"/>
      <c r="D66" s="1398"/>
      <c r="E66" s="1413"/>
      <c r="F66" s="1389">
        <v>0</v>
      </c>
      <c r="G66" s="1390">
        <v>-0.36130000000000001</v>
      </c>
      <c r="H66" s="1390">
        <v>-0.13900000000000001</v>
      </c>
      <c r="I66" s="1390">
        <v>0</v>
      </c>
      <c r="J66" s="1390">
        <v>0</v>
      </c>
      <c r="K66" s="1390">
        <v>0</v>
      </c>
    </row>
    <row r="67" spans="1:11" s="1184" customFormat="1" ht="12" customHeight="1">
      <c r="A67" s="1398" t="s">
        <v>1215</v>
      </c>
      <c r="B67" s="1398"/>
      <c r="C67" s="1398"/>
      <c r="D67" s="1398"/>
      <c r="E67" s="1413"/>
      <c r="F67" s="1389">
        <v>1202.5419999999999</v>
      </c>
      <c r="G67" s="1390"/>
      <c r="H67" s="1390"/>
      <c r="I67" s="1390"/>
      <c r="J67" s="1390"/>
      <c r="K67" s="1390"/>
    </row>
    <row r="68" spans="1:11" s="1184" customFormat="1" ht="12" customHeight="1">
      <c r="A68" s="1398" t="s">
        <v>1213</v>
      </c>
      <c r="B68" s="1398"/>
      <c r="C68" s="1398"/>
      <c r="D68" s="1398"/>
      <c r="E68" s="1413"/>
      <c r="F68" s="1389">
        <v>6.1000000000149157E-2</v>
      </c>
      <c r="G68" s="1390">
        <v>2.7850000000000001</v>
      </c>
      <c r="H68" s="1390">
        <v>2.274</v>
      </c>
      <c r="I68" s="1390">
        <v>3.7069999999999999</v>
      </c>
      <c r="J68" s="1390">
        <v>2.4489999999999998</v>
      </c>
      <c r="K68" s="1390">
        <v>2.5760000000000005</v>
      </c>
    </row>
    <row r="69" spans="1:11" s="1397" customFormat="1" ht="12" customHeight="1">
      <c r="A69" s="1399" t="s">
        <v>1216</v>
      </c>
      <c r="B69" s="1399"/>
      <c r="C69" s="1399"/>
      <c r="D69" s="1399"/>
      <c r="E69" s="1414"/>
      <c r="F69" s="1394">
        <v>1202.9199100000001</v>
      </c>
      <c r="G69" s="1396">
        <v>61.280029999999996</v>
      </c>
      <c r="H69" s="1396">
        <v>38.882999999999996</v>
      </c>
      <c r="I69" s="1396">
        <v>88.126999999999995</v>
      </c>
      <c r="J69" s="1396">
        <v>132.75500000000002</v>
      </c>
      <c r="K69" s="1396">
        <v>118.92400000000001</v>
      </c>
    </row>
    <row r="70" spans="1:11" s="1184" customFormat="1" ht="12" customHeight="1">
      <c r="A70" s="1401" t="s">
        <v>1217</v>
      </c>
      <c r="B70" s="1401"/>
      <c r="C70" s="1401"/>
      <c r="D70" s="1401"/>
      <c r="E70" s="1415"/>
      <c r="F70" s="1134">
        <v>1571.6898299999998</v>
      </c>
      <c r="G70" s="1402">
        <v>1856.5822099999978</v>
      </c>
      <c r="H70" s="1402">
        <v>1672.2110000000005</v>
      </c>
      <c r="I70" s="1402">
        <v>1986.7139999999988</v>
      </c>
      <c r="J70" s="1402">
        <v>1454.6820000000007</v>
      </c>
      <c r="K70" s="1402">
        <v>842.85899999999992</v>
      </c>
    </row>
    <row r="71" spans="1:11" s="1184" customFormat="1" ht="12" customHeight="1">
      <c r="A71" s="1403" t="s">
        <v>242</v>
      </c>
      <c r="B71" s="1403"/>
      <c r="C71" s="1403"/>
      <c r="D71" s="1403"/>
      <c r="E71" s="1416"/>
      <c r="F71" s="1404">
        <v>-53.936</v>
      </c>
      <c r="G71" s="1405">
        <v>-679.90800000000002</v>
      </c>
      <c r="H71" s="1405">
        <v>477.37700000000001</v>
      </c>
      <c r="I71" s="1405">
        <v>-116.425</v>
      </c>
      <c r="J71" s="1405">
        <v>-144.01599999999999</v>
      </c>
      <c r="K71" s="1405">
        <v>692.36800000000005</v>
      </c>
    </row>
    <row r="72" spans="1:11" s="1184" customFormat="1" ht="12" customHeight="1">
      <c r="A72" s="1406" t="s">
        <v>1218</v>
      </c>
      <c r="B72" s="1406"/>
      <c r="C72" s="1406"/>
      <c r="D72" s="1406"/>
      <c r="E72" s="1417"/>
      <c r="F72" s="1407">
        <v>1517.7538299999997</v>
      </c>
      <c r="G72" s="1408">
        <v>1176.6742099999979</v>
      </c>
      <c r="H72" s="1408">
        <v>2149.5880000000006</v>
      </c>
      <c r="I72" s="1408">
        <v>1870.2889999999989</v>
      </c>
      <c r="J72" s="1408">
        <v>1310.6660000000006</v>
      </c>
      <c r="K72" s="1408">
        <v>1535.2269999999999</v>
      </c>
    </row>
    <row r="73" spans="1:11" ht="7.5" customHeight="1">
      <c r="A73" s="661"/>
      <c r="B73" s="661"/>
      <c r="C73" s="661"/>
      <c r="D73" s="661"/>
      <c r="E73" s="661"/>
      <c r="F73" s="661"/>
      <c r="G73" s="661"/>
      <c r="H73" s="661"/>
      <c r="I73" s="661"/>
      <c r="J73" s="661"/>
    </row>
    <row r="74" spans="1:11" ht="12.75" customHeight="1">
      <c r="A74" s="1704" t="s">
        <v>1219</v>
      </c>
      <c r="B74" s="1704"/>
      <c r="C74" s="1704"/>
      <c r="D74" s="1704"/>
      <c r="E74" s="1704"/>
      <c r="F74" s="1704"/>
      <c r="G74" s="1704"/>
      <c r="H74" s="1704"/>
      <c r="I74" s="1704"/>
      <c r="J74" s="1704"/>
    </row>
    <row r="75" spans="1:11" ht="9.75" customHeight="1">
      <c r="A75" s="1704" t="s">
        <v>1220</v>
      </c>
      <c r="B75" s="1704"/>
      <c r="C75" s="1704"/>
      <c r="D75" s="1704"/>
      <c r="E75" s="1704"/>
      <c r="F75" s="1704"/>
      <c r="G75" s="1704"/>
      <c r="H75" s="1704"/>
      <c r="I75" s="1704"/>
      <c r="J75" s="1704"/>
      <c r="K75" s="1409"/>
    </row>
    <row r="76" spans="1:11" ht="9" customHeight="1">
      <c r="A76" s="1708"/>
      <c r="B76" s="1708"/>
      <c r="C76" s="1708"/>
      <c r="D76" s="1708"/>
      <c r="E76" s="1708"/>
      <c r="F76" s="1708"/>
      <c r="G76" s="1708"/>
      <c r="H76" s="1708"/>
      <c r="I76" s="1708"/>
      <c r="J76" s="1708"/>
    </row>
    <row r="77" spans="1:11" s="30" customFormat="1" ht="22.5" customHeight="1">
      <c r="A77" s="69"/>
      <c r="B77" s="70"/>
      <c r="C77" s="70"/>
      <c r="D77" s="70"/>
      <c r="E77" s="70"/>
      <c r="F77" s="70"/>
      <c r="G77" s="70"/>
      <c r="H77" s="70"/>
      <c r="I77" s="70"/>
      <c r="J77" s="1213"/>
      <c r="K77" s="1213"/>
    </row>
    <row r="78" spans="1:11" s="7" customFormat="1" ht="33.75" customHeight="1">
      <c r="A78" s="1890" t="s">
        <v>1224</v>
      </c>
      <c r="B78" s="1890"/>
      <c r="C78" s="1890"/>
      <c r="D78" s="1890"/>
      <c r="E78" s="1890"/>
      <c r="F78" s="1890"/>
      <c r="G78" s="1890"/>
      <c r="H78" s="1890"/>
      <c r="I78" s="1890"/>
      <c r="J78" s="1890"/>
    </row>
    <row r="79" spans="1:11" s="7" customFormat="1" ht="12" customHeight="1"/>
    <row r="80" spans="1:11" s="1335" customFormat="1" ht="13.5" customHeight="1">
      <c r="A80" s="1185" t="s">
        <v>220</v>
      </c>
      <c r="B80" s="1185"/>
      <c r="C80" s="348" t="s">
        <v>221</v>
      </c>
      <c r="D80" s="349" t="s">
        <v>222</v>
      </c>
      <c r="E80" s="349" t="s">
        <v>223</v>
      </c>
      <c r="F80" s="349" t="s">
        <v>224</v>
      </c>
      <c r="G80" s="349" t="s">
        <v>225</v>
      </c>
      <c r="H80" s="349" t="s">
        <v>226</v>
      </c>
      <c r="I80" s="349" t="s">
        <v>227</v>
      </c>
      <c r="J80" s="349" t="s">
        <v>228</v>
      </c>
      <c r="K80" s="349" t="s">
        <v>229</v>
      </c>
    </row>
    <row r="81" spans="1:16" s="1353" customFormat="1" ht="15" customHeight="1">
      <c r="A81" s="1418" t="s">
        <v>1225</v>
      </c>
      <c r="B81" s="1418"/>
      <c r="C81" s="1419"/>
      <c r="D81" s="1420"/>
      <c r="E81" s="1420"/>
      <c r="F81" s="1420"/>
      <c r="G81" s="1420"/>
      <c r="H81" s="1420"/>
      <c r="I81" s="1420"/>
      <c r="J81" s="1420"/>
      <c r="K81" s="1420"/>
    </row>
    <row r="82" spans="1:16" s="1335" customFormat="1" ht="12" customHeight="1">
      <c r="A82" s="1392" t="s">
        <v>1226</v>
      </c>
      <c r="B82" s="1392"/>
      <c r="C82" s="1389">
        <v>87.994298448812003</v>
      </c>
      <c r="D82" s="1390">
        <v>-364.72329844881199</v>
      </c>
      <c r="E82" s="1390">
        <v>94.352999999999952</v>
      </c>
      <c r="F82" s="1390">
        <v>154.411</v>
      </c>
      <c r="G82" s="1390">
        <v>144.26600000000002</v>
      </c>
      <c r="H82" s="1390">
        <v>217.81299999999999</v>
      </c>
      <c r="I82" s="1390">
        <v>330.96200000000005</v>
      </c>
      <c r="J82" s="1390">
        <v>27.310000000000002</v>
      </c>
      <c r="K82" s="1390">
        <v>91.952999999999989</v>
      </c>
      <c r="L82" s="1377"/>
      <c r="M82" s="1377"/>
      <c r="N82" s="1377"/>
      <c r="O82" s="1377"/>
      <c r="P82" s="1377"/>
    </row>
    <row r="83" spans="1:16" s="1184" customFormat="1" ht="12" customHeight="1">
      <c r="A83" s="1393" t="s">
        <v>1227</v>
      </c>
      <c r="B83" s="1393"/>
      <c r="C83" s="1385">
        <v>46.886535668943012</v>
      </c>
      <c r="D83" s="1386">
        <v>109.288464331057</v>
      </c>
      <c r="E83" s="1386">
        <v>180.94099999999997</v>
      </c>
      <c r="F83" s="1386">
        <v>48.524000000000015</v>
      </c>
      <c r="G83" s="1386">
        <v>102.70899999999999</v>
      </c>
      <c r="H83" s="1386">
        <v>100.408</v>
      </c>
      <c r="I83" s="1386">
        <v>26.278000000000048</v>
      </c>
      <c r="J83" s="1386">
        <v>167.45499999999998</v>
      </c>
      <c r="K83" s="1386">
        <v>59.943999999999988</v>
      </c>
    </row>
    <row r="84" spans="1:16" s="1353" customFormat="1" ht="12" customHeight="1">
      <c r="A84" s="1421" t="s">
        <v>1228</v>
      </c>
      <c r="B84" s="1421"/>
      <c r="C84" s="1422">
        <v>134.880834117755</v>
      </c>
      <c r="D84" s="1423">
        <v>-255.43483411775497</v>
      </c>
      <c r="E84" s="1423">
        <v>275.29399999999993</v>
      </c>
      <c r="F84" s="1423">
        <v>202.935</v>
      </c>
      <c r="G84" s="1423">
        <v>246.97500000000002</v>
      </c>
      <c r="H84" s="1423">
        <v>318.221</v>
      </c>
      <c r="I84" s="1423">
        <v>357.24000000000012</v>
      </c>
      <c r="J84" s="1423">
        <v>194.76499999999999</v>
      </c>
      <c r="K84" s="1423">
        <v>151.89699999999999</v>
      </c>
    </row>
    <row r="85" spans="1:16" s="1353" customFormat="1" ht="12" customHeight="1">
      <c r="A85" s="1424" t="s">
        <v>1229</v>
      </c>
      <c r="B85" s="1424"/>
      <c r="C85" s="1385">
        <v>-3.54207000000001</v>
      </c>
      <c r="D85" s="1390">
        <v>9.54622999999998</v>
      </c>
      <c r="E85" s="1390">
        <v>-58.892139999999806</v>
      </c>
      <c r="F85" s="1390">
        <v>67.844259999999991</v>
      </c>
      <c r="G85" s="1390">
        <v>38.296790000000001</v>
      </c>
      <c r="H85" s="1390">
        <v>37.913239999999902</v>
      </c>
      <c r="I85" s="1390">
        <v>29.567709999999998</v>
      </c>
      <c r="J85" s="1390">
        <v>20.044619999999998</v>
      </c>
      <c r="K85" s="1390">
        <v>10.5567799999999</v>
      </c>
      <c r="L85" s="1425"/>
    </row>
    <row r="86" spans="1:16" s="1353" customFormat="1" ht="12" customHeight="1">
      <c r="A86" s="1426" t="s">
        <v>1230</v>
      </c>
      <c r="B86" s="1426"/>
      <c r="C86" s="1394">
        <v>131.33876411775498</v>
      </c>
      <c r="D86" s="1396">
        <v>-245.88860411775499</v>
      </c>
      <c r="E86" s="1396">
        <v>216.40186000000011</v>
      </c>
      <c r="F86" s="1396">
        <v>270.77926000000002</v>
      </c>
      <c r="G86" s="1396">
        <v>285.27179000000001</v>
      </c>
      <c r="H86" s="1396">
        <v>356.13423999999992</v>
      </c>
      <c r="I86" s="1396">
        <v>386.8077100000001</v>
      </c>
      <c r="J86" s="1396">
        <v>214.80962</v>
      </c>
      <c r="K86" s="1396">
        <v>162.45377999999988</v>
      </c>
    </row>
    <row r="87" spans="1:16" s="1353" customFormat="1" ht="15" customHeight="1">
      <c r="A87" s="1418" t="s">
        <v>191</v>
      </c>
      <c r="B87" s="1418"/>
      <c r="C87" s="1427"/>
      <c r="D87" s="1428"/>
      <c r="E87" s="1428"/>
      <c r="F87" s="1428"/>
      <c r="G87" s="1428"/>
      <c r="H87" s="1428"/>
      <c r="I87" s="1428"/>
      <c r="J87" s="1428"/>
      <c r="K87" s="1428"/>
    </row>
    <row r="88" spans="1:16" s="1184" customFormat="1" ht="12" customHeight="1">
      <c r="A88" s="1392" t="s">
        <v>1206</v>
      </c>
      <c r="B88" s="1392"/>
      <c r="C88" s="1389">
        <v>-262.71070091095777</v>
      </c>
      <c r="D88" s="1390">
        <v>-89.120469089042729</v>
      </c>
      <c r="E88" s="1390">
        <v>182.7556599999981</v>
      </c>
      <c r="F88" s="1390">
        <v>312.43912999999975</v>
      </c>
      <c r="G88" s="1390">
        <v>461.35099999999989</v>
      </c>
      <c r="H88" s="1390">
        <v>430.26899999999989</v>
      </c>
      <c r="I88" s="1390">
        <v>185.16700000000048</v>
      </c>
      <c r="J88" s="1390">
        <v>-39.852000000000828</v>
      </c>
      <c r="K88" s="1390">
        <v>-93.709999999999553</v>
      </c>
    </row>
    <row r="89" spans="1:16" s="1184" customFormat="1" ht="12" customHeight="1">
      <c r="A89" s="1392" t="s">
        <v>1211</v>
      </c>
      <c r="B89" s="1392"/>
      <c r="C89" s="1389">
        <v>374.7239716867648</v>
      </c>
      <c r="D89" s="1390">
        <v>-246.61297168676458</v>
      </c>
      <c r="E89" s="1390">
        <v>106.52269999999997</v>
      </c>
      <c r="F89" s="1390">
        <v>94.966999999999999</v>
      </c>
      <c r="G89" s="1390">
        <v>105.35000000000001</v>
      </c>
      <c r="H89" s="1390">
        <v>252.017</v>
      </c>
      <c r="I89" s="1390">
        <v>310.34000000000003</v>
      </c>
      <c r="J89" s="1390">
        <v>15.537999999999993</v>
      </c>
      <c r="K89" s="1390">
        <v>113.529</v>
      </c>
      <c r="L89" s="1429"/>
    </row>
    <row r="90" spans="1:16" s="1184" customFormat="1" ht="12" customHeight="1">
      <c r="A90" s="1424" t="s">
        <v>1231</v>
      </c>
      <c r="B90" s="1424"/>
      <c r="C90" s="1389">
        <v>-4.4162620212413231</v>
      </c>
      <c r="D90" s="1430">
        <v>-2.9639079787589253</v>
      </c>
      <c r="E90" s="1390">
        <v>-4.2905300000018656</v>
      </c>
      <c r="F90" s="1390">
        <v>-4.7308700000001807</v>
      </c>
      <c r="G90" s="1390">
        <v>-5.9370000000001255</v>
      </c>
      <c r="H90" s="1390">
        <v>-5.5310000000001764</v>
      </c>
      <c r="I90" s="1390">
        <v>-6.1619999999996935</v>
      </c>
      <c r="J90" s="1390">
        <v>-4.7790000000008206</v>
      </c>
      <c r="K90" s="1390">
        <v>-5.2999999999994998</v>
      </c>
      <c r="L90" s="1431"/>
    </row>
    <row r="91" spans="1:16" s="1184" customFormat="1" ht="12" customHeight="1">
      <c r="A91" s="1424" t="s">
        <v>1232</v>
      </c>
      <c r="B91" s="1424"/>
      <c r="C91" s="1389"/>
      <c r="D91" s="1390"/>
      <c r="E91" s="1390"/>
      <c r="F91" s="1390"/>
      <c r="G91" s="1390"/>
      <c r="H91" s="1390"/>
      <c r="I91" s="1390"/>
      <c r="J91" s="1390">
        <v>0</v>
      </c>
      <c r="K91" s="1390"/>
    </row>
    <row r="92" spans="1:16" s="1184" customFormat="1" ht="21" customHeight="1">
      <c r="A92" s="1889" t="s">
        <v>1233</v>
      </c>
      <c r="B92" s="1891"/>
      <c r="C92" s="1389">
        <v>-28.43523434823684</v>
      </c>
      <c r="D92" s="1390">
        <v>-31.953765651763156</v>
      </c>
      <c r="E92" s="1390">
        <v>-199.21584000000013</v>
      </c>
      <c r="F92" s="1390">
        <v>-257.72599999999989</v>
      </c>
      <c r="G92" s="1390">
        <v>-428.30400000000003</v>
      </c>
      <c r="H92" s="1390">
        <v>-470.072</v>
      </c>
      <c r="I92" s="1390">
        <v>-170.76000000000008</v>
      </c>
      <c r="J92" s="1390">
        <v>46.809000000000019</v>
      </c>
      <c r="K92" s="1390">
        <v>66.835000000000036</v>
      </c>
    </row>
    <row r="93" spans="1:16" s="1184" customFormat="1" ht="12" customHeight="1">
      <c r="A93" s="1392" t="s">
        <v>1234</v>
      </c>
      <c r="B93" s="1392"/>
      <c r="C93" s="1389">
        <v>46.88653566894348</v>
      </c>
      <c r="D93" s="1390">
        <v>109.28846433105655</v>
      </c>
      <c r="E93" s="1390">
        <v>180.94095000000007</v>
      </c>
      <c r="F93" s="1390">
        <v>48.523999999999972</v>
      </c>
      <c r="G93" s="1390">
        <v>102.64100000000001</v>
      </c>
      <c r="H93" s="1390">
        <v>100.476</v>
      </c>
      <c r="I93" s="1390">
        <v>26.33100000000001</v>
      </c>
      <c r="J93" s="1390">
        <v>167.49099999999999</v>
      </c>
      <c r="K93" s="1390">
        <v>59.943000000000005</v>
      </c>
    </row>
    <row r="94" spans="1:16" s="1434" customFormat="1" ht="12" customHeight="1">
      <c r="A94" s="1432" t="s">
        <v>1228</v>
      </c>
      <c r="B94" s="1433"/>
      <c r="C94" s="1427">
        <v>134.880834117755</v>
      </c>
      <c r="D94" s="1428">
        <v>-255.43483411775497</v>
      </c>
      <c r="E94" s="1428">
        <v>275.29399999999993</v>
      </c>
      <c r="F94" s="1428">
        <v>202.935</v>
      </c>
      <c r="G94" s="1428">
        <v>246.97500000000002</v>
      </c>
      <c r="H94" s="1428">
        <v>318.221</v>
      </c>
      <c r="I94" s="1428">
        <v>357.24000000000012</v>
      </c>
      <c r="J94" s="1428">
        <v>194.76499999999999</v>
      </c>
      <c r="K94" s="1428">
        <v>151.89699999999999</v>
      </c>
    </row>
    <row r="95" spans="1:16" s="1353" customFormat="1" ht="12" customHeight="1">
      <c r="A95" s="1435" t="s">
        <v>1229</v>
      </c>
      <c r="B95" s="1435"/>
      <c r="C95" s="1385">
        <v>-3.54207000000001</v>
      </c>
      <c r="D95" s="1390">
        <v>9.54622999999998</v>
      </c>
      <c r="E95" s="1386">
        <v>-58.892139999999806</v>
      </c>
      <c r="F95" s="1386">
        <v>67.844259999999991</v>
      </c>
      <c r="G95" s="1386">
        <v>38.296790000000001</v>
      </c>
      <c r="H95" s="1386">
        <v>37.913239999999902</v>
      </c>
      <c r="I95" s="1386">
        <v>29.567709999999998</v>
      </c>
      <c r="J95" s="1386">
        <v>20.044619999999998</v>
      </c>
      <c r="K95" s="1386">
        <v>10.5567799999999</v>
      </c>
      <c r="L95" s="1425"/>
    </row>
    <row r="96" spans="1:16" s="1353" customFormat="1" ht="12" customHeight="1">
      <c r="A96" s="1426" t="s">
        <v>1230</v>
      </c>
      <c r="B96" s="1426"/>
      <c r="C96" s="1394">
        <v>131.33876411775498</v>
      </c>
      <c r="D96" s="1396">
        <v>-245.88860411775499</v>
      </c>
      <c r="E96" s="1396">
        <v>216.40186000000011</v>
      </c>
      <c r="F96" s="1396">
        <v>270.77926000000002</v>
      </c>
      <c r="G96" s="1396">
        <v>285.27179000000001</v>
      </c>
      <c r="H96" s="1396">
        <v>356.13423999999992</v>
      </c>
      <c r="I96" s="1396">
        <v>386.8077100000001</v>
      </c>
      <c r="J96" s="1396">
        <v>214.80962</v>
      </c>
      <c r="K96" s="1396">
        <v>162.45377999999988</v>
      </c>
      <c r="L96" s="1425"/>
    </row>
    <row r="97" spans="1:11" s="1397" customFormat="1" ht="7.5" customHeight="1">
      <c r="A97" s="1399"/>
      <c r="B97" s="1399"/>
      <c r="C97" s="1436"/>
      <c r="D97" s="1436"/>
      <c r="E97" s="1436"/>
      <c r="F97" s="1436"/>
      <c r="G97" s="1436"/>
      <c r="H97" s="1436"/>
      <c r="I97" s="1436"/>
      <c r="J97" s="1436"/>
      <c r="K97" s="1436"/>
    </row>
    <row r="98" spans="1:11" s="1353" customFormat="1" ht="15" customHeight="1">
      <c r="A98" s="1418" t="s">
        <v>1225</v>
      </c>
      <c r="B98" s="1418"/>
      <c r="C98" s="1419"/>
      <c r="D98" s="1420"/>
      <c r="E98" s="1420"/>
      <c r="F98" s="1420"/>
      <c r="G98" s="1420"/>
      <c r="H98" s="1420"/>
      <c r="I98" s="1420"/>
      <c r="J98" s="1420"/>
      <c r="K98" s="1420"/>
    </row>
    <row r="99" spans="1:11" s="1184" customFormat="1" ht="12" customHeight="1">
      <c r="A99" s="1398" t="s">
        <v>1235</v>
      </c>
      <c r="B99" s="1398"/>
      <c r="C99" s="1389">
        <v>518.72076610297904</v>
      </c>
      <c r="D99" s="1390">
        <v>509.11423389702099</v>
      </c>
      <c r="E99" s="1390">
        <v>538.29000000000019</v>
      </c>
      <c r="F99" s="1390">
        <v>533.32199999999989</v>
      </c>
      <c r="G99" s="1390">
        <v>532.452</v>
      </c>
      <c r="H99" s="1390">
        <v>505.26900000000001</v>
      </c>
      <c r="I99" s="1390">
        <v>521.64199999999994</v>
      </c>
      <c r="J99" s="1390">
        <v>515.10599999999999</v>
      </c>
      <c r="K99" s="1390">
        <v>518.59</v>
      </c>
    </row>
    <row r="100" spans="1:11" s="1184" customFormat="1" ht="12" customHeight="1">
      <c r="A100" s="1398" t="s">
        <v>1236</v>
      </c>
      <c r="B100" s="1398"/>
      <c r="C100" s="1389">
        <v>-79.77534922000001</v>
      </c>
      <c r="D100" s="1390">
        <v>-80.791650779999998</v>
      </c>
      <c r="E100" s="1390">
        <v>-98.834000000000017</v>
      </c>
      <c r="F100" s="1390">
        <v>-92.258999999999972</v>
      </c>
      <c r="G100" s="1390">
        <v>-103.14300000000001</v>
      </c>
      <c r="H100" s="1390">
        <v>-88.852999999999994</v>
      </c>
      <c r="I100" s="1390">
        <v>-95.103999999999999</v>
      </c>
      <c r="J100" s="1390">
        <v>-91.565999999999988</v>
      </c>
      <c r="K100" s="1390">
        <v>-95.066999999999993</v>
      </c>
    </row>
    <row r="101" spans="1:11" s="1184" customFormat="1" ht="12" customHeight="1">
      <c r="A101" s="1398" t="s">
        <v>261</v>
      </c>
      <c r="B101" s="1398"/>
      <c r="C101" s="1389">
        <v>25.284063</v>
      </c>
      <c r="D101" s="1390">
        <v>25.681937000000001</v>
      </c>
      <c r="E101" s="1390">
        <v>3.7220000000000004</v>
      </c>
      <c r="F101" s="1390">
        <v>3.1499999999999995</v>
      </c>
      <c r="G101" s="1390">
        <v>2.7459999999999996</v>
      </c>
      <c r="H101" s="1390">
        <v>2.91</v>
      </c>
      <c r="I101" s="1390">
        <v>4.6150000000000002</v>
      </c>
      <c r="J101" s="1390">
        <v>3.6290000000000004</v>
      </c>
      <c r="K101" s="1390">
        <v>2.4729999999999999</v>
      </c>
    </row>
    <row r="102" spans="1:11" s="1184" customFormat="1" ht="12" customHeight="1">
      <c r="A102" s="1398" t="s">
        <v>92</v>
      </c>
      <c r="B102" s="1398"/>
      <c r="C102" s="1389">
        <v>-223.26542628999999</v>
      </c>
      <c r="D102" s="1390">
        <v>-205.26557371000001</v>
      </c>
      <c r="E102" s="1390">
        <v>-250.63899999999998</v>
      </c>
      <c r="F102" s="1390">
        <v>-222.38899999999998</v>
      </c>
      <c r="G102" s="1390">
        <v>-228.05699999999999</v>
      </c>
      <c r="H102" s="1390">
        <v>-224.53</v>
      </c>
      <c r="I102" s="1390">
        <v>-263.64099999999996</v>
      </c>
      <c r="J102" s="1390">
        <v>-214.08800000000005</v>
      </c>
      <c r="K102" s="1390">
        <v>-218.97600000000003</v>
      </c>
    </row>
    <row r="103" spans="1:11" s="1439" customFormat="1" ht="21" customHeight="1">
      <c r="A103" s="1892" t="s">
        <v>1237</v>
      </c>
      <c r="B103" s="1893"/>
      <c r="C103" s="1437">
        <v>240.96405359297904</v>
      </c>
      <c r="D103" s="1438">
        <v>248.73894640702099</v>
      </c>
      <c r="E103" s="1438">
        <v>192.53900000000019</v>
      </c>
      <c r="F103" s="1438">
        <v>221.82399999999993</v>
      </c>
      <c r="G103" s="1438">
        <v>203.99799999999996</v>
      </c>
      <c r="H103" s="1438">
        <v>194.79600000000002</v>
      </c>
      <c r="I103" s="1438">
        <v>167.512</v>
      </c>
      <c r="J103" s="1438">
        <v>213.08099999999999</v>
      </c>
      <c r="K103" s="1438">
        <v>207.02</v>
      </c>
    </row>
    <row r="104" spans="1:11" s="1184" customFormat="1" ht="15" customHeight="1">
      <c r="A104" s="1440" t="s">
        <v>191</v>
      </c>
      <c r="B104" s="1440"/>
      <c r="C104" s="1134"/>
      <c r="D104" s="1402"/>
      <c r="E104" s="1402"/>
      <c r="F104" s="1402"/>
      <c r="G104" s="1402"/>
      <c r="H104" s="1402"/>
      <c r="I104" s="1402"/>
      <c r="J104" s="1402"/>
      <c r="K104" s="1402"/>
    </row>
    <row r="105" spans="1:11" s="1184" customFormat="1" ht="12" customHeight="1">
      <c r="A105" s="1392" t="s">
        <v>1209</v>
      </c>
      <c r="B105" s="1392"/>
      <c r="C105" s="1441">
        <v>46.227461650000002</v>
      </c>
      <c r="D105" s="1442">
        <v>48.577538349999998</v>
      </c>
      <c r="E105" s="1442">
        <v>50.047530000000009</v>
      </c>
      <c r="F105" s="1442">
        <v>50.410999999999987</v>
      </c>
      <c r="G105" s="1442">
        <v>50.867000000000004</v>
      </c>
      <c r="H105" s="1442">
        <v>52.320999999999998</v>
      </c>
      <c r="I105" s="1442">
        <v>55.658999999999992</v>
      </c>
      <c r="J105" s="1442">
        <v>60.341000000000008</v>
      </c>
      <c r="K105" s="1442">
        <v>55.948</v>
      </c>
    </row>
    <row r="106" spans="1:11" s="1184" customFormat="1" ht="12" customHeight="1">
      <c r="A106" s="1392" t="s">
        <v>1208</v>
      </c>
      <c r="B106" s="1392"/>
      <c r="C106" s="1441">
        <v>199.15440099701294</v>
      </c>
      <c r="D106" s="1442">
        <v>203.12259900298704</v>
      </c>
      <c r="E106" s="1442">
        <v>146.78208000000006</v>
      </c>
      <c r="F106" s="1442">
        <v>176.16599999999994</v>
      </c>
      <c r="G106" s="1442">
        <v>159.11800000000002</v>
      </c>
      <c r="H106" s="1442">
        <v>147.934</v>
      </c>
      <c r="I106" s="1442">
        <v>118.05600000000001</v>
      </c>
      <c r="J106" s="1442">
        <v>157.57300000000001</v>
      </c>
      <c r="K106" s="1442">
        <v>156.333</v>
      </c>
    </row>
    <row r="107" spans="1:11" s="1184" customFormat="1" ht="12" customHeight="1">
      <c r="A107" s="1424" t="s">
        <v>1238</v>
      </c>
      <c r="B107" s="1424"/>
      <c r="C107" s="1389">
        <v>-4.4162620212413231</v>
      </c>
      <c r="D107" s="1390">
        <v>-2.9639079787589253</v>
      </c>
      <c r="E107" s="1390">
        <v>-4.2905300000018656</v>
      </c>
      <c r="F107" s="1390">
        <v>-4.7308700000001807</v>
      </c>
      <c r="G107" s="1390">
        <v>-5.9370000000001255</v>
      </c>
      <c r="H107" s="1390">
        <v>-5.5310000000001764</v>
      </c>
      <c r="I107" s="1390">
        <v>-6.1619999999996935</v>
      </c>
      <c r="J107" s="1390">
        <v>-4.7790000000008206</v>
      </c>
      <c r="K107" s="1390">
        <v>-5.2999999999994998</v>
      </c>
    </row>
    <row r="108" spans="1:11" s="1434" customFormat="1" ht="21" customHeight="1">
      <c r="A108" s="1892" t="s">
        <v>1237</v>
      </c>
      <c r="B108" s="1893"/>
      <c r="C108" s="1407">
        <v>240.96560062577163</v>
      </c>
      <c r="D108" s="1408">
        <v>248.73622937422812</v>
      </c>
      <c r="E108" s="1438">
        <v>192.53907999999819</v>
      </c>
      <c r="F108" s="1438">
        <v>221.84612999999976</v>
      </c>
      <c r="G108" s="1438">
        <v>204.04799999999989</v>
      </c>
      <c r="H108" s="1408">
        <v>194.72399999999982</v>
      </c>
      <c r="I108" s="1408">
        <v>167.55300000000031</v>
      </c>
      <c r="J108" s="1408">
        <v>213.1349999999992</v>
      </c>
      <c r="K108" s="1408">
        <v>206.98100000000051</v>
      </c>
    </row>
    <row r="109" spans="1:11" s="108" customFormat="1" ht="3.75" customHeight="1">
      <c r="A109" s="347"/>
      <c r="B109" s="819"/>
      <c r="C109" s="819" t="s">
        <v>800</v>
      </c>
      <c r="D109" s="819" t="s">
        <v>800</v>
      </c>
      <c r="E109" s="819" t="s">
        <v>800</v>
      </c>
      <c r="F109" s="819" t="s">
        <v>800</v>
      </c>
      <c r="G109" s="819"/>
      <c r="H109" s="819"/>
      <c r="I109" s="819"/>
      <c r="J109" s="819"/>
    </row>
    <row r="110" spans="1:11" s="7" customFormat="1" ht="15" customHeight="1">
      <c r="A110" s="1180" t="s">
        <v>1239</v>
      </c>
      <c r="B110" s="731"/>
      <c r="C110" s="731"/>
      <c r="D110" s="731"/>
      <c r="E110" s="731"/>
      <c r="F110" s="731"/>
      <c r="G110" s="731"/>
      <c r="H110" s="731"/>
      <c r="I110" s="731"/>
      <c r="J110" s="731"/>
    </row>
    <row r="111" spans="1:11" s="108" customFormat="1" ht="3.75" customHeight="1">
      <c r="A111" s="347"/>
      <c r="B111" s="819"/>
      <c r="C111" s="1443" t="s">
        <v>800</v>
      </c>
      <c r="D111" s="1443" t="s">
        <v>800</v>
      </c>
      <c r="E111" s="1443" t="s">
        <v>800</v>
      </c>
      <c r="F111" s="1443" t="s">
        <v>800</v>
      </c>
      <c r="G111" s="1443"/>
      <c r="H111" s="1443"/>
      <c r="I111" s="1443"/>
      <c r="J111" s="1443"/>
    </row>
    <row r="112" spans="1:11" s="1335" customFormat="1" ht="13.5" customHeight="1">
      <c r="A112" s="1185" t="s">
        <v>220</v>
      </c>
      <c r="B112" s="1444"/>
      <c r="C112" s="348" t="s">
        <v>221</v>
      </c>
      <c r="D112" s="349" t="s">
        <v>222</v>
      </c>
      <c r="E112" s="349" t="s">
        <v>223</v>
      </c>
      <c r="F112" s="349" t="s">
        <v>224</v>
      </c>
      <c r="G112" s="349" t="s">
        <v>225</v>
      </c>
      <c r="H112" s="349" t="s">
        <v>226</v>
      </c>
      <c r="I112" s="349" t="s">
        <v>227</v>
      </c>
      <c r="J112" s="349" t="s">
        <v>228</v>
      </c>
      <c r="K112" s="349" t="s">
        <v>229</v>
      </c>
    </row>
    <row r="113" spans="1:11" s="1450" customFormat="1" ht="12" customHeight="1">
      <c r="A113" s="1445" t="s">
        <v>1240</v>
      </c>
      <c r="B113" s="1446"/>
      <c r="C113" s="1447"/>
      <c r="D113" s="1448"/>
      <c r="E113" s="1449"/>
      <c r="F113" s="1449"/>
      <c r="G113" s="1449"/>
      <c r="H113" s="1449"/>
      <c r="I113" s="1449"/>
      <c r="J113" s="1448"/>
      <c r="K113" s="1448"/>
    </row>
    <row r="114" spans="1:11" s="1450" customFormat="1" ht="9.9499999999999993" customHeight="1">
      <c r="A114" s="1451" t="s">
        <v>1241</v>
      </c>
      <c r="B114" s="1452"/>
      <c r="C114" s="1453">
        <v>283.91499999999996</v>
      </c>
      <c r="D114" s="1454">
        <v>266.56700000000001</v>
      </c>
      <c r="E114" s="1455">
        <v>265.9045000000001</v>
      </c>
      <c r="F114" s="1455">
        <v>256.60065999999995</v>
      </c>
      <c r="G114" s="1455">
        <v>244.89733999999999</v>
      </c>
      <c r="H114" s="1455">
        <v>235.93700000000001</v>
      </c>
      <c r="I114" s="1455">
        <v>239.97984999999994</v>
      </c>
      <c r="J114" s="1454">
        <v>226.92500000000007</v>
      </c>
      <c r="K114" s="1454">
        <v>229.43399999999997</v>
      </c>
    </row>
    <row r="115" spans="1:11" s="1450" customFormat="1" ht="9.9499999999999993" customHeight="1">
      <c r="A115" s="1451" t="s">
        <v>1242</v>
      </c>
      <c r="B115" s="1452"/>
      <c r="C115" s="1453">
        <v>23.294999999999998</v>
      </c>
      <c r="D115" s="1454">
        <v>22.815000000000001</v>
      </c>
      <c r="E115" s="1455">
        <v>23.671400000000006</v>
      </c>
      <c r="F115" s="1455">
        <v>23.969139999999996</v>
      </c>
      <c r="G115" s="1455">
        <v>24.816859999999998</v>
      </c>
      <c r="H115" s="1455">
        <v>24.423999999999999</v>
      </c>
      <c r="I115" s="1455">
        <v>24.549899999999994</v>
      </c>
      <c r="J115" s="1454">
        <v>25.363100000000003</v>
      </c>
      <c r="K115" s="1454">
        <v>25.609000000000002</v>
      </c>
    </row>
    <row r="116" spans="1:11" s="1450" customFormat="1" ht="15" customHeight="1">
      <c r="A116" s="1456" t="s">
        <v>1243</v>
      </c>
      <c r="B116" s="1457"/>
      <c r="C116" s="1453"/>
      <c r="D116" s="1454"/>
      <c r="E116" s="1455"/>
      <c r="F116" s="1455"/>
      <c r="G116" s="1455"/>
      <c r="H116" s="1455"/>
      <c r="I116" s="1455"/>
      <c r="J116" s="1454"/>
      <c r="K116" s="1454"/>
    </row>
    <row r="117" spans="1:11" s="1450" customFormat="1" ht="9.9499999999999993" customHeight="1">
      <c r="A117" s="1451" t="s">
        <v>1241</v>
      </c>
      <c r="B117" s="1452"/>
      <c r="C117" s="1453">
        <v>0.44606300000000004</v>
      </c>
      <c r="D117" s="1454">
        <v>0.41993699999999995</v>
      </c>
      <c r="E117" s="1455">
        <v>38.232000000000006</v>
      </c>
      <c r="F117" s="1455">
        <v>36.287829999999992</v>
      </c>
      <c r="G117" s="1455">
        <v>37.934170000000002</v>
      </c>
      <c r="H117" s="1455">
        <v>33.758000000000003</v>
      </c>
      <c r="I117" s="1455">
        <v>37.729200000000013</v>
      </c>
      <c r="J117" s="1454">
        <v>32.440799999999989</v>
      </c>
      <c r="K117" s="1454">
        <v>32.366999999999997</v>
      </c>
    </row>
    <row r="118" spans="1:11" s="1450" customFormat="1" ht="6" customHeight="1">
      <c r="A118" s="1458"/>
      <c r="B118" s="1459"/>
      <c r="C118" s="1453"/>
      <c r="D118" s="1454"/>
      <c r="E118" s="1455"/>
      <c r="F118" s="1455"/>
      <c r="G118" s="1455"/>
      <c r="H118" s="1455"/>
      <c r="I118" s="1455"/>
      <c r="J118" s="1454"/>
      <c r="K118" s="1454"/>
    </row>
    <row r="119" spans="1:11" s="1450" customFormat="1" ht="12" customHeight="1">
      <c r="A119" s="1460" t="s">
        <v>1244</v>
      </c>
      <c r="B119" s="1461"/>
      <c r="C119" s="1453"/>
      <c r="D119" s="1454"/>
      <c r="E119" s="1455"/>
      <c r="F119" s="1455"/>
      <c r="G119" s="1455"/>
      <c r="H119" s="1455"/>
      <c r="I119" s="1455"/>
      <c r="J119" s="1454"/>
      <c r="K119" s="1454"/>
    </row>
    <row r="120" spans="1:11" s="1450" customFormat="1" ht="9.9499999999999993" customHeight="1">
      <c r="A120" s="1462" t="s">
        <v>1245</v>
      </c>
      <c r="B120" s="1463"/>
      <c r="C120" s="1453"/>
      <c r="D120" s="1454"/>
      <c r="E120" s="1455"/>
      <c r="F120" s="1455"/>
      <c r="G120" s="1455"/>
      <c r="H120" s="1455"/>
      <c r="I120" s="1455"/>
      <c r="J120" s="1454"/>
      <c r="K120" s="1454"/>
    </row>
    <row r="121" spans="1:11" s="1450" customFormat="1" ht="9.9499999999999993" customHeight="1">
      <c r="A121" s="1464" t="s">
        <v>1241</v>
      </c>
      <c r="B121" s="1465"/>
      <c r="C121" s="1453">
        <v>42.687702160000008</v>
      </c>
      <c r="D121" s="1454">
        <v>48.681297839999992</v>
      </c>
      <c r="E121" s="1455">
        <v>40.680999999999997</v>
      </c>
      <c r="F121" s="1455">
        <v>40.317520000000002</v>
      </c>
      <c r="G121" s="1455">
        <v>41.34948</v>
      </c>
      <c r="H121" s="1455">
        <v>45.503</v>
      </c>
      <c r="I121" s="1455">
        <v>40.842999999999982</v>
      </c>
      <c r="J121" s="1454">
        <v>43.362000000000016</v>
      </c>
      <c r="K121" s="1454">
        <v>42.511000000000003</v>
      </c>
    </row>
    <row r="122" spans="1:11" s="1450" customFormat="1" ht="9.9499999999999993" customHeight="1">
      <c r="A122" s="1464" t="s">
        <v>1242</v>
      </c>
      <c r="B122" s="1465"/>
      <c r="C122" s="1453">
        <v>22.933</v>
      </c>
      <c r="D122" s="1454">
        <v>25.762</v>
      </c>
      <c r="E122" s="1455">
        <v>26.375</v>
      </c>
      <c r="F122" s="1455">
        <v>26.443449999999999</v>
      </c>
      <c r="G122" s="1455">
        <v>26.049550000000004</v>
      </c>
      <c r="H122" s="1455">
        <v>27.896999999999998</v>
      </c>
      <c r="I122" s="1455">
        <v>31.107999999999997</v>
      </c>
      <c r="J122" s="1454">
        <v>34.972000000000001</v>
      </c>
      <c r="K122" s="1454">
        <v>30.35</v>
      </c>
    </row>
    <row r="123" spans="1:11" s="1450" customFormat="1" ht="9.9499999999999993" customHeight="1">
      <c r="A123" s="1466" t="s">
        <v>1246</v>
      </c>
      <c r="B123" s="1467"/>
      <c r="C123" s="1453"/>
      <c r="D123" s="1454"/>
      <c r="E123" s="1455"/>
      <c r="F123" s="1455"/>
      <c r="G123" s="1455"/>
      <c r="H123" s="1455"/>
      <c r="I123" s="1455"/>
      <c r="J123" s="1454"/>
      <c r="K123" s="1454"/>
    </row>
    <row r="124" spans="1:11" s="1450" customFormat="1" ht="9.9499999999999993" customHeight="1">
      <c r="A124" s="1464" t="s">
        <v>1241</v>
      </c>
      <c r="B124" s="1465"/>
      <c r="C124" s="1453">
        <v>87.513000000000005</v>
      </c>
      <c r="D124" s="1454">
        <v>88.286000000000001</v>
      </c>
      <c r="E124" s="1455">
        <v>89.183000000000021</v>
      </c>
      <c r="F124" s="1455">
        <v>89.956690000000009</v>
      </c>
      <c r="G124" s="1455">
        <v>92.629310000000004</v>
      </c>
      <c r="H124" s="1455">
        <v>81.653999999999996</v>
      </c>
      <c r="I124" s="1455">
        <v>88.930299999999988</v>
      </c>
      <c r="J124" s="1454">
        <v>88.801700000000039</v>
      </c>
      <c r="K124" s="1454">
        <v>91.87299999999999</v>
      </c>
    </row>
    <row r="125" spans="1:11" s="1450" customFormat="1" ht="9.9499999999999993" customHeight="1">
      <c r="A125" s="1466" t="s">
        <v>1247</v>
      </c>
      <c r="B125" s="1467"/>
      <c r="C125" s="1453"/>
      <c r="D125" s="1454"/>
      <c r="E125" s="1455"/>
      <c r="F125" s="1455"/>
      <c r="G125" s="1455"/>
      <c r="H125" s="1455"/>
      <c r="I125" s="1455"/>
      <c r="J125" s="1454"/>
      <c r="K125" s="1454"/>
    </row>
    <row r="126" spans="1:11" s="1450" customFormat="1" ht="9.9499999999999993" customHeight="1">
      <c r="A126" s="1464" t="s">
        <v>1241</v>
      </c>
      <c r="B126" s="1465"/>
      <c r="C126" s="1453">
        <v>57.931000000000004</v>
      </c>
      <c r="D126" s="1454">
        <v>56.582000000000001</v>
      </c>
      <c r="E126" s="1455">
        <v>54.240999999999993</v>
      </c>
      <c r="F126" s="1455">
        <v>59.749110000000009</v>
      </c>
      <c r="G126" s="1455">
        <v>64.774889999999999</v>
      </c>
      <c r="H126" s="1455">
        <v>56.095999999999997</v>
      </c>
      <c r="I126" s="1455">
        <v>58.503999999999984</v>
      </c>
      <c r="J126" s="1454">
        <v>63.24</v>
      </c>
      <c r="K126" s="1454">
        <v>66.451999999999998</v>
      </c>
    </row>
    <row r="127" spans="1:11" s="1472" customFormat="1" ht="12" customHeight="1">
      <c r="A127" s="1468" t="s">
        <v>1248</v>
      </c>
      <c r="B127" s="1469"/>
      <c r="C127" s="1470">
        <v>518.72076516000004</v>
      </c>
      <c r="D127" s="1471">
        <v>509.11323484000002</v>
      </c>
      <c r="E127" s="1471">
        <v>538.28790000000015</v>
      </c>
      <c r="F127" s="1471">
        <v>533.32439999999986</v>
      </c>
      <c r="G127" s="1471">
        <v>532.45159999999998</v>
      </c>
      <c r="H127" s="1471">
        <v>505.26899999999995</v>
      </c>
      <c r="I127" s="1471">
        <v>521.64424999999983</v>
      </c>
      <c r="J127" s="1471">
        <v>515.10460000000012</v>
      </c>
      <c r="K127" s="1471">
        <v>518.596</v>
      </c>
    </row>
    <row r="128" spans="1:11" s="108" customFormat="1" ht="3.75" customHeight="1">
      <c r="A128" s="347"/>
      <c r="B128" s="819"/>
      <c r="C128" s="819" t="s">
        <v>800</v>
      </c>
      <c r="D128" s="819" t="s">
        <v>800</v>
      </c>
      <c r="E128" s="819" t="s">
        <v>800</v>
      </c>
      <c r="F128" s="819" t="s">
        <v>800</v>
      </c>
      <c r="G128" s="819"/>
      <c r="H128" s="819"/>
      <c r="I128" s="819"/>
      <c r="J128" s="819"/>
    </row>
    <row r="129" spans="1:18" s="7" customFormat="1" ht="15" customHeight="1">
      <c r="A129" s="1180" t="s">
        <v>1249</v>
      </c>
      <c r="B129" s="731"/>
      <c r="C129" s="731"/>
      <c r="D129" s="731"/>
      <c r="E129" s="731"/>
      <c r="F129" s="731"/>
      <c r="G129" s="731"/>
      <c r="H129" s="731"/>
      <c r="I129" s="731"/>
      <c r="J129" s="731"/>
    </row>
    <row r="130" spans="1:18" s="108" customFormat="1" ht="3.75" customHeight="1">
      <c r="A130" s="347"/>
      <c r="B130" s="819" t="s">
        <v>800</v>
      </c>
      <c r="C130" s="1443" t="s">
        <v>800</v>
      </c>
      <c r="D130" s="1443" t="s">
        <v>800</v>
      </c>
      <c r="E130" s="1443" t="s">
        <v>800</v>
      </c>
      <c r="F130" s="1443" t="s">
        <v>800</v>
      </c>
      <c r="G130" s="1443" t="s">
        <v>800</v>
      </c>
      <c r="H130" s="1443" t="s">
        <v>800</v>
      </c>
      <c r="I130" s="1443" t="s">
        <v>800</v>
      </c>
      <c r="J130" s="1443" t="s">
        <v>800</v>
      </c>
    </row>
    <row r="131" spans="1:18" s="1335" customFormat="1" ht="13.5" customHeight="1">
      <c r="A131" s="1185" t="s">
        <v>220</v>
      </c>
      <c r="B131" s="1444"/>
      <c r="C131" s="348" t="s">
        <v>221</v>
      </c>
      <c r="D131" s="349" t="s">
        <v>222</v>
      </c>
      <c r="E131" s="349" t="s">
        <v>223</v>
      </c>
      <c r="F131" s="349" t="s">
        <v>224</v>
      </c>
      <c r="G131" s="349" t="s">
        <v>225</v>
      </c>
      <c r="H131" s="349" t="s">
        <v>226</v>
      </c>
      <c r="I131" s="349" t="s">
        <v>227</v>
      </c>
      <c r="J131" s="349" t="s">
        <v>228</v>
      </c>
      <c r="K131" s="349" t="s">
        <v>229</v>
      </c>
    </row>
    <row r="132" spans="1:18" s="1450" customFormat="1" ht="12" customHeight="1">
      <c r="A132" s="1473" t="s">
        <v>1240</v>
      </c>
      <c r="B132" s="1474"/>
      <c r="C132" s="1453">
        <v>-47.945999999999998</v>
      </c>
      <c r="D132" s="1454">
        <v>-50.866</v>
      </c>
      <c r="E132" s="1455">
        <v>-44.936999999999998</v>
      </c>
      <c r="F132" s="1455">
        <v>-47.816999999999993</v>
      </c>
      <c r="G132" s="1455">
        <v>-50.094000000000008</v>
      </c>
      <c r="H132" s="1455">
        <v>-43.838999999999999</v>
      </c>
      <c r="I132" s="1455">
        <v>-43.343000000000004</v>
      </c>
      <c r="J132" s="1454">
        <v>-47.161000000000016</v>
      </c>
      <c r="K132" s="1454">
        <v>-47.978999999999999</v>
      </c>
      <c r="M132" s="1475"/>
      <c r="N132" s="1475"/>
      <c r="O132" s="1475"/>
      <c r="P132" s="1475"/>
      <c r="Q132" s="1475"/>
      <c r="R132" s="1475"/>
    </row>
    <row r="133" spans="1:18" s="1450" customFormat="1" ht="6" customHeight="1">
      <c r="A133" s="1458"/>
      <c r="B133" s="1459"/>
      <c r="C133" s="1453"/>
      <c r="D133" s="1454"/>
      <c r="E133" s="1455"/>
      <c r="F133" s="1455"/>
      <c r="G133" s="1455"/>
      <c r="H133" s="1455"/>
      <c r="I133" s="1455"/>
      <c r="J133" s="1454"/>
      <c r="K133" s="1454"/>
      <c r="M133" s="1475"/>
      <c r="N133" s="1475"/>
      <c r="O133" s="1475"/>
      <c r="P133" s="1475"/>
      <c r="Q133" s="1475"/>
      <c r="R133" s="1475"/>
    </row>
    <row r="134" spans="1:18" s="1450" customFormat="1" ht="12" customHeight="1">
      <c r="A134" s="1458" t="s">
        <v>1243</v>
      </c>
      <c r="B134" s="1459"/>
      <c r="C134" s="1453">
        <v>-0.14982239999999999</v>
      </c>
      <c r="D134" s="1454">
        <v>-0.16417760000000001</v>
      </c>
      <c r="E134" s="1455">
        <v>-10.240999999999998</v>
      </c>
      <c r="F134" s="1455">
        <v>-9.3439999999999994</v>
      </c>
      <c r="G134" s="1455">
        <v>-9.2099999999999991</v>
      </c>
      <c r="H134" s="1455">
        <v>-9.9459999999999997</v>
      </c>
      <c r="I134" s="1455">
        <v>-9.032</v>
      </c>
      <c r="J134" s="1454">
        <v>-8.4089999999999989</v>
      </c>
      <c r="K134" s="1454">
        <v>-9.2839999999999989</v>
      </c>
      <c r="M134" s="1475"/>
      <c r="N134" s="1475"/>
      <c r="O134" s="1475"/>
      <c r="P134" s="1475"/>
      <c r="Q134" s="1475"/>
      <c r="R134" s="1475"/>
    </row>
    <row r="135" spans="1:18" s="1450" customFormat="1" ht="6" customHeight="1">
      <c r="A135" s="1458"/>
      <c r="B135" s="1459"/>
      <c r="C135" s="1453"/>
      <c r="D135" s="1454"/>
      <c r="E135" s="1455"/>
      <c r="F135" s="1455"/>
      <c r="G135" s="1455"/>
      <c r="H135" s="1455"/>
      <c r="I135" s="1455"/>
      <c r="J135" s="1454"/>
      <c r="K135" s="1454"/>
      <c r="M135" s="1475"/>
      <c r="N135" s="1475"/>
      <c r="O135" s="1475"/>
      <c r="P135" s="1475"/>
      <c r="Q135" s="1475"/>
      <c r="R135" s="1475"/>
    </row>
    <row r="136" spans="1:18" s="1450" customFormat="1" ht="12" customHeight="1">
      <c r="A136" s="1458" t="s">
        <v>1244</v>
      </c>
      <c r="B136" s="1459"/>
      <c r="C136" s="1453"/>
      <c r="D136" s="1454"/>
      <c r="E136" s="1455"/>
      <c r="F136" s="1455"/>
      <c r="G136" s="1455"/>
      <c r="H136" s="1455"/>
      <c r="I136" s="1455"/>
      <c r="J136" s="1454"/>
      <c r="K136" s="1454"/>
      <c r="M136" s="1475"/>
      <c r="N136" s="1475"/>
      <c r="O136" s="1475"/>
      <c r="P136" s="1475"/>
      <c r="Q136" s="1475"/>
      <c r="R136" s="1475"/>
    </row>
    <row r="137" spans="1:18" s="1450" customFormat="1" ht="12" customHeight="1">
      <c r="A137" s="1462" t="s">
        <v>1250</v>
      </c>
      <c r="B137" s="1463"/>
      <c r="C137" s="1453">
        <v>-3.9049999999999998</v>
      </c>
      <c r="D137" s="1454">
        <v>-3.7989999999999999</v>
      </c>
      <c r="E137" s="1455">
        <v>-5.5500000000000007</v>
      </c>
      <c r="F137" s="1455">
        <v>-4.4150000000000009</v>
      </c>
      <c r="G137" s="1455">
        <v>-5.3899999999999988</v>
      </c>
      <c r="H137" s="1455">
        <v>-4.2300000000000004</v>
      </c>
      <c r="I137" s="1455">
        <v>-3.7590000000000003</v>
      </c>
      <c r="J137" s="1454">
        <v>-5.8270000000000017</v>
      </c>
      <c r="K137" s="1454">
        <v>-4.8129999999999988</v>
      </c>
      <c r="M137" s="1475"/>
      <c r="N137" s="1475"/>
      <c r="O137" s="1475"/>
      <c r="P137" s="1475"/>
      <c r="Q137" s="1475"/>
      <c r="R137" s="1475"/>
    </row>
    <row r="138" spans="1:18" s="1450" customFormat="1" ht="12" customHeight="1">
      <c r="A138" s="1466" t="s">
        <v>1251</v>
      </c>
      <c r="B138" s="1467"/>
      <c r="C138" s="1453">
        <v>-18.024999999999999</v>
      </c>
      <c r="D138" s="1454">
        <v>-17.927</v>
      </c>
      <c r="E138" s="1455">
        <v>-26.268000000000004</v>
      </c>
      <c r="F138" s="1455">
        <v>-19.744999999999994</v>
      </c>
      <c r="G138" s="1455">
        <v>-25.680000000000003</v>
      </c>
      <c r="H138" s="1455">
        <v>-18.95</v>
      </c>
      <c r="I138" s="1455">
        <v>-24.379000000000005</v>
      </c>
      <c r="J138" s="1454">
        <v>-17.988</v>
      </c>
      <c r="K138" s="1454">
        <v>-20.377000000000002</v>
      </c>
      <c r="M138" s="1475"/>
      <c r="N138" s="1475"/>
      <c r="O138" s="1475"/>
      <c r="P138" s="1475"/>
      <c r="Q138" s="1475"/>
      <c r="R138" s="1475"/>
    </row>
    <row r="139" spans="1:18" s="1450" customFormat="1" ht="12" customHeight="1">
      <c r="A139" s="1466" t="s">
        <v>1252</v>
      </c>
      <c r="B139" s="1467"/>
      <c r="C139" s="1453">
        <v>-6.8630000000000004</v>
      </c>
      <c r="D139" s="1454">
        <v>-6.4249999999999998</v>
      </c>
      <c r="E139" s="1455">
        <v>-9.2580000000000027</v>
      </c>
      <c r="F139" s="1455">
        <v>-7.6649999999999991</v>
      </c>
      <c r="G139" s="1455">
        <v>-8.870000000000001</v>
      </c>
      <c r="H139" s="1455">
        <v>-7.77</v>
      </c>
      <c r="I139" s="1455">
        <v>-10.047000000000001</v>
      </c>
      <c r="J139" s="1454">
        <v>-8.6479999999999997</v>
      </c>
      <c r="K139" s="1454">
        <v>-8.8879999999999981</v>
      </c>
      <c r="M139" s="1475"/>
      <c r="N139" s="1475"/>
      <c r="O139" s="1475"/>
      <c r="P139" s="1475"/>
      <c r="Q139" s="1475"/>
      <c r="R139" s="1475"/>
    </row>
    <row r="140" spans="1:18" s="1450" customFormat="1" ht="12" customHeight="1">
      <c r="A140" s="1466" t="s">
        <v>1253</v>
      </c>
      <c r="B140" s="1467"/>
      <c r="C140" s="1453">
        <v>-2.8879999999999999</v>
      </c>
      <c r="D140" s="1454">
        <v>-1.61</v>
      </c>
      <c r="E140" s="1455">
        <v>-2.58</v>
      </c>
      <c r="F140" s="1455">
        <v>-3.2799999999999994</v>
      </c>
      <c r="G140" s="1455">
        <v>-3.8899999999999997</v>
      </c>
      <c r="H140" s="1455">
        <v>-4.12</v>
      </c>
      <c r="I140" s="1455">
        <v>-4.5459999999999994</v>
      </c>
      <c r="J140" s="1454">
        <v>-3.5440000000000005</v>
      </c>
      <c r="K140" s="1454">
        <v>-3.7149999999999999</v>
      </c>
      <c r="M140" s="1475"/>
      <c r="N140" s="1475"/>
      <c r="O140" s="1475"/>
      <c r="P140" s="1475"/>
      <c r="Q140" s="1475"/>
      <c r="R140" s="1475"/>
    </row>
    <row r="141" spans="1:18" s="1472" customFormat="1" ht="12" customHeight="1">
      <c r="A141" s="1468" t="s">
        <v>1254</v>
      </c>
      <c r="B141" s="1469"/>
      <c r="C141" s="1470">
        <v>-79.7768224</v>
      </c>
      <c r="D141" s="1471">
        <v>-80.791177599999997</v>
      </c>
      <c r="E141" s="1471">
        <v>-98.833999999999989</v>
      </c>
      <c r="F141" s="1471">
        <v>-92.265999999999991</v>
      </c>
      <c r="G141" s="1471">
        <v>-103.13400000000001</v>
      </c>
      <c r="H141" s="1471">
        <v>-88.855000000000004</v>
      </c>
      <c r="I141" s="1471">
        <v>-95.105999999999995</v>
      </c>
      <c r="J141" s="1471">
        <v>-91.577000000000012</v>
      </c>
      <c r="K141" s="1471">
        <v>-95.056000000000012</v>
      </c>
      <c r="M141" s="1475"/>
      <c r="N141" s="1475"/>
      <c r="O141" s="1475"/>
      <c r="P141" s="1475"/>
      <c r="Q141" s="1475"/>
      <c r="R141" s="1475"/>
    </row>
    <row r="142" spans="1:18" s="1472" customFormat="1" ht="9.75" customHeight="1">
      <c r="A142" s="1704"/>
      <c r="B142" s="1704"/>
      <c r="C142" s="1704"/>
      <c r="D142" s="1704"/>
      <c r="E142" s="1704"/>
      <c r="F142" s="1704"/>
      <c r="G142" s="1704"/>
      <c r="H142" s="1704"/>
      <c r="I142" s="1704"/>
      <c r="J142" s="1704"/>
    </row>
    <row r="143" spans="1:18" s="30" customFormat="1" ht="22.5" customHeight="1">
      <c r="A143" s="69"/>
      <c r="B143" s="70"/>
      <c r="C143" s="70"/>
      <c r="D143" s="70"/>
      <c r="E143" s="70"/>
      <c r="F143" s="70"/>
      <c r="G143" s="70"/>
      <c r="H143" s="70"/>
      <c r="I143" s="70"/>
      <c r="J143" s="1213"/>
      <c r="K143" s="1213"/>
    </row>
    <row r="144" spans="1:18" s="7" customFormat="1" ht="18.75" customHeight="1">
      <c r="A144" s="926" t="s">
        <v>1255</v>
      </c>
    </row>
    <row r="145" spans="1:11" s="7" customFormat="1" ht="12" customHeight="1">
      <c r="A145" s="1274"/>
    </row>
    <row r="146" spans="1:11" s="1335" customFormat="1" ht="13.5" customHeight="1">
      <c r="A146" s="1476" t="s">
        <v>431</v>
      </c>
      <c r="B146" s="1477"/>
      <c r="C146" s="348" t="s">
        <v>221</v>
      </c>
      <c r="D146" s="349" t="s">
        <v>222</v>
      </c>
      <c r="E146" s="349" t="s">
        <v>223</v>
      </c>
      <c r="F146" s="349" t="s">
        <v>224</v>
      </c>
      <c r="G146" s="349" t="s">
        <v>225</v>
      </c>
      <c r="H146" s="349" t="s">
        <v>226</v>
      </c>
      <c r="I146" s="349" t="s">
        <v>227</v>
      </c>
      <c r="J146" s="349" t="s">
        <v>228</v>
      </c>
      <c r="K146" s="349" t="s">
        <v>229</v>
      </c>
    </row>
    <row r="147" spans="1:11" s="1481" customFormat="1" ht="12" customHeight="1">
      <c r="A147" s="1478" t="s">
        <v>1256</v>
      </c>
      <c r="B147" s="1478"/>
      <c r="C147" s="1479"/>
      <c r="D147" s="1480"/>
      <c r="E147" s="1480"/>
      <c r="F147" s="1480"/>
      <c r="G147" s="1480"/>
      <c r="H147" s="1480"/>
      <c r="I147" s="1480"/>
      <c r="J147" s="1480"/>
      <c r="K147" s="1480"/>
    </row>
    <row r="148" spans="1:11" s="1481" customFormat="1" ht="12" customHeight="1">
      <c r="A148" s="1482" t="s">
        <v>1257</v>
      </c>
      <c r="B148" s="1482"/>
      <c r="C148" s="1479"/>
      <c r="D148" s="1480"/>
      <c r="E148" s="1480"/>
      <c r="F148" s="1480"/>
      <c r="G148" s="1480"/>
      <c r="H148" s="1480"/>
      <c r="I148" s="1480"/>
      <c r="J148" s="1480"/>
      <c r="K148" s="1480"/>
    </row>
    <row r="149" spans="1:11" s="1481" customFormat="1" ht="12" customHeight="1">
      <c r="A149" s="1482" t="s">
        <v>1258</v>
      </c>
      <c r="B149" s="1482"/>
      <c r="C149" s="1479">
        <v>0</v>
      </c>
      <c r="D149" s="1480">
        <v>-31.454999999999998</v>
      </c>
      <c r="E149" s="1480">
        <v>8.76</v>
      </c>
      <c r="F149" s="1480">
        <v>1.83</v>
      </c>
      <c r="G149" s="1480">
        <v>0.12</v>
      </c>
      <c r="H149" s="1480">
        <v>8.39</v>
      </c>
      <c r="I149" s="1480">
        <v>-16.760000000000002</v>
      </c>
      <c r="J149" s="1480">
        <v>4.5199999999999996</v>
      </c>
      <c r="K149" s="1480">
        <v>10.86</v>
      </c>
    </row>
    <row r="150" spans="1:11" s="1481" customFormat="1" ht="12" customHeight="1">
      <c r="A150" s="1482" t="s">
        <v>1259</v>
      </c>
      <c r="B150" s="1482"/>
      <c r="C150" s="1479">
        <v>0</v>
      </c>
      <c r="D150" s="1480">
        <v>-18.78</v>
      </c>
      <c r="E150" s="1480">
        <v>7.62</v>
      </c>
      <c r="F150" s="1480">
        <v>0.84</v>
      </c>
      <c r="G150" s="1480">
        <v>3.62</v>
      </c>
      <c r="H150" s="1480">
        <v>12.11</v>
      </c>
      <c r="I150" s="1480">
        <v>-12.32</v>
      </c>
      <c r="J150" s="1480">
        <v>2.68</v>
      </c>
      <c r="K150" s="1480">
        <v>2.9</v>
      </c>
    </row>
    <row r="151" spans="1:11" s="1483" customFormat="1" ht="12" customHeight="1">
      <c r="A151" s="1482" t="s">
        <v>1260</v>
      </c>
      <c r="B151" s="1482"/>
      <c r="C151" s="1479">
        <v>3.97</v>
      </c>
      <c r="D151" s="1480">
        <v>0.73899999999999999</v>
      </c>
      <c r="E151" s="1480">
        <v>-0.16</v>
      </c>
      <c r="F151" s="1480">
        <v>0.78</v>
      </c>
      <c r="G151" s="1480">
        <v>0.88</v>
      </c>
      <c r="H151" s="1480">
        <v>1.1299999999999999</v>
      </c>
      <c r="I151" s="1480">
        <v>0.61</v>
      </c>
      <c r="J151" s="1480">
        <v>0.04</v>
      </c>
      <c r="K151" s="1480">
        <v>0.88</v>
      </c>
    </row>
    <row r="152" spans="1:11" s="1483" customFormat="1" ht="12" customHeight="1">
      <c r="A152" s="1482" t="s">
        <v>1261</v>
      </c>
      <c r="B152" s="1482"/>
      <c r="C152" s="1479">
        <v>5.43</v>
      </c>
      <c r="D152" s="1480">
        <v>-3.2730000000000001</v>
      </c>
      <c r="E152" s="1480">
        <v>0.99</v>
      </c>
      <c r="F152" s="1480">
        <v>1.54</v>
      </c>
      <c r="G152" s="1480">
        <v>2.2400000000000002</v>
      </c>
      <c r="H152" s="1480">
        <v>3.53</v>
      </c>
      <c r="I152" s="1480">
        <v>-0.33</v>
      </c>
      <c r="J152" s="1480">
        <v>0.44</v>
      </c>
      <c r="K152" s="1480">
        <v>-0.22</v>
      </c>
    </row>
    <row r="153" spans="1:11" s="1483" customFormat="1" ht="12" customHeight="1">
      <c r="A153" s="1482" t="s">
        <v>1262</v>
      </c>
      <c r="B153" s="1482"/>
      <c r="C153" s="1479">
        <v>1.1200000000000001</v>
      </c>
      <c r="D153" s="1480">
        <v>-4.8000000000000001E-2</v>
      </c>
      <c r="E153" s="1480">
        <v>0.45</v>
      </c>
      <c r="F153" s="1480">
        <v>0.46</v>
      </c>
      <c r="G153" s="1480">
        <v>0.42</v>
      </c>
      <c r="H153" s="1480">
        <v>0.54</v>
      </c>
      <c r="I153" s="1480">
        <v>0.24</v>
      </c>
      <c r="J153" s="1480">
        <v>0.28999999999999998</v>
      </c>
      <c r="K153" s="1480">
        <v>0.38</v>
      </c>
    </row>
    <row r="154" spans="1:11" s="1483" customFormat="1" ht="12" customHeight="1">
      <c r="A154" s="1482" t="s">
        <v>1263</v>
      </c>
      <c r="B154" s="1482"/>
      <c r="C154" s="1479">
        <v>0.69</v>
      </c>
      <c r="D154" s="1480">
        <v>1.01</v>
      </c>
      <c r="E154" s="1480">
        <v>1.0799999999999996</v>
      </c>
      <c r="F154" s="1480">
        <v>1.1200000000000006</v>
      </c>
      <c r="G154" s="1480">
        <v>1.0599999999999996</v>
      </c>
      <c r="H154" s="1480">
        <v>1.04</v>
      </c>
      <c r="I154" s="1480">
        <v>1.1399999999999999</v>
      </c>
      <c r="J154" s="1480">
        <v>1.1200000000000003</v>
      </c>
      <c r="K154" s="1480">
        <v>1.1199999999999999</v>
      </c>
    </row>
    <row r="155" spans="1:11" s="1483" customFormat="1" ht="12" customHeight="1">
      <c r="A155" s="1484" t="s">
        <v>1264</v>
      </c>
      <c r="B155" s="1484"/>
      <c r="C155" s="1479">
        <v>-1.1030000000000002</v>
      </c>
      <c r="D155" s="1480">
        <v>2.1030000000000002</v>
      </c>
      <c r="E155" s="1480">
        <v>0.97999999999999954</v>
      </c>
      <c r="F155" s="1480">
        <v>2.5200000000000005</v>
      </c>
      <c r="G155" s="1480">
        <v>2.25</v>
      </c>
      <c r="H155" s="1480">
        <v>1.21</v>
      </c>
      <c r="I155" s="1485">
        <v>2.2299999999999995</v>
      </c>
      <c r="J155" s="1485">
        <v>1.18</v>
      </c>
      <c r="K155" s="1485">
        <v>1.45</v>
      </c>
    </row>
    <row r="156" spans="1:11" s="1483" customFormat="1" ht="12" customHeight="1">
      <c r="A156" s="1486" t="s">
        <v>1265</v>
      </c>
      <c r="B156" s="1486"/>
      <c r="C156" s="1487">
        <v>1.92</v>
      </c>
      <c r="D156" s="1488">
        <v>-2.91</v>
      </c>
      <c r="E156" s="1488">
        <v>1.39</v>
      </c>
      <c r="F156" s="1488">
        <v>1.1000000000000001</v>
      </c>
      <c r="G156" s="1488">
        <v>1.29</v>
      </c>
      <c r="H156" s="1488">
        <v>2.0099999999999998</v>
      </c>
      <c r="I156" s="1488">
        <v>-0.45</v>
      </c>
      <c r="J156" s="1488">
        <v>1.18</v>
      </c>
      <c r="K156" s="1488">
        <v>1.21</v>
      </c>
    </row>
    <row r="157" spans="1:11" s="1483" customFormat="1" ht="12" customHeight="1">
      <c r="A157" s="1482" t="s">
        <v>1266</v>
      </c>
      <c r="B157" s="1482"/>
      <c r="C157" s="1479">
        <v>0.08</v>
      </c>
      <c r="D157" s="1480">
        <v>-0.16</v>
      </c>
      <c r="E157" s="1480">
        <v>1</v>
      </c>
      <c r="F157" s="1480">
        <v>0.91</v>
      </c>
      <c r="G157" s="1480">
        <v>1.01</v>
      </c>
      <c r="H157" s="1480">
        <v>0.96</v>
      </c>
      <c r="I157" s="1480">
        <v>0.87</v>
      </c>
      <c r="J157" s="1480">
        <v>0.73</v>
      </c>
      <c r="K157" s="1480">
        <v>0.72</v>
      </c>
    </row>
    <row r="158" spans="1:11" s="1483" customFormat="1" ht="12" customHeight="1">
      <c r="A158" s="1482" t="s">
        <v>1267</v>
      </c>
      <c r="B158" s="1482"/>
      <c r="C158" s="1479">
        <v>8</v>
      </c>
      <c r="D158" s="1480">
        <v>-11</v>
      </c>
      <c r="E158" s="1480">
        <v>5.7169999999999996</v>
      </c>
      <c r="F158" s="1480">
        <v>4.51</v>
      </c>
      <c r="G158" s="1480">
        <v>5.29</v>
      </c>
      <c r="H158" s="1480">
        <v>8.39</v>
      </c>
      <c r="I158" s="1480">
        <v>-1.77</v>
      </c>
      <c r="J158" s="1480">
        <v>4.8099999999999996</v>
      </c>
      <c r="K158" s="1480">
        <v>4.96</v>
      </c>
    </row>
    <row r="159" spans="1:11" s="1483" customFormat="1" ht="5.25" customHeight="1">
      <c r="A159" s="1489"/>
      <c r="B159" s="1489"/>
      <c r="C159" s="1490"/>
      <c r="D159" s="1491"/>
      <c r="E159" s="1491"/>
      <c r="F159" s="1491"/>
      <c r="G159" s="1491"/>
      <c r="H159" s="1491"/>
      <c r="I159" s="1491"/>
      <c r="J159" s="1491"/>
      <c r="K159" s="1491"/>
    </row>
    <row r="160" spans="1:11" s="1483" customFormat="1" ht="12" customHeight="1">
      <c r="A160" s="1492" t="s">
        <v>1268</v>
      </c>
      <c r="B160" s="1492"/>
      <c r="C160" s="1479"/>
      <c r="D160" s="1480"/>
      <c r="E160" s="1480"/>
      <c r="F160" s="1480"/>
      <c r="G160" s="1480"/>
      <c r="H160" s="1480"/>
      <c r="I160" s="1480"/>
      <c r="J160" s="1480"/>
      <c r="K160" s="1480"/>
    </row>
    <row r="161" spans="1:12" s="1483" customFormat="1" ht="12" customHeight="1">
      <c r="A161" s="1484" t="s">
        <v>1269</v>
      </c>
      <c r="B161" s="1484"/>
      <c r="C161" s="1493">
        <v>1.4</v>
      </c>
      <c r="D161" s="1485">
        <v>-0.51</v>
      </c>
      <c r="E161" s="1485">
        <v>0.56999999999999995</v>
      </c>
      <c r="F161" s="1485">
        <v>0.53</v>
      </c>
      <c r="G161" s="1485">
        <v>0.57999999999999996</v>
      </c>
      <c r="H161" s="1485">
        <v>1.02</v>
      </c>
      <c r="I161" s="1485">
        <v>1.17</v>
      </c>
      <c r="J161" s="1485">
        <v>0.21</v>
      </c>
      <c r="K161" s="1485">
        <v>0.52</v>
      </c>
    </row>
    <row r="162" spans="1:12" s="1483" customFormat="1" ht="9" customHeight="1">
      <c r="A162" s="1494"/>
      <c r="B162" s="1495"/>
      <c r="C162" s="1495"/>
      <c r="D162" s="1495"/>
      <c r="E162" s="1495"/>
      <c r="F162" s="1495"/>
      <c r="G162" s="1495"/>
      <c r="H162" s="1495"/>
      <c r="I162" s="1495"/>
      <c r="J162" s="1495"/>
    </row>
    <row r="163" spans="1:12" s="1483" customFormat="1" ht="12" customHeight="1">
      <c r="A163" s="1496" t="s">
        <v>1270</v>
      </c>
      <c r="B163" s="1497"/>
      <c r="C163" s="1497"/>
      <c r="D163" s="1497"/>
      <c r="E163" s="1497"/>
      <c r="F163" s="1497"/>
      <c r="G163" s="1497"/>
      <c r="H163" s="1497"/>
      <c r="I163" s="1497"/>
      <c r="J163" s="1497"/>
    </row>
    <row r="164" spans="1:12" s="1483" customFormat="1" ht="12" customHeight="1">
      <c r="A164" s="1489" t="s">
        <v>1252</v>
      </c>
      <c r="B164" s="1489"/>
      <c r="C164" s="1490">
        <v>-0.36</v>
      </c>
      <c r="D164" s="1491">
        <v>-0.88</v>
      </c>
      <c r="E164" s="1491">
        <v>2.06</v>
      </c>
      <c r="F164" s="1491">
        <v>1.03</v>
      </c>
      <c r="G164" s="1491">
        <v>1.04</v>
      </c>
      <c r="H164" s="1491">
        <v>1.41</v>
      </c>
      <c r="I164" s="1491">
        <v>0.95</v>
      </c>
      <c r="J164" s="1491">
        <v>0.84</v>
      </c>
      <c r="K164" s="1491">
        <v>0.79</v>
      </c>
    </row>
    <row r="165" spans="1:12" s="1483" customFormat="1" ht="5.25" customHeight="1">
      <c r="A165" s="1482"/>
      <c r="B165" s="1482"/>
      <c r="C165" s="1479"/>
      <c r="D165" s="1480"/>
      <c r="E165" s="1480"/>
      <c r="F165" s="1480"/>
      <c r="G165" s="1480"/>
      <c r="H165" s="1480"/>
      <c r="I165" s="1480"/>
      <c r="J165" s="1480"/>
      <c r="K165" s="1480"/>
    </row>
    <row r="166" spans="1:12" s="1483" customFormat="1" ht="12" customHeight="1">
      <c r="A166" s="1482" t="s">
        <v>1271</v>
      </c>
      <c r="B166" s="1482"/>
      <c r="C166" s="1479">
        <v>0.15</v>
      </c>
      <c r="D166" s="1480">
        <v>-0.36</v>
      </c>
      <c r="E166" s="1480">
        <v>0.72</v>
      </c>
      <c r="F166" s="1480">
        <v>0.94</v>
      </c>
      <c r="G166" s="1480">
        <v>1.05</v>
      </c>
      <c r="H166" s="1480">
        <v>0.97</v>
      </c>
      <c r="I166" s="1480">
        <v>0.88</v>
      </c>
      <c r="J166" s="1480">
        <v>0.74</v>
      </c>
      <c r="K166" s="1480">
        <v>0.74</v>
      </c>
      <c r="L166" s="1498"/>
    </row>
    <row r="167" spans="1:12" s="1483" customFormat="1" ht="12" customHeight="1">
      <c r="A167" s="1482" t="s">
        <v>1272</v>
      </c>
      <c r="B167" s="1482"/>
      <c r="C167" s="1479">
        <v>0.15</v>
      </c>
      <c r="D167" s="1480">
        <v>0.4</v>
      </c>
      <c r="E167" s="1480">
        <v>0.62</v>
      </c>
      <c r="F167" s="1480">
        <v>0.92</v>
      </c>
      <c r="G167" s="1480">
        <v>1.01</v>
      </c>
      <c r="H167" s="1480">
        <v>0.87</v>
      </c>
      <c r="I167" s="1480">
        <v>0.88</v>
      </c>
      <c r="J167" s="1480">
        <v>0.74</v>
      </c>
      <c r="K167" s="1480">
        <v>0.74</v>
      </c>
      <c r="L167" s="1498"/>
    </row>
    <row r="168" spans="1:12" s="1483" customFormat="1" ht="12" customHeight="1">
      <c r="A168" s="1482" t="s">
        <v>1273</v>
      </c>
      <c r="B168" s="1482"/>
      <c r="C168" s="1479">
        <v>0.15</v>
      </c>
      <c r="D168" s="1480">
        <v>-0.22</v>
      </c>
      <c r="E168" s="1480">
        <v>0.72</v>
      </c>
      <c r="F168" s="1480">
        <v>0.94</v>
      </c>
      <c r="G168" s="1480">
        <v>1.04</v>
      </c>
      <c r="H168" s="1480">
        <v>0.96</v>
      </c>
      <c r="I168" s="1480"/>
      <c r="J168" s="1480"/>
      <c r="K168" s="1480"/>
      <c r="L168" s="1498"/>
    </row>
    <row r="169" spans="1:12" s="1483" customFormat="1" ht="5.25" customHeight="1">
      <c r="A169" s="1482"/>
      <c r="B169" s="1482"/>
      <c r="C169" s="1479"/>
      <c r="D169" s="1480"/>
      <c r="E169" s="1480"/>
      <c r="F169" s="1480"/>
      <c r="G169" s="1480"/>
      <c r="H169" s="1480"/>
      <c r="I169" s="1499"/>
      <c r="J169" s="1499"/>
      <c r="K169" s="1499"/>
    </row>
    <row r="170" spans="1:12" s="1483" customFormat="1" ht="12" customHeight="1">
      <c r="A170" s="1482" t="s">
        <v>1274</v>
      </c>
      <c r="B170" s="1482"/>
      <c r="C170" s="1479">
        <v>7.0000000000000007E-2</v>
      </c>
      <c r="D170" s="1480">
        <v>0.4</v>
      </c>
      <c r="E170" s="1480">
        <v>0.64</v>
      </c>
      <c r="F170" s="1480">
        <v>0.83</v>
      </c>
      <c r="G170" s="1480">
        <v>0.9</v>
      </c>
      <c r="H170" s="1480">
        <v>0.97</v>
      </c>
      <c r="I170" s="1499">
        <v>0.56999999999999995</v>
      </c>
      <c r="J170" s="1499">
        <v>0.77</v>
      </c>
      <c r="K170" s="1499">
        <v>0.75</v>
      </c>
    </row>
    <row r="171" spans="1:12" s="1483" customFormat="1" ht="5.25" customHeight="1">
      <c r="A171" s="1500"/>
      <c r="B171" s="1500"/>
      <c r="C171" s="1501"/>
      <c r="D171" s="1499"/>
      <c r="E171" s="1499"/>
      <c r="F171" s="1499"/>
      <c r="G171" s="1499"/>
      <c r="H171" s="1499"/>
      <c r="I171" s="1499"/>
      <c r="J171" s="1499"/>
      <c r="K171" s="1499">
        <v>0</v>
      </c>
    </row>
    <row r="172" spans="1:12" s="1483" customFormat="1" ht="12" customHeight="1">
      <c r="A172" s="1482" t="s">
        <v>1275</v>
      </c>
      <c r="B172" s="1482"/>
      <c r="C172" s="1479">
        <v>0.37</v>
      </c>
      <c r="D172" s="1480">
        <v>-1.22</v>
      </c>
      <c r="E172" s="1480">
        <v>2.56</v>
      </c>
      <c r="F172" s="1480">
        <v>0.68</v>
      </c>
      <c r="G172" s="1480">
        <v>0.97</v>
      </c>
      <c r="H172" s="1480">
        <v>0.48</v>
      </c>
      <c r="I172" s="1480">
        <v>1.2</v>
      </c>
      <c r="J172" s="1480">
        <v>0.37</v>
      </c>
      <c r="K172" s="1480">
        <v>0.39</v>
      </c>
    </row>
    <row r="173" spans="1:12" s="1483" customFormat="1" ht="5.25" customHeight="1">
      <c r="A173" s="1482"/>
      <c r="B173" s="1482"/>
      <c r="C173" s="1479"/>
      <c r="D173" s="1480"/>
      <c r="E173" s="1480"/>
      <c r="F173" s="1480"/>
      <c r="G173" s="1480"/>
      <c r="H173" s="1480"/>
      <c r="I173" s="1480"/>
      <c r="J173" s="1480"/>
      <c r="K173" s="1480"/>
    </row>
    <row r="174" spans="1:12" s="1483" customFormat="1" ht="12" customHeight="1">
      <c r="A174" s="1482" t="s">
        <v>1276</v>
      </c>
      <c r="B174" s="1482"/>
      <c r="C174" s="1479">
        <v>7.0000000000000007E-2</v>
      </c>
      <c r="D174" s="1480">
        <v>-0.57999999999999996</v>
      </c>
      <c r="E174" s="1480">
        <v>1.1499999999999999</v>
      </c>
      <c r="F174" s="1480">
        <v>0.74</v>
      </c>
      <c r="G174" s="1480">
        <v>0.67</v>
      </c>
      <c r="H174" s="1480">
        <v>0.47</v>
      </c>
      <c r="I174" s="1480">
        <v>0.78</v>
      </c>
      <c r="J174" s="1480">
        <v>0.53</v>
      </c>
      <c r="K174" s="1480">
        <v>0.49</v>
      </c>
    </row>
    <row r="175" spans="1:12" s="1483" customFormat="1" ht="12" customHeight="1">
      <c r="A175" s="1482" t="s">
        <v>1243</v>
      </c>
      <c r="B175" s="1482"/>
      <c r="C175" s="1479">
        <v>0.25</v>
      </c>
      <c r="D175" s="1480">
        <v>-0.63</v>
      </c>
      <c r="E175" s="1480">
        <v>1.58</v>
      </c>
      <c r="F175" s="1480">
        <v>0.61</v>
      </c>
      <c r="G175" s="1480">
        <v>0.69</v>
      </c>
      <c r="H175" s="1480">
        <v>0.12</v>
      </c>
      <c r="I175" s="1480">
        <v>0.71</v>
      </c>
      <c r="J175" s="1480">
        <v>0.71</v>
      </c>
      <c r="K175" s="1480">
        <v>0.71</v>
      </c>
    </row>
    <row r="176" spans="1:12" s="1483" customFormat="1" ht="12" customHeight="1">
      <c r="A176" s="1502" t="s">
        <v>1277</v>
      </c>
      <c r="B176" s="1502"/>
      <c r="C176" s="1503">
        <v>0.08</v>
      </c>
      <c r="D176" s="1504">
        <v>-0.16</v>
      </c>
      <c r="E176" s="1504">
        <v>1</v>
      </c>
      <c r="F176" s="1504">
        <v>0.91</v>
      </c>
      <c r="G176" s="1504">
        <v>1.01</v>
      </c>
      <c r="H176" s="1504">
        <v>0.96</v>
      </c>
      <c r="I176" s="1504">
        <v>0.87</v>
      </c>
      <c r="J176" s="1504">
        <v>0.73</v>
      </c>
      <c r="K176" s="1504">
        <v>0.72</v>
      </c>
    </row>
    <row r="177" spans="1:12" s="1483" customFormat="1" ht="7.5" customHeight="1"/>
    <row r="178" spans="1:12" ht="12.75">
      <c r="A178" s="1704" t="s">
        <v>1278</v>
      </c>
      <c r="B178" s="1704"/>
      <c r="C178" s="1704"/>
      <c r="D178" s="1704"/>
      <c r="E178" s="1704"/>
      <c r="F178" s="1704"/>
      <c r="G178" s="1704"/>
      <c r="H178" s="1704"/>
      <c r="I178" s="1704"/>
      <c r="J178" s="1704"/>
    </row>
    <row r="179" spans="1:12" ht="12.75" customHeight="1">
      <c r="A179" s="1704" t="s">
        <v>1279</v>
      </c>
      <c r="B179" s="1704"/>
      <c r="C179" s="1704"/>
      <c r="D179" s="1704"/>
      <c r="E179" s="1704"/>
      <c r="F179" s="1704"/>
      <c r="G179" s="1704"/>
      <c r="H179" s="1704"/>
      <c r="I179" s="1704"/>
      <c r="J179" s="1704"/>
    </row>
    <row r="180" spans="1:12" ht="12.75" customHeight="1">
      <c r="A180" s="1704" t="s">
        <v>1280</v>
      </c>
      <c r="B180" s="1704"/>
      <c r="C180" s="1704"/>
      <c r="D180" s="1704"/>
      <c r="E180" s="1704"/>
      <c r="F180" s="1704"/>
      <c r="G180" s="1704"/>
      <c r="H180" s="1704"/>
      <c r="I180" s="1704"/>
      <c r="J180" s="1704"/>
    </row>
    <row r="181" spans="1:12" ht="12.75">
      <c r="A181" s="1704" t="s">
        <v>1281</v>
      </c>
      <c r="B181" s="1704"/>
      <c r="C181" s="1704"/>
      <c r="D181" s="1704"/>
      <c r="E181" s="1704"/>
      <c r="F181" s="1704"/>
      <c r="G181" s="1704"/>
      <c r="H181" s="1704"/>
      <c r="I181" s="1704"/>
      <c r="J181" s="1704"/>
    </row>
    <row r="182" spans="1:12" ht="7.5" customHeight="1">
      <c r="A182" s="1243"/>
      <c r="B182" s="1243"/>
      <c r="C182" s="1243"/>
      <c r="D182" s="1243"/>
      <c r="E182" s="1243"/>
      <c r="F182" s="1243"/>
      <c r="G182" s="1243"/>
      <c r="H182" s="1243"/>
      <c r="I182" s="1243"/>
      <c r="J182" s="1243"/>
    </row>
    <row r="183" spans="1:12" ht="16.5" customHeight="1">
      <c r="A183" s="1708" t="s">
        <v>1282</v>
      </c>
      <c r="B183" s="1708"/>
      <c r="C183" s="1708"/>
      <c r="D183" s="1708"/>
      <c r="E183" s="1708"/>
      <c r="F183" s="1708"/>
      <c r="G183" s="1708"/>
      <c r="H183" s="1708"/>
      <c r="I183" s="1708"/>
      <c r="J183" s="1708"/>
      <c r="K183" s="1708"/>
    </row>
    <row r="184" spans="1:12" s="30" customFormat="1" ht="22.5" customHeight="1">
      <c r="A184" s="69"/>
      <c r="B184" s="70"/>
      <c r="C184" s="70"/>
      <c r="D184" s="70"/>
      <c r="E184" s="70"/>
      <c r="F184" s="70"/>
      <c r="G184" s="70"/>
      <c r="H184" s="70"/>
      <c r="I184" s="70"/>
      <c r="J184" s="1213"/>
      <c r="K184" s="1213"/>
    </row>
    <row r="185" spans="1:12" s="27" customFormat="1" ht="33.75" customHeight="1">
      <c r="A185" s="1705" t="s">
        <v>1283</v>
      </c>
      <c r="B185" s="1705"/>
      <c r="C185" s="1705"/>
      <c r="D185" s="1705"/>
      <c r="E185" s="1705"/>
      <c r="F185" s="1705"/>
      <c r="G185" s="1705"/>
      <c r="H185" s="1705"/>
      <c r="I185" s="1705"/>
      <c r="J185" s="1705"/>
    </row>
    <row r="186" spans="1:12" s="7" customFormat="1" ht="12" customHeight="1"/>
    <row r="187" spans="1:12" s="1363" customFormat="1" ht="11.25" customHeight="1">
      <c r="A187" s="1505"/>
      <c r="B187" s="1506"/>
      <c r="C187" s="1506" t="s">
        <v>1284</v>
      </c>
      <c r="D187" s="1507"/>
      <c r="E187" s="1507" t="s">
        <v>1285</v>
      </c>
      <c r="F187" s="1506" t="s">
        <v>1286</v>
      </c>
      <c r="G187" s="1506" t="s">
        <v>1287</v>
      </c>
      <c r="H187" s="1506" t="s">
        <v>1288</v>
      </c>
      <c r="I187" s="1506"/>
      <c r="J187" s="1506"/>
      <c r="K187" s="1506"/>
    </row>
    <row r="188" spans="1:12" s="1363" customFormat="1" ht="11.25" customHeight="1">
      <c r="A188" s="1505"/>
      <c r="B188" s="1508" t="s">
        <v>1284</v>
      </c>
      <c r="C188" s="1508" t="s">
        <v>1289</v>
      </c>
      <c r="D188" s="1509" t="s">
        <v>1285</v>
      </c>
      <c r="E188" s="1508" t="s">
        <v>1289</v>
      </c>
      <c r="F188" s="1508" t="s">
        <v>1290</v>
      </c>
      <c r="G188" s="1508" t="s">
        <v>1291</v>
      </c>
      <c r="H188" s="1508" t="s">
        <v>1292</v>
      </c>
      <c r="I188" s="1508" t="s">
        <v>1293</v>
      </c>
      <c r="J188" s="1508"/>
      <c r="K188" s="1508"/>
    </row>
    <row r="189" spans="1:12" s="1512" customFormat="1" ht="11.25" customHeight="1">
      <c r="A189" s="1510" t="s">
        <v>220</v>
      </c>
      <c r="B189" s="1511" t="s">
        <v>1294</v>
      </c>
      <c r="C189" s="1511" t="s">
        <v>1295</v>
      </c>
      <c r="D189" s="1511" t="s">
        <v>1294</v>
      </c>
      <c r="E189" s="1511" t="s">
        <v>1296</v>
      </c>
      <c r="F189" s="1511" t="s">
        <v>1297</v>
      </c>
      <c r="G189" s="1511" t="s">
        <v>1298</v>
      </c>
      <c r="H189" s="1511" t="s">
        <v>1299</v>
      </c>
      <c r="I189" s="1511" t="s">
        <v>1300</v>
      </c>
      <c r="J189" s="1511" t="s">
        <v>421</v>
      </c>
      <c r="K189" s="1511" t="s">
        <v>658</v>
      </c>
    </row>
    <row r="190" spans="1:12" s="1517" customFormat="1" ht="12" customHeight="1">
      <c r="A190" s="1513" t="s">
        <v>1301</v>
      </c>
      <c r="B190" s="1518">
        <v>0</v>
      </c>
      <c r="C190" s="1514">
        <v>1254.01</v>
      </c>
      <c r="D190" s="1514">
        <v>2776.74</v>
      </c>
      <c r="E190" s="1514">
        <v>897.76</v>
      </c>
      <c r="F190" s="1514">
        <v>2029.25</v>
      </c>
      <c r="G190" s="1514">
        <v>5680.07</v>
      </c>
      <c r="H190" s="1514">
        <v>3084.04</v>
      </c>
      <c r="I190" s="1514">
        <v>2391.63</v>
      </c>
      <c r="J190" s="1514">
        <v>289.64</v>
      </c>
      <c r="K190" s="1515">
        <v>18403.14</v>
      </c>
      <c r="L190" s="1516"/>
    </row>
    <row r="191" spans="1:12" s="1517" customFormat="1" ht="12" customHeight="1">
      <c r="A191" s="1398" t="s">
        <v>1275</v>
      </c>
      <c r="B191" s="1518">
        <v>0</v>
      </c>
      <c r="C191" s="1518">
        <v>971.21</v>
      </c>
      <c r="D191" s="1518">
        <v>1659.77</v>
      </c>
      <c r="E191" s="1518">
        <v>539.41</v>
      </c>
      <c r="F191" s="1518">
        <v>1444.22</v>
      </c>
      <c r="G191" s="1518">
        <v>3694.98</v>
      </c>
      <c r="H191" s="1518">
        <v>1510.01</v>
      </c>
      <c r="I191" s="1518">
        <v>1592.63</v>
      </c>
      <c r="J191" s="1518">
        <v>233.26</v>
      </c>
      <c r="K191" s="1518">
        <v>11645.49</v>
      </c>
      <c r="L191" s="1516"/>
    </row>
    <row r="192" spans="1:12" s="1517" customFormat="1" ht="12" customHeight="1">
      <c r="A192" s="1398" t="s">
        <v>1271</v>
      </c>
      <c r="B192" s="1518">
        <v>0</v>
      </c>
      <c r="C192" s="1518">
        <v>2360.7199999999998</v>
      </c>
      <c r="D192" s="1518">
        <v>5227.34</v>
      </c>
      <c r="E192" s="1518">
        <v>1690.08</v>
      </c>
      <c r="F192" s="1518">
        <v>2106.08</v>
      </c>
      <c r="G192" s="1518">
        <v>13296.31</v>
      </c>
      <c r="H192" s="1518">
        <v>4988.51</v>
      </c>
      <c r="I192" s="1518">
        <v>4430.4399999999996</v>
      </c>
      <c r="J192" s="1518">
        <v>545.27</v>
      </c>
      <c r="K192" s="1518">
        <v>34644.75</v>
      </c>
      <c r="L192" s="1519"/>
    </row>
    <row r="193" spans="1:12" s="1517" customFormat="1" ht="12" customHeight="1">
      <c r="A193" s="1398" t="s">
        <v>1272</v>
      </c>
      <c r="B193" s="1518">
        <v>0</v>
      </c>
      <c r="C193" s="1518">
        <v>4040.39</v>
      </c>
      <c r="D193" s="1518">
        <v>8946.6200000000008</v>
      </c>
      <c r="E193" s="1518">
        <v>2892.57</v>
      </c>
      <c r="F193" s="1518">
        <v>3604.56</v>
      </c>
      <c r="G193" s="1518">
        <v>22756.71</v>
      </c>
      <c r="H193" s="1518">
        <v>8537.86</v>
      </c>
      <c r="I193" s="1518">
        <v>7582.73</v>
      </c>
      <c r="J193" s="1518">
        <v>933.23</v>
      </c>
      <c r="K193" s="1518">
        <v>59294.670000000006</v>
      </c>
      <c r="L193" s="1519"/>
    </row>
    <row r="194" spans="1:12" s="1517" customFormat="1" ht="12" customHeight="1">
      <c r="A194" s="1398" t="s">
        <v>1273</v>
      </c>
      <c r="B194" s="1518">
        <v>0</v>
      </c>
      <c r="C194" s="1518">
        <v>2960.85</v>
      </c>
      <c r="D194" s="1518">
        <v>6556.21</v>
      </c>
      <c r="E194" s="1518">
        <v>2119.7199999999998</v>
      </c>
      <c r="F194" s="1518">
        <v>2641.47</v>
      </c>
      <c r="G194" s="1518">
        <v>16676.439999999999</v>
      </c>
      <c r="H194" s="1518">
        <v>6256.66</v>
      </c>
      <c r="I194" s="1518">
        <v>5556.73</v>
      </c>
      <c r="J194" s="1518">
        <v>683.88</v>
      </c>
      <c r="K194" s="1518">
        <v>43451.959999999985</v>
      </c>
      <c r="L194" s="1519"/>
    </row>
    <row r="195" spans="1:12" s="1517" customFormat="1" ht="12" customHeight="1">
      <c r="A195" s="1398" t="s">
        <v>1276</v>
      </c>
      <c r="B195" s="1518">
        <v>0</v>
      </c>
      <c r="C195" s="1518">
        <v>191.63</v>
      </c>
      <c r="D195" s="1518">
        <v>410.86</v>
      </c>
      <c r="E195" s="1518">
        <v>103.07</v>
      </c>
      <c r="F195" s="1518">
        <v>965.83</v>
      </c>
      <c r="G195" s="1518">
        <v>938.52</v>
      </c>
      <c r="H195" s="1518">
        <v>327.73</v>
      </c>
      <c r="I195" s="1518">
        <v>219.86</v>
      </c>
      <c r="J195" s="1518">
        <v>4.59</v>
      </c>
      <c r="K195" s="1518">
        <v>3162.09</v>
      </c>
      <c r="L195" s="1516"/>
    </row>
    <row r="196" spans="1:12" s="1517" customFormat="1" ht="12" customHeight="1">
      <c r="A196" s="1398" t="s">
        <v>1243</v>
      </c>
      <c r="B196" s="1518">
        <v>0</v>
      </c>
      <c r="C196" s="1518">
        <v>129.06</v>
      </c>
      <c r="D196" s="1518">
        <v>80.72</v>
      </c>
      <c r="E196" s="1518">
        <v>22.2</v>
      </c>
      <c r="F196" s="1518">
        <v>860.68</v>
      </c>
      <c r="G196" s="1518">
        <v>663.39</v>
      </c>
      <c r="H196" s="1518">
        <v>221.46</v>
      </c>
      <c r="I196" s="1518">
        <v>64.349999999999994</v>
      </c>
      <c r="J196" s="1518">
        <v>1.34</v>
      </c>
      <c r="K196" s="1518">
        <v>2043.1999999999996</v>
      </c>
      <c r="L196" s="1516"/>
    </row>
    <row r="197" spans="1:12" s="1517" customFormat="1" ht="12" customHeight="1">
      <c r="A197" s="1398" t="s">
        <v>1252</v>
      </c>
      <c r="B197" s="1518">
        <v>0</v>
      </c>
      <c r="C197" s="1518">
        <v>2017.56</v>
      </c>
      <c r="D197" s="1518">
        <v>3814.88</v>
      </c>
      <c r="E197" s="1518">
        <v>1555.95</v>
      </c>
      <c r="F197" s="1518">
        <v>2853.09</v>
      </c>
      <c r="G197" s="1518">
        <v>9101.49</v>
      </c>
      <c r="H197" s="1518">
        <v>3244.74</v>
      </c>
      <c r="I197" s="1518">
        <v>4973.63</v>
      </c>
      <c r="J197" s="1518">
        <v>103.88</v>
      </c>
      <c r="K197" s="1518">
        <v>27665.22</v>
      </c>
      <c r="L197" s="1516"/>
    </row>
    <row r="198" spans="1:12" s="1517" customFormat="1" ht="12" customHeight="1">
      <c r="A198" s="1196" t="s">
        <v>1302</v>
      </c>
      <c r="B198" s="1514">
        <v>0</v>
      </c>
      <c r="C198" s="1515">
        <v>13925.43</v>
      </c>
      <c r="D198" s="1515">
        <v>29473.15</v>
      </c>
      <c r="E198" s="1515">
        <v>9820.76</v>
      </c>
      <c r="F198" s="1515">
        <v>16505.2</v>
      </c>
      <c r="G198" s="1515">
        <v>72807.91</v>
      </c>
      <c r="H198" s="1515">
        <v>28171.01</v>
      </c>
      <c r="I198" s="1515">
        <v>26812</v>
      </c>
      <c r="J198" s="1515">
        <v>2795.11</v>
      </c>
      <c r="K198" s="1515">
        <v>200310.57</v>
      </c>
      <c r="L198" s="1516"/>
    </row>
    <row r="199" spans="1:12" s="1517" customFormat="1" ht="12" customHeight="1">
      <c r="A199" s="1398" t="s">
        <v>1253</v>
      </c>
      <c r="B199" s="1518">
        <v>131.5</v>
      </c>
      <c r="C199" s="1518">
        <v>1448.37</v>
      </c>
      <c r="D199" s="1518">
        <v>0</v>
      </c>
      <c r="E199" s="1518">
        <v>0</v>
      </c>
      <c r="F199" s="1518">
        <v>20493.759999999998</v>
      </c>
      <c r="G199" s="1518">
        <v>6265.17</v>
      </c>
      <c r="H199" s="1518">
        <v>2455.69</v>
      </c>
      <c r="I199" s="1518">
        <v>1382.21</v>
      </c>
      <c r="J199" s="1518">
        <v>1173.5899999999999</v>
      </c>
      <c r="K199" s="1518">
        <v>33350.289999999994</v>
      </c>
      <c r="L199" s="1516"/>
    </row>
    <row r="200" spans="1:12" s="1522" customFormat="1" ht="12" customHeight="1">
      <c r="A200" s="1520" t="s">
        <v>479</v>
      </c>
      <c r="B200" s="1521">
        <v>131.5</v>
      </c>
      <c r="C200" s="1521">
        <v>15373.8</v>
      </c>
      <c r="D200" s="1521">
        <v>29473.15</v>
      </c>
      <c r="E200" s="1521">
        <v>9820.76</v>
      </c>
      <c r="F200" s="1521">
        <v>36998.959999999999</v>
      </c>
      <c r="G200" s="1521">
        <v>79073.08</v>
      </c>
      <c r="H200" s="1521">
        <v>30626.699999999997</v>
      </c>
      <c r="I200" s="1521">
        <v>28194.21</v>
      </c>
      <c r="J200" s="1521">
        <v>3968.7</v>
      </c>
      <c r="K200" s="1521">
        <v>233660.86</v>
      </c>
      <c r="L200" s="1516"/>
    </row>
    <row r="201" spans="1:12" s="30" customFormat="1" ht="22.5" customHeight="1">
      <c r="A201" s="160"/>
      <c r="B201" s="201"/>
      <c r="C201" s="201"/>
      <c r="D201" s="201"/>
      <c r="E201" s="201"/>
      <c r="F201" s="201"/>
      <c r="G201" s="201"/>
      <c r="H201" s="201"/>
      <c r="I201" s="201"/>
      <c r="J201" s="201"/>
    </row>
    <row r="202" spans="1:12" s="7" customFormat="1" ht="18.75" customHeight="1">
      <c r="A202" s="926" t="s">
        <v>1303</v>
      </c>
    </row>
    <row r="203" spans="1:12" s="7" customFormat="1" ht="12" customHeight="1"/>
    <row r="204" spans="1:12" s="7" customFormat="1" ht="12.75" customHeight="1">
      <c r="C204" s="527" t="s">
        <v>304</v>
      </c>
      <c r="D204" s="528" t="s">
        <v>305</v>
      </c>
      <c r="E204" s="528" t="s">
        <v>306</v>
      </c>
      <c r="F204" s="528" t="s">
        <v>307</v>
      </c>
      <c r="G204" s="528" t="s">
        <v>304</v>
      </c>
      <c r="H204" s="528" t="s">
        <v>305</v>
      </c>
      <c r="I204" s="528" t="s">
        <v>306</v>
      </c>
      <c r="J204" s="528" t="s">
        <v>307</v>
      </c>
      <c r="K204" s="528" t="s">
        <v>304</v>
      </c>
    </row>
    <row r="205" spans="1:12" s="108" customFormat="1" ht="13.5" customHeight="1">
      <c r="A205" s="347" t="s">
        <v>220</v>
      </c>
      <c r="B205" s="347"/>
      <c r="C205" s="529" t="s">
        <v>28</v>
      </c>
      <c r="D205" s="530" t="s">
        <v>28</v>
      </c>
      <c r="E205" s="530" t="s">
        <v>276</v>
      </c>
      <c r="F205" s="530" t="s">
        <v>276</v>
      </c>
      <c r="G205" s="530" t="s">
        <v>276</v>
      </c>
      <c r="H205" s="530" t="s">
        <v>276</v>
      </c>
      <c r="I205" s="530" t="s">
        <v>277</v>
      </c>
      <c r="J205" s="530" t="s">
        <v>277</v>
      </c>
      <c r="K205" s="530" t="s">
        <v>277</v>
      </c>
    </row>
    <row r="206" spans="1:12" s="641" customFormat="1" ht="12" customHeight="1">
      <c r="A206" s="456" t="s">
        <v>1304</v>
      </c>
      <c r="B206" s="456"/>
      <c r="C206" s="501">
        <v>0</v>
      </c>
      <c r="D206" s="457">
        <v>19</v>
      </c>
      <c r="E206" s="457">
        <v>2941.58</v>
      </c>
      <c r="F206" s="457">
        <v>2711.25</v>
      </c>
      <c r="G206" s="457">
        <v>2665.76</v>
      </c>
      <c r="H206" s="457">
        <v>3062.13</v>
      </c>
      <c r="I206" s="457">
        <v>2640.32</v>
      </c>
      <c r="J206" s="457">
        <v>3173.93</v>
      </c>
      <c r="K206" s="457">
        <v>3028.13</v>
      </c>
    </row>
    <row r="207" spans="1:12" s="641" customFormat="1" ht="12" customHeight="1">
      <c r="A207" s="462" t="s">
        <v>1305</v>
      </c>
      <c r="B207" s="462"/>
      <c r="C207" s="446">
        <v>13925.43</v>
      </c>
      <c r="D207" s="447">
        <v>12482</v>
      </c>
      <c r="E207" s="447">
        <v>24123.38</v>
      </c>
      <c r="F207" s="447">
        <v>22449.239999999998</v>
      </c>
      <c r="G207" s="465">
        <v>21113.5</v>
      </c>
      <c r="H207" s="465">
        <v>21925.199999999997</v>
      </c>
      <c r="I207" s="447">
        <v>22192.57</v>
      </c>
      <c r="J207" s="447">
        <v>22146.79</v>
      </c>
      <c r="K207" s="465">
        <v>20912.77</v>
      </c>
    </row>
    <row r="208" spans="1:12" s="641" customFormat="1" ht="12" customHeight="1">
      <c r="A208" s="462" t="s">
        <v>1306</v>
      </c>
      <c r="B208" s="462"/>
      <c r="C208" s="446">
        <v>29473.15</v>
      </c>
      <c r="D208" s="447">
        <v>28620</v>
      </c>
      <c r="E208" s="447">
        <v>22181.93</v>
      </c>
      <c r="F208" s="447">
        <v>22323.670000000002</v>
      </c>
      <c r="G208" s="465">
        <v>21198.81</v>
      </c>
      <c r="H208" s="465">
        <v>20194.889999999996</v>
      </c>
      <c r="I208" s="447">
        <v>20823.979999999996</v>
      </c>
      <c r="J208" s="447">
        <v>21581.429999999997</v>
      </c>
      <c r="K208" s="465">
        <v>21964.65</v>
      </c>
    </row>
    <row r="209" spans="1:12" s="641" customFormat="1" ht="12" customHeight="1">
      <c r="A209" s="462" t="s">
        <v>1307</v>
      </c>
      <c r="B209" s="462"/>
      <c r="C209" s="446">
        <v>9820.76</v>
      </c>
      <c r="D209" s="447">
        <v>8073</v>
      </c>
      <c r="E209" s="447">
        <v>6245.11</v>
      </c>
      <c r="F209" s="447">
        <v>6244.14</v>
      </c>
      <c r="G209" s="465">
        <v>7055.0599999999995</v>
      </c>
      <c r="H209" s="465">
        <v>6853.18</v>
      </c>
      <c r="I209" s="447">
        <v>6601.14</v>
      </c>
      <c r="J209" s="447">
        <v>6628.6200000000008</v>
      </c>
      <c r="K209" s="465">
        <v>6606.5599999999995</v>
      </c>
    </row>
    <row r="210" spans="1:12" s="641" customFormat="1" ht="12" customHeight="1">
      <c r="A210" s="462" t="s">
        <v>1308</v>
      </c>
      <c r="B210" s="462"/>
      <c r="C210" s="446">
        <v>16505.2</v>
      </c>
      <c r="D210" s="447">
        <v>20808</v>
      </c>
      <c r="E210" s="447">
        <v>22988.07</v>
      </c>
      <c r="F210" s="447">
        <v>23477.910000000003</v>
      </c>
      <c r="G210" s="465">
        <v>23914.04</v>
      </c>
      <c r="H210" s="465">
        <v>25092.11</v>
      </c>
      <c r="I210" s="447">
        <v>20842.189999999999</v>
      </c>
      <c r="J210" s="447">
        <v>24550.13</v>
      </c>
      <c r="K210" s="465">
        <v>26408.07</v>
      </c>
    </row>
    <row r="211" spans="1:12" s="641" customFormat="1" ht="12" customHeight="1">
      <c r="A211" s="462" t="s">
        <v>1309</v>
      </c>
      <c r="B211" s="462"/>
      <c r="C211" s="446">
        <v>72807.91</v>
      </c>
      <c r="D211" s="447">
        <v>71418</v>
      </c>
      <c r="E211" s="447">
        <v>71565.94</v>
      </c>
      <c r="F211" s="447">
        <v>72158.23000000001</v>
      </c>
      <c r="G211" s="465">
        <v>72830.63</v>
      </c>
      <c r="H211" s="465">
        <v>74339.72</v>
      </c>
      <c r="I211" s="447">
        <v>69547.780000000013</v>
      </c>
      <c r="J211" s="447">
        <v>73486.849999999991</v>
      </c>
      <c r="K211" s="465">
        <v>71241.84</v>
      </c>
    </row>
    <row r="212" spans="1:12" s="641" customFormat="1" ht="12" customHeight="1">
      <c r="A212" s="462" t="s">
        <v>1310</v>
      </c>
      <c r="B212" s="462"/>
      <c r="C212" s="446">
        <v>28171.01</v>
      </c>
      <c r="D212" s="447">
        <v>28404</v>
      </c>
      <c r="E212" s="447">
        <v>29416.84</v>
      </c>
      <c r="F212" s="447">
        <v>29539.47</v>
      </c>
      <c r="G212" s="447">
        <v>30409.35</v>
      </c>
      <c r="H212" s="447">
        <v>32647.970000000005</v>
      </c>
      <c r="I212" s="447">
        <v>39996.19000000001</v>
      </c>
      <c r="J212" s="447">
        <v>34419.75</v>
      </c>
      <c r="K212" s="447">
        <v>35888.009999999995</v>
      </c>
    </row>
    <row r="213" spans="1:12" s="641" customFormat="1" ht="12" customHeight="1">
      <c r="A213" s="462" t="s">
        <v>1311</v>
      </c>
      <c r="B213" s="462"/>
      <c r="C213" s="446">
        <v>26812</v>
      </c>
      <c r="D213" s="447">
        <v>27100</v>
      </c>
      <c r="E213" s="447">
        <v>26462</v>
      </c>
      <c r="F213" s="447">
        <v>26461.99</v>
      </c>
      <c r="G213" s="465">
        <v>25659.99</v>
      </c>
      <c r="H213" s="465">
        <v>20840.009999999998</v>
      </c>
      <c r="I213" s="447">
        <v>20868</v>
      </c>
      <c r="J213" s="447">
        <v>20439</v>
      </c>
      <c r="K213" s="465">
        <v>20352.010000000002</v>
      </c>
    </row>
    <row r="214" spans="1:12" s="641" customFormat="1" ht="12" customHeight="1">
      <c r="A214" s="462" t="s">
        <v>421</v>
      </c>
      <c r="B214" s="462"/>
      <c r="C214" s="446">
        <v>2795.11</v>
      </c>
      <c r="D214" s="447">
        <v>423</v>
      </c>
      <c r="E214" s="447">
        <v>660.55</v>
      </c>
      <c r="F214" s="447">
        <v>611.23</v>
      </c>
      <c r="G214" s="465">
        <v>1845.6</v>
      </c>
      <c r="H214" s="465">
        <v>1625.59</v>
      </c>
      <c r="I214" s="447">
        <v>867.38000000000011</v>
      </c>
      <c r="J214" s="447">
        <v>1486.05</v>
      </c>
      <c r="K214" s="465">
        <v>1090.7600000000002</v>
      </c>
    </row>
    <row r="215" spans="1:12" s="641" customFormat="1" ht="12" customHeight="1">
      <c r="A215" s="461" t="s">
        <v>479</v>
      </c>
      <c r="B215" s="461"/>
      <c r="C215" s="452">
        <v>200310.57</v>
      </c>
      <c r="D215" s="453">
        <v>197347</v>
      </c>
      <c r="E215" s="453">
        <v>206585.4</v>
      </c>
      <c r="F215" s="453">
        <v>205977.13</v>
      </c>
      <c r="G215" s="453">
        <v>206692.74000000002</v>
      </c>
      <c r="H215" s="453">
        <v>206580.8</v>
      </c>
      <c r="I215" s="453">
        <v>204379.55000000002</v>
      </c>
      <c r="J215" s="453">
        <v>207912.55</v>
      </c>
      <c r="K215" s="453">
        <v>207492.8</v>
      </c>
    </row>
    <row r="216" spans="1:12" s="30" customFormat="1" ht="6.75" customHeight="1"/>
    <row r="217" spans="1:12" s="641" customFormat="1" ht="12" customHeight="1">
      <c r="A217" s="1523" t="s">
        <v>431</v>
      </c>
      <c r="B217" s="1524"/>
      <c r="C217" s="1524"/>
      <c r="D217" s="1524"/>
      <c r="E217" s="1524"/>
      <c r="F217" s="1525"/>
      <c r="G217" s="1525"/>
      <c r="H217" s="1524"/>
      <c r="I217" s="1524"/>
      <c r="J217" s="1525"/>
    </row>
    <row r="218" spans="1:12" s="641" customFormat="1" ht="12" customHeight="1">
      <c r="A218" s="456" t="s">
        <v>1304</v>
      </c>
      <c r="B218" s="456"/>
      <c r="C218" s="1165">
        <v>0</v>
      </c>
      <c r="D218" s="1166">
        <v>9.6277115942983681E-3</v>
      </c>
      <c r="E218" s="1166">
        <v>1.423905077512738</v>
      </c>
      <c r="F218" s="1166">
        <v>1.3162869101050199</v>
      </c>
      <c r="G218" s="1166">
        <v>1.2897211580822818</v>
      </c>
      <c r="H218" s="1166">
        <v>1.4822916747345352</v>
      </c>
      <c r="I218" s="1166">
        <v>1.2918709332709657</v>
      </c>
      <c r="J218" s="1166">
        <v>1.5265697044262119</v>
      </c>
      <c r="K218" s="1166">
        <v>1.4593903981246579</v>
      </c>
      <c r="L218" s="1526"/>
    </row>
    <row r="219" spans="1:12" s="641" customFormat="1" ht="12" customHeight="1">
      <c r="A219" s="462" t="s">
        <v>1305</v>
      </c>
      <c r="B219" s="462"/>
      <c r="C219" s="1167">
        <v>6.9519197114760347</v>
      </c>
      <c r="D219" s="1168">
        <v>6.3248997957911692</v>
      </c>
      <c r="E219" s="1168">
        <v>11.67719500022751</v>
      </c>
      <c r="F219" s="1168">
        <v>10.898899309840854</v>
      </c>
      <c r="G219" s="1168">
        <v>10.214920949811782</v>
      </c>
      <c r="H219" s="1168">
        <v>10.613377429073756</v>
      </c>
      <c r="I219" s="1168">
        <v>10.858508104162084</v>
      </c>
      <c r="J219" s="1168">
        <v>10.651973630259453</v>
      </c>
      <c r="K219" s="1168">
        <v>10.078793095471266</v>
      </c>
    </row>
    <row r="220" spans="1:12" s="641" customFormat="1" ht="12" customHeight="1">
      <c r="A220" s="462" t="s">
        <v>1306</v>
      </c>
      <c r="B220" s="462"/>
      <c r="C220" s="1167">
        <v>14.71372678935515</v>
      </c>
      <c r="D220" s="1168">
        <v>14.502373990990488</v>
      </c>
      <c r="E220" s="1168">
        <v>10.737414163827648</v>
      </c>
      <c r="F220" s="1168">
        <v>10.837936231075751</v>
      </c>
      <c r="G220" s="1168">
        <v>10.256194774910817</v>
      </c>
      <c r="H220" s="1168">
        <v>9.7757826477581631</v>
      </c>
      <c r="I220" s="1168">
        <v>10.188876528987365</v>
      </c>
      <c r="J220" s="1168">
        <v>10.380051613045966</v>
      </c>
      <c r="K220" s="1168">
        <v>10.585740806427983</v>
      </c>
    </row>
    <row r="221" spans="1:12" s="641" customFormat="1" ht="12" customHeight="1">
      <c r="A221" s="462" t="s">
        <v>1307</v>
      </c>
      <c r="B221" s="462"/>
      <c r="C221" s="1167">
        <v>4.9027667386698566</v>
      </c>
      <c r="D221" s="1168">
        <v>4.0907639842510903</v>
      </c>
      <c r="E221" s="1168">
        <v>3.0230161473172834</v>
      </c>
      <c r="F221" s="1168">
        <v>3.031472474638325</v>
      </c>
      <c r="G221" s="1168">
        <v>3.4133080823254844</v>
      </c>
      <c r="H221" s="1168">
        <v>3.3174331786884359</v>
      </c>
      <c r="I221" s="1168">
        <v>3.2298436903300747</v>
      </c>
      <c r="J221" s="1168">
        <v>3.1881769522811401</v>
      </c>
      <c r="K221" s="1168">
        <v>3.1839948181334483</v>
      </c>
    </row>
    <row r="222" spans="1:12" s="641" customFormat="1" ht="12" customHeight="1">
      <c r="A222" s="462" t="s">
        <v>1308</v>
      </c>
      <c r="B222" s="462"/>
      <c r="C222" s="1167">
        <v>8.2398048190866806</v>
      </c>
      <c r="D222" s="1168">
        <v>10.543864360745287</v>
      </c>
      <c r="E222" s="1168">
        <v>11.127635350804074</v>
      </c>
      <c r="F222" s="1168">
        <v>11.39830912295943</v>
      </c>
      <c r="G222" s="1168">
        <v>11.569850010213226</v>
      </c>
      <c r="H222" s="1168">
        <v>12.14639017759637</v>
      </c>
      <c r="I222" s="1168">
        <v>10.197786422369555</v>
      </c>
      <c r="J222" s="1168">
        <v>11.807911547427032</v>
      </c>
      <c r="K222" s="1168">
        <v>12.727222342172837</v>
      </c>
    </row>
    <row r="223" spans="1:12" s="641" customFormat="1" ht="12" customHeight="1">
      <c r="A223" s="462" t="s">
        <v>1309</v>
      </c>
      <c r="B223" s="462"/>
      <c r="C223" s="1167">
        <v>36.347512764803177</v>
      </c>
      <c r="D223" s="1168">
        <v>36.189047717978987</v>
      </c>
      <c r="E223" s="1168">
        <v>34.642302892653596</v>
      </c>
      <c r="F223" s="1168">
        <v>35.032156239869941</v>
      </c>
      <c r="G223" s="1168">
        <v>35.236181977170553</v>
      </c>
      <c r="H223" s="1168">
        <v>35.985783770805419</v>
      </c>
      <c r="I223" s="1168">
        <v>34.028737219550592</v>
      </c>
      <c r="J223" s="1168">
        <v>35.345076571856772</v>
      </c>
      <c r="K223" s="1168">
        <v>34.334608237008709</v>
      </c>
    </row>
    <row r="224" spans="1:12" s="641" customFormat="1" ht="12" customHeight="1">
      <c r="A224" s="462" t="s">
        <v>1310</v>
      </c>
      <c r="B224" s="462"/>
      <c r="C224" s="1167">
        <v>14.063666235885602</v>
      </c>
      <c r="D224" s="1168">
        <v>14.392922111813203</v>
      </c>
      <c r="E224" s="1168">
        <v>14.239554198893048</v>
      </c>
      <c r="F224" s="1168">
        <v>14.341140688774527</v>
      </c>
      <c r="G224" s="1168">
        <v>14.712345484413239</v>
      </c>
      <c r="H224" s="1168">
        <v>15.803971133813018</v>
      </c>
      <c r="I224" s="1168">
        <v>19.569565546063686</v>
      </c>
      <c r="J224" s="1168">
        <v>16.554916959077268</v>
      </c>
      <c r="K224" s="1168">
        <v>17.296026657310517</v>
      </c>
    </row>
    <row r="225" spans="1:12" s="641" customFormat="1" ht="12" customHeight="1">
      <c r="A225" s="462" t="s">
        <v>1311</v>
      </c>
      <c r="B225" s="462"/>
      <c r="C225" s="1167">
        <v>13.385214769245577</v>
      </c>
      <c r="D225" s="1168">
        <v>13.732157063446621</v>
      </c>
      <c r="E225" s="1168">
        <v>12.809230468368046</v>
      </c>
      <c r="F225" s="1168">
        <v>12.847052485875496</v>
      </c>
      <c r="G225" s="1168">
        <v>12.41455795689776</v>
      </c>
      <c r="H225" s="1168">
        <v>10.088067235677274</v>
      </c>
      <c r="I225" s="1168">
        <v>10.210414887399448</v>
      </c>
      <c r="J225" s="1168">
        <v>9.8305754029759154</v>
      </c>
      <c r="K225" s="1168">
        <v>9.8085379348102695</v>
      </c>
    </row>
    <row r="226" spans="1:12" s="641" customFormat="1" ht="12" customHeight="1">
      <c r="A226" s="462" t="s">
        <v>421</v>
      </c>
      <c r="B226" s="462"/>
      <c r="C226" s="1167">
        <v>1.3953881714779206</v>
      </c>
      <c r="D226" s="1168">
        <v>0.21434326338885312</v>
      </c>
      <c r="E226" s="1168">
        <v>0.31974670039605896</v>
      </c>
      <c r="F226" s="1168">
        <v>0.29674653686066993</v>
      </c>
      <c r="G226" s="1168">
        <v>0.89291960617484656</v>
      </c>
      <c r="H226" s="1168">
        <v>0.78690275185302805</v>
      </c>
      <c r="I226" s="1168">
        <v>0.42439666786623226</v>
      </c>
      <c r="J226" s="1168">
        <v>0.71474761865024505</v>
      </c>
      <c r="K226" s="1168">
        <v>0.52568571054031765</v>
      </c>
    </row>
    <row r="227" spans="1:12" s="641" customFormat="1" ht="12" customHeight="1">
      <c r="A227" s="461" t="s">
        <v>479</v>
      </c>
      <c r="B227" s="461"/>
      <c r="C227" s="1527">
        <v>100</v>
      </c>
      <c r="D227" s="1528">
        <v>100</v>
      </c>
      <c r="E227" s="1528">
        <v>100</v>
      </c>
      <c r="F227" s="1528">
        <v>100.00000000000001</v>
      </c>
      <c r="G227" s="1528">
        <v>99.999999999999972</v>
      </c>
      <c r="H227" s="1528">
        <v>100.00000000000001</v>
      </c>
      <c r="I227" s="1528">
        <v>100</v>
      </c>
      <c r="J227" s="1528">
        <v>100</v>
      </c>
      <c r="K227" s="1528">
        <v>100</v>
      </c>
    </row>
    <row r="228" spans="1:12" s="30" customFormat="1" ht="7.5" customHeight="1"/>
    <row r="229" spans="1:12" s="30" customFormat="1" ht="12.75" customHeight="1">
      <c r="A229" s="1704" t="s">
        <v>1312</v>
      </c>
      <c r="B229" s="1704"/>
      <c r="C229" s="1704"/>
      <c r="D229" s="1704"/>
      <c r="E229" s="1704"/>
      <c r="F229" s="1704"/>
      <c r="G229" s="1704"/>
      <c r="H229" s="1704"/>
      <c r="I229" s="1704"/>
      <c r="J229" s="1704"/>
    </row>
    <row r="230" spans="1:12" s="30" customFormat="1" ht="12.75" customHeight="1">
      <c r="A230" s="1704" t="s">
        <v>1279</v>
      </c>
      <c r="B230" s="1704"/>
      <c r="C230" s="1704"/>
      <c r="D230" s="1704"/>
      <c r="E230" s="1704"/>
      <c r="F230" s="1704"/>
      <c r="G230" s="1704"/>
      <c r="H230" s="1704"/>
      <c r="I230" s="1704"/>
      <c r="J230" s="1704"/>
    </row>
    <row r="231" spans="1:12" s="30" customFormat="1" ht="20.25" customHeight="1">
      <c r="A231" s="1704"/>
      <c r="B231" s="1704"/>
      <c r="C231" s="1704"/>
      <c r="D231" s="1704"/>
      <c r="E231" s="1704"/>
      <c r="F231" s="1704"/>
      <c r="G231" s="1704"/>
      <c r="H231" s="1704"/>
      <c r="I231" s="1704"/>
      <c r="J231" s="1704"/>
      <c r="K231" s="1704"/>
      <c r="L231" s="770"/>
    </row>
    <row r="232" spans="1:12" s="30" customFormat="1" ht="12.75" customHeight="1">
      <c r="A232" s="1708" t="s">
        <v>1313</v>
      </c>
      <c r="B232" s="1708"/>
      <c r="C232" s="1708"/>
      <c r="D232" s="1708"/>
      <c r="E232" s="1708"/>
      <c r="F232" s="1708"/>
      <c r="G232" s="1708"/>
      <c r="H232" s="1708"/>
      <c r="I232" s="1708"/>
      <c r="J232" s="1708"/>
    </row>
    <row r="233" spans="1:12" s="30" customFormat="1" ht="22.5" customHeight="1">
      <c r="A233" s="69"/>
      <c r="B233" s="70"/>
      <c r="C233" s="70"/>
      <c r="D233" s="70"/>
      <c r="E233" s="70"/>
      <c r="F233" s="70"/>
      <c r="G233" s="70"/>
      <c r="H233" s="70"/>
      <c r="I233" s="70"/>
      <c r="J233" s="1213"/>
      <c r="K233" s="1213"/>
    </row>
    <row r="234" spans="1:12" s="7" customFormat="1" ht="18.75" customHeight="1">
      <c r="A234" s="926" t="s">
        <v>1314</v>
      </c>
    </row>
    <row r="235" spans="1:12" s="7" customFormat="1" ht="12" customHeight="1"/>
    <row r="236" spans="1:12" s="7" customFormat="1" ht="12.75" customHeight="1">
      <c r="C236" s="527" t="s">
        <v>304</v>
      </c>
      <c r="D236" s="528" t="s">
        <v>305</v>
      </c>
      <c r="E236" s="528" t="s">
        <v>306</v>
      </c>
      <c r="F236" s="528" t="s">
        <v>307</v>
      </c>
      <c r="G236" s="528" t="s">
        <v>304</v>
      </c>
      <c r="H236" s="528" t="s">
        <v>305</v>
      </c>
      <c r="I236" s="528" t="s">
        <v>306</v>
      </c>
      <c r="J236" s="528" t="s">
        <v>307</v>
      </c>
      <c r="K236" s="528" t="s">
        <v>304</v>
      </c>
    </row>
    <row r="237" spans="1:12" s="108" customFormat="1" ht="13.5" customHeight="1">
      <c r="A237" s="347" t="s">
        <v>220</v>
      </c>
      <c r="B237" s="347"/>
      <c r="C237" s="529" t="s">
        <v>28</v>
      </c>
      <c r="D237" s="530" t="s">
        <v>28</v>
      </c>
      <c r="E237" s="530" t="s">
        <v>276</v>
      </c>
      <c r="F237" s="530" t="s">
        <v>276</v>
      </c>
      <c r="G237" s="530" t="s">
        <v>276</v>
      </c>
      <c r="H237" s="530" t="s">
        <v>276</v>
      </c>
      <c r="I237" s="530" t="s">
        <v>277</v>
      </c>
      <c r="J237" s="530" t="s">
        <v>277</v>
      </c>
      <c r="K237" s="530" t="s">
        <v>277</v>
      </c>
    </row>
    <row r="238" spans="1:12" s="1533" customFormat="1" ht="12" customHeight="1">
      <c r="A238" s="1529" t="s">
        <v>310</v>
      </c>
      <c r="B238" s="1530"/>
      <c r="C238" s="1531">
        <v>2533.2248870000003</v>
      </c>
      <c r="D238" s="1532">
        <v>5311.1250499999996</v>
      </c>
      <c r="E238" s="1532">
        <v>2487.9135080000001</v>
      </c>
      <c r="F238" s="1532">
        <v>3824.9790170000001</v>
      </c>
      <c r="G238" s="1532">
        <v>4413.1319280000007</v>
      </c>
      <c r="H238" s="1532">
        <v>2273.4128489999998</v>
      </c>
      <c r="I238" s="1532">
        <v>3703.9030630000002</v>
      </c>
      <c r="J238" s="1532">
        <v>2807.2230240000004</v>
      </c>
      <c r="K238" s="1532">
        <v>3455.0883599999997</v>
      </c>
    </row>
    <row r="239" spans="1:12" s="1533" customFormat="1" ht="12" customHeight="1">
      <c r="A239" s="1534" t="s">
        <v>311</v>
      </c>
      <c r="B239" s="1535"/>
      <c r="C239" s="1536">
        <v>23645.563338</v>
      </c>
      <c r="D239" s="1537">
        <v>24693.916249000002</v>
      </c>
      <c r="E239" s="1537">
        <v>25533.813291000002</v>
      </c>
      <c r="F239" s="1537">
        <v>25755.592576999999</v>
      </c>
      <c r="G239" s="1537">
        <v>26628.076438</v>
      </c>
      <c r="H239" s="1537">
        <v>26103.596802</v>
      </c>
      <c r="I239" s="1537">
        <v>27155.620771999998</v>
      </c>
      <c r="J239" s="1537">
        <v>28390.031761999999</v>
      </c>
      <c r="K239" s="1537">
        <v>29940.142269</v>
      </c>
    </row>
    <row r="240" spans="1:12" s="1533" customFormat="1" ht="12" customHeight="1">
      <c r="A240" s="1538" t="s">
        <v>348</v>
      </c>
      <c r="B240" s="1539"/>
      <c r="C240" s="1536">
        <v>164306.09253600001</v>
      </c>
      <c r="D240" s="1537">
        <v>158167.689464</v>
      </c>
      <c r="E240" s="1537">
        <v>155417.564874</v>
      </c>
      <c r="F240" s="1537">
        <v>155970.98943399999</v>
      </c>
      <c r="G240" s="1537">
        <v>153226.76689599999</v>
      </c>
      <c r="H240" s="1537">
        <v>157636.91908399999</v>
      </c>
      <c r="I240" s="1537">
        <v>153480.632174</v>
      </c>
      <c r="J240" s="1537">
        <v>154796.49340900002</v>
      </c>
      <c r="K240" s="1537">
        <v>157164.44553</v>
      </c>
    </row>
    <row r="241" spans="1:11" s="1533" customFormat="1" ht="12" customHeight="1">
      <c r="A241" s="1534" t="s">
        <v>313</v>
      </c>
      <c r="B241" s="1535"/>
      <c r="C241" s="1536">
        <v>15078.998039999999</v>
      </c>
      <c r="D241" s="1537">
        <v>17706.002436999999</v>
      </c>
      <c r="E241" s="1537">
        <v>28409.765824000002</v>
      </c>
      <c r="F241" s="1537">
        <v>26368.967109999998</v>
      </c>
      <c r="G241" s="1537">
        <v>27993.391258</v>
      </c>
      <c r="H241" s="1537">
        <v>30443.309304999999</v>
      </c>
      <c r="I241" s="1537">
        <v>31572.989719000001</v>
      </c>
      <c r="J241" s="1537">
        <v>32085.322267</v>
      </c>
      <c r="K241" s="1537">
        <v>27962.376938999998</v>
      </c>
    </row>
    <row r="242" spans="1:11" s="1533" customFormat="1" ht="12" customHeight="1">
      <c r="A242" s="1534" t="s">
        <v>314</v>
      </c>
      <c r="B242" s="1535"/>
      <c r="C242" s="1536">
        <v>95193.910071999999</v>
      </c>
      <c r="D242" s="1537">
        <v>84790.630705999996</v>
      </c>
      <c r="E242" s="1537">
        <v>98943.004828999998</v>
      </c>
      <c r="F242" s="1537">
        <v>92856.889727000002</v>
      </c>
      <c r="G242" s="1537">
        <v>89715.002026999995</v>
      </c>
      <c r="H242" s="1537">
        <v>85192.428623999993</v>
      </c>
      <c r="I242" s="1537">
        <v>77241.342770999996</v>
      </c>
      <c r="J242" s="1537">
        <v>82380.384267000001</v>
      </c>
      <c r="K242" s="1537">
        <v>78277.486713000006</v>
      </c>
    </row>
    <row r="243" spans="1:11" s="1533" customFormat="1" ht="12" customHeight="1">
      <c r="A243" s="1534" t="s">
        <v>315</v>
      </c>
      <c r="B243" s="1535"/>
      <c r="C243" s="1536">
        <v>377.44374099999999</v>
      </c>
      <c r="D243" s="1537">
        <v>289.53908200000001</v>
      </c>
      <c r="E243" s="1537">
        <v>591.83867799999996</v>
      </c>
      <c r="F243" s="1537">
        <v>41.655622000000001</v>
      </c>
      <c r="G243" s="1537">
        <v>217.85758300000001</v>
      </c>
      <c r="H243" s="1537">
        <v>114.35796400000001</v>
      </c>
      <c r="I243" s="1537">
        <v>29.157350999999998</v>
      </c>
      <c r="J243" s="1537">
        <v>390.62490600000001</v>
      </c>
      <c r="K243" s="1537">
        <v>127.400972</v>
      </c>
    </row>
    <row r="244" spans="1:11" s="1533" customFormat="1" ht="12" customHeight="1">
      <c r="A244" s="1534" t="s">
        <v>349</v>
      </c>
      <c r="B244" s="1535"/>
      <c r="C244" s="1536">
        <v>22683.224329999997</v>
      </c>
      <c r="D244" s="1537">
        <v>23078.053942999999</v>
      </c>
      <c r="E244" s="1537">
        <v>22298.718964000003</v>
      </c>
      <c r="F244" s="1537">
        <v>22090.488276</v>
      </c>
      <c r="G244" s="1537">
        <v>21647.039969000001</v>
      </c>
      <c r="H244" s="1537">
        <v>16749.590114999999</v>
      </c>
      <c r="I244" s="1537">
        <v>16843.896486999998</v>
      </c>
      <c r="J244" s="1537">
        <v>16248.568361</v>
      </c>
      <c r="K244" s="1537">
        <v>16130.816761</v>
      </c>
    </row>
    <row r="245" spans="1:11" s="1533" customFormat="1" ht="12" customHeight="1">
      <c r="A245" s="1534" t="s">
        <v>1315</v>
      </c>
      <c r="B245" s="1535"/>
      <c r="C245" s="1536">
        <v>4207.5204199999998</v>
      </c>
      <c r="D245" s="1537">
        <v>4505.254038</v>
      </c>
      <c r="E245" s="1537">
        <v>4456.9722060000004</v>
      </c>
      <c r="F245" s="1537">
        <v>4437.1616640000002</v>
      </c>
      <c r="G245" s="1537">
        <v>4431.7958859999999</v>
      </c>
      <c r="H245" s="1537">
        <v>4580.7253899999996</v>
      </c>
      <c r="I245" s="1537">
        <v>4554.339723</v>
      </c>
      <c r="J245" s="1537">
        <v>4510.6022110000004</v>
      </c>
      <c r="K245" s="1537">
        <v>4460.9080130000002</v>
      </c>
    </row>
    <row r="246" spans="1:11" s="1533" customFormat="1" ht="12" customHeight="1">
      <c r="A246" s="1534" t="s">
        <v>318</v>
      </c>
      <c r="B246" s="1535"/>
      <c r="C246" s="1536">
        <v>2.7986800000000001</v>
      </c>
      <c r="D246" s="1537">
        <v>3.8374679999999999</v>
      </c>
      <c r="E246" s="1537">
        <v>4.9046670000000008</v>
      </c>
      <c r="F246" s="1537">
        <v>6.1325559999999992</v>
      </c>
      <c r="G246" s="1537">
        <v>7.3604479999999999</v>
      </c>
      <c r="H246" s="1537">
        <v>8.5883389999999995</v>
      </c>
      <c r="I246" s="1537">
        <v>9.9395980000000002</v>
      </c>
      <c r="J246" s="1537">
        <v>19.3459280000001</v>
      </c>
      <c r="K246" s="1537">
        <v>23.218705999999997</v>
      </c>
    </row>
    <row r="247" spans="1:11" s="1533" customFormat="1" ht="12" customHeight="1">
      <c r="A247" s="1534" t="s">
        <v>319</v>
      </c>
      <c r="B247" s="1535"/>
      <c r="C247" s="1536">
        <v>3.3897140000000001</v>
      </c>
      <c r="D247" s="1537">
        <v>2.5749209999999998</v>
      </c>
      <c r="E247" s="1537">
        <v>1.5210730000000001</v>
      </c>
      <c r="F247" s="1537"/>
      <c r="G247" s="1537">
        <v>0</v>
      </c>
      <c r="H247" s="1537"/>
      <c r="I247" s="1537">
        <v>0</v>
      </c>
      <c r="J247" s="1537">
        <v>0</v>
      </c>
      <c r="K247" s="1537">
        <v>0</v>
      </c>
    </row>
    <row r="248" spans="1:11" s="1533" customFormat="1" ht="12" customHeight="1">
      <c r="A248" s="1534" t="s">
        <v>320</v>
      </c>
      <c r="B248" s="1535"/>
      <c r="C248" s="1536">
        <v>82.438660999999996</v>
      </c>
      <c r="D248" s="1537">
        <v>83.450797000000009</v>
      </c>
      <c r="E248" s="1537">
        <v>82.494264999999999</v>
      </c>
      <c r="F248" s="1537">
        <v>82.252003999999999</v>
      </c>
      <c r="G248" s="1537">
        <v>84.872911999999999</v>
      </c>
      <c r="H248" s="1537">
        <v>86.746232999999989</v>
      </c>
      <c r="I248" s="1537">
        <v>2.8421599999999998</v>
      </c>
      <c r="J248" s="1537">
        <v>3.0393000000000003</v>
      </c>
      <c r="K248" s="1537">
        <v>2.8881100000000002</v>
      </c>
    </row>
    <row r="249" spans="1:11" s="1533" customFormat="1" ht="12" customHeight="1">
      <c r="A249" s="1540" t="s">
        <v>322</v>
      </c>
      <c r="B249" s="1541"/>
      <c r="C249" s="1536">
        <v>1532.946524</v>
      </c>
      <c r="D249" s="1537">
        <v>1600.7600339999999</v>
      </c>
      <c r="E249" s="1537">
        <v>1419.75873</v>
      </c>
      <c r="F249" s="1537">
        <v>1579.089563</v>
      </c>
      <c r="G249" s="1542">
        <v>1412.4965530000002</v>
      </c>
      <c r="H249" s="1542">
        <v>1574.3254769999999</v>
      </c>
      <c r="I249" s="1542">
        <v>1220.5545400000001</v>
      </c>
      <c r="J249" s="1542">
        <v>1037.130709</v>
      </c>
      <c r="K249" s="1542">
        <v>1138.9890270000001</v>
      </c>
    </row>
    <row r="250" spans="1:11" s="1533" customFormat="1" ht="12" customHeight="1">
      <c r="A250" s="1543" t="s">
        <v>323</v>
      </c>
      <c r="B250" s="1544"/>
      <c r="C250" s="1545">
        <v>329647.55094300001</v>
      </c>
      <c r="D250" s="1546">
        <v>320232.83418900002</v>
      </c>
      <c r="E250" s="1546">
        <v>339648.27090899996</v>
      </c>
      <c r="F250" s="1546">
        <v>333014.19755000004</v>
      </c>
      <c r="G250" s="1546">
        <v>329777.791898</v>
      </c>
      <c r="H250" s="1546">
        <v>324764.00018199999</v>
      </c>
      <c r="I250" s="1546">
        <v>315815.21835799998</v>
      </c>
      <c r="J250" s="1546">
        <v>322668.76614399999</v>
      </c>
      <c r="K250" s="1546">
        <v>318683.76139999996</v>
      </c>
    </row>
    <row r="251" spans="1:11" s="1533" customFormat="1" ht="12" customHeight="1">
      <c r="A251" s="1534" t="s">
        <v>315</v>
      </c>
      <c r="B251" s="1535"/>
      <c r="C251" s="1536">
        <v>76.705144000000004</v>
      </c>
      <c r="D251" s="1537">
        <v>4169.9906110000002</v>
      </c>
      <c r="E251" s="1537">
        <v>129.38672199999999</v>
      </c>
      <c r="F251" s="1537">
        <v>327.038703</v>
      </c>
      <c r="G251" s="1537">
        <v>64.266920999999996</v>
      </c>
      <c r="H251" s="1537">
        <v>114.169845</v>
      </c>
      <c r="I251" s="1537">
        <v>743.155801</v>
      </c>
      <c r="J251" s="1537">
        <v>68.679727999999997</v>
      </c>
      <c r="K251" s="1537">
        <v>163.57285399999998</v>
      </c>
    </row>
    <row r="252" spans="1:11" s="1533" customFormat="1" ht="12" customHeight="1">
      <c r="A252" s="1534" t="s">
        <v>328</v>
      </c>
      <c r="B252" s="1535"/>
      <c r="C252" s="1536">
        <v>95193.910071999999</v>
      </c>
      <c r="D252" s="1537">
        <v>84790.630705999996</v>
      </c>
      <c r="E252" s="1537">
        <v>98943.004828999998</v>
      </c>
      <c r="F252" s="1537">
        <v>92856.889727000002</v>
      </c>
      <c r="G252" s="1537">
        <v>89715.002026999995</v>
      </c>
      <c r="H252" s="1537">
        <v>85192.428623999993</v>
      </c>
      <c r="I252" s="1537">
        <v>77241.342770999996</v>
      </c>
      <c r="J252" s="1537">
        <v>82380.384267000001</v>
      </c>
      <c r="K252" s="1537">
        <v>78277.486713000006</v>
      </c>
    </row>
    <row r="253" spans="1:11" s="1533" customFormat="1" ht="12" customHeight="1">
      <c r="A253" s="1534" t="s">
        <v>1316</v>
      </c>
      <c r="B253" s="1535"/>
      <c r="C253" s="1536">
        <v>199073.47802500002</v>
      </c>
      <c r="D253" s="1537">
        <v>197747.45578799999</v>
      </c>
      <c r="E253" s="1537">
        <v>206875.986217</v>
      </c>
      <c r="F253" s="1537">
        <v>206672.99893999999</v>
      </c>
      <c r="G253" s="1537">
        <v>206917.78844</v>
      </c>
      <c r="H253" s="1537">
        <v>206847.830479</v>
      </c>
      <c r="I253" s="1537">
        <v>204279.773866</v>
      </c>
      <c r="J253" s="1537">
        <v>207526.80512799998</v>
      </c>
      <c r="K253" s="1537">
        <v>207685.369744</v>
      </c>
    </row>
    <row r="254" spans="1:11" s="1533" customFormat="1" ht="12" customHeight="1">
      <c r="A254" s="1534" t="s">
        <v>331</v>
      </c>
      <c r="B254" s="1535"/>
      <c r="C254" s="1536">
        <v>828.92354599999999</v>
      </c>
      <c r="D254" s="1537">
        <v>830.082086</v>
      </c>
      <c r="E254" s="1537">
        <v>841.684077</v>
      </c>
      <c r="F254" s="1537">
        <v>458.756911</v>
      </c>
      <c r="G254" s="1537">
        <v>452.30931300000003</v>
      </c>
      <c r="H254" s="1537">
        <v>448.68511099999995</v>
      </c>
      <c r="I254" s="1537">
        <v>456.60196100000002</v>
      </c>
      <c r="J254" s="1537">
        <v>22.934922</v>
      </c>
      <c r="K254" s="1537">
        <v>21.115758999999997</v>
      </c>
    </row>
    <row r="255" spans="1:11" s="1533" customFormat="1" ht="12" customHeight="1">
      <c r="A255" s="1534" t="s">
        <v>332</v>
      </c>
      <c r="B255" s="1535"/>
      <c r="C255" s="1536">
        <v>884.07377500000007</v>
      </c>
      <c r="D255" s="1537">
        <v>910.667417</v>
      </c>
      <c r="E255" s="1537">
        <v>817.28493999999989</v>
      </c>
      <c r="F255" s="1537">
        <v>1047.661621</v>
      </c>
      <c r="G255" s="1537">
        <v>1000.600377</v>
      </c>
      <c r="H255" s="1537">
        <v>892.500541</v>
      </c>
      <c r="I255" s="1537">
        <v>767.26303899999994</v>
      </c>
      <c r="J255" s="1537">
        <v>1898.864832</v>
      </c>
      <c r="K255" s="1537">
        <v>1805.493551</v>
      </c>
    </row>
    <row r="256" spans="1:11" s="1533" customFormat="1" ht="12" customHeight="1">
      <c r="A256" s="1534" t="s">
        <v>333</v>
      </c>
      <c r="B256" s="1535"/>
      <c r="C256" s="1536">
        <v>3235.9662669999998</v>
      </c>
      <c r="D256" s="1537">
        <v>1849.616534</v>
      </c>
      <c r="E256" s="1537">
        <v>1953.8757779999999</v>
      </c>
      <c r="F256" s="1537">
        <v>1912.7118760000001</v>
      </c>
      <c r="G256" s="1537">
        <v>1993.0212660000002</v>
      </c>
      <c r="H256" s="1537">
        <v>2000.655215</v>
      </c>
      <c r="I256" s="1537">
        <v>2056.1299950000002</v>
      </c>
      <c r="J256" s="1537">
        <v>1711.5227829999999</v>
      </c>
      <c r="K256" s="1537">
        <v>1999.340831</v>
      </c>
    </row>
    <row r="257" spans="1:11" s="1533" customFormat="1" ht="12" customHeight="1">
      <c r="A257" s="1534" t="s">
        <v>336</v>
      </c>
      <c r="B257" s="1535"/>
      <c r="C257" s="1536">
        <v>232.311747</v>
      </c>
      <c r="D257" s="1537">
        <v>215.55515400000002</v>
      </c>
      <c r="E257" s="1537">
        <v>221.998448</v>
      </c>
      <c r="F257" s="1537">
        <v>205.66664399999999</v>
      </c>
      <c r="G257" s="1537">
        <v>191.93907300000001</v>
      </c>
      <c r="H257" s="1537">
        <v>188.00250800000001</v>
      </c>
      <c r="I257" s="1537">
        <v>186.62919200000002</v>
      </c>
      <c r="J257" s="1537">
        <v>190.623784</v>
      </c>
      <c r="K257" s="1537">
        <v>187.162283</v>
      </c>
    </row>
    <row r="258" spans="1:11" s="1533" customFormat="1" ht="12" customHeight="1">
      <c r="A258" s="1534" t="s">
        <v>337</v>
      </c>
      <c r="B258" s="1535"/>
      <c r="C258" s="1536">
        <v>7006.768333</v>
      </c>
      <c r="D258" s="1537">
        <v>7009.1211109999995</v>
      </c>
      <c r="E258" s="1537">
        <v>7009.6659719999998</v>
      </c>
      <c r="F258" s="1537">
        <v>7010.8990279999998</v>
      </c>
      <c r="G258" s="1537">
        <v>7010.3508329999995</v>
      </c>
      <c r="H258" s="1537">
        <v>7009.9729170000001</v>
      </c>
      <c r="I258" s="1537">
        <v>7009.5887499999999</v>
      </c>
      <c r="J258" s="1537">
        <v>5505.1875</v>
      </c>
      <c r="K258" s="1537">
        <v>5505.1111109999993</v>
      </c>
    </row>
    <row r="259" spans="1:11" s="1551" customFormat="1" ht="12" customHeight="1">
      <c r="A259" s="1547" t="s">
        <v>338</v>
      </c>
      <c r="B259" s="1548"/>
      <c r="C259" s="1549">
        <v>306532.13690899999</v>
      </c>
      <c r="D259" s="1550">
        <v>297523.11940700002</v>
      </c>
      <c r="E259" s="1550">
        <v>316792.88698299997</v>
      </c>
      <c r="F259" s="1550">
        <v>310492.62345000001</v>
      </c>
      <c r="G259" s="1550">
        <v>307345.27824999997</v>
      </c>
      <c r="H259" s="1550">
        <v>302694.24524000002</v>
      </c>
      <c r="I259" s="1550">
        <v>292740.48537499999</v>
      </c>
      <c r="J259" s="1550">
        <v>299305.00294400001</v>
      </c>
      <c r="K259" s="1550">
        <v>295644.65284600004</v>
      </c>
    </row>
    <row r="260" spans="1:11" s="1533" customFormat="1" ht="12" customHeight="1">
      <c r="A260" s="1534"/>
      <c r="B260" s="1535"/>
      <c r="C260" s="1536"/>
      <c r="D260" s="1537"/>
      <c r="E260" s="1537"/>
      <c r="F260" s="1537"/>
      <c r="G260" s="1537"/>
      <c r="H260" s="1537"/>
      <c r="I260" s="1537"/>
      <c r="J260" s="1537"/>
      <c r="K260" s="1537"/>
    </row>
    <row r="261" spans="1:11" s="1533" customFormat="1" ht="12" customHeight="1">
      <c r="A261" s="1534" t="s">
        <v>341</v>
      </c>
      <c r="B261" s="1535"/>
      <c r="C261" s="1536">
        <v>1641.465829</v>
      </c>
      <c r="D261" s="1537">
        <v>1641.465829</v>
      </c>
      <c r="E261" s="1537">
        <v>1750.3367760000001</v>
      </c>
      <c r="F261" s="1537">
        <v>1750.3367760000001</v>
      </c>
      <c r="G261" s="1537">
        <v>1750.3367760000001</v>
      </c>
      <c r="H261" s="1537">
        <v>1750.3367760000001</v>
      </c>
      <c r="I261" s="1537">
        <v>1750.3367760000001</v>
      </c>
      <c r="J261" s="1537">
        <v>1750.3367760000001</v>
      </c>
      <c r="K261" s="1537">
        <v>1750.3367760000001</v>
      </c>
    </row>
    <row r="262" spans="1:11" s="1533" customFormat="1" ht="12" customHeight="1">
      <c r="A262" s="1534" t="s">
        <v>1317</v>
      </c>
      <c r="B262" s="1535"/>
      <c r="C262" s="1536">
        <v>6015.5873240000001</v>
      </c>
      <c r="D262" s="1537">
        <v>6015.5873240000001</v>
      </c>
      <c r="E262" s="1537">
        <v>6015.5873240000001</v>
      </c>
      <c r="F262" s="1537">
        <v>6015.5873240000001</v>
      </c>
      <c r="G262" s="1537">
        <v>6015.5873240000001</v>
      </c>
      <c r="H262" s="1537">
        <v>6015.5873240000001</v>
      </c>
      <c r="I262" s="1537">
        <v>6015.5873240000001</v>
      </c>
      <c r="J262" s="1537">
        <v>6015.5873240000001</v>
      </c>
      <c r="K262" s="1537">
        <v>6015.5873240000001</v>
      </c>
    </row>
    <row r="263" spans="1:11" s="1533" customFormat="1" ht="12" customHeight="1">
      <c r="A263" s="1534" t="s">
        <v>343</v>
      </c>
      <c r="B263" s="1535"/>
      <c r="C263" s="1536">
        <v>15458.361204000001</v>
      </c>
      <c r="D263" s="1537">
        <v>15052.661617</v>
      </c>
      <c r="E263" s="1537">
        <v>15089.459697</v>
      </c>
      <c r="F263" s="1537">
        <v>14755.650005000001</v>
      </c>
      <c r="G263" s="1537">
        <v>14666.589542</v>
      </c>
      <c r="H263" s="1537">
        <v>14303.830844</v>
      </c>
      <c r="I263" s="1537">
        <v>15308.808494999999</v>
      </c>
      <c r="J263" s="1537">
        <v>15597.839103</v>
      </c>
      <c r="K263" s="1537">
        <v>15273.184454</v>
      </c>
    </row>
    <row r="264" spans="1:11" s="1551" customFormat="1" ht="12" customHeight="1">
      <c r="A264" s="1552" t="s">
        <v>344</v>
      </c>
      <c r="B264" s="1553"/>
      <c r="C264" s="1554">
        <v>23115.414357000001</v>
      </c>
      <c r="D264" s="1555">
        <v>22709.714769999999</v>
      </c>
      <c r="E264" s="1555">
        <v>22855.383796999999</v>
      </c>
      <c r="F264" s="1555">
        <v>22521.574105</v>
      </c>
      <c r="G264" s="1555">
        <v>22432.513642000002</v>
      </c>
      <c r="H264" s="1555">
        <v>22069.754943999997</v>
      </c>
      <c r="I264" s="1555">
        <v>23074.732594999998</v>
      </c>
      <c r="J264" s="1555">
        <v>23363.763203000002</v>
      </c>
      <c r="K264" s="1555">
        <v>23039.108554000002</v>
      </c>
    </row>
    <row r="265" spans="1:11" s="1533" customFormat="1" ht="12" customHeight="1">
      <c r="A265" s="1543" t="s">
        <v>345</v>
      </c>
      <c r="B265" s="1544"/>
      <c r="C265" s="1545">
        <v>329647.55126599997</v>
      </c>
      <c r="D265" s="1546">
        <v>320232.83417699998</v>
      </c>
      <c r="E265" s="1546">
        <v>339648.27077999996</v>
      </c>
      <c r="F265" s="1546">
        <v>333014.19755500002</v>
      </c>
      <c r="G265" s="1546">
        <v>329777.79189200001</v>
      </c>
      <c r="H265" s="1546">
        <v>324764.000184</v>
      </c>
      <c r="I265" s="1546">
        <v>315815.21797000006</v>
      </c>
      <c r="J265" s="1546">
        <v>322668.76614700002</v>
      </c>
      <c r="K265" s="1546">
        <v>318683.76139999996</v>
      </c>
    </row>
    <row r="266" spans="1:11" s="1533" customFormat="1" ht="12" customHeight="1">
      <c r="A266" s="1556"/>
      <c r="B266" s="1556"/>
      <c r="C266" s="1557"/>
      <c r="D266" s="1557"/>
      <c r="E266" s="1557"/>
      <c r="F266" s="1557"/>
      <c r="G266" s="1557"/>
      <c r="H266" s="1557"/>
      <c r="I266" s="1558"/>
      <c r="J266" s="1558"/>
      <c r="K266" s="1558"/>
    </row>
    <row r="267" spans="1:11" s="1533" customFormat="1" ht="12" customHeight="1">
      <c r="A267" s="1559" t="s">
        <v>1318</v>
      </c>
      <c r="B267" s="1560"/>
      <c r="C267" s="1531"/>
      <c r="D267" s="1532"/>
      <c r="E267" s="1532"/>
      <c r="F267" s="1532"/>
      <c r="G267" s="1532"/>
      <c r="H267" s="1532"/>
      <c r="I267" s="1532"/>
      <c r="J267" s="1532"/>
      <c r="K267" s="1532"/>
    </row>
    <row r="268" spans="1:11" s="1533" customFormat="1" ht="12" customHeight="1">
      <c r="A268" s="1561" t="s">
        <v>1240</v>
      </c>
      <c r="B268" s="1562"/>
      <c r="C268" s="1536">
        <v>111857.869049</v>
      </c>
      <c r="D268" s="1537">
        <v>101407.150517</v>
      </c>
      <c r="E268" s="1537">
        <v>115865.52254799999</v>
      </c>
      <c r="F268" s="1537">
        <v>109987.620715</v>
      </c>
      <c r="G268" s="1537">
        <v>107075.99518</v>
      </c>
      <c r="H268" s="1537">
        <v>102795.098327</v>
      </c>
      <c r="I268" s="1537">
        <v>94305.278923999998</v>
      </c>
      <c r="J268" s="1537">
        <v>99911.633950999996</v>
      </c>
      <c r="K268" s="1537">
        <v>96134.187296999997</v>
      </c>
    </row>
    <row r="269" spans="1:11" s="1533" customFormat="1" ht="12" customHeight="1">
      <c r="A269" s="1561" t="s">
        <v>1243</v>
      </c>
      <c r="B269" s="1562"/>
      <c r="C269" s="1563">
        <v>44.367030999999997</v>
      </c>
      <c r="D269" s="1537">
        <v>48.546894000000002</v>
      </c>
      <c r="E269" s="1537">
        <v>1087.229646</v>
      </c>
      <c r="F269" s="1537">
        <v>1070.4591600000001</v>
      </c>
      <c r="G269" s="1537">
        <v>1052.3963719999999</v>
      </c>
      <c r="H269" s="1537">
        <v>1005.999181</v>
      </c>
      <c r="I269" s="1537">
        <v>949.557051</v>
      </c>
      <c r="J269" s="1537">
        <v>966.65249900000003</v>
      </c>
      <c r="K269" s="1537">
        <v>952.57486900000004</v>
      </c>
    </row>
    <row r="270" spans="1:11" s="1533" customFormat="1" ht="12" customHeight="1">
      <c r="A270" s="1561" t="s">
        <v>1244</v>
      </c>
      <c r="B270" s="1562"/>
      <c r="C270" s="1536">
        <v>182373.78427100001</v>
      </c>
      <c r="D270" s="1537">
        <v>181090.811912</v>
      </c>
      <c r="E270" s="1537">
        <v>188874.20459499999</v>
      </c>
      <c r="F270" s="1537">
        <v>188479.23475100001</v>
      </c>
      <c r="G270" s="1537">
        <v>188510.26443499999</v>
      </c>
      <c r="H270" s="1537">
        <v>188246.321329</v>
      </c>
      <c r="I270" s="1537">
        <v>186272.67113599999</v>
      </c>
      <c r="J270" s="1537">
        <v>189034.43002</v>
      </c>
      <c r="K270" s="1537">
        <v>188880.51275600001</v>
      </c>
    </row>
    <row r="271" spans="1:11" s="1533" customFormat="1" ht="12" customHeight="1">
      <c r="A271" s="1564" t="s">
        <v>1319</v>
      </c>
      <c r="B271" s="1565"/>
      <c r="C271" s="1566">
        <v>294276.02035100001</v>
      </c>
      <c r="D271" s="1567">
        <v>282546.50932299998</v>
      </c>
      <c r="E271" s="1567">
        <v>305826.95678899996</v>
      </c>
      <c r="F271" s="1567">
        <v>299537.31462600001</v>
      </c>
      <c r="G271" s="1567">
        <v>296638.65598699998</v>
      </c>
      <c r="H271" s="1567">
        <v>292047.41883700003</v>
      </c>
      <c r="I271" s="1567">
        <v>281527.50711100001</v>
      </c>
      <c r="J271" s="1567">
        <v>289912.71646999998</v>
      </c>
      <c r="K271" s="1567">
        <v>285967.27492200001</v>
      </c>
    </row>
    <row r="272" spans="1:11" s="30" customFormat="1" ht="24" customHeight="1">
      <c r="A272" s="1704"/>
      <c r="B272" s="1704"/>
      <c r="C272" s="1704"/>
      <c r="D272" s="1704"/>
      <c r="E272" s="1704"/>
      <c r="F272" s="1704"/>
      <c r="G272" s="1704"/>
      <c r="H272" s="1704"/>
      <c r="I272" s="1704"/>
      <c r="J272" s="1704"/>
      <c r="K272" s="1704"/>
    </row>
    <row r="273" spans="1:12" s="470" customFormat="1" ht="22.7" customHeight="1">
      <c r="A273" s="1708" t="s">
        <v>1320</v>
      </c>
      <c r="B273" s="1708"/>
      <c r="C273" s="1708"/>
      <c r="D273" s="1708"/>
      <c r="E273" s="1708"/>
      <c r="F273" s="1708"/>
      <c r="G273" s="1708"/>
      <c r="H273" s="1708"/>
      <c r="I273" s="1708"/>
      <c r="J273" s="1708"/>
    </row>
    <row r="274" spans="1:12" s="370" customFormat="1" ht="12.75" customHeight="1">
      <c r="A274" s="1887" t="s">
        <v>1321</v>
      </c>
      <c r="B274" s="1887"/>
      <c r="C274" s="1887"/>
      <c r="D274" s="1887"/>
      <c r="E274" s="1887"/>
      <c r="F274" s="1887"/>
      <c r="G274" s="1887"/>
      <c r="H274" s="1887"/>
      <c r="I274" s="1887"/>
      <c r="J274" s="1887"/>
    </row>
    <row r="275" spans="1:12" s="30" customFormat="1" ht="22.5" customHeight="1">
      <c r="A275" s="69"/>
      <c r="B275" s="70"/>
      <c r="C275" s="70"/>
      <c r="D275" s="70"/>
      <c r="E275" s="70"/>
      <c r="F275" s="70"/>
      <c r="G275" s="70"/>
      <c r="H275" s="70"/>
      <c r="I275" s="70"/>
      <c r="J275" s="1213"/>
      <c r="K275" s="1213"/>
    </row>
    <row r="276" spans="1:12" s="7" customFormat="1" ht="18.75" customHeight="1">
      <c r="A276" s="926" t="s">
        <v>1322</v>
      </c>
    </row>
    <row r="277" spans="1:12" s="7" customFormat="1" ht="12" customHeight="1"/>
    <row r="278" spans="1:12" ht="12.75" customHeight="1">
      <c r="A278" s="1260"/>
      <c r="B278" s="1260"/>
      <c r="C278" s="527" t="s">
        <v>304</v>
      </c>
      <c r="D278" s="528" t="s">
        <v>305</v>
      </c>
      <c r="E278" s="528" t="s">
        <v>306</v>
      </c>
      <c r="F278" s="528" t="s">
        <v>307</v>
      </c>
      <c r="G278" s="528" t="s">
        <v>304</v>
      </c>
      <c r="H278" s="528" t="s">
        <v>305</v>
      </c>
      <c r="I278" s="528" t="s">
        <v>306</v>
      </c>
      <c r="J278" s="528" t="s">
        <v>307</v>
      </c>
      <c r="K278" s="528" t="s">
        <v>304</v>
      </c>
    </row>
    <row r="279" spans="1:12" ht="14.25" customHeight="1">
      <c r="A279" s="398" t="s">
        <v>220</v>
      </c>
      <c r="B279" s="432"/>
      <c r="C279" s="529" t="s">
        <v>28</v>
      </c>
      <c r="D279" s="565" t="s">
        <v>28</v>
      </c>
      <c r="E279" s="565" t="s">
        <v>276</v>
      </c>
      <c r="F279" s="565" t="s">
        <v>276</v>
      </c>
      <c r="G279" s="565" t="s">
        <v>276</v>
      </c>
      <c r="H279" s="565" t="s">
        <v>276</v>
      </c>
      <c r="I279" s="565" t="s">
        <v>277</v>
      </c>
      <c r="J279" s="565" t="s">
        <v>277</v>
      </c>
      <c r="K279" s="565" t="s">
        <v>277</v>
      </c>
    </row>
    <row r="280" spans="1:12" ht="12.75">
      <c r="A280" s="1458" t="s">
        <v>341</v>
      </c>
      <c r="B280" s="1458"/>
      <c r="C280" s="1568">
        <v>1641.46582853</v>
      </c>
      <c r="D280" s="1537">
        <v>1641.46582853</v>
      </c>
      <c r="E280" s="1537">
        <v>1750.3367760000001</v>
      </c>
      <c r="F280" s="1537">
        <v>1750.3367760000001</v>
      </c>
      <c r="G280" s="1537">
        <v>1750</v>
      </c>
      <c r="H280" s="1537">
        <v>1750</v>
      </c>
      <c r="I280" s="1537">
        <v>1750</v>
      </c>
      <c r="J280" s="1537">
        <v>1750</v>
      </c>
      <c r="K280" s="1537">
        <v>1750</v>
      </c>
    </row>
    <row r="281" spans="1:12" ht="12.75">
      <c r="A281" s="1458" t="s">
        <v>342</v>
      </c>
      <c r="B281" s="1458"/>
      <c r="C281" s="1563">
        <v>6015.5873236699999</v>
      </c>
      <c r="D281" s="1537">
        <v>6015.5873236699999</v>
      </c>
      <c r="E281" s="1537">
        <v>6015.5873236699999</v>
      </c>
      <c r="F281" s="1537">
        <v>6015.5873236699999</v>
      </c>
      <c r="G281" s="1537">
        <v>6016</v>
      </c>
      <c r="H281" s="1537">
        <v>6016</v>
      </c>
      <c r="I281" s="1537">
        <v>6016</v>
      </c>
      <c r="J281" s="1537">
        <v>6016</v>
      </c>
      <c r="K281" s="1537">
        <v>6016</v>
      </c>
    </row>
    <row r="282" spans="1:12" ht="12.75">
      <c r="A282" s="1458" t="s">
        <v>1323</v>
      </c>
      <c r="B282" s="1458"/>
      <c r="C282" s="1563">
        <v>17365.63074689846</v>
      </c>
      <c r="D282" s="1537">
        <v>14694.057247535253</v>
      </c>
      <c r="E282" s="1537">
        <v>16568.946705221322</v>
      </c>
      <c r="F282" s="1537">
        <v>17492.037291002598</v>
      </c>
      <c r="G282" s="1537">
        <v>17496</v>
      </c>
      <c r="H282" s="1537">
        <v>17478</v>
      </c>
      <c r="I282" s="1537">
        <v>17431</v>
      </c>
      <c r="J282" s="1537">
        <v>19064</v>
      </c>
      <c r="K282" s="1537">
        <v>19658.621847628227</v>
      </c>
    </row>
    <row r="283" spans="1:12" ht="12.75">
      <c r="A283" s="1569" t="s">
        <v>1324</v>
      </c>
      <c r="B283" s="1569"/>
      <c r="C283" s="1570">
        <v>16436.277767501368</v>
      </c>
      <c r="D283" s="1571">
        <v>11359.809742724989</v>
      </c>
      <c r="E283" s="1571">
        <v>4928.137672183635</v>
      </c>
      <c r="F283" s="1571">
        <v>6271.383674053317</v>
      </c>
      <c r="G283" s="1571">
        <v>6069</v>
      </c>
      <c r="H283" s="1571">
        <v>5578</v>
      </c>
      <c r="I283" s="1571">
        <v>5200</v>
      </c>
      <c r="J283" s="1571">
        <v>2083</v>
      </c>
      <c r="K283" s="1571">
        <v>4069.2080515993198</v>
      </c>
    </row>
    <row r="284" spans="1:12" ht="12.75">
      <c r="A284" s="503" t="s">
        <v>1325</v>
      </c>
      <c r="B284" s="1458"/>
      <c r="C284" s="1563">
        <v>1500</v>
      </c>
      <c r="D284" s="1537">
        <v>1500</v>
      </c>
      <c r="E284" s="1537">
        <v>1500</v>
      </c>
      <c r="F284" s="1537">
        <v>1500</v>
      </c>
      <c r="G284" s="1537">
        <v>1500</v>
      </c>
      <c r="H284" s="1537">
        <v>1500</v>
      </c>
      <c r="I284" s="1537">
        <v>1500</v>
      </c>
      <c r="J284" s="1537"/>
      <c r="K284" s="1537"/>
    </row>
    <row r="285" spans="1:12" ht="12.75">
      <c r="A285" s="1572" t="s">
        <v>1326</v>
      </c>
      <c r="B285" s="1572"/>
      <c r="C285" s="1573">
        <v>26522.683899098458</v>
      </c>
      <c r="D285" s="1546">
        <v>23851.110399735251</v>
      </c>
      <c r="E285" s="1546">
        <v>25834.870804891321</v>
      </c>
      <c r="F285" s="1546">
        <v>26757.961390672597</v>
      </c>
      <c r="G285" s="1546">
        <v>26762</v>
      </c>
      <c r="H285" s="1546">
        <v>26744</v>
      </c>
      <c r="I285" s="1546">
        <v>26697</v>
      </c>
      <c r="J285" s="1546">
        <v>26829</v>
      </c>
      <c r="K285" s="1546">
        <v>27424.621847628227</v>
      </c>
    </row>
    <row r="286" spans="1:12" ht="12.75">
      <c r="A286" s="1458" t="s">
        <v>1327</v>
      </c>
      <c r="B286" s="1458"/>
      <c r="C286" s="1563">
        <v>5500</v>
      </c>
      <c r="D286" s="1537">
        <v>5500</v>
      </c>
      <c r="E286" s="1537">
        <v>5500</v>
      </c>
      <c r="F286" s="1537">
        <v>5500</v>
      </c>
      <c r="G286" s="1537">
        <v>5500</v>
      </c>
      <c r="H286" s="1537">
        <v>5500</v>
      </c>
      <c r="I286" s="1537">
        <v>5500</v>
      </c>
      <c r="J286" s="1537">
        <v>5500</v>
      </c>
      <c r="K286" s="1537">
        <v>5500</v>
      </c>
      <c r="L286" s="1574"/>
    </row>
    <row r="287" spans="1:12" ht="12.75">
      <c r="A287" s="503" t="s">
        <v>1328</v>
      </c>
      <c r="B287" s="503"/>
      <c r="C287" s="1563">
        <v>715.14894928000001</v>
      </c>
      <c r="D287" s="1537">
        <v>715.14894928000001</v>
      </c>
      <c r="E287" s="1537">
        <v>715.14894928000001</v>
      </c>
      <c r="F287" s="1537">
        <v>600.71206301999996</v>
      </c>
      <c r="G287" s="1537">
        <v>601</v>
      </c>
      <c r="H287" s="1537">
        <v>601</v>
      </c>
      <c r="I287" s="1537">
        <v>601</v>
      </c>
      <c r="J287" s="1537">
        <v>516</v>
      </c>
      <c r="K287" s="1537">
        <v>516</v>
      </c>
    </row>
    <row r="288" spans="1:12" ht="12.75">
      <c r="A288" s="570" t="s">
        <v>1329</v>
      </c>
      <c r="B288" s="570"/>
      <c r="C288" s="1573">
        <v>6215.1489492800001</v>
      </c>
      <c r="D288" s="1546">
        <v>6215.1489492800001</v>
      </c>
      <c r="E288" s="1546">
        <v>6215.1489492800001</v>
      </c>
      <c r="F288" s="1546">
        <v>6100.7120630199997</v>
      </c>
      <c r="G288" s="1546">
        <v>6101</v>
      </c>
      <c r="H288" s="1546">
        <v>6101</v>
      </c>
      <c r="I288" s="1546">
        <v>6101</v>
      </c>
      <c r="J288" s="1546">
        <v>6016</v>
      </c>
      <c r="K288" s="1546">
        <v>6016</v>
      </c>
    </row>
    <row r="289" spans="1:12" ht="12.75">
      <c r="A289" s="570" t="s">
        <v>1330</v>
      </c>
      <c r="B289" s="570"/>
      <c r="C289" s="1575">
        <v>0</v>
      </c>
      <c r="D289" s="1576">
        <v>0</v>
      </c>
      <c r="E289" s="1576">
        <v>0</v>
      </c>
      <c r="F289" s="1576">
        <v>0</v>
      </c>
      <c r="G289" s="1576">
        <v>0</v>
      </c>
      <c r="H289" s="1576">
        <v>0</v>
      </c>
      <c r="I289" s="1576">
        <v>0</v>
      </c>
      <c r="J289" s="1576">
        <v>0</v>
      </c>
      <c r="K289" s="1576">
        <v>0</v>
      </c>
    </row>
    <row r="290" spans="1:12" ht="12.75">
      <c r="A290" s="570" t="s">
        <v>1331</v>
      </c>
      <c r="B290" s="570"/>
      <c r="C290" s="1573">
        <v>32737.832848378457</v>
      </c>
      <c r="D290" s="1577">
        <v>30066.25934901525</v>
      </c>
      <c r="E290" s="1577">
        <v>32050.019754171321</v>
      </c>
      <c r="F290" s="1577">
        <v>32858.673453692594</v>
      </c>
      <c r="G290" s="1577">
        <v>32863</v>
      </c>
      <c r="H290" s="1577">
        <v>32844</v>
      </c>
      <c r="I290" s="1577">
        <v>32797</v>
      </c>
      <c r="J290" s="1577">
        <v>32846</v>
      </c>
      <c r="K290" s="1577">
        <v>33440.621847628223</v>
      </c>
    </row>
    <row r="291" spans="1:12" ht="12.75">
      <c r="A291" s="570" t="s">
        <v>1332</v>
      </c>
      <c r="B291" s="570"/>
      <c r="C291" s="1573">
        <v>14893.430252649116</v>
      </c>
      <c r="D291" s="1577">
        <v>17984.756632463828</v>
      </c>
      <c r="E291" s="1577">
        <v>27121.882081987686</v>
      </c>
      <c r="F291" s="1577">
        <v>26587.289779639279</v>
      </c>
      <c r="G291" s="1577">
        <v>26793</v>
      </c>
      <c r="H291" s="1577">
        <v>27266</v>
      </c>
      <c r="I291" s="1578">
        <v>27598</v>
      </c>
      <c r="J291" s="1579">
        <v>30763</v>
      </c>
      <c r="K291" s="1579">
        <v>29371.413796028904</v>
      </c>
    </row>
    <row r="292" spans="1:12" ht="9" customHeight="1">
      <c r="A292" s="461"/>
      <c r="B292" s="461"/>
      <c r="C292" s="1580"/>
      <c r="D292" s="1581"/>
      <c r="E292" s="1581"/>
      <c r="F292" s="1581"/>
      <c r="G292" s="1581"/>
      <c r="H292" s="1581"/>
      <c r="I292" s="1581"/>
      <c r="J292" s="1580"/>
      <c r="K292" s="1580"/>
    </row>
    <row r="293" spans="1:12" ht="12.75">
      <c r="A293" s="458" t="s">
        <v>1333</v>
      </c>
      <c r="B293" s="458"/>
      <c r="C293" s="1563">
        <v>25737.264880259168</v>
      </c>
      <c r="D293" s="1537">
        <v>24328.196606708167</v>
      </c>
      <c r="E293" s="1537">
        <v>30963.216061201201</v>
      </c>
      <c r="F293" s="1537">
        <v>29783.102717659167</v>
      </c>
      <c r="G293" s="1537">
        <v>30721</v>
      </c>
      <c r="H293" s="1537">
        <v>30809</v>
      </c>
      <c r="I293" s="1537">
        <v>30613</v>
      </c>
      <c r="J293" s="1537">
        <v>30457</v>
      </c>
      <c r="K293" s="1537">
        <v>31084.54772895683</v>
      </c>
    </row>
    <row r="294" spans="1:12" ht="12.75">
      <c r="A294" s="458" t="s">
        <v>1334</v>
      </c>
      <c r="B294" s="458"/>
      <c r="C294" s="1563">
        <v>10624.363964309539</v>
      </c>
      <c r="D294" s="1537">
        <v>10460.751633868569</v>
      </c>
      <c r="E294" s="1537">
        <v>10287.50531096978</v>
      </c>
      <c r="F294" s="1537">
        <v>12214.897534436725</v>
      </c>
      <c r="G294" s="1537">
        <v>11755</v>
      </c>
      <c r="H294" s="1537">
        <v>11556</v>
      </c>
      <c r="I294" s="1537">
        <v>10973</v>
      </c>
      <c r="J294" s="1537">
        <v>11274</v>
      </c>
      <c r="K294" s="1537">
        <v>11155.020008600713</v>
      </c>
    </row>
    <row r="295" spans="1:12" ht="12.75">
      <c r="A295" s="458" t="s">
        <v>936</v>
      </c>
      <c r="B295" s="458"/>
      <c r="C295" s="1563">
        <v>1103.6089259838081</v>
      </c>
      <c r="D295" s="1537">
        <v>1015.1837720634002</v>
      </c>
      <c r="E295" s="1537">
        <v>1129.6790104174997</v>
      </c>
      <c r="F295" s="1537">
        <v>1152.593928281</v>
      </c>
      <c r="G295" s="1537">
        <v>1149</v>
      </c>
      <c r="H295" s="1537">
        <v>1145</v>
      </c>
      <c r="I295" s="1537">
        <v>1123</v>
      </c>
      <c r="J295" s="1537">
        <v>1112</v>
      </c>
      <c r="K295" s="1537">
        <v>1128.7017429099999</v>
      </c>
    </row>
    <row r="296" spans="1:12" ht="12.75">
      <c r="A296" s="458" t="s">
        <v>1335</v>
      </c>
      <c r="B296" s="458"/>
      <c r="C296" s="1563">
        <v>-6986.6328312740807</v>
      </c>
      <c r="D296" s="1537">
        <v>-6849.6441607246998</v>
      </c>
      <c r="E296" s="1537">
        <v>-7206.5667357856146</v>
      </c>
      <c r="F296" s="1537">
        <v>-7738.9270225465443</v>
      </c>
      <c r="G296" s="1537">
        <v>-7653</v>
      </c>
      <c r="H296" s="1537">
        <v>-7454</v>
      </c>
      <c r="I296" s="1537">
        <v>-7322</v>
      </c>
      <c r="J296" s="1537">
        <v>-7479</v>
      </c>
      <c r="K296" s="1537">
        <v>-7377.381657050988</v>
      </c>
    </row>
    <row r="297" spans="1:12" ht="12.75">
      <c r="A297" s="458" t="s">
        <v>1336</v>
      </c>
      <c r="B297" s="458"/>
      <c r="C297" s="1563">
        <v>-4695.5319663692444</v>
      </c>
      <c r="D297" s="1537">
        <v>-4559.6854210253996</v>
      </c>
      <c r="E297" s="1537">
        <v>-4093.1341637088481</v>
      </c>
      <c r="F297" s="1537">
        <v>-4511.7877068576017</v>
      </c>
      <c r="G297" s="1537">
        <v>-4756</v>
      </c>
      <c r="H297" s="1537">
        <v>-5017</v>
      </c>
      <c r="I297" s="1537">
        <v>-5007</v>
      </c>
      <c r="J297" s="1537">
        <v>-4856</v>
      </c>
      <c r="K297" s="1537">
        <v>-5010.8389552725985</v>
      </c>
    </row>
    <row r="298" spans="1:12" ht="12.75">
      <c r="A298" s="503" t="s">
        <v>1337</v>
      </c>
      <c r="B298" s="503"/>
      <c r="C298" s="1563">
        <v>-7192.2900217689748</v>
      </c>
      <c r="D298" s="1537">
        <v>-6712.1527706350535</v>
      </c>
      <c r="E298" s="1537">
        <v>-15175.876768857492</v>
      </c>
      <c r="F298" s="1537">
        <v>-13860.205690338746</v>
      </c>
      <c r="G298" s="1537">
        <v>-13569</v>
      </c>
      <c r="H298" s="1537">
        <v>-13282</v>
      </c>
      <c r="I298" s="1537">
        <v>-12603</v>
      </c>
      <c r="J298" s="1537">
        <v>-13981</v>
      </c>
      <c r="K298" s="1537">
        <v>-13322.573868825459</v>
      </c>
    </row>
    <row r="299" spans="1:12" ht="12.75">
      <c r="A299" s="570" t="s">
        <v>1338</v>
      </c>
      <c r="B299" s="570"/>
      <c r="C299" s="1573">
        <v>18590.782951140216</v>
      </c>
      <c r="D299" s="1546">
        <v>17682.649660254981</v>
      </c>
      <c r="E299" s="1546">
        <v>15904.822714236532</v>
      </c>
      <c r="F299" s="1546">
        <v>17039.673760634003</v>
      </c>
      <c r="G299" s="1546">
        <v>17647</v>
      </c>
      <c r="H299" s="1546">
        <v>17757</v>
      </c>
      <c r="I299" s="1546">
        <v>17777</v>
      </c>
      <c r="J299" s="1546">
        <v>17196</v>
      </c>
      <c r="K299" s="1546">
        <v>17657.474999318503</v>
      </c>
    </row>
    <row r="300" spans="1:12" ht="12.75">
      <c r="A300" s="570" t="s">
        <v>1339</v>
      </c>
      <c r="B300" s="570"/>
      <c r="C300" s="1582">
        <v>8007.5190174904592</v>
      </c>
      <c r="D300" s="1550">
        <v>7877.4705613039914</v>
      </c>
      <c r="E300" s="1550">
        <v>7157.1702214064399</v>
      </c>
      <c r="F300" s="1550">
        <v>7468.5935509765559</v>
      </c>
      <c r="G300" s="1550">
        <v>7483</v>
      </c>
      <c r="H300" s="1550">
        <v>7470</v>
      </c>
      <c r="I300" s="1550">
        <v>7332</v>
      </c>
      <c r="J300" s="1550">
        <v>7312</v>
      </c>
      <c r="K300" s="1550">
        <v>7680.7755052723896</v>
      </c>
    </row>
    <row r="301" spans="1:12" ht="12.75">
      <c r="A301" s="570" t="s">
        <v>1340</v>
      </c>
      <c r="B301" s="570"/>
      <c r="C301" s="1583">
        <v>176.09711723502551</v>
      </c>
      <c r="D301" s="1584">
        <v>170.03254561218117</v>
      </c>
      <c r="E301" s="1584">
        <v>201.51132980239399</v>
      </c>
      <c r="F301" s="1584">
        <v>192.83628263825403</v>
      </c>
      <c r="G301" s="1584">
        <v>186</v>
      </c>
      <c r="H301" s="1584">
        <v>185</v>
      </c>
      <c r="I301" s="1584">
        <v>184.49</v>
      </c>
      <c r="J301" s="1584">
        <v>191</v>
      </c>
      <c r="K301" s="1584">
        <v>189.38509787582254</v>
      </c>
    </row>
    <row r="302" spans="1:12" ht="12.75">
      <c r="A302" s="570" t="s">
        <v>1341</v>
      </c>
      <c r="B302" s="570"/>
      <c r="C302" s="1583">
        <v>80.095407225306005</v>
      </c>
      <c r="D302" s="1584">
        <v>101.15296537283851</v>
      </c>
      <c r="E302" s="1584">
        <v>169.37984364905901</v>
      </c>
      <c r="F302" s="1584">
        <v>154.99640190510291</v>
      </c>
      <c r="G302" s="1584">
        <v>150</v>
      </c>
      <c r="H302" s="1584">
        <v>150</v>
      </c>
      <c r="I302" s="1584">
        <v>151.9</v>
      </c>
      <c r="J302" s="1584">
        <v>174.3</v>
      </c>
      <c r="K302" s="1584">
        <v>163.99750440758319</v>
      </c>
    </row>
    <row r="303" spans="1:12" ht="7.5" customHeight="1">
      <c r="L303" s="1585"/>
    </row>
    <row r="304" spans="1:12" ht="32.25" customHeight="1">
      <c r="A304" s="1704" t="s">
        <v>1342</v>
      </c>
      <c r="B304" s="1704"/>
      <c r="C304" s="1704"/>
      <c r="D304" s="1704"/>
      <c r="E304" s="1704"/>
      <c r="F304" s="1704"/>
      <c r="G304" s="1704"/>
      <c r="H304" s="1704"/>
      <c r="I304" s="1704"/>
      <c r="J304" s="1704"/>
      <c r="K304" s="1704"/>
    </row>
    <row r="305" spans="1:12" ht="42" customHeight="1">
      <c r="A305" s="1704" t="s">
        <v>1343</v>
      </c>
      <c r="B305" s="1704"/>
      <c r="C305" s="1704"/>
      <c r="D305" s="1704"/>
      <c r="E305" s="1704"/>
      <c r="F305" s="1704"/>
      <c r="G305" s="1704"/>
      <c r="H305" s="1704"/>
      <c r="I305" s="1704"/>
      <c r="J305" s="1704"/>
      <c r="K305" s="1704"/>
      <c r="L305" s="1586"/>
    </row>
    <row r="306" spans="1:12" ht="12.75" customHeight="1">
      <c r="A306" s="1704" t="s">
        <v>1344</v>
      </c>
      <c r="B306" s="1704"/>
      <c r="C306" s="1704"/>
      <c r="D306" s="1704"/>
      <c r="E306" s="1704"/>
      <c r="F306" s="1704"/>
      <c r="G306" s="1704"/>
      <c r="H306" s="1704"/>
      <c r="I306" s="1704"/>
      <c r="J306" s="1704"/>
      <c r="K306" s="1704"/>
    </row>
    <row r="307" spans="1:12" ht="12.75" customHeight="1">
      <c r="A307" s="1704" t="s">
        <v>1345</v>
      </c>
      <c r="B307" s="1704"/>
      <c r="C307" s="1704"/>
      <c r="D307" s="1704"/>
      <c r="E307" s="1704"/>
      <c r="F307" s="1704"/>
      <c r="G307" s="1704"/>
      <c r="H307" s="1704"/>
      <c r="I307" s="1704"/>
      <c r="J307" s="1704"/>
    </row>
    <row r="308" spans="1:12" ht="12.75" customHeight="1">
      <c r="A308" s="1704" t="s">
        <v>1346</v>
      </c>
      <c r="B308" s="1704"/>
      <c r="C308" s="1704"/>
      <c r="D308" s="1704"/>
      <c r="E308" s="1704"/>
      <c r="F308" s="1704"/>
      <c r="G308" s="1704"/>
      <c r="H308" s="1704"/>
      <c r="I308" s="1704"/>
      <c r="J308" s="1704"/>
      <c r="K308" s="1704"/>
    </row>
  </sheetData>
  <mergeCells count="35">
    <mergeCell ref="A36:J36"/>
    <mergeCell ref="A9:B9"/>
    <mergeCell ref="A15:B15"/>
    <mergeCell ref="A17:B17"/>
    <mergeCell ref="A22:B22"/>
    <mergeCell ref="A28:B28"/>
    <mergeCell ref="A178:J178"/>
    <mergeCell ref="A37:J37"/>
    <mergeCell ref="A55:E55"/>
    <mergeCell ref="A60:E60"/>
    <mergeCell ref="A74:J74"/>
    <mergeCell ref="A75:J75"/>
    <mergeCell ref="A76:J76"/>
    <mergeCell ref="A78:J78"/>
    <mergeCell ref="A92:B92"/>
    <mergeCell ref="A103:B103"/>
    <mergeCell ref="A108:B108"/>
    <mergeCell ref="A142:J142"/>
    <mergeCell ref="A274:J274"/>
    <mergeCell ref="A179:J179"/>
    <mergeCell ref="A180:J180"/>
    <mergeCell ref="A181:J181"/>
    <mergeCell ref="A183:K183"/>
    <mergeCell ref="A185:J185"/>
    <mergeCell ref="A229:J229"/>
    <mergeCell ref="A230:J230"/>
    <mergeCell ref="A231:K231"/>
    <mergeCell ref="A232:J232"/>
    <mergeCell ref="A272:K272"/>
    <mergeCell ref="A273:J273"/>
    <mergeCell ref="A304:K304"/>
    <mergeCell ref="A305:K305"/>
    <mergeCell ref="A306:K306"/>
    <mergeCell ref="A307:J307"/>
    <mergeCell ref="A308:K308"/>
  </mergeCells>
  <pageMargins left="0.70866141732283472" right="0.70866141732283472" top="0.6692913385826772" bottom="0.59055118110236227" header="0.51181102362204722" footer="0.51181102362204722"/>
  <pageSetup paperSize="9" scale="97" fitToHeight="0" orientation="portrait" r:id="rId1"/>
  <headerFooter scaleWithDoc="0">
    <oddHeader>&amp;C&amp;8Main subsidiaries and product units&amp;R&amp;"+,Normal"&amp;8&amp;K000000CHAPTER 2 - SEGMENTAL REPORTING&amp;L&amp;"Arial"&amp;8FACTBOOK DNB - 2Q20</oddHeader>
  </headerFooter>
  <rowBreaks count="6" manualBreakCount="6">
    <brk id="37" max="10" man="1"/>
    <brk id="76" max="16383" man="1"/>
    <brk id="142" max="16383" man="1"/>
    <brk id="183" max="10" man="1"/>
    <brk id="232" max="16383" man="1"/>
    <brk id="274" max="16383" man="1"/>
  </row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22110E-146D-4126-8B41-5982A335E704}">
  <sheetPr>
    <pageSetUpPr fitToPage="1"/>
  </sheetPr>
  <dimension ref="A1:M38"/>
  <sheetViews>
    <sheetView showGridLines="0" zoomScale="150" zoomScaleNormal="150" zoomScaleSheetLayoutView="90" workbookViewId="0"/>
  </sheetViews>
  <sheetFormatPr baseColWidth="10" defaultColWidth="9.140625" defaultRowHeight="9"/>
  <cols>
    <col min="1" max="1" width="35.28515625" style="1533" customWidth="1"/>
    <col min="2" max="4" width="6.28515625" style="1610" customWidth="1"/>
    <col min="5" max="10" width="6.28515625" style="1533" customWidth="1"/>
    <col min="11" max="12" width="6.42578125" style="1533" customWidth="1"/>
    <col min="13" max="256" width="9.140625" style="1533"/>
    <col min="257" max="257" width="38.7109375" style="1533" customWidth="1"/>
    <col min="258" max="258" width="9.28515625" style="1533" customWidth="1"/>
    <col min="259" max="261" width="9.140625" style="1533" customWidth="1"/>
    <col min="262" max="262" width="9.28515625" style="1533" customWidth="1"/>
    <col min="263" max="512" width="9.140625" style="1533"/>
    <col min="513" max="513" width="38.7109375" style="1533" customWidth="1"/>
    <col min="514" max="514" width="9.28515625" style="1533" customWidth="1"/>
    <col min="515" max="517" width="9.140625" style="1533" customWidth="1"/>
    <col min="518" max="518" width="9.28515625" style="1533" customWidth="1"/>
    <col min="519" max="768" width="9.140625" style="1533"/>
    <col min="769" max="769" width="38.7109375" style="1533" customWidth="1"/>
    <col min="770" max="770" width="9.28515625" style="1533" customWidth="1"/>
    <col min="771" max="773" width="9.140625" style="1533" customWidth="1"/>
    <col min="774" max="774" width="9.28515625" style="1533" customWidth="1"/>
    <col min="775" max="1024" width="9.140625" style="1533"/>
    <col min="1025" max="1025" width="38.7109375" style="1533" customWidth="1"/>
    <col min="1026" max="1026" width="9.28515625" style="1533" customWidth="1"/>
    <col min="1027" max="1029" width="9.140625" style="1533" customWidth="1"/>
    <col min="1030" max="1030" width="9.28515625" style="1533" customWidth="1"/>
    <col min="1031" max="1280" width="9.140625" style="1533"/>
    <col min="1281" max="1281" width="38.7109375" style="1533" customWidth="1"/>
    <col min="1282" max="1282" width="9.28515625" style="1533" customWidth="1"/>
    <col min="1283" max="1285" width="9.140625" style="1533" customWidth="1"/>
    <col min="1286" max="1286" width="9.28515625" style="1533" customWidth="1"/>
    <col min="1287" max="1536" width="9.140625" style="1533"/>
    <col min="1537" max="1537" width="38.7109375" style="1533" customWidth="1"/>
    <col min="1538" max="1538" width="9.28515625" style="1533" customWidth="1"/>
    <col min="1539" max="1541" width="9.140625" style="1533" customWidth="1"/>
    <col min="1542" max="1542" width="9.28515625" style="1533" customWidth="1"/>
    <col min="1543" max="1792" width="9.140625" style="1533"/>
    <col min="1793" max="1793" width="38.7109375" style="1533" customWidth="1"/>
    <col min="1794" max="1794" width="9.28515625" style="1533" customWidth="1"/>
    <col min="1795" max="1797" width="9.140625" style="1533" customWidth="1"/>
    <col min="1798" max="1798" width="9.28515625" style="1533" customWidth="1"/>
    <col min="1799" max="2048" width="9.140625" style="1533"/>
    <col min="2049" max="2049" width="38.7109375" style="1533" customWidth="1"/>
    <col min="2050" max="2050" width="9.28515625" style="1533" customWidth="1"/>
    <col min="2051" max="2053" width="9.140625" style="1533" customWidth="1"/>
    <col min="2054" max="2054" width="9.28515625" style="1533" customWidth="1"/>
    <col min="2055" max="2304" width="9.140625" style="1533"/>
    <col min="2305" max="2305" width="38.7109375" style="1533" customWidth="1"/>
    <col min="2306" max="2306" width="9.28515625" style="1533" customWidth="1"/>
    <col min="2307" max="2309" width="9.140625" style="1533" customWidth="1"/>
    <col min="2310" max="2310" width="9.28515625" style="1533" customWidth="1"/>
    <col min="2311" max="2560" width="9.140625" style="1533"/>
    <col min="2561" max="2561" width="38.7109375" style="1533" customWidth="1"/>
    <col min="2562" max="2562" width="9.28515625" style="1533" customWidth="1"/>
    <col min="2563" max="2565" width="9.140625" style="1533" customWidth="1"/>
    <col min="2566" max="2566" width="9.28515625" style="1533" customWidth="1"/>
    <col min="2567" max="2816" width="9.140625" style="1533"/>
    <col min="2817" max="2817" width="38.7109375" style="1533" customWidth="1"/>
    <col min="2818" max="2818" width="9.28515625" style="1533" customWidth="1"/>
    <col min="2819" max="2821" width="9.140625" style="1533" customWidth="1"/>
    <col min="2822" max="2822" width="9.28515625" style="1533" customWidth="1"/>
    <col min="2823" max="3072" width="9.140625" style="1533"/>
    <col min="3073" max="3073" width="38.7109375" style="1533" customWidth="1"/>
    <col min="3074" max="3074" width="9.28515625" style="1533" customWidth="1"/>
    <col min="3075" max="3077" width="9.140625" style="1533" customWidth="1"/>
    <col min="3078" max="3078" width="9.28515625" style="1533" customWidth="1"/>
    <col min="3079" max="3328" width="9.140625" style="1533"/>
    <col min="3329" max="3329" width="38.7109375" style="1533" customWidth="1"/>
    <col min="3330" max="3330" width="9.28515625" style="1533" customWidth="1"/>
    <col min="3331" max="3333" width="9.140625" style="1533" customWidth="1"/>
    <col min="3334" max="3334" width="9.28515625" style="1533" customWidth="1"/>
    <col min="3335" max="3584" width="9.140625" style="1533"/>
    <col min="3585" max="3585" width="38.7109375" style="1533" customWidth="1"/>
    <col min="3586" max="3586" width="9.28515625" style="1533" customWidth="1"/>
    <col min="3587" max="3589" width="9.140625" style="1533" customWidth="1"/>
    <col min="3590" max="3590" width="9.28515625" style="1533" customWidth="1"/>
    <col min="3591" max="3840" width="9.140625" style="1533"/>
    <col min="3841" max="3841" width="38.7109375" style="1533" customWidth="1"/>
    <col min="3842" max="3842" width="9.28515625" style="1533" customWidth="1"/>
    <col min="3843" max="3845" width="9.140625" style="1533" customWidth="1"/>
    <col min="3846" max="3846" width="9.28515625" style="1533" customWidth="1"/>
    <col min="3847" max="4096" width="9.140625" style="1533"/>
    <col min="4097" max="4097" width="38.7109375" style="1533" customWidth="1"/>
    <col min="4098" max="4098" width="9.28515625" style="1533" customWidth="1"/>
    <col min="4099" max="4101" width="9.140625" style="1533" customWidth="1"/>
    <col min="4102" max="4102" width="9.28515625" style="1533" customWidth="1"/>
    <col min="4103" max="4352" width="9.140625" style="1533"/>
    <col min="4353" max="4353" width="38.7109375" style="1533" customWidth="1"/>
    <col min="4354" max="4354" width="9.28515625" style="1533" customWidth="1"/>
    <col min="4355" max="4357" width="9.140625" style="1533" customWidth="1"/>
    <col min="4358" max="4358" width="9.28515625" style="1533" customWidth="1"/>
    <col min="4359" max="4608" width="9.140625" style="1533"/>
    <col min="4609" max="4609" width="38.7109375" style="1533" customWidth="1"/>
    <col min="4610" max="4610" width="9.28515625" style="1533" customWidth="1"/>
    <col min="4611" max="4613" width="9.140625" style="1533" customWidth="1"/>
    <col min="4614" max="4614" width="9.28515625" style="1533" customWidth="1"/>
    <col min="4615" max="4864" width="9.140625" style="1533"/>
    <col min="4865" max="4865" width="38.7109375" style="1533" customWidth="1"/>
    <col min="4866" max="4866" width="9.28515625" style="1533" customWidth="1"/>
    <col min="4867" max="4869" width="9.140625" style="1533" customWidth="1"/>
    <col min="4870" max="4870" width="9.28515625" style="1533" customWidth="1"/>
    <col min="4871" max="5120" width="9.140625" style="1533"/>
    <col min="5121" max="5121" width="38.7109375" style="1533" customWidth="1"/>
    <col min="5122" max="5122" width="9.28515625" style="1533" customWidth="1"/>
    <col min="5123" max="5125" width="9.140625" style="1533" customWidth="1"/>
    <col min="5126" max="5126" width="9.28515625" style="1533" customWidth="1"/>
    <col min="5127" max="5376" width="9.140625" style="1533"/>
    <col min="5377" max="5377" width="38.7109375" style="1533" customWidth="1"/>
    <col min="5378" max="5378" width="9.28515625" style="1533" customWidth="1"/>
    <col min="5379" max="5381" width="9.140625" style="1533" customWidth="1"/>
    <col min="5382" max="5382" width="9.28515625" style="1533" customWidth="1"/>
    <col min="5383" max="5632" width="9.140625" style="1533"/>
    <col min="5633" max="5633" width="38.7109375" style="1533" customWidth="1"/>
    <col min="5634" max="5634" width="9.28515625" style="1533" customWidth="1"/>
    <col min="5635" max="5637" width="9.140625" style="1533" customWidth="1"/>
    <col min="5638" max="5638" width="9.28515625" style="1533" customWidth="1"/>
    <col min="5639" max="5888" width="9.140625" style="1533"/>
    <col min="5889" max="5889" width="38.7109375" style="1533" customWidth="1"/>
    <col min="5890" max="5890" width="9.28515625" style="1533" customWidth="1"/>
    <col min="5891" max="5893" width="9.140625" style="1533" customWidth="1"/>
    <col min="5894" max="5894" width="9.28515625" style="1533" customWidth="1"/>
    <col min="5895" max="6144" width="9.140625" style="1533"/>
    <col min="6145" max="6145" width="38.7109375" style="1533" customWidth="1"/>
    <col min="6146" max="6146" width="9.28515625" style="1533" customWidth="1"/>
    <col min="6147" max="6149" width="9.140625" style="1533" customWidth="1"/>
    <col min="6150" max="6150" width="9.28515625" style="1533" customWidth="1"/>
    <col min="6151" max="6400" width="9.140625" style="1533"/>
    <col min="6401" max="6401" width="38.7109375" style="1533" customWidth="1"/>
    <col min="6402" max="6402" width="9.28515625" style="1533" customWidth="1"/>
    <col min="6403" max="6405" width="9.140625" style="1533" customWidth="1"/>
    <col min="6406" max="6406" width="9.28515625" style="1533" customWidth="1"/>
    <col min="6407" max="6656" width="9.140625" style="1533"/>
    <col min="6657" max="6657" width="38.7109375" style="1533" customWidth="1"/>
    <col min="6658" max="6658" width="9.28515625" style="1533" customWidth="1"/>
    <col min="6659" max="6661" width="9.140625" style="1533" customWidth="1"/>
    <col min="6662" max="6662" width="9.28515625" style="1533" customWidth="1"/>
    <col min="6663" max="6912" width="9.140625" style="1533"/>
    <col min="6913" max="6913" width="38.7109375" style="1533" customWidth="1"/>
    <col min="6914" max="6914" width="9.28515625" style="1533" customWidth="1"/>
    <col min="6915" max="6917" width="9.140625" style="1533" customWidth="1"/>
    <col min="6918" max="6918" width="9.28515625" style="1533" customWidth="1"/>
    <col min="6919" max="7168" width="9.140625" style="1533"/>
    <col min="7169" max="7169" width="38.7109375" style="1533" customWidth="1"/>
    <col min="7170" max="7170" width="9.28515625" style="1533" customWidth="1"/>
    <col min="7171" max="7173" width="9.140625" style="1533" customWidth="1"/>
    <col min="7174" max="7174" width="9.28515625" style="1533" customWidth="1"/>
    <col min="7175" max="7424" width="9.140625" style="1533"/>
    <col min="7425" max="7425" width="38.7109375" style="1533" customWidth="1"/>
    <col min="7426" max="7426" width="9.28515625" style="1533" customWidth="1"/>
    <col min="7427" max="7429" width="9.140625" style="1533" customWidth="1"/>
    <col min="7430" max="7430" width="9.28515625" style="1533" customWidth="1"/>
    <col min="7431" max="7680" width="9.140625" style="1533"/>
    <col min="7681" max="7681" width="38.7109375" style="1533" customWidth="1"/>
    <col min="7682" max="7682" width="9.28515625" style="1533" customWidth="1"/>
    <col min="7683" max="7685" width="9.140625" style="1533" customWidth="1"/>
    <col min="7686" max="7686" width="9.28515625" style="1533" customWidth="1"/>
    <col min="7687" max="7936" width="9.140625" style="1533"/>
    <col min="7937" max="7937" width="38.7109375" style="1533" customWidth="1"/>
    <col min="7938" max="7938" width="9.28515625" style="1533" customWidth="1"/>
    <col min="7939" max="7941" width="9.140625" style="1533" customWidth="1"/>
    <col min="7942" max="7942" width="9.28515625" style="1533" customWidth="1"/>
    <col min="7943" max="8192" width="9.140625" style="1533"/>
    <col min="8193" max="8193" width="38.7109375" style="1533" customWidth="1"/>
    <col min="8194" max="8194" width="9.28515625" style="1533" customWidth="1"/>
    <col min="8195" max="8197" width="9.140625" style="1533" customWidth="1"/>
    <col min="8198" max="8198" width="9.28515625" style="1533" customWidth="1"/>
    <col min="8199" max="8448" width="9.140625" style="1533"/>
    <col min="8449" max="8449" width="38.7109375" style="1533" customWidth="1"/>
    <col min="8450" max="8450" width="9.28515625" style="1533" customWidth="1"/>
    <col min="8451" max="8453" width="9.140625" style="1533" customWidth="1"/>
    <col min="8454" max="8454" width="9.28515625" style="1533" customWidth="1"/>
    <col min="8455" max="8704" width="9.140625" style="1533"/>
    <col min="8705" max="8705" width="38.7109375" style="1533" customWidth="1"/>
    <col min="8706" max="8706" width="9.28515625" style="1533" customWidth="1"/>
    <col min="8707" max="8709" width="9.140625" style="1533" customWidth="1"/>
    <col min="8710" max="8710" width="9.28515625" style="1533" customWidth="1"/>
    <col min="8711" max="8960" width="9.140625" style="1533"/>
    <col min="8961" max="8961" width="38.7109375" style="1533" customWidth="1"/>
    <col min="8962" max="8962" width="9.28515625" style="1533" customWidth="1"/>
    <col min="8963" max="8965" width="9.140625" style="1533" customWidth="1"/>
    <col min="8966" max="8966" width="9.28515625" style="1533" customWidth="1"/>
    <col min="8967" max="9216" width="9.140625" style="1533"/>
    <col min="9217" max="9217" width="38.7109375" style="1533" customWidth="1"/>
    <col min="9218" max="9218" width="9.28515625" style="1533" customWidth="1"/>
    <col min="9219" max="9221" width="9.140625" style="1533" customWidth="1"/>
    <col min="9222" max="9222" width="9.28515625" style="1533" customWidth="1"/>
    <col min="9223" max="9472" width="9.140625" style="1533"/>
    <col min="9473" max="9473" width="38.7109375" style="1533" customWidth="1"/>
    <col min="9474" max="9474" width="9.28515625" style="1533" customWidth="1"/>
    <col min="9475" max="9477" width="9.140625" style="1533" customWidth="1"/>
    <col min="9478" max="9478" width="9.28515625" style="1533" customWidth="1"/>
    <col min="9479" max="9728" width="9.140625" style="1533"/>
    <col min="9729" max="9729" width="38.7109375" style="1533" customWidth="1"/>
    <col min="9730" max="9730" width="9.28515625" style="1533" customWidth="1"/>
    <col min="9731" max="9733" width="9.140625" style="1533" customWidth="1"/>
    <col min="9734" max="9734" width="9.28515625" style="1533" customWidth="1"/>
    <col min="9735" max="9984" width="9.140625" style="1533"/>
    <col min="9985" max="9985" width="38.7109375" style="1533" customWidth="1"/>
    <col min="9986" max="9986" width="9.28515625" style="1533" customWidth="1"/>
    <col min="9987" max="9989" width="9.140625" style="1533" customWidth="1"/>
    <col min="9990" max="9990" width="9.28515625" style="1533" customWidth="1"/>
    <col min="9991" max="10240" width="9.140625" style="1533"/>
    <col min="10241" max="10241" width="38.7109375" style="1533" customWidth="1"/>
    <col min="10242" max="10242" width="9.28515625" style="1533" customWidth="1"/>
    <col min="10243" max="10245" width="9.140625" style="1533" customWidth="1"/>
    <col min="10246" max="10246" width="9.28515625" style="1533" customWidth="1"/>
    <col min="10247" max="10496" width="9.140625" style="1533"/>
    <col min="10497" max="10497" width="38.7109375" style="1533" customWidth="1"/>
    <col min="10498" max="10498" width="9.28515625" style="1533" customWidth="1"/>
    <col min="10499" max="10501" width="9.140625" style="1533" customWidth="1"/>
    <col min="10502" max="10502" width="9.28515625" style="1533" customWidth="1"/>
    <col min="10503" max="10752" width="9.140625" style="1533"/>
    <col min="10753" max="10753" width="38.7109375" style="1533" customWidth="1"/>
    <col min="10754" max="10754" width="9.28515625" style="1533" customWidth="1"/>
    <col min="10755" max="10757" width="9.140625" style="1533" customWidth="1"/>
    <col min="10758" max="10758" width="9.28515625" style="1533" customWidth="1"/>
    <col min="10759" max="11008" width="9.140625" style="1533"/>
    <col min="11009" max="11009" width="38.7109375" style="1533" customWidth="1"/>
    <col min="11010" max="11010" width="9.28515625" style="1533" customWidth="1"/>
    <col min="11011" max="11013" width="9.140625" style="1533" customWidth="1"/>
    <col min="11014" max="11014" width="9.28515625" style="1533" customWidth="1"/>
    <col min="11015" max="11264" width="9.140625" style="1533"/>
    <col min="11265" max="11265" width="38.7109375" style="1533" customWidth="1"/>
    <col min="11266" max="11266" width="9.28515625" style="1533" customWidth="1"/>
    <col min="11267" max="11269" width="9.140625" style="1533" customWidth="1"/>
    <col min="11270" max="11270" width="9.28515625" style="1533" customWidth="1"/>
    <col min="11271" max="11520" width="9.140625" style="1533"/>
    <col min="11521" max="11521" width="38.7109375" style="1533" customWidth="1"/>
    <col min="11522" max="11522" width="9.28515625" style="1533" customWidth="1"/>
    <col min="11523" max="11525" width="9.140625" style="1533" customWidth="1"/>
    <col min="11526" max="11526" width="9.28515625" style="1533" customWidth="1"/>
    <col min="11527" max="11776" width="9.140625" style="1533"/>
    <col min="11777" max="11777" width="38.7109375" style="1533" customWidth="1"/>
    <col min="11778" max="11778" width="9.28515625" style="1533" customWidth="1"/>
    <col min="11779" max="11781" width="9.140625" style="1533" customWidth="1"/>
    <col min="11782" max="11782" width="9.28515625" style="1533" customWidth="1"/>
    <col min="11783" max="12032" width="9.140625" style="1533"/>
    <col min="12033" max="12033" width="38.7109375" style="1533" customWidth="1"/>
    <col min="12034" max="12034" width="9.28515625" style="1533" customWidth="1"/>
    <col min="12035" max="12037" width="9.140625" style="1533" customWidth="1"/>
    <col min="12038" max="12038" width="9.28515625" style="1533" customWidth="1"/>
    <col min="12039" max="12288" width="9.140625" style="1533"/>
    <col min="12289" max="12289" width="38.7109375" style="1533" customWidth="1"/>
    <col min="12290" max="12290" width="9.28515625" style="1533" customWidth="1"/>
    <col min="12291" max="12293" width="9.140625" style="1533" customWidth="1"/>
    <col min="12294" max="12294" width="9.28515625" style="1533" customWidth="1"/>
    <col min="12295" max="12544" width="9.140625" style="1533"/>
    <col min="12545" max="12545" width="38.7109375" style="1533" customWidth="1"/>
    <col min="12546" max="12546" width="9.28515625" style="1533" customWidth="1"/>
    <col min="12547" max="12549" width="9.140625" style="1533" customWidth="1"/>
    <col min="12550" max="12550" width="9.28515625" style="1533" customWidth="1"/>
    <col min="12551" max="12800" width="9.140625" style="1533"/>
    <col min="12801" max="12801" width="38.7109375" style="1533" customWidth="1"/>
    <col min="12802" max="12802" width="9.28515625" style="1533" customWidth="1"/>
    <col min="12803" max="12805" width="9.140625" style="1533" customWidth="1"/>
    <col min="12806" max="12806" width="9.28515625" style="1533" customWidth="1"/>
    <col min="12807" max="13056" width="9.140625" style="1533"/>
    <col min="13057" max="13057" width="38.7109375" style="1533" customWidth="1"/>
    <col min="13058" max="13058" width="9.28515625" style="1533" customWidth="1"/>
    <col min="13059" max="13061" width="9.140625" style="1533" customWidth="1"/>
    <col min="13062" max="13062" width="9.28515625" style="1533" customWidth="1"/>
    <col min="13063" max="13312" width="9.140625" style="1533"/>
    <col min="13313" max="13313" width="38.7109375" style="1533" customWidth="1"/>
    <col min="13314" max="13314" width="9.28515625" style="1533" customWidth="1"/>
    <col min="13315" max="13317" width="9.140625" style="1533" customWidth="1"/>
    <col min="13318" max="13318" width="9.28515625" style="1533" customWidth="1"/>
    <col min="13319" max="13568" width="9.140625" style="1533"/>
    <col min="13569" max="13569" width="38.7109375" style="1533" customWidth="1"/>
    <col min="13570" max="13570" width="9.28515625" style="1533" customWidth="1"/>
    <col min="13571" max="13573" width="9.140625" style="1533" customWidth="1"/>
    <col min="13574" max="13574" width="9.28515625" style="1533" customWidth="1"/>
    <col min="13575" max="13824" width="9.140625" style="1533"/>
    <col min="13825" max="13825" width="38.7109375" style="1533" customWidth="1"/>
    <col min="13826" max="13826" width="9.28515625" style="1533" customWidth="1"/>
    <col min="13827" max="13829" width="9.140625" style="1533" customWidth="1"/>
    <col min="13830" max="13830" width="9.28515625" style="1533" customWidth="1"/>
    <col min="13831" max="14080" width="9.140625" style="1533"/>
    <col min="14081" max="14081" width="38.7109375" style="1533" customWidth="1"/>
    <col min="14082" max="14082" width="9.28515625" style="1533" customWidth="1"/>
    <col min="14083" max="14085" width="9.140625" style="1533" customWidth="1"/>
    <col min="14086" max="14086" width="9.28515625" style="1533" customWidth="1"/>
    <col min="14087" max="14336" width="9.140625" style="1533"/>
    <col min="14337" max="14337" width="38.7109375" style="1533" customWidth="1"/>
    <col min="14338" max="14338" width="9.28515625" style="1533" customWidth="1"/>
    <col min="14339" max="14341" width="9.140625" style="1533" customWidth="1"/>
    <col min="14342" max="14342" width="9.28515625" style="1533" customWidth="1"/>
    <col min="14343" max="14592" width="9.140625" style="1533"/>
    <col min="14593" max="14593" width="38.7109375" style="1533" customWidth="1"/>
    <col min="14594" max="14594" width="9.28515625" style="1533" customWidth="1"/>
    <col min="14595" max="14597" width="9.140625" style="1533" customWidth="1"/>
    <col min="14598" max="14598" width="9.28515625" style="1533" customWidth="1"/>
    <col min="14599" max="14848" width="9.140625" style="1533"/>
    <col min="14849" max="14849" width="38.7109375" style="1533" customWidth="1"/>
    <col min="14850" max="14850" width="9.28515625" style="1533" customWidth="1"/>
    <col min="14851" max="14853" width="9.140625" style="1533" customWidth="1"/>
    <col min="14854" max="14854" width="9.28515625" style="1533" customWidth="1"/>
    <col min="14855" max="15104" width="9.140625" style="1533"/>
    <col min="15105" max="15105" width="38.7109375" style="1533" customWidth="1"/>
    <col min="15106" max="15106" width="9.28515625" style="1533" customWidth="1"/>
    <col min="15107" max="15109" width="9.140625" style="1533" customWidth="1"/>
    <col min="15110" max="15110" width="9.28515625" style="1533" customWidth="1"/>
    <col min="15111" max="15360" width="9.140625" style="1533"/>
    <col min="15361" max="15361" width="38.7109375" style="1533" customWidth="1"/>
    <col min="15362" max="15362" width="9.28515625" style="1533" customWidth="1"/>
    <col min="15363" max="15365" width="9.140625" style="1533" customWidth="1"/>
    <col min="15366" max="15366" width="9.28515625" style="1533" customWidth="1"/>
    <col min="15367" max="15616" width="9.140625" style="1533"/>
    <col min="15617" max="15617" width="38.7109375" style="1533" customWidth="1"/>
    <col min="15618" max="15618" width="9.28515625" style="1533" customWidth="1"/>
    <col min="15619" max="15621" width="9.140625" style="1533" customWidth="1"/>
    <col min="15622" max="15622" width="9.28515625" style="1533" customWidth="1"/>
    <col min="15623" max="15872" width="9.140625" style="1533"/>
    <col min="15873" max="15873" width="38.7109375" style="1533" customWidth="1"/>
    <col min="15874" max="15874" width="9.28515625" style="1533" customWidth="1"/>
    <col min="15875" max="15877" width="9.140625" style="1533" customWidth="1"/>
    <col min="15878" max="15878" width="9.28515625" style="1533" customWidth="1"/>
    <col min="15879" max="16128" width="9.140625" style="1533"/>
    <col min="16129" max="16129" width="38.7109375" style="1533" customWidth="1"/>
    <col min="16130" max="16130" width="9.28515625" style="1533" customWidth="1"/>
    <col min="16131" max="16133" width="9.140625" style="1533" customWidth="1"/>
    <col min="16134" max="16134" width="9.28515625" style="1533" customWidth="1"/>
    <col min="16135" max="16384" width="9.140625" style="1533"/>
  </cols>
  <sheetData>
    <row r="1" spans="1:10" s="30" customFormat="1" ht="22.5" customHeight="1">
      <c r="A1" s="69"/>
      <c r="B1" s="70"/>
      <c r="C1" s="70"/>
      <c r="D1" s="70"/>
      <c r="E1" s="70"/>
      <c r="F1" s="70"/>
      <c r="G1" s="70"/>
      <c r="H1" s="70"/>
      <c r="I1" s="70"/>
      <c r="J1" s="1213"/>
    </row>
    <row r="2" spans="1:10" s="7" customFormat="1" ht="18.75" customHeight="1">
      <c r="A2" s="926" t="s">
        <v>1347</v>
      </c>
    </row>
    <row r="3" spans="1:10" s="7" customFormat="1" ht="12" customHeight="1"/>
    <row r="4" spans="1:10" s="1335" customFormat="1" ht="13.5" customHeight="1">
      <c r="A4" s="1185" t="s">
        <v>220</v>
      </c>
      <c r="B4" s="348" t="s">
        <v>221</v>
      </c>
      <c r="C4" s="349" t="s">
        <v>222</v>
      </c>
      <c r="D4" s="349" t="s">
        <v>223</v>
      </c>
      <c r="E4" s="349" t="s">
        <v>224</v>
      </c>
      <c r="F4" s="349" t="s">
        <v>225</v>
      </c>
      <c r="G4" s="349" t="s">
        <v>226</v>
      </c>
      <c r="H4" s="349" t="s">
        <v>227</v>
      </c>
      <c r="I4" s="349" t="s">
        <v>228</v>
      </c>
      <c r="J4" s="349" t="s">
        <v>229</v>
      </c>
    </row>
    <row r="5" spans="1:10" s="1335" customFormat="1" ht="12" customHeight="1">
      <c r="A5" s="1188" t="s">
        <v>85</v>
      </c>
      <c r="B5" s="1336">
        <v>0.19493301384399864</v>
      </c>
      <c r="C5" s="1337">
        <v>4.7115871982930004</v>
      </c>
      <c r="D5" s="1337">
        <v>4.6362999752923475</v>
      </c>
      <c r="E5" s="1337">
        <v>3.8982433175976006</v>
      </c>
      <c r="F5" s="1337">
        <v>2.9716658820305502</v>
      </c>
      <c r="G5" s="1337">
        <v>2.5746879999999996</v>
      </c>
      <c r="H5" s="1337">
        <v>1.8712742441650008</v>
      </c>
      <c r="I5" s="1337">
        <v>1.4711171141959998</v>
      </c>
      <c r="J5" s="1337">
        <v>1.2592826527229999</v>
      </c>
    </row>
    <row r="6" spans="1:10" s="1335" customFormat="1" ht="12" customHeight="1">
      <c r="A6" s="1209" t="s">
        <v>1348</v>
      </c>
      <c r="B6" s="1349"/>
      <c r="C6" s="1350"/>
      <c r="D6" s="1350"/>
      <c r="E6" s="1350"/>
      <c r="F6" s="1350"/>
      <c r="G6" s="1350"/>
      <c r="H6" s="1350"/>
      <c r="I6" s="1350"/>
      <c r="J6" s="1350"/>
    </row>
    <row r="7" spans="1:10" s="1335" customFormat="1" ht="12" customHeight="1">
      <c r="A7" s="1587" t="s">
        <v>1349</v>
      </c>
      <c r="B7" s="1347">
        <v>182.3905474500001</v>
      </c>
      <c r="C7" s="1348">
        <v>192.67368972999998</v>
      </c>
      <c r="D7" s="1348">
        <v>189.49558654999998</v>
      </c>
      <c r="E7" s="1348">
        <v>177.27159696000001</v>
      </c>
      <c r="F7" s="1348">
        <v>167.71585593999995</v>
      </c>
      <c r="G7" s="1348">
        <v>154.67741437999999</v>
      </c>
      <c r="H7" s="1348">
        <v>101.61479053000005</v>
      </c>
      <c r="I7" s="1348">
        <v>104.99210005999998</v>
      </c>
      <c r="J7" s="1348">
        <v>101.69561902000001</v>
      </c>
    </row>
    <row r="8" spans="1:10" s="1335" customFormat="1" ht="12" customHeight="1">
      <c r="A8" s="1587" t="s">
        <v>1350</v>
      </c>
      <c r="B8" s="1347">
        <v>162.6209922328095</v>
      </c>
      <c r="C8" s="1348">
        <v>157.24343648542072</v>
      </c>
      <c r="D8" s="1348">
        <v>176.22681301545572</v>
      </c>
      <c r="E8" s="1348">
        <v>161.84641200773899</v>
      </c>
      <c r="F8" s="1348">
        <v>158.15305879766504</v>
      </c>
      <c r="G8" s="1348">
        <v>143.09243504949097</v>
      </c>
      <c r="H8" s="1348">
        <v>279.30967193191509</v>
      </c>
      <c r="I8" s="1348">
        <v>151.68167913222482</v>
      </c>
      <c r="J8" s="1348">
        <v>142.0963366282439</v>
      </c>
    </row>
    <row r="9" spans="1:10" s="1335" customFormat="1" ht="12" customHeight="1">
      <c r="A9" s="1191" t="s">
        <v>261</v>
      </c>
      <c r="B9" s="1338">
        <v>5.3654671619560013</v>
      </c>
      <c r="C9" s="1339">
        <v>-2.6419511704810001</v>
      </c>
      <c r="D9" s="1339">
        <v>3.3467722191780496</v>
      </c>
      <c r="E9" s="1339">
        <v>4.7054291268876884</v>
      </c>
      <c r="F9" s="1339">
        <v>1.5076589783056966</v>
      </c>
      <c r="G9" s="1339">
        <v>3.9590685790663902</v>
      </c>
      <c r="H9" s="1339">
        <v>0.3835466554532676</v>
      </c>
      <c r="I9" s="1339">
        <v>2.559382572608492</v>
      </c>
      <c r="J9" s="1339">
        <v>0.62333821195104711</v>
      </c>
    </row>
    <row r="10" spans="1:10" s="1335" customFormat="1" ht="12" customHeight="1">
      <c r="A10" s="1188" t="s">
        <v>236</v>
      </c>
      <c r="B10" s="1336">
        <v>350.5719398586096</v>
      </c>
      <c r="C10" s="1337">
        <v>351.9867622432327</v>
      </c>
      <c r="D10" s="1337">
        <v>373.70547175992607</v>
      </c>
      <c r="E10" s="1337">
        <v>347.72168141222426</v>
      </c>
      <c r="F10" s="1337">
        <v>330.34823959800121</v>
      </c>
      <c r="G10" s="1337">
        <v>304.30360600855738</v>
      </c>
      <c r="H10" s="1337">
        <v>383.17928336153335</v>
      </c>
      <c r="I10" s="1337">
        <v>260.70427887902935</v>
      </c>
      <c r="J10" s="1337">
        <v>245.67457651291798</v>
      </c>
    </row>
    <row r="11" spans="1:10" s="1335" customFormat="1" ht="12" customHeight="1">
      <c r="A11" s="1191" t="s">
        <v>1351</v>
      </c>
      <c r="B11" s="1338">
        <v>-154.07978632154902</v>
      </c>
      <c r="C11" s="1339">
        <v>-295.83452378925108</v>
      </c>
      <c r="D11" s="1339">
        <v>-159.10911494627828</v>
      </c>
      <c r="E11" s="1339">
        <v>-116.46609883352573</v>
      </c>
      <c r="F11" s="1339">
        <v>-336.41516762459787</v>
      </c>
      <c r="G11" s="1339">
        <v>-141.33495120616897</v>
      </c>
      <c r="H11" s="1339">
        <v>-179.16722348655054</v>
      </c>
      <c r="I11" s="1339">
        <v>-128.56692521174281</v>
      </c>
      <c r="J11" s="1339">
        <v>-125.29557934999562</v>
      </c>
    </row>
    <row r="12" spans="1:10" s="1335" customFormat="1" ht="12" customHeight="1">
      <c r="A12" s="1188" t="s">
        <v>241</v>
      </c>
      <c r="B12" s="1336">
        <v>196.49215353706057</v>
      </c>
      <c r="C12" s="1337">
        <v>56.152238453981624</v>
      </c>
      <c r="D12" s="1337">
        <v>214.59635681364779</v>
      </c>
      <c r="E12" s="1337">
        <v>231.25558257869852</v>
      </c>
      <c r="F12" s="1337">
        <v>-6.0669280265966563</v>
      </c>
      <c r="G12" s="1337">
        <v>162.96865480238841</v>
      </c>
      <c r="H12" s="1337">
        <v>204.01205987498281</v>
      </c>
      <c r="I12" s="1337">
        <v>132.13735366728653</v>
      </c>
      <c r="J12" s="1337">
        <v>120.37899716292236</v>
      </c>
    </row>
    <row r="13" spans="1:10" s="1335" customFormat="1" ht="12" customHeight="1">
      <c r="A13" s="1209" t="s">
        <v>242</v>
      </c>
      <c r="B13" s="1349">
        <v>-55.155425703135997</v>
      </c>
      <c r="C13" s="1350">
        <v>-12.711586544122</v>
      </c>
      <c r="D13" s="1350">
        <v>-36.335999999999999</v>
      </c>
      <c r="E13" s="1350">
        <v>-57.426000000000002</v>
      </c>
      <c r="F13" s="1350">
        <v>-16.518111458120007</v>
      </c>
      <c r="G13" s="1350">
        <v>-41.155454189999993</v>
      </c>
      <c r="H13" s="1350">
        <v>-32.341002550258679</v>
      </c>
      <c r="I13" s="1350">
        <v>-39.363291459507835</v>
      </c>
      <c r="J13" s="1350">
        <v>-40.272506852213269</v>
      </c>
    </row>
    <row r="14" spans="1:10" s="1353" customFormat="1" ht="12" customHeight="1">
      <c r="A14" s="1210" t="s">
        <v>244</v>
      </c>
      <c r="B14" s="1351">
        <v>141.33672783392458</v>
      </c>
      <c r="C14" s="1352">
        <v>43.440651909859625</v>
      </c>
      <c r="D14" s="1352">
        <v>178.26035681364777</v>
      </c>
      <c r="E14" s="1352">
        <v>173.82958257869853</v>
      </c>
      <c r="F14" s="1352">
        <v>-22.585039484716663</v>
      </c>
      <c r="G14" s="1352">
        <v>121.81320061238841</v>
      </c>
      <c r="H14" s="1352">
        <v>171.67105732472413</v>
      </c>
      <c r="I14" s="1352">
        <v>92.774062207778698</v>
      </c>
      <c r="J14" s="1352">
        <v>80.10649031070912</v>
      </c>
    </row>
    <row r="15" spans="1:10" s="1357" customFormat="1" ht="12" customHeight="1">
      <c r="A15" s="1588"/>
      <c r="B15" s="1589"/>
      <c r="C15" s="1589"/>
      <c r="D15" s="1589"/>
      <c r="E15" s="1589"/>
      <c r="F15" s="1589"/>
      <c r="G15" s="1589"/>
      <c r="H15" s="1589"/>
      <c r="I15" s="1589"/>
      <c r="J15" s="1589"/>
    </row>
    <row r="16" spans="1:10" s="1357" customFormat="1" ht="12" customHeight="1">
      <c r="A16" s="1590" t="s">
        <v>1352</v>
      </c>
      <c r="B16" s="1336"/>
      <c r="C16" s="1337"/>
      <c r="D16" s="1337"/>
      <c r="E16" s="1337"/>
      <c r="F16" s="1337"/>
      <c r="G16" s="1337"/>
      <c r="H16" s="1337"/>
      <c r="I16" s="1337"/>
      <c r="J16" s="1337"/>
    </row>
    <row r="17" spans="1:13" s="1592" customFormat="1" ht="12" customHeight="1">
      <c r="A17" s="1591" t="s">
        <v>1353</v>
      </c>
      <c r="B17" s="1349">
        <v>552.94215581359504</v>
      </c>
      <c r="C17" s="1350">
        <v>510.74735499409996</v>
      </c>
      <c r="D17" s="1350">
        <v>554.94325690520998</v>
      </c>
      <c r="E17" s="1350">
        <v>536.40421677284996</v>
      </c>
      <c r="F17" s="1350">
        <v>528.19600491637004</v>
      </c>
      <c r="G17" s="1350">
        <v>529.30861553239015</v>
      </c>
      <c r="H17" s="1350">
        <v>498.55939574513997</v>
      </c>
      <c r="I17" s="1350">
        <v>516.74521497841988</v>
      </c>
      <c r="J17" s="1350">
        <v>507.70995479939006</v>
      </c>
    </row>
    <row r="18" spans="1:13" s="1592" customFormat="1" ht="12" customHeight="1">
      <c r="A18" s="1593" t="s">
        <v>1354</v>
      </c>
      <c r="B18" s="1594">
        <v>277.38792749203998</v>
      </c>
      <c r="C18" s="1595">
        <v>263.72251180463996</v>
      </c>
      <c r="D18" s="1595">
        <v>284.33349993129997</v>
      </c>
      <c r="E18" s="1595">
        <v>280.43679129437999</v>
      </c>
      <c r="F18" s="1595">
        <v>275.33634077840003</v>
      </c>
      <c r="G18" s="1595">
        <v>278.32820955337991</v>
      </c>
      <c r="H18" s="1595">
        <v>265.80788123035001</v>
      </c>
      <c r="I18" s="1595">
        <v>273.18104446754</v>
      </c>
      <c r="J18" s="1595">
        <v>268.6579380183</v>
      </c>
    </row>
    <row r="19" spans="1:13" s="1592" customFormat="1" ht="12" customHeight="1">
      <c r="A19" s="1596" t="s">
        <v>1355</v>
      </c>
      <c r="B19" s="1349">
        <v>114.91709099504001</v>
      </c>
      <c r="C19" s="1350">
        <v>100.17733399367</v>
      </c>
      <c r="D19" s="1350">
        <v>112.75146134828</v>
      </c>
      <c r="E19" s="1350">
        <v>104.56893393892001</v>
      </c>
      <c r="F19" s="1350">
        <v>94.624811727380006</v>
      </c>
      <c r="G19" s="1350">
        <v>93.227805143850006</v>
      </c>
      <c r="H19" s="1350">
        <v>85.765508898329998</v>
      </c>
      <c r="I19" s="1350">
        <v>92.356475201170014</v>
      </c>
      <c r="J19" s="1350">
        <v>88.053095756160005</v>
      </c>
    </row>
    <row r="20" spans="1:13" s="1335" customFormat="1" ht="12" customHeight="1">
      <c r="A20" s="1340" t="s">
        <v>479</v>
      </c>
      <c r="B20" s="1341">
        <v>667.85924680863502</v>
      </c>
      <c r="C20" s="1342">
        <v>610.92468898776997</v>
      </c>
      <c r="D20" s="1342">
        <v>667.69471825349001</v>
      </c>
      <c r="E20" s="1342">
        <v>640.97315071177002</v>
      </c>
      <c r="F20" s="1342">
        <v>622.82081664375005</v>
      </c>
      <c r="G20" s="1342">
        <v>622.53642067624014</v>
      </c>
      <c r="H20" s="1342">
        <v>584.32490464346995</v>
      </c>
      <c r="I20" s="1342">
        <v>609.10169017958992</v>
      </c>
      <c r="J20" s="1342">
        <v>595.76305055555008</v>
      </c>
    </row>
    <row r="21" spans="1:13" s="1357" customFormat="1" ht="12" customHeight="1">
      <c r="A21" s="1588"/>
      <c r="B21" s="1597"/>
      <c r="C21" s="1597"/>
      <c r="D21" s="1597"/>
      <c r="E21" s="1597"/>
      <c r="F21" s="1597"/>
      <c r="G21" s="1597"/>
      <c r="H21" s="1597"/>
      <c r="I21" s="1597"/>
      <c r="J21" s="1597"/>
    </row>
    <row r="22" spans="1:13" s="1357" customFormat="1" ht="12" customHeight="1">
      <c r="A22" s="1590" t="s">
        <v>1016</v>
      </c>
      <c r="B22" s="1598"/>
      <c r="C22" s="1599"/>
      <c r="D22" s="1599"/>
      <c r="E22" s="1599"/>
      <c r="F22" s="1599"/>
      <c r="G22" s="1600"/>
      <c r="H22" s="1600"/>
      <c r="I22" s="1599"/>
      <c r="J22" s="1600"/>
    </row>
    <row r="23" spans="1:13" s="1592" customFormat="1" ht="12" customHeight="1">
      <c r="A23" s="1596" t="s">
        <v>357</v>
      </c>
      <c r="B23" s="1359">
        <v>43.950975193191873</v>
      </c>
      <c r="C23" s="1360">
        <v>84.04705958368433</v>
      </c>
      <c r="D23" s="1360">
        <v>42.576073129721884</v>
      </c>
      <c r="E23" s="1360">
        <v>33.494057189794589</v>
      </c>
      <c r="F23" s="1360">
        <v>101.83652500584822</v>
      </c>
      <c r="G23" s="1360">
        <v>46.445375084445914</v>
      </c>
      <c r="H23" s="1360">
        <v>46.758066332491296</v>
      </c>
      <c r="I23" s="1360">
        <v>49.315234013247547</v>
      </c>
      <c r="J23" s="1360">
        <v>51.000629014377218</v>
      </c>
    </row>
    <row r="24" spans="1:13" s="1357" customFormat="1" ht="12" customHeight="1">
      <c r="A24" s="1371"/>
      <c r="B24" s="1371"/>
      <c r="C24" s="1371"/>
      <c r="D24" s="1371"/>
      <c r="E24" s="1371"/>
      <c r="F24" s="1371"/>
      <c r="G24" s="1371"/>
      <c r="H24" s="1371"/>
      <c r="I24" s="1371"/>
      <c r="J24" s="1371"/>
    </row>
    <row r="25" spans="1:13" s="1357" customFormat="1" ht="19.5" customHeight="1">
      <c r="A25" s="1601" t="s">
        <v>1356</v>
      </c>
      <c r="B25" s="1602"/>
      <c r="C25" s="1600"/>
      <c r="D25" s="1600"/>
      <c r="E25" s="1600"/>
      <c r="F25" s="1600"/>
      <c r="G25" s="1600"/>
      <c r="H25" s="1600"/>
      <c r="I25" s="1600"/>
      <c r="J25" s="1600"/>
      <c r="K25" s="1603"/>
      <c r="L25" s="1409"/>
      <c r="M25" s="1409"/>
    </row>
    <row r="26" spans="1:13" s="1592" customFormat="1" ht="12" customHeight="1">
      <c r="A26" s="1591" t="s">
        <v>1055</v>
      </c>
      <c r="B26" s="1349">
        <v>5350.2279737399995</v>
      </c>
      <c r="C26" s="1350">
        <v>-3134.6176599699993</v>
      </c>
      <c r="D26" s="1350">
        <v>4435.4775016399999</v>
      </c>
      <c r="E26" s="1350">
        <v>1896.6758544399991</v>
      </c>
      <c r="F26" s="1350">
        <v>-47.555352659998675</v>
      </c>
      <c r="G26" s="1350">
        <v>822.16751517999955</v>
      </c>
      <c r="H26" s="1350">
        <v>-184.36464400000068</v>
      </c>
      <c r="I26" s="1350">
        <v>1591.6737984300012</v>
      </c>
      <c r="J26" s="1350">
        <v>1511.19458377</v>
      </c>
      <c r="K26" s="1603"/>
      <c r="L26" s="1604"/>
      <c r="M26" s="1604"/>
    </row>
    <row r="27" spans="1:13" s="1592" customFormat="1" ht="12" customHeight="1">
      <c r="A27" s="1596" t="s">
        <v>1357</v>
      </c>
      <c r="B27" s="1349">
        <v>10188.083622720005</v>
      </c>
      <c r="C27" s="1350">
        <v>-15406.810291580005</v>
      </c>
      <c r="D27" s="1350">
        <v>4727.5499463599981</v>
      </c>
      <c r="E27" s="1350">
        <v>1724.7530699900026</v>
      </c>
      <c r="F27" s="1350">
        <v>-11143.2990441</v>
      </c>
      <c r="G27" s="1350">
        <v>7038.4557777199998</v>
      </c>
      <c r="H27" s="1350">
        <v>266.62938076000046</v>
      </c>
      <c r="I27" s="1350">
        <v>1119.7839632999994</v>
      </c>
      <c r="J27" s="1350">
        <v>-7652.1012806400004</v>
      </c>
      <c r="K27" s="1604"/>
    </row>
    <row r="28" spans="1:13" s="1335" customFormat="1" ht="12" customHeight="1">
      <c r="A28" s="1340" t="s">
        <v>479</v>
      </c>
      <c r="B28" s="1341">
        <v>15538.311596460004</v>
      </c>
      <c r="C28" s="1342">
        <v>-18541.427951550002</v>
      </c>
      <c r="D28" s="1342">
        <v>9163.0274479999971</v>
      </c>
      <c r="E28" s="1342">
        <v>3621.4289244300016</v>
      </c>
      <c r="F28" s="1342">
        <v>-11190.854396759998</v>
      </c>
      <c r="G28" s="1342">
        <v>7860.6232928999998</v>
      </c>
      <c r="H28" s="1342">
        <v>82.264736759999778</v>
      </c>
      <c r="I28" s="1342">
        <v>2711.4577617300006</v>
      </c>
      <c r="J28" s="1342">
        <v>-6140.9066968700008</v>
      </c>
      <c r="K28" s="1603"/>
    </row>
    <row r="29" spans="1:13" s="1357" customFormat="1" ht="12" customHeight="1">
      <c r="A29" s="1401" t="s">
        <v>1358</v>
      </c>
      <c r="B29" s="1602"/>
      <c r="C29" s="1600"/>
      <c r="D29" s="1600"/>
      <c r="E29" s="1600"/>
      <c r="F29" s="1600"/>
      <c r="G29" s="1600"/>
      <c r="H29" s="1600"/>
      <c r="I29" s="1600"/>
      <c r="J29" s="1600"/>
      <c r="K29" s="1604"/>
    </row>
    <row r="30" spans="1:13" s="1592" customFormat="1" ht="12" customHeight="1">
      <c r="A30" s="1199" t="s">
        <v>1055</v>
      </c>
      <c r="B30" s="1605"/>
      <c r="C30" s="1606">
        <v>325.85199999999998</v>
      </c>
      <c r="D30" s="1606">
        <v>0</v>
      </c>
      <c r="E30" s="1606">
        <v>0</v>
      </c>
      <c r="F30" s="1606">
        <v>0</v>
      </c>
      <c r="G30" s="1606">
        <v>344.17700000000002</v>
      </c>
      <c r="H30" s="1606">
        <v>0</v>
      </c>
      <c r="I30" s="1606">
        <v>0</v>
      </c>
      <c r="J30" s="1606">
        <v>0</v>
      </c>
      <c r="K30" s="1603"/>
    </row>
    <row r="31" spans="1:13" s="1592" customFormat="1" ht="12" customHeight="1">
      <c r="A31" s="1202" t="s">
        <v>1357</v>
      </c>
      <c r="B31" s="1605"/>
      <c r="C31" s="1606">
        <v>2487.8290000000002</v>
      </c>
      <c r="D31" s="1606">
        <v>0</v>
      </c>
      <c r="E31" s="1606">
        <v>0</v>
      </c>
      <c r="F31" s="1606">
        <v>0</v>
      </c>
      <c r="G31" s="1606">
        <v>3837.973</v>
      </c>
      <c r="H31" s="1606">
        <v>0</v>
      </c>
      <c r="I31" s="1606">
        <v>0</v>
      </c>
      <c r="J31" s="1606">
        <v>0</v>
      </c>
      <c r="K31" s="1604"/>
    </row>
    <row r="32" spans="1:13" s="1335" customFormat="1" ht="12" customHeight="1">
      <c r="A32" s="1607" t="s">
        <v>479</v>
      </c>
      <c r="B32" s="1608">
        <v>0</v>
      </c>
      <c r="C32" s="1609">
        <v>2813.681</v>
      </c>
      <c r="D32" s="1609">
        <v>0</v>
      </c>
      <c r="E32" s="1609">
        <v>0</v>
      </c>
      <c r="F32" s="1609">
        <v>0</v>
      </c>
      <c r="G32" s="1609">
        <v>4182.1499999999996</v>
      </c>
      <c r="H32" s="1609">
        <v>0</v>
      </c>
      <c r="I32" s="1609">
        <v>0</v>
      </c>
      <c r="J32" s="1609">
        <v>0</v>
      </c>
      <c r="K32" s="1603"/>
    </row>
    <row r="33" spans="1:11" s="1357" customFormat="1" ht="5.25" customHeight="1">
      <c r="A33" s="1588"/>
      <c r="B33" s="1597"/>
      <c r="C33" s="1597"/>
      <c r="D33" s="1597"/>
      <c r="E33" s="1597"/>
      <c r="F33" s="1597"/>
      <c r="G33" s="1597"/>
      <c r="H33" s="1597"/>
      <c r="I33" s="1597"/>
      <c r="J33" s="1597"/>
      <c r="K33" s="1603"/>
    </row>
    <row r="34" spans="1:11" s="1357" customFormat="1" ht="12" customHeight="1">
      <c r="A34" s="1340" t="s">
        <v>1359</v>
      </c>
      <c r="B34" s="1341">
        <v>1.0796925667919068</v>
      </c>
      <c r="C34" s="1342">
        <v>2.6077361825890026</v>
      </c>
      <c r="D34" s="1342">
        <v>15.680077237251972</v>
      </c>
      <c r="E34" s="1342">
        <v>15.796879408035556</v>
      </c>
      <c r="F34" s="1342">
        <v>11.582749021195076</v>
      </c>
      <c r="G34" s="1342">
        <v>-0.42326424457849293</v>
      </c>
      <c r="H34" s="1342">
        <v>111.5345379930345</v>
      </c>
      <c r="I34" s="1342">
        <v>11.040402721181387</v>
      </c>
      <c r="J34" s="1342">
        <v>13.289236043824058</v>
      </c>
      <c r="K34" s="1603"/>
    </row>
    <row r="35" spans="1:11" s="1357" customFormat="1" ht="7.5" customHeight="1">
      <c r="A35" s="1588"/>
      <c r="B35" s="1597"/>
      <c r="C35" s="1597"/>
      <c r="D35" s="1597"/>
      <c r="E35" s="1597"/>
      <c r="F35" s="1597"/>
      <c r="G35" s="1597"/>
      <c r="H35" s="1597"/>
      <c r="I35" s="1597"/>
      <c r="J35" s="1597"/>
      <c r="K35" s="1603"/>
    </row>
    <row r="36" spans="1:11" s="1357" customFormat="1" ht="19.5" customHeight="1">
      <c r="A36" s="1848" t="s">
        <v>1360</v>
      </c>
      <c r="B36" s="1848"/>
      <c r="C36" s="1848"/>
      <c r="D36" s="1848"/>
      <c r="E36" s="1848"/>
      <c r="F36" s="1848"/>
      <c r="G36" s="1848"/>
      <c r="H36" s="1848"/>
      <c r="I36" s="1848"/>
      <c r="J36" s="1848"/>
      <c r="K36" s="1848"/>
    </row>
    <row r="37" spans="1:11" s="1357" customFormat="1" ht="12.75" customHeight="1">
      <c r="A37" s="1848" t="s">
        <v>1361</v>
      </c>
      <c r="B37" s="1848"/>
      <c r="C37" s="1848"/>
      <c r="D37" s="1848"/>
      <c r="E37" s="1848"/>
      <c r="F37" s="1848"/>
      <c r="G37" s="1848"/>
      <c r="H37" s="1848"/>
      <c r="I37" s="1848"/>
      <c r="J37" s="1848"/>
    </row>
    <row r="38" spans="1:11" ht="12.75" customHeight="1">
      <c r="A38" s="1161" t="s">
        <v>1362</v>
      </c>
      <c r="B38" s="1161"/>
      <c r="C38" s="1161"/>
      <c r="D38" s="1161"/>
      <c r="E38" s="1161"/>
      <c r="F38" s="1161"/>
      <c r="G38" s="1161"/>
      <c r="H38" s="1161"/>
      <c r="I38" s="1161"/>
      <c r="J38" s="1161"/>
    </row>
  </sheetData>
  <mergeCells count="2">
    <mergeCell ref="A36:K36"/>
    <mergeCell ref="A37:J37"/>
  </mergeCells>
  <pageMargins left="0.70866141732283472" right="0.70866141732283472" top="0.6692913385826772" bottom="0.59055118110236227" header="0.51181102362204722" footer="0.51181102362204722"/>
  <pageSetup paperSize="9" scale="97" fitToHeight="0" orientation="portrait" r:id="rId1"/>
  <headerFooter scaleWithDoc="0">
    <oddHeader>&amp;C&amp;8Main subsidiaries and product units&amp;R&amp;8CHAPTER 2 - SEGMENTAL REPORTING &amp;L&amp;"Arial"&amp;8FACTBOOK DNB - 2Q20</oddHead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3551-42C7-4C35-BFF9-C0327E082723}">
  <sheetPr>
    <tabColor theme="5"/>
    <pageSetUpPr fitToPage="1"/>
  </sheetPr>
  <dimension ref="A1:C10"/>
  <sheetViews>
    <sheetView showGridLines="0" zoomScale="150" zoomScaleNormal="150" workbookViewId="0"/>
  </sheetViews>
  <sheetFormatPr baseColWidth="10" defaultColWidth="0" defaultRowHeight="12.75" customHeight="1" zeroHeight="1"/>
  <cols>
    <col min="1" max="1" width="8" customWidth="1"/>
    <col min="2" max="2" width="75.85546875" customWidth="1"/>
    <col min="3" max="3" width="8" customWidth="1"/>
    <col min="4" max="16384" width="11.42578125" hidden="1"/>
  </cols>
  <sheetData>
    <row r="1" spans="1:3">
      <c r="A1" s="55"/>
      <c r="B1" s="55"/>
      <c r="C1" s="55"/>
    </row>
    <row r="2" spans="1:3"/>
    <row r="3" spans="1:3"/>
    <row r="4" spans="1:3"/>
    <row r="5" spans="1:3"/>
    <row r="6" spans="1:3"/>
    <row r="7" spans="1:3"/>
    <row r="8" spans="1:3">
      <c r="B8" s="56"/>
    </row>
    <row r="9" spans="1:3" ht="26.25">
      <c r="B9" s="1611" t="s">
        <v>1363</v>
      </c>
    </row>
    <row r="10" spans="1:3">
      <c r="B10" s="1612"/>
    </row>
  </sheetData>
  <pageMargins left="0.70866141732283472" right="0.70866141732283472" top="0.6692913385826772" bottom="0.39370078740157483" header="0.51181102362204722" footer="0.51181102362204722"/>
  <pageSetup paperSize="9" scale="97" fitToHeight="0" orientation="portrait" r:id="rId1"/>
  <headerFooter scaleWithDoc="0">
    <oddHeader>&amp;L&amp;"Arial"&amp;8FACTBOOK DNB - 2Q20</oddHead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6F9F36-6988-496E-8A17-A83F2339E56E}">
  <sheetPr>
    <pageSetUpPr fitToPage="1"/>
  </sheetPr>
  <dimension ref="A1:H90"/>
  <sheetViews>
    <sheetView showGridLines="0" zoomScale="150" zoomScaleNormal="150" zoomScaleSheetLayoutView="100" workbookViewId="0"/>
  </sheetViews>
  <sheetFormatPr baseColWidth="10" defaultColWidth="11.42578125" defaultRowHeight="22.5" customHeight="1"/>
  <cols>
    <col min="1" max="1" width="39.5703125" style="16" customWidth="1"/>
    <col min="2" max="3" width="7.7109375" style="16" customWidth="1"/>
    <col min="4" max="8" width="7.42578125" style="16" customWidth="1"/>
    <col min="9" max="16384" width="11.42578125" style="16"/>
  </cols>
  <sheetData>
    <row r="1" spans="1:8" s="30" customFormat="1" ht="22.5" customHeight="1">
      <c r="A1" s="69"/>
      <c r="B1" s="70"/>
      <c r="C1" s="70"/>
      <c r="D1" s="70"/>
      <c r="E1" s="70"/>
      <c r="F1" s="70"/>
      <c r="G1" s="70"/>
      <c r="H1" s="70"/>
    </row>
    <row r="2" spans="1:8" s="7" customFormat="1" ht="18.75" customHeight="1">
      <c r="A2" s="926" t="s">
        <v>1364</v>
      </c>
    </row>
    <row r="3" spans="1:8" s="7" customFormat="1" ht="12" customHeight="1"/>
    <row r="4" spans="1:8" s="272" customFormat="1" ht="18" customHeight="1">
      <c r="A4" s="1613" t="s">
        <v>1365</v>
      </c>
      <c r="B4" s="1911" t="s">
        <v>1366</v>
      </c>
      <c r="C4" s="1912"/>
      <c r="D4" s="1912"/>
      <c r="E4" s="1913"/>
    </row>
    <row r="5" spans="1:8" s="272" customFormat="1" ht="18" customHeight="1">
      <c r="A5" s="1614" t="s">
        <v>1367</v>
      </c>
      <c r="B5" s="1914" t="s">
        <v>1368</v>
      </c>
      <c r="C5" s="1915"/>
      <c r="D5" s="1915"/>
      <c r="E5" s="1916"/>
    </row>
    <row r="6" spans="1:8" s="272" customFormat="1" ht="18" customHeight="1">
      <c r="A6" s="1615" t="s">
        <v>1369</v>
      </c>
      <c r="B6" s="1917" t="s">
        <v>65</v>
      </c>
      <c r="C6" s="1918"/>
      <c r="D6" s="1918"/>
      <c r="E6" s="1919"/>
    </row>
    <row r="7" spans="1:8" s="272" customFormat="1" ht="18" customHeight="1">
      <c r="A7" s="1615" t="s">
        <v>1370</v>
      </c>
      <c r="B7" s="1917" t="s">
        <v>1371</v>
      </c>
      <c r="C7" s="1918"/>
      <c r="D7" s="1918"/>
      <c r="E7" s="1919"/>
    </row>
    <row r="8" spans="1:8" s="272" customFormat="1" ht="18" customHeight="1">
      <c r="A8" s="1615" t="s">
        <v>1372</v>
      </c>
      <c r="B8" s="1901" t="s">
        <v>1373</v>
      </c>
      <c r="C8" s="1902"/>
      <c r="D8" s="1902"/>
      <c r="E8" s="1903"/>
    </row>
    <row r="9" spans="1:8" s="272" customFormat="1" ht="18" customHeight="1">
      <c r="A9" s="1615" t="s">
        <v>1374</v>
      </c>
      <c r="B9" s="1908" t="s">
        <v>1375</v>
      </c>
      <c r="C9" s="1909"/>
      <c r="D9" s="1909"/>
      <c r="E9" s="1910"/>
    </row>
    <row r="10" spans="1:8" s="272" customFormat="1" ht="18" customHeight="1">
      <c r="A10" s="1615" t="s">
        <v>1376</v>
      </c>
      <c r="B10" s="1898">
        <v>75387.961879664246</v>
      </c>
      <c r="C10" s="1899"/>
      <c r="D10" s="1899"/>
      <c r="E10" s="1900"/>
    </row>
    <row r="11" spans="1:8" s="272" customFormat="1" ht="18" customHeight="1">
      <c r="A11" s="1615" t="s">
        <v>1377</v>
      </c>
      <c r="B11" s="1901" t="s">
        <v>1378</v>
      </c>
      <c r="C11" s="1902"/>
      <c r="D11" s="1902"/>
      <c r="E11" s="1903"/>
    </row>
    <row r="12" spans="1:8" s="272" customFormat="1" ht="18" customHeight="1">
      <c r="A12" s="1614" t="s">
        <v>1379</v>
      </c>
      <c r="B12" s="1901" t="s">
        <v>1380</v>
      </c>
      <c r="C12" s="1902"/>
      <c r="D12" s="1902"/>
      <c r="E12" s="1903"/>
    </row>
    <row r="13" spans="1:8" s="272" customFormat="1" ht="18" customHeight="1">
      <c r="A13" s="1616" t="s">
        <v>1381</v>
      </c>
      <c r="B13" s="1904" t="s">
        <v>1382</v>
      </c>
      <c r="C13" s="1905"/>
      <c r="D13" s="1905"/>
      <c r="E13" s="1906"/>
    </row>
    <row r="14" spans="1:8" s="272" customFormat="1" ht="7.5" customHeight="1">
      <c r="A14" s="1617"/>
      <c r="B14" s="1618"/>
    </row>
    <row r="15" spans="1:8" s="86" customFormat="1" ht="18" customHeight="1">
      <c r="A15" s="1619" t="s">
        <v>1383</v>
      </c>
    </row>
    <row r="16" spans="1:8" s="885" customFormat="1" ht="22.5" customHeight="1">
      <c r="A16" s="966"/>
      <c r="B16" s="422"/>
    </row>
    <row r="17" spans="1:8" s="7" customFormat="1" ht="18.75" customHeight="1">
      <c r="A17" s="926" t="s">
        <v>1384</v>
      </c>
    </row>
    <row r="18" spans="1:8" ht="7.5" customHeight="1">
      <c r="A18" s="1620"/>
    </row>
    <row r="19" spans="1:8" ht="12" customHeight="1">
      <c r="A19" s="1620" t="s">
        <v>1385</v>
      </c>
    </row>
    <row r="20" spans="1:8" ht="306.75" customHeight="1">
      <c r="A20" s="395"/>
    </row>
    <row r="21" spans="1:8" ht="5.25" customHeight="1">
      <c r="A21" s="395"/>
    </row>
    <row r="22" spans="1:8" s="86" customFormat="1" ht="18" customHeight="1">
      <c r="A22" s="1619" t="s">
        <v>1386</v>
      </c>
    </row>
    <row r="23" spans="1:8" s="30" customFormat="1" ht="22.5" customHeight="1">
      <c r="A23" s="69"/>
      <c r="B23" s="70"/>
      <c r="C23" s="70"/>
      <c r="D23" s="70"/>
      <c r="E23" s="70"/>
      <c r="F23" s="70"/>
      <c r="G23" s="70"/>
      <c r="H23" s="70"/>
    </row>
    <row r="24" spans="1:8" s="7" customFormat="1" ht="18.75" customHeight="1">
      <c r="A24" s="926" t="s">
        <v>1387</v>
      </c>
    </row>
    <row r="25" spans="1:8" s="1622" customFormat="1" ht="18" customHeight="1">
      <c r="A25" s="1621" t="s">
        <v>1388</v>
      </c>
      <c r="H25" s="1623" t="s">
        <v>431</v>
      </c>
    </row>
    <row r="26" spans="1:8" s="272" customFormat="1" ht="250.5" customHeight="1">
      <c r="A26" s="1617"/>
      <c r="B26" s="1618"/>
    </row>
    <row r="27" spans="1:8" s="1622" customFormat="1" ht="12" customHeight="1"/>
    <row r="28" spans="1:8" s="86" customFormat="1" ht="18" customHeight="1">
      <c r="A28" s="1619" t="s">
        <v>1389</v>
      </c>
    </row>
    <row r="29" spans="1:8" s="885" customFormat="1" ht="22.5" customHeight="1">
      <c r="A29" s="966"/>
      <c r="B29" s="422"/>
    </row>
    <row r="30" spans="1:8" s="7" customFormat="1" ht="18.75" customHeight="1">
      <c r="A30" s="926" t="s">
        <v>1390</v>
      </c>
    </row>
    <row r="31" spans="1:8" ht="12" customHeight="1"/>
    <row r="32" spans="1:8" s="108" customFormat="1" ht="13.5" customHeight="1">
      <c r="A32" s="347" t="s">
        <v>431</v>
      </c>
      <c r="B32" s="1373" t="s">
        <v>278</v>
      </c>
      <c r="C32" s="1373" t="s">
        <v>277</v>
      </c>
      <c r="D32" s="1373" t="s">
        <v>276</v>
      </c>
      <c r="E32" s="1373" t="s">
        <v>1391</v>
      </c>
    </row>
    <row r="33" spans="1:8" s="641" customFormat="1" ht="12" customHeight="1">
      <c r="A33" s="622" t="s">
        <v>1392</v>
      </c>
      <c r="B33" s="714">
        <v>1.6744171775331496</v>
      </c>
      <c r="C33" s="714">
        <v>0.58090246003363144</v>
      </c>
      <c r="D33" s="714">
        <v>0.71049345528040708</v>
      </c>
      <c r="E33" s="714">
        <v>-4.1621784239192774</v>
      </c>
    </row>
    <row r="34" spans="1:8" s="641" customFormat="1" ht="12" customHeight="1">
      <c r="A34" s="606" t="s">
        <v>1393</v>
      </c>
      <c r="B34" s="716">
        <v>0.87358990440407525</v>
      </c>
      <c r="C34" s="716">
        <v>0.6941531893403915</v>
      </c>
      <c r="D34" s="716">
        <v>0.59399958435098998</v>
      </c>
      <c r="E34" s="716">
        <v>-1.0362249625238262</v>
      </c>
    </row>
    <row r="35" spans="1:8" s="641" customFormat="1" ht="12" customHeight="1">
      <c r="A35" s="606" t="s">
        <v>1394</v>
      </c>
      <c r="B35" s="716">
        <v>-0.22789460668911665</v>
      </c>
      <c r="C35" s="716">
        <v>-0.14147387120863347</v>
      </c>
      <c r="D35" s="716">
        <v>1.092357840854099</v>
      </c>
      <c r="E35" s="716">
        <v>-0.96899416423779505</v>
      </c>
    </row>
    <row r="36" spans="1:8" s="641" customFormat="1" ht="12" customHeight="1">
      <c r="A36" s="606" t="s">
        <v>1395</v>
      </c>
      <c r="B36" s="716">
        <v>0.69610314468257484</v>
      </c>
      <c r="C36" s="716">
        <v>0.8532486161527344</v>
      </c>
      <c r="D36" s="716">
        <v>0.97982420079562094</v>
      </c>
      <c r="E36" s="716">
        <v>0.80226083571737894</v>
      </c>
    </row>
    <row r="37" spans="1:8" s="641" customFormat="1" ht="12" customHeight="1">
      <c r="A37" s="606" t="s">
        <v>1396</v>
      </c>
      <c r="B37" s="716">
        <v>0.18961386493400043</v>
      </c>
      <c r="C37" s="716">
        <v>0.92652849982181462</v>
      </c>
      <c r="D37" s="716">
        <v>1.252203973618554</v>
      </c>
      <c r="E37" s="716">
        <v>-1.3786204202655996</v>
      </c>
    </row>
    <row r="38" spans="1:8" s="641" customFormat="1" ht="12" customHeight="1">
      <c r="A38" s="606" t="s">
        <v>1397</v>
      </c>
      <c r="B38" s="716">
        <v>1.2955547219185373</v>
      </c>
      <c r="C38" s="716">
        <v>0.84128601539737147</v>
      </c>
      <c r="D38" s="716">
        <v>2.0054188574979261</v>
      </c>
      <c r="E38" s="716">
        <v>-2.8182716651851072</v>
      </c>
    </row>
    <row r="39" spans="1:8" s="641" customFormat="1" ht="12" customHeight="1">
      <c r="A39" s="606" t="s">
        <v>1398</v>
      </c>
      <c r="B39" s="1168">
        <v>7.5575243026092628E-2</v>
      </c>
      <c r="C39" s="1168">
        <v>0.1246760875132296</v>
      </c>
      <c r="D39" s="1168">
        <v>-0.29975092601062109</v>
      </c>
      <c r="E39" s="1168">
        <v>-0.35031872864979324</v>
      </c>
    </row>
    <row r="40" spans="1:8" s="641" customFormat="1" ht="12" customHeight="1">
      <c r="A40" s="531" t="s">
        <v>1399</v>
      </c>
      <c r="B40" s="1624">
        <v>1.9858500059722388</v>
      </c>
      <c r="C40" s="1624">
        <v>2.1967489662557966</v>
      </c>
      <c r="D40" s="1624">
        <v>2.3237092713911238</v>
      </c>
      <c r="E40" s="1624">
        <v>-4.2758041986938053</v>
      </c>
    </row>
    <row r="41" spans="1:8" s="272" customFormat="1" ht="7.5" customHeight="1">
      <c r="A41" s="1625"/>
      <c r="B41" s="1626"/>
    </row>
    <row r="42" spans="1:8" s="86" customFormat="1" ht="18" customHeight="1">
      <c r="A42" s="1619" t="s">
        <v>1400</v>
      </c>
      <c r="B42" s="1627"/>
      <c r="C42" s="1627"/>
      <c r="D42" s="1627"/>
      <c r="E42" s="1627"/>
      <c r="F42" s="1627"/>
      <c r="G42" s="1627"/>
      <c r="H42" s="1627"/>
    </row>
    <row r="43" spans="1:8" s="30" customFormat="1" ht="22.5" customHeight="1">
      <c r="A43" s="69"/>
      <c r="B43" s="70"/>
      <c r="C43" s="70"/>
      <c r="D43" s="70"/>
      <c r="E43" s="70"/>
      <c r="F43" s="70"/>
      <c r="G43" s="70"/>
      <c r="H43" s="70"/>
    </row>
    <row r="44" spans="1:8" s="7" customFormat="1" ht="18.75" customHeight="1">
      <c r="A44" s="926" t="s">
        <v>1401</v>
      </c>
      <c r="C44" s="926" t="s">
        <v>1402</v>
      </c>
    </row>
    <row r="45" spans="1:8" s="7" customFormat="1" ht="12" customHeight="1"/>
    <row r="46" spans="1:8" s="272" customFormat="1" ht="220.5" customHeight="1">
      <c r="A46" s="1617"/>
      <c r="B46" s="1618"/>
    </row>
    <row r="47" spans="1:8" s="86" customFormat="1" ht="14.25" customHeight="1">
      <c r="A47" s="1907" t="s">
        <v>1403</v>
      </c>
      <c r="B47" s="1846"/>
    </row>
    <row r="48" spans="1:8" s="30" customFormat="1" ht="22.5" customHeight="1">
      <c r="A48" s="160"/>
    </row>
    <row r="49" spans="1:8" s="7" customFormat="1" ht="18.75" customHeight="1">
      <c r="A49" s="926" t="s">
        <v>1404</v>
      </c>
    </row>
    <row r="50" spans="1:8" ht="12" customHeight="1"/>
    <row r="51" spans="1:8" s="108" customFormat="1" ht="13.5" customHeight="1">
      <c r="A51" s="347" t="s">
        <v>431</v>
      </c>
      <c r="B51" s="1373" t="s">
        <v>1405</v>
      </c>
      <c r="C51" s="1373" t="s">
        <v>277</v>
      </c>
      <c r="D51" s="1373" t="s">
        <v>276</v>
      </c>
      <c r="E51" s="1373" t="s">
        <v>1391</v>
      </c>
    </row>
    <row r="52" spans="1:8" s="641" customFormat="1" ht="12" customHeight="1">
      <c r="A52" s="622" t="s">
        <v>1406</v>
      </c>
      <c r="B52" s="714"/>
      <c r="C52" s="714"/>
      <c r="D52" s="714"/>
      <c r="E52" s="714"/>
    </row>
    <row r="53" spans="1:8" s="641" customFormat="1" ht="12" customHeight="1">
      <c r="A53" s="1628" t="s">
        <v>1407</v>
      </c>
      <c r="B53" s="716">
        <v>1.9858500059722388</v>
      </c>
      <c r="C53" s="716">
        <v>2.1967489662557966</v>
      </c>
      <c r="D53" s="716">
        <v>2.3237092713911238</v>
      </c>
      <c r="E53" s="716">
        <v>-4.2758041986938053</v>
      </c>
    </row>
    <row r="54" spans="1:8" s="641" customFormat="1" ht="12" customHeight="1">
      <c r="A54" s="1628" t="s">
        <v>1408</v>
      </c>
      <c r="B54" s="716">
        <v>2.3232916014606104</v>
      </c>
      <c r="C54" s="716">
        <v>1.289501098961793</v>
      </c>
      <c r="D54" s="716">
        <v>1.1547459657740546</v>
      </c>
      <c r="E54" s="716">
        <v>-2.5050605453110393</v>
      </c>
    </row>
    <row r="55" spans="1:8" s="641" customFormat="1" ht="12" customHeight="1">
      <c r="A55" s="606" t="s">
        <v>1409</v>
      </c>
      <c r="B55" s="716">
        <v>2.2386608050953356</v>
      </c>
      <c r="C55" s="716">
        <v>1.9399914110362744</v>
      </c>
      <c r="D55" s="716">
        <v>1.4661319845407945</v>
      </c>
      <c r="E55" s="716">
        <v>-6.2899264172726248</v>
      </c>
    </row>
    <row r="56" spans="1:8" s="641" customFormat="1" ht="12" customHeight="1">
      <c r="A56" s="606" t="s">
        <v>1410</v>
      </c>
      <c r="B56" s="716">
        <v>2.6346389655710283</v>
      </c>
      <c r="C56" s="716">
        <v>2.804965739461764</v>
      </c>
      <c r="D56" s="716">
        <v>6.1463377114707782</v>
      </c>
      <c r="E56" s="716">
        <v>-7.01613855662346</v>
      </c>
    </row>
    <row r="57" spans="1:8" s="641" customFormat="1" ht="12" customHeight="1">
      <c r="A57" s="606" t="s">
        <v>1411</v>
      </c>
      <c r="B57" s="716">
        <v>1.8339768339768341</v>
      </c>
      <c r="C57" s="716">
        <v>2.7488151658767777</v>
      </c>
      <c r="D57" s="716">
        <v>2.2140221402213882</v>
      </c>
      <c r="E57" s="716">
        <v>1.0830324909747162</v>
      </c>
    </row>
    <row r="58" spans="1:8" s="641" customFormat="1" ht="12" customHeight="1">
      <c r="A58" s="606" t="s">
        <v>1412</v>
      </c>
      <c r="B58" s="716">
        <v>6.7244952224798631</v>
      </c>
      <c r="C58" s="716">
        <v>6.017073041017067</v>
      </c>
      <c r="D58" s="716">
        <v>6.8434549493287991</v>
      </c>
      <c r="E58" s="716">
        <v>12.687126134017804</v>
      </c>
    </row>
    <row r="59" spans="1:8" s="641" customFormat="1" ht="12" customHeight="1">
      <c r="A59" s="1019" t="s">
        <v>1413</v>
      </c>
      <c r="B59" s="719">
        <v>4.2160499411924368</v>
      </c>
      <c r="C59" s="719">
        <v>3.8537020517395182</v>
      </c>
      <c r="D59" s="719">
        <v>3.7279151943462896</v>
      </c>
      <c r="E59" s="719">
        <v>4.4866141804076873</v>
      </c>
    </row>
    <row r="60" spans="1:8" s="272" customFormat="1" ht="7.5" customHeight="1">
      <c r="A60" s="1617"/>
      <c r="B60" s="1618"/>
    </row>
    <row r="61" spans="1:8" s="86" customFormat="1" ht="12.75" customHeight="1">
      <c r="A61" s="1619" t="s">
        <v>1414</v>
      </c>
    </row>
    <row r="62" spans="1:8" s="272" customFormat="1" ht="7.5" customHeight="1">
      <c r="A62" s="1617"/>
      <c r="B62" s="1618"/>
    </row>
    <row r="63" spans="1:8" s="86" customFormat="1" ht="18" customHeight="1">
      <c r="A63" s="1619" t="s">
        <v>1400</v>
      </c>
    </row>
    <row r="64" spans="1:8" s="30" customFormat="1" ht="22.5" customHeight="1">
      <c r="A64" s="69"/>
      <c r="B64" s="70"/>
      <c r="C64" s="70"/>
      <c r="D64" s="70"/>
      <c r="E64" s="70"/>
      <c r="F64" s="70"/>
      <c r="G64" s="70"/>
      <c r="H64" s="70"/>
    </row>
    <row r="65" spans="1:8" s="7" customFormat="1" ht="18.75" customHeight="1">
      <c r="A65" s="926" t="s">
        <v>1415</v>
      </c>
    </row>
    <row r="66" spans="1:8" ht="6.75" customHeight="1"/>
    <row r="67" spans="1:8" ht="12" customHeight="1">
      <c r="A67" s="1620" t="s">
        <v>1416</v>
      </c>
    </row>
    <row r="68" spans="1:8" s="272" customFormat="1" ht="258.75" customHeight="1">
      <c r="A68" s="1617"/>
    </row>
    <row r="69" spans="1:8" s="86" customFormat="1" ht="18" customHeight="1">
      <c r="A69" s="1619" t="s">
        <v>1389</v>
      </c>
    </row>
    <row r="70" spans="1:8" s="30" customFormat="1" ht="22.5" customHeight="1">
      <c r="A70" s="160"/>
    </row>
    <row r="71" spans="1:8" s="7" customFormat="1" ht="18.75" customHeight="1">
      <c r="A71" s="926" t="s">
        <v>1417</v>
      </c>
    </row>
    <row r="72" spans="1:8" ht="5.25" customHeight="1"/>
    <row r="73" spans="1:8" ht="12" customHeight="1">
      <c r="A73" s="1620" t="s">
        <v>1418</v>
      </c>
    </row>
    <row r="74" spans="1:8" s="272" customFormat="1" ht="260.25" customHeight="1">
      <c r="A74" s="1617"/>
    </row>
    <row r="75" spans="1:8" s="86" customFormat="1" ht="18" customHeight="1">
      <c r="A75" s="1619" t="s">
        <v>1389</v>
      </c>
    </row>
    <row r="76" spans="1:8" s="30" customFormat="1" ht="22.5" customHeight="1">
      <c r="A76" s="69"/>
      <c r="B76" s="70"/>
      <c r="C76" s="70"/>
      <c r="D76" s="70"/>
      <c r="E76" s="70"/>
      <c r="F76" s="70"/>
      <c r="G76" s="70"/>
      <c r="H76" s="70"/>
    </row>
    <row r="77" spans="1:8" s="7" customFormat="1" ht="18.75" customHeight="1">
      <c r="A77" s="926" t="s">
        <v>1419</v>
      </c>
    </row>
    <row r="78" spans="1:8" ht="12" customHeight="1"/>
    <row r="79" spans="1:8" ht="12" customHeight="1">
      <c r="A79" s="1179" t="s">
        <v>1420</v>
      </c>
    </row>
    <row r="80" spans="1:8" s="272" customFormat="1" ht="262.5" customHeight="1">
      <c r="A80" s="1617"/>
    </row>
    <row r="81" spans="1:8" s="86" customFormat="1" ht="18" customHeight="1">
      <c r="A81" s="1619" t="s">
        <v>1421</v>
      </c>
    </row>
    <row r="82" spans="1:8" s="30" customFormat="1" ht="22.5" customHeight="1">
      <c r="A82" s="160"/>
    </row>
    <row r="83" spans="1:8" s="7" customFormat="1" ht="18.75" customHeight="1">
      <c r="A83" s="926" t="s">
        <v>1422</v>
      </c>
    </row>
    <row r="84" spans="1:8" s="1179" customFormat="1" ht="12" customHeight="1"/>
    <row r="85" spans="1:8" ht="12" customHeight="1">
      <c r="A85" s="1179" t="s">
        <v>1423</v>
      </c>
      <c r="G85" s="1179"/>
      <c r="H85" s="1623" t="s">
        <v>431</v>
      </c>
    </row>
    <row r="86" spans="1:8" s="1179" customFormat="1" ht="260.25" customHeight="1"/>
    <row r="87" spans="1:8" s="86" customFormat="1" ht="12.75" customHeight="1">
      <c r="A87" s="1619" t="s">
        <v>1424</v>
      </c>
    </row>
    <row r="88" spans="1:8" s="86" customFormat="1" ht="12.75" customHeight="1">
      <c r="A88" s="1619" t="s">
        <v>1425</v>
      </c>
    </row>
    <row r="89" spans="1:8" s="272" customFormat="1" ht="7.5" customHeight="1">
      <c r="A89" s="1617"/>
      <c r="B89" s="1618"/>
    </row>
    <row r="90" spans="1:8" s="86" customFormat="1" ht="18" customHeight="1">
      <c r="A90" s="1619" t="s">
        <v>1426</v>
      </c>
    </row>
  </sheetData>
  <mergeCells count="11">
    <mergeCell ref="B9:E9"/>
    <mergeCell ref="B4:E4"/>
    <mergeCell ref="B5:E5"/>
    <mergeCell ref="B6:E6"/>
    <mergeCell ref="B7:E7"/>
    <mergeCell ref="B8:E8"/>
    <mergeCell ref="B10:E10"/>
    <mergeCell ref="B11:E11"/>
    <mergeCell ref="B12:E12"/>
    <mergeCell ref="B13:E13"/>
    <mergeCell ref="A47:B47"/>
  </mergeCells>
  <pageMargins left="0.70866141732283472" right="0.70866141732283472" top="0.6692913385826772" bottom="0.59055118110236227" header="0.51181102362204722" footer="0.51181102362204722"/>
  <pageSetup paperSize="9" scale="96" fitToHeight="0" orientation="portrait" r:id="rId1"/>
  <headerFooter scaleWithDoc="0">
    <oddHeader>&amp;R&amp;8CHAPTER 3 - THE NORWEGIAN ECONOMY&amp;L&amp;"Arial"&amp;8FACTBOOK DNB - 2Q20</oddHeader>
  </headerFooter>
  <rowBreaks count="4" manualBreakCount="4">
    <brk id="22" max="16383" man="1"/>
    <brk id="42" max="16383" man="1"/>
    <brk id="63" max="16383" man="1"/>
    <brk id="75"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5F466C-0858-499A-A813-A0F23D034315}">
  <sheetPr>
    <pageSetUpPr fitToPage="1"/>
  </sheetPr>
  <dimension ref="A1:P6"/>
  <sheetViews>
    <sheetView showGridLines="0" zoomScale="150" zoomScaleNormal="150" zoomScaleSheetLayoutView="130" workbookViewId="0"/>
  </sheetViews>
  <sheetFormatPr baseColWidth="10" defaultColWidth="0" defaultRowHeight="22.5" customHeight="1"/>
  <cols>
    <col min="1" max="1" width="91.85546875" style="30" customWidth="1"/>
    <col min="2" max="3" width="6.42578125" style="30" hidden="1" customWidth="1"/>
    <col min="4" max="7" width="10.42578125" style="30" hidden="1" customWidth="1"/>
    <col min="8" max="9" width="10.85546875" style="30" hidden="1" customWidth="1"/>
    <col min="10" max="16" width="10.42578125" style="30" hidden="1" customWidth="1"/>
    <col min="17" max="16384" width="10.85546875" style="30" hidden="1"/>
  </cols>
  <sheetData>
    <row r="1" spans="1:2" s="25" customFormat="1" ht="22.5" customHeight="1">
      <c r="A1" s="23"/>
      <c r="B1" s="24"/>
    </row>
    <row r="2" spans="1:2" s="27" customFormat="1" ht="18.75" customHeight="1">
      <c r="A2" s="26" t="s">
        <v>51</v>
      </c>
    </row>
    <row r="3" spans="1:2" s="1" customFormat="1" ht="15.75" customHeight="1">
      <c r="A3" s="28"/>
    </row>
    <row r="4" spans="1:2" s="10" customFormat="1" ht="15" customHeight="1">
      <c r="A4" s="8"/>
    </row>
    <row r="5" spans="1:2" ht="12.75">
      <c r="A5" s="29" t="s">
        <v>52</v>
      </c>
    </row>
    <row r="6" spans="1:2" ht="9" customHeight="1">
      <c r="A6" s="8"/>
    </row>
  </sheetData>
  <pageMargins left="0.70866141732283472" right="0.70866141732283472" top="0.6692913385826772" bottom="0.39370078740157483" header="0.51181102362204722" footer="0.51181102362204722"/>
  <pageSetup paperSize="9" scale="97" fitToHeight="0" orientation="portrait" r:id="rId1"/>
  <headerFooter scaleWithDoc="0">
    <oddHeader>&amp;R&amp;8CHANGES&amp;L&amp;"Arial"&amp;8FACTBOOK DNB - 2Q20</oddHead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58B41D-7911-4C8C-9A40-7C5FCFC03D30}">
  <sheetPr>
    <tabColor theme="5"/>
    <pageSetUpPr fitToPage="1"/>
  </sheetPr>
  <dimension ref="A1:C12"/>
  <sheetViews>
    <sheetView showGridLines="0" zoomScale="150" zoomScaleNormal="150" workbookViewId="0"/>
  </sheetViews>
  <sheetFormatPr baseColWidth="10" defaultColWidth="0" defaultRowHeight="12.75" customHeight="1" zeroHeight="1"/>
  <cols>
    <col min="1" max="1" width="8" customWidth="1"/>
    <col min="2" max="2" width="75.85546875" customWidth="1"/>
    <col min="3" max="3" width="8" customWidth="1"/>
    <col min="4" max="16384" width="11.42578125" hidden="1"/>
  </cols>
  <sheetData>
    <row r="1" spans="1:3">
      <c r="A1" s="55"/>
      <c r="B1" s="55"/>
      <c r="C1" s="55"/>
    </row>
    <row r="2" spans="1:3"/>
    <row r="3" spans="1:3"/>
    <row r="4" spans="1:3"/>
    <row r="5" spans="1:3"/>
    <row r="6" spans="1:3"/>
    <row r="7" spans="1:3"/>
    <row r="8" spans="1:3">
      <c r="B8" s="56"/>
    </row>
    <row r="9" spans="1:3" ht="26.25">
      <c r="B9" s="57" t="s">
        <v>214</v>
      </c>
    </row>
    <row r="10" spans="1:3">
      <c r="B10" s="58"/>
    </row>
    <row r="11" spans="1:3" s="62" customFormat="1" ht="11.1" customHeight="1">
      <c r="A11" s="59"/>
      <c r="B11" s="60" t="s">
        <v>1427</v>
      </c>
      <c r="C11" s="61"/>
    </row>
    <row r="12" spans="1:3">
      <c r="B12" s="68"/>
    </row>
  </sheetData>
  <pageMargins left="0.70866141732283472" right="0.70866141732283472" top="0.6692913385826772" bottom="0.39370078740157483" header="0.51181102362204722" footer="0.51181102362204722"/>
  <pageSetup paperSize="9" scale="97" fitToHeight="0" orientation="portrait" r:id="rId1"/>
  <headerFooter scaleWithDoc="0">
    <oddHeader>&amp;L&amp;"Arial"&amp;8FACTBOOK DNB - 2Q20</oddHead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A7F3C3-5A95-43FE-B7F1-2F8332784D98}">
  <dimension ref="A1:Y49"/>
  <sheetViews>
    <sheetView showGridLines="0" zoomScale="80" zoomScaleNormal="80" zoomScaleSheetLayoutView="10" workbookViewId="0"/>
  </sheetViews>
  <sheetFormatPr baseColWidth="10" defaultColWidth="9.140625" defaultRowHeight="14.25"/>
  <cols>
    <col min="1" max="1" width="127.85546875" style="1633" customWidth="1"/>
    <col min="2" max="25" width="52.140625" style="1633" customWidth="1"/>
    <col min="26" max="26" width="15.5703125" style="1633" customWidth="1"/>
    <col min="27" max="16384" width="9.140625" style="1633"/>
  </cols>
  <sheetData>
    <row r="1" spans="1:25" ht="69" customHeight="1">
      <c r="A1" s="1629" t="s">
        <v>1428</v>
      </c>
      <c r="B1" s="1630"/>
      <c r="C1" s="1631"/>
      <c r="D1" s="1631"/>
      <c r="E1" s="1631"/>
      <c r="F1" s="1631"/>
      <c r="G1" s="1631"/>
      <c r="H1" s="1632">
        <v>1000</v>
      </c>
      <c r="I1" s="1631"/>
      <c r="J1" s="1631"/>
      <c r="K1" s="1631"/>
      <c r="L1" s="1631"/>
      <c r="M1" s="1631"/>
      <c r="N1" s="1631"/>
      <c r="O1" s="1631"/>
      <c r="P1" s="1631"/>
      <c r="Q1" s="1631"/>
      <c r="R1" s="1631"/>
      <c r="S1" s="1631"/>
      <c r="T1" s="1631"/>
      <c r="U1" s="1631"/>
      <c r="V1" s="1631"/>
      <c r="W1" s="1631"/>
      <c r="X1" s="1631"/>
      <c r="Y1" s="1631"/>
    </row>
    <row r="2" spans="1:25" s="1639" customFormat="1" ht="34.5" customHeight="1">
      <c r="A2" s="1634"/>
      <c r="B2" s="1920" t="s">
        <v>1429</v>
      </c>
      <c r="C2" s="1635" t="s">
        <v>339</v>
      </c>
      <c r="D2" s="1636"/>
      <c r="E2" s="1636"/>
      <c r="F2" s="1637"/>
      <c r="G2" s="1635" t="s">
        <v>1430</v>
      </c>
      <c r="H2" s="1636"/>
      <c r="I2" s="1636"/>
      <c r="J2" s="1638"/>
      <c r="K2" s="1637"/>
      <c r="L2" s="1635" t="s">
        <v>1431</v>
      </c>
      <c r="M2" s="1636"/>
      <c r="N2" s="1636"/>
      <c r="O2" s="1636"/>
      <c r="P2" s="1637"/>
      <c r="Q2" s="1635" t="s">
        <v>1432</v>
      </c>
      <c r="R2" s="1636"/>
      <c r="S2" s="1636"/>
      <c r="T2" s="1637"/>
      <c r="U2" s="1635" t="s">
        <v>1433</v>
      </c>
      <c r="V2" s="1636"/>
      <c r="W2" s="1636"/>
      <c r="X2" s="1637"/>
      <c r="Y2" s="1634"/>
    </row>
    <row r="3" spans="1:25" ht="26.25">
      <c r="A3" s="1640"/>
      <c r="B3" s="1921"/>
      <c r="C3" s="1641" t="s">
        <v>1434</v>
      </c>
      <c r="D3" s="1641" t="s">
        <v>1434</v>
      </c>
      <c r="E3" s="1641" t="s">
        <v>1435</v>
      </c>
      <c r="F3" s="1641" t="s">
        <v>1435</v>
      </c>
      <c r="G3" s="1641" t="s">
        <v>1436</v>
      </c>
      <c r="H3" s="1641" t="s">
        <v>1436</v>
      </c>
      <c r="I3" s="1641" t="s">
        <v>1436</v>
      </c>
      <c r="J3" s="1641" t="s">
        <v>1436</v>
      </c>
      <c r="K3" s="1641" t="s">
        <v>1437</v>
      </c>
      <c r="L3" s="1641" t="s">
        <v>1437</v>
      </c>
      <c r="M3" s="1641" t="s">
        <v>1437</v>
      </c>
      <c r="N3" s="1641" t="s">
        <v>1437</v>
      </c>
      <c r="O3" s="1641" t="s">
        <v>1437</v>
      </c>
      <c r="P3" s="1641" t="s">
        <v>1438</v>
      </c>
      <c r="Q3" s="1641" t="s">
        <v>1438</v>
      </c>
      <c r="R3" s="1641" t="s">
        <v>1439</v>
      </c>
      <c r="S3" s="1641" t="s">
        <v>1439</v>
      </c>
      <c r="T3" s="1641" t="s">
        <v>1439</v>
      </c>
      <c r="U3" s="1641" t="s">
        <v>1440</v>
      </c>
      <c r="V3" s="1641" t="s">
        <v>1440</v>
      </c>
      <c r="W3" s="1641" t="s">
        <v>1440</v>
      </c>
      <c r="X3" s="1641" t="s">
        <v>1439</v>
      </c>
    </row>
    <row r="4" spans="1:25" s="1645" customFormat="1" ht="25.5">
      <c r="A4" s="1642" t="s">
        <v>1441</v>
      </c>
      <c r="B4" s="1643" t="s">
        <v>1442</v>
      </c>
      <c r="C4" s="1644" t="s">
        <v>1443</v>
      </c>
      <c r="D4" s="1644" t="s">
        <v>1443</v>
      </c>
      <c r="E4" s="1644" t="s">
        <v>1443</v>
      </c>
      <c r="F4" s="1644" t="s">
        <v>1443</v>
      </c>
      <c r="G4" s="1644" t="s">
        <v>1443</v>
      </c>
      <c r="H4" s="1644" t="s">
        <v>1443</v>
      </c>
      <c r="I4" s="1644" t="s">
        <v>1443</v>
      </c>
      <c r="J4" s="1644" t="s">
        <v>1443</v>
      </c>
      <c r="K4" s="1644" t="s">
        <v>1443</v>
      </c>
      <c r="L4" s="1644" t="s">
        <v>1443</v>
      </c>
      <c r="M4" s="1644" t="s">
        <v>1443</v>
      </c>
      <c r="N4" s="1644" t="s">
        <v>1443</v>
      </c>
      <c r="O4" s="1644" t="s">
        <v>1443</v>
      </c>
      <c r="P4" s="1644" t="s">
        <v>1443</v>
      </c>
      <c r="Q4" s="1644" t="s">
        <v>1443</v>
      </c>
      <c r="R4" s="1644" t="s">
        <v>1443</v>
      </c>
      <c r="S4" s="1644" t="s">
        <v>1443</v>
      </c>
      <c r="T4" s="1644" t="s">
        <v>1443</v>
      </c>
      <c r="U4" s="1644" t="s">
        <v>1443</v>
      </c>
      <c r="V4" s="1644" t="s">
        <v>1443</v>
      </c>
      <c r="W4" s="1644" t="s">
        <v>1443</v>
      </c>
      <c r="X4" s="1644" t="s">
        <v>1443</v>
      </c>
    </row>
    <row r="5" spans="1:25" s="1645" customFormat="1" ht="51">
      <c r="A5" s="1646" t="s">
        <v>1444</v>
      </c>
      <c r="B5" s="1643" t="s">
        <v>1445</v>
      </c>
      <c r="C5" s="1644" t="s">
        <v>1446</v>
      </c>
      <c r="D5" s="1643" t="s">
        <v>1447</v>
      </c>
      <c r="E5" s="1644" t="s">
        <v>1448</v>
      </c>
      <c r="F5" s="1643" t="s">
        <v>1449</v>
      </c>
      <c r="G5" s="1644" t="s">
        <v>1450</v>
      </c>
      <c r="H5" s="1644" t="s">
        <v>1451</v>
      </c>
      <c r="I5" s="1644" t="s">
        <v>1452</v>
      </c>
      <c r="J5" s="1644" t="s">
        <v>1453</v>
      </c>
      <c r="K5" s="1644" t="s">
        <v>1454</v>
      </c>
      <c r="L5" s="1644" t="s">
        <v>1455</v>
      </c>
      <c r="M5" s="1644" t="s">
        <v>1456</v>
      </c>
      <c r="N5" s="1644" t="s">
        <v>1457</v>
      </c>
      <c r="O5" s="1644" t="s">
        <v>1458</v>
      </c>
      <c r="P5" s="1644" t="s">
        <v>1459</v>
      </c>
      <c r="Q5" s="1644" t="s">
        <v>1460</v>
      </c>
      <c r="R5" s="1644" t="s">
        <v>1461</v>
      </c>
      <c r="S5" s="1644" t="s">
        <v>1462</v>
      </c>
      <c r="T5" s="1647" t="s">
        <v>1463</v>
      </c>
      <c r="U5" s="1644" t="s">
        <v>1464</v>
      </c>
      <c r="V5" s="1644" t="s">
        <v>1465</v>
      </c>
      <c r="W5" s="1644" t="s">
        <v>1466</v>
      </c>
      <c r="X5" s="1644" t="s">
        <v>1461</v>
      </c>
    </row>
    <row r="6" spans="1:25" s="1645" customFormat="1" ht="28.5">
      <c r="A6" s="1642" t="s">
        <v>1467</v>
      </c>
      <c r="B6" s="1643" t="s">
        <v>1468</v>
      </c>
      <c r="C6" s="1648" t="s">
        <v>1469</v>
      </c>
      <c r="D6" s="1648" t="s">
        <v>1469</v>
      </c>
      <c r="E6" s="1648" t="s">
        <v>1469</v>
      </c>
      <c r="F6" s="1648" t="s">
        <v>1469</v>
      </c>
      <c r="G6" s="1644" t="s">
        <v>1470</v>
      </c>
      <c r="H6" s="1644" t="s">
        <v>1470</v>
      </c>
      <c r="I6" s="1644" t="s">
        <v>1470</v>
      </c>
      <c r="J6" s="1644" t="s">
        <v>1470</v>
      </c>
      <c r="K6" s="1644" t="s">
        <v>1470</v>
      </c>
      <c r="L6" s="1644" t="s">
        <v>1470</v>
      </c>
      <c r="M6" s="1644" t="s">
        <v>1470</v>
      </c>
      <c r="N6" s="1644" t="s">
        <v>1470</v>
      </c>
      <c r="O6" s="1644" t="s">
        <v>1471</v>
      </c>
      <c r="P6" s="1644" t="s">
        <v>1470</v>
      </c>
      <c r="Q6" s="1644" t="s">
        <v>1470</v>
      </c>
      <c r="R6" s="1644" t="s">
        <v>1470</v>
      </c>
      <c r="S6" s="1644" t="s">
        <v>1470</v>
      </c>
      <c r="T6" s="1644" t="s">
        <v>1470</v>
      </c>
      <c r="U6" s="1644" t="s">
        <v>1470</v>
      </c>
      <c r="V6" s="1644" t="s">
        <v>1470</v>
      </c>
      <c r="W6" s="1644" t="s">
        <v>1470</v>
      </c>
      <c r="X6" s="1644" t="s">
        <v>1472</v>
      </c>
    </row>
    <row r="7" spans="1:25" s="1645" customFormat="1" ht="45.75" customHeight="1">
      <c r="A7" s="1649" t="s">
        <v>1473</v>
      </c>
      <c r="B7" s="1650"/>
      <c r="C7" s="1651"/>
      <c r="D7" s="1651"/>
      <c r="E7" s="1651"/>
      <c r="F7" s="1651"/>
      <c r="G7" s="1651"/>
      <c r="H7" s="1651"/>
      <c r="I7" s="1651"/>
      <c r="J7" s="1651"/>
      <c r="K7" s="1651"/>
      <c r="L7" s="1651"/>
      <c r="M7" s="1651"/>
      <c r="N7" s="1651"/>
      <c r="O7" s="1651"/>
      <c r="P7" s="1651"/>
      <c r="Q7" s="1651"/>
      <c r="R7" s="1651"/>
      <c r="S7" s="1651"/>
      <c r="T7" s="1651"/>
      <c r="U7" s="1651"/>
      <c r="V7" s="1651"/>
      <c r="W7" s="1651"/>
      <c r="X7" s="1651"/>
    </row>
    <row r="8" spans="1:25" s="1645" customFormat="1" ht="25.5">
      <c r="A8" s="1642" t="s">
        <v>1474</v>
      </c>
      <c r="B8" s="1643" t="s">
        <v>1475</v>
      </c>
      <c r="C8" s="1644" t="s">
        <v>1476</v>
      </c>
      <c r="D8" s="1644" t="s">
        <v>1476</v>
      </c>
      <c r="E8" s="1644" t="s">
        <v>1476</v>
      </c>
      <c r="F8" s="1644" t="s">
        <v>1476</v>
      </c>
      <c r="G8" s="1644" t="s">
        <v>1477</v>
      </c>
      <c r="H8" s="1644" t="s">
        <v>1477</v>
      </c>
      <c r="I8" s="1644" t="s">
        <v>1477</v>
      </c>
      <c r="J8" s="1644" t="s">
        <v>1477</v>
      </c>
      <c r="K8" s="1644" t="s">
        <v>1477</v>
      </c>
      <c r="L8" s="1644" t="s">
        <v>1477</v>
      </c>
      <c r="M8" s="1644" t="s">
        <v>1477</v>
      </c>
      <c r="N8" s="1644" t="s">
        <v>1477</v>
      </c>
      <c r="O8" s="1644" t="s">
        <v>1477</v>
      </c>
      <c r="P8" s="1644" t="s">
        <v>1477</v>
      </c>
      <c r="Q8" s="1644" t="s">
        <v>1477</v>
      </c>
      <c r="R8" s="1644" t="s">
        <v>1477</v>
      </c>
      <c r="S8" s="1644" t="s">
        <v>1477</v>
      </c>
      <c r="T8" s="1644" t="s">
        <v>1477</v>
      </c>
      <c r="U8" s="1644" t="s">
        <v>1477</v>
      </c>
      <c r="V8" s="1644" t="s">
        <v>1477</v>
      </c>
      <c r="W8" s="1644" t="s">
        <v>1477</v>
      </c>
      <c r="X8" s="1643" t="s">
        <v>1477</v>
      </c>
    </row>
    <row r="9" spans="1:25" s="1645" customFormat="1" ht="25.5">
      <c r="A9" s="1642" t="s">
        <v>1478</v>
      </c>
      <c r="B9" s="1643" t="s">
        <v>1475</v>
      </c>
      <c r="C9" s="1644" t="s">
        <v>1476</v>
      </c>
      <c r="D9" s="1644" t="s">
        <v>1476</v>
      </c>
      <c r="E9" s="1644" t="s">
        <v>1476</v>
      </c>
      <c r="F9" s="1644" t="s">
        <v>1476</v>
      </c>
      <c r="G9" s="1644" t="s">
        <v>1477</v>
      </c>
      <c r="H9" s="1644" t="s">
        <v>1477</v>
      </c>
      <c r="I9" s="1644" t="s">
        <v>1477</v>
      </c>
      <c r="J9" s="1644" t="s">
        <v>1477</v>
      </c>
      <c r="K9" s="1644" t="s">
        <v>1477</v>
      </c>
      <c r="L9" s="1644" t="s">
        <v>1477</v>
      </c>
      <c r="M9" s="1644" t="s">
        <v>1477</v>
      </c>
      <c r="N9" s="1644" t="s">
        <v>1477</v>
      </c>
      <c r="O9" s="1644" t="s">
        <v>1477</v>
      </c>
      <c r="P9" s="1644" t="s">
        <v>1477</v>
      </c>
      <c r="Q9" s="1644" t="s">
        <v>1477</v>
      </c>
      <c r="R9" s="1644" t="s">
        <v>1477</v>
      </c>
      <c r="S9" s="1644" t="s">
        <v>1477</v>
      </c>
      <c r="T9" s="1644" t="s">
        <v>1477</v>
      </c>
      <c r="U9" s="1644" t="s">
        <v>1477</v>
      </c>
      <c r="V9" s="1644" t="s">
        <v>1477</v>
      </c>
      <c r="W9" s="1644" t="s">
        <v>1477</v>
      </c>
      <c r="X9" s="1644" t="s">
        <v>1477</v>
      </c>
    </row>
    <row r="10" spans="1:25" s="1645" customFormat="1" ht="25.5">
      <c r="A10" s="1642" t="s">
        <v>1479</v>
      </c>
      <c r="B10" s="1643" t="s">
        <v>1480</v>
      </c>
      <c r="C10" s="1643" t="s">
        <v>1480</v>
      </c>
      <c r="D10" s="1643" t="s">
        <v>1480</v>
      </c>
      <c r="E10" s="1643" t="s">
        <v>1480</v>
      </c>
      <c r="F10" s="1643" t="s">
        <v>1480</v>
      </c>
      <c r="G10" s="1643" t="s">
        <v>1480</v>
      </c>
      <c r="H10" s="1643" t="s">
        <v>1480</v>
      </c>
      <c r="I10" s="1643" t="s">
        <v>1480</v>
      </c>
      <c r="J10" s="1643" t="s">
        <v>1480</v>
      </c>
      <c r="K10" s="1643" t="s">
        <v>1480</v>
      </c>
      <c r="L10" s="1643" t="s">
        <v>1480</v>
      </c>
      <c r="M10" s="1643" t="s">
        <v>1480</v>
      </c>
      <c r="N10" s="1643" t="s">
        <v>1480</v>
      </c>
      <c r="O10" s="1643" t="s">
        <v>1480</v>
      </c>
      <c r="P10" s="1643" t="s">
        <v>1480</v>
      </c>
      <c r="Q10" s="1643" t="s">
        <v>1480</v>
      </c>
      <c r="R10" s="1643" t="s">
        <v>1480</v>
      </c>
      <c r="S10" s="1643" t="s">
        <v>1480</v>
      </c>
      <c r="T10" s="1643" t="s">
        <v>1480</v>
      </c>
      <c r="U10" s="1643" t="s">
        <v>1480</v>
      </c>
      <c r="V10" s="1643" t="s">
        <v>1480</v>
      </c>
      <c r="W10" s="1643" t="s">
        <v>1480</v>
      </c>
      <c r="X10" s="1643" t="s">
        <v>1480</v>
      </c>
    </row>
    <row r="11" spans="1:25" s="1645" customFormat="1" ht="25.5">
      <c r="A11" s="1642" t="s">
        <v>1481</v>
      </c>
      <c r="B11" s="1643" t="s">
        <v>1482</v>
      </c>
      <c r="C11" s="1644" t="s">
        <v>1483</v>
      </c>
      <c r="D11" s="1644" t="s">
        <v>1483</v>
      </c>
      <c r="E11" s="1644" t="s">
        <v>1483</v>
      </c>
      <c r="F11" s="1644" t="s">
        <v>1483</v>
      </c>
      <c r="G11" s="1644" t="s">
        <v>1484</v>
      </c>
      <c r="H11" s="1644" t="s">
        <v>1484</v>
      </c>
      <c r="I11" s="1644" t="s">
        <v>1484</v>
      </c>
      <c r="J11" s="1644" t="s">
        <v>1484</v>
      </c>
      <c r="K11" s="1644" t="s">
        <v>1484</v>
      </c>
      <c r="L11" s="1644" t="s">
        <v>1484</v>
      </c>
      <c r="M11" s="1644" t="s">
        <v>1484</v>
      </c>
      <c r="N11" s="1644" t="s">
        <v>1484</v>
      </c>
      <c r="O11" s="1644" t="s">
        <v>1484</v>
      </c>
      <c r="P11" s="1644" t="s">
        <v>1484</v>
      </c>
      <c r="Q11" s="1644" t="s">
        <v>1484</v>
      </c>
      <c r="R11" s="1644" t="s">
        <v>1484</v>
      </c>
      <c r="S11" s="1644" t="s">
        <v>1484</v>
      </c>
      <c r="T11" s="1644" t="s">
        <v>1484</v>
      </c>
      <c r="U11" s="1644" t="s">
        <v>1484</v>
      </c>
      <c r="V11" s="1644" t="s">
        <v>1484</v>
      </c>
      <c r="W11" s="1644" t="s">
        <v>1484</v>
      </c>
      <c r="X11" s="1644" t="s">
        <v>1484</v>
      </c>
    </row>
    <row r="12" spans="1:25" s="1645" customFormat="1" ht="51">
      <c r="A12" s="1646" t="s">
        <v>1485</v>
      </c>
      <c r="B12" s="1652">
        <v>38214.36247</v>
      </c>
      <c r="C12" s="1652">
        <v>1400</v>
      </c>
      <c r="D12" s="1652">
        <v>2700</v>
      </c>
      <c r="E12" s="1652">
        <v>6120</v>
      </c>
      <c r="F12" s="1652">
        <v>7774.3549999999996</v>
      </c>
      <c r="G12" s="1652">
        <v>1400</v>
      </c>
      <c r="H12" s="1652">
        <v>170</v>
      </c>
      <c r="I12" s="1652">
        <v>900</v>
      </c>
      <c r="J12" s="1652">
        <v>2500</v>
      </c>
      <c r="K12" s="1653">
        <v>777.94399999999996</v>
      </c>
      <c r="L12" s="1652">
        <v>1037.259</v>
      </c>
      <c r="M12" s="1652">
        <v>726.08100000000002</v>
      </c>
      <c r="N12" s="1652">
        <v>311.178</v>
      </c>
      <c r="O12" s="1652">
        <v>1555.8879999999999</v>
      </c>
      <c r="P12" s="1652">
        <v>7071.4759999999997</v>
      </c>
      <c r="Q12" s="1652">
        <v>6527.5159999999996</v>
      </c>
      <c r="R12" s="1652">
        <v>901.47699999999998</v>
      </c>
      <c r="S12" s="1652">
        <v>1036.6990000000001</v>
      </c>
      <c r="T12" s="1654">
        <v>2253.6930000000002</v>
      </c>
      <c r="U12" s="1652">
        <v>2086.8330000000001</v>
      </c>
      <c r="V12" s="1652">
        <v>1941.24</v>
      </c>
      <c r="W12" s="1652">
        <v>1455.93</v>
      </c>
      <c r="X12" s="1652">
        <v>901.47699999999998</v>
      </c>
    </row>
    <row r="13" spans="1:25" s="1645" customFormat="1" ht="51">
      <c r="A13" s="1646" t="s">
        <v>1486</v>
      </c>
      <c r="B13" s="1643" t="s">
        <v>1487</v>
      </c>
      <c r="C13" s="1644" t="s">
        <v>1488</v>
      </c>
      <c r="D13" s="1644" t="s">
        <v>1489</v>
      </c>
      <c r="E13" s="1652" t="s">
        <v>1490</v>
      </c>
      <c r="F13" s="1644" t="s">
        <v>1491</v>
      </c>
      <c r="G13" s="1643" t="s">
        <v>1488</v>
      </c>
      <c r="H13" s="1643" t="s">
        <v>1492</v>
      </c>
      <c r="I13" s="1655" t="s">
        <v>1493</v>
      </c>
      <c r="J13" s="1656" t="s">
        <v>1494</v>
      </c>
      <c r="K13" s="1643" t="s">
        <v>1495</v>
      </c>
      <c r="L13" s="1643" t="s">
        <v>1496</v>
      </c>
      <c r="M13" s="1655" t="s">
        <v>1497</v>
      </c>
      <c r="N13" s="1655" t="s">
        <v>1498</v>
      </c>
      <c r="O13" s="1656" t="s">
        <v>1499</v>
      </c>
      <c r="P13" s="1643" t="s">
        <v>1500</v>
      </c>
      <c r="Q13" s="1656" t="s">
        <v>1501</v>
      </c>
      <c r="R13" s="1643" t="s">
        <v>1502</v>
      </c>
      <c r="S13" s="1643" t="s">
        <v>1503</v>
      </c>
      <c r="T13" s="1655" t="s">
        <v>1504</v>
      </c>
      <c r="U13" s="1644" t="s">
        <v>1505</v>
      </c>
      <c r="V13" s="1644" t="s">
        <v>1506</v>
      </c>
      <c r="W13" s="1644" t="s">
        <v>1507</v>
      </c>
      <c r="X13" s="1644" t="s">
        <v>1502</v>
      </c>
    </row>
    <row r="14" spans="1:25" s="1645" customFormat="1" ht="25.5">
      <c r="A14" s="1642" t="s">
        <v>1508</v>
      </c>
      <c r="B14" s="1643" t="s">
        <v>1509</v>
      </c>
      <c r="C14" s="1643">
        <v>100</v>
      </c>
      <c r="D14" s="1643">
        <v>100</v>
      </c>
      <c r="E14" s="1643">
        <v>100</v>
      </c>
      <c r="F14" s="1643">
        <v>100</v>
      </c>
      <c r="G14" s="1643">
        <v>100</v>
      </c>
      <c r="H14" s="1643">
        <v>100</v>
      </c>
      <c r="I14" s="1656">
        <v>100</v>
      </c>
      <c r="J14" s="1643">
        <v>100</v>
      </c>
      <c r="K14" s="1643">
        <v>100</v>
      </c>
      <c r="L14" s="1643">
        <v>100</v>
      </c>
      <c r="M14" s="1656">
        <v>100</v>
      </c>
      <c r="N14" s="1656">
        <v>100</v>
      </c>
      <c r="O14" s="1656">
        <v>100</v>
      </c>
      <c r="P14" s="1643" t="s">
        <v>1510</v>
      </c>
      <c r="Q14" s="1656" t="s">
        <v>1511</v>
      </c>
      <c r="R14" s="1643">
        <v>100</v>
      </c>
      <c r="S14" s="1643">
        <v>100</v>
      </c>
      <c r="T14" s="1656">
        <v>100</v>
      </c>
      <c r="U14" s="1643" t="s">
        <v>1512</v>
      </c>
      <c r="V14" s="1643">
        <v>100</v>
      </c>
      <c r="W14" s="1643">
        <v>100</v>
      </c>
      <c r="X14" s="1643"/>
    </row>
    <row r="15" spans="1:25" s="1645" customFormat="1" ht="25.5">
      <c r="A15" s="1642" t="s">
        <v>1513</v>
      </c>
      <c r="B15" s="1643" t="s">
        <v>1487</v>
      </c>
      <c r="C15" s="1643">
        <v>100</v>
      </c>
      <c r="D15" s="1643">
        <v>100</v>
      </c>
      <c r="E15" s="1643">
        <v>100</v>
      </c>
      <c r="F15" s="1643">
        <v>100</v>
      </c>
      <c r="G15" s="1644" t="s">
        <v>1514</v>
      </c>
      <c r="H15" s="1644" t="s">
        <v>1514</v>
      </c>
      <c r="I15" s="1656" t="s">
        <v>1514</v>
      </c>
      <c r="J15" s="1644" t="s">
        <v>1514</v>
      </c>
      <c r="K15" s="1644" t="s">
        <v>1514</v>
      </c>
      <c r="L15" s="1644" t="s">
        <v>1514</v>
      </c>
      <c r="M15" s="1656" t="s">
        <v>1514</v>
      </c>
      <c r="N15" s="1656" t="s">
        <v>1514</v>
      </c>
      <c r="O15" s="1656" t="s">
        <v>1514</v>
      </c>
      <c r="P15" s="1644" t="s">
        <v>1514</v>
      </c>
      <c r="Q15" s="1656" t="s">
        <v>1514</v>
      </c>
      <c r="R15" s="1644" t="s">
        <v>1514</v>
      </c>
      <c r="S15" s="1644" t="s">
        <v>1514</v>
      </c>
      <c r="T15" s="1656" t="s">
        <v>1514</v>
      </c>
      <c r="U15" s="1643">
        <v>100</v>
      </c>
      <c r="V15" s="1643">
        <v>100</v>
      </c>
      <c r="W15" s="1643">
        <v>100</v>
      </c>
      <c r="X15" s="1643">
        <v>100</v>
      </c>
    </row>
    <row r="16" spans="1:25" s="1645" customFormat="1" ht="51">
      <c r="A16" s="1642" t="s">
        <v>1515</v>
      </c>
      <c r="B16" s="1643" t="s">
        <v>1516</v>
      </c>
      <c r="C16" s="1657" t="s">
        <v>1517</v>
      </c>
      <c r="D16" s="1657" t="s">
        <v>1517</v>
      </c>
      <c r="E16" s="1657" t="s">
        <v>1517</v>
      </c>
      <c r="F16" s="1657" t="s">
        <v>1517</v>
      </c>
      <c r="G16" s="1657" t="s">
        <v>1518</v>
      </c>
      <c r="H16" s="1657" t="s">
        <v>1518</v>
      </c>
      <c r="I16" s="1658" t="s">
        <v>1518</v>
      </c>
      <c r="J16" s="1657" t="s">
        <v>1518</v>
      </c>
      <c r="K16" s="1657" t="s">
        <v>1518</v>
      </c>
      <c r="L16" s="1657" t="s">
        <v>1518</v>
      </c>
      <c r="M16" s="1658" t="s">
        <v>1518</v>
      </c>
      <c r="N16" s="1658" t="s">
        <v>1518</v>
      </c>
      <c r="O16" s="1658" t="s">
        <v>1518</v>
      </c>
      <c r="P16" s="1657" t="s">
        <v>1518</v>
      </c>
      <c r="Q16" s="1658" t="s">
        <v>1518</v>
      </c>
      <c r="R16" s="1657" t="s">
        <v>1518</v>
      </c>
      <c r="S16" s="1657" t="s">
        <v>1518</v>
      </c>
      <c r="T16" s="1658" t="s">
        <v>1518</v>
      </c>
      <c r="U16" s="1657" t="s">
        <v>1519</v>
      </c>
      <c r="V16" s="1657" t="s">
        <v>1519</v>
      </c>
      <c r="W16" s="1657" t="s">
        <v>1519</v>
      </c>
      <c r="X16" s="1644"/>
    </row>
    <row r="17" spans="1:24" s="1645" customFormat="1" ht="25.5">
      <c r="A17" s="1642" t="s">
        <v>1520</v>
      </c>
      <c r="B17" s="1643" t="s">
        <v>1487</v>
      </c>
      <c r="C17" s="1659" t="s">
        <v>1521</v>
      </c>
      <c r="D17" s="1659" t="s">
        <v>1522</v>
      </c>
      <c r="E17" s="1659" t="s">
        <v>1523</v>
      </c>
      <c r="F17" s="1659">
        <v>43781</v>
      </c>
      <c r="G17" s="1659" t="s">
        <v>1524</v>
      </c>
      <c r="H17" s="1659" t="s">
        <v>1524</v>
      </c>
      <c r="I17" s="1660" t="s">
        <v>1525</v>
      </c>
      <c r="J17" s="1659" t="s">
        <v>1526</v>
      </c>
      <c r="K17" s="1659" t="s">
        <v>1524</v>
      </c>
      <c r="L17" s="1659" t="s">
        <v>1524</v>
      </c>
      <c r="M17" s="1660" t="s">
        <v>1525</v>
      </c>
      <c r="N17" s="1660" t="s">
        <v>1525</v>
      </c>
      <c r="O17" s="1660" t="s">
        <v>1526</v>
      </c>
      <c r="P17" s="1659" t="s">
        <v>1527</v>
      </c>
      <c r="Q17" s="1660" t="s">
        <v>1528</v>
      </c>
      <c r="R17" s="1659">
        <v>42678</v>
      </c>
      <c r="S17" s="1659" t="s">
        <v>1524</v>
      </c>
      <c r="T17" s="1660" t="s">
        <v>1529</v>
      </c>
      <c r="U17" s="1659">
        <v>31369</v>
      </c>
      <c r="V17" s="1659">
        <v>31652</v>
      </c>
      <c r="W17" s="1659">
        <v>31645</v>
      </c>
      <c r="X17" s="1659">
        <v>36216</v>
      </c>
    </row>
    <row r="18" spans="1:24" s="1645" customFormat="1" ht="25.5">
      <c r="A18" s="1642" t="s">
        <v>1530</v>
      </c>
      <c r="B18" s="1643" t="s">
        <v>1487</v>
      </c>
      <c r="C18" s="1644" t="s">
        <v>1531</v>
      </c>
      <c r="D18" s="1644" t="s">
        <v>1531</v>
      </c>
      <c r="E18" s="1644" t="s">
        <v>1531</v>
      </c>
      <c r="F18" s="1644" t="s">
        <v>1531</v>
      </c>
      <c r="G18" s="1644" t="s">
        <v>1532</v>
      </c>
      <c r="H18" s="1644" t="s">
        <v>1532</v>
      </c>
      <c r="I18" s="1655" t="s">
        <v>1532</v>
      </c>
      <c r="J18" s="1644" t="s">
        <v>1532</v>
      </c>
      <c r="K18" s="1644" t="s">
        <v>1532</v>
      </c>
      <c r="L18" s="1644" t="s">
        <v>1532</v>
      </c>
      <c r="M18" s="1655" t="s">
        <v>1532</v>
      </c>
      <c r="N18" s="1655" t="s">
        <v>1532</v>
      </c>
      <c r="O18" s="1655" t="s">
        <v>1532</v>
      </c>
      <c r="P18" s="1644" t="s">
        <v>1532</v>
      </c>
      <c r="Q18" s="1655" t="s">
        <v>1532</v>
      </c>
      <c r="R18" s="1644" t="s">
        <v>1532</v>
      </c>
      <c r="S18" s="1644" t="s">
        <v>1532</v>
      </c>
      <c r="T18" s="1655" t="s">
        <v>1532</v>
      </c>
      <c r="U18" s="1644" t="s">
        <v>1531</v>
      </c>
      <c r="V18" s="1644" t="s">
        <v>1531</v>
      </c>
      <c r="W18" s="1644" t="s">
        <v>1531</v>
      </c>
      <c r="X18" s="1644" t="s">
        <v>1531</v>
      </c>
    </row>
    <row r="19" spans="1:24" s="1645" customFormat="1" ht="25.5">
      <c r="A19" s="1642" t="s">
        <v>1533</v>
      </c>
      <c r="B19" s="1643" t="s">
        <v>1487</v>
      </c>
      <c r="C19" s="1661" t="s">
        <v>1461</v>
      </c>
      <c r="D19" s="1661" t="s">
        <v>1461</v>
      </c>
      <c r="E19" s="1661" t="s">
        <v>1461</v>
      </c>
      <c r="F19" s="1661" t="s">
        <v>1461</v>
      </c>
      <c r="G19" s="1659" t="s">
        <v>1534</v>
      </c>
      <c r="H19" s="1659" t="s">
        <v>1534</v>
      </c>
      <c r="I19" s="1660" t="s">
        <v>1535</v>
      </c>
      <c r="J19" s="1659" t="s">
        <v>1536</v>
      </c>
      <c r="K19" s="1659" t="s">
        <v>1534</v>
      </c>
      <c r="L19" s="1659" t="s">
        <v>1534</v>
      </c>
      <c r="M19" s="1660" t="s">
        <v>1535</v>
      </c>
      <c r="N19" s="1660" t="s">
        <v>1535</v>
      </c>
      <c r="O19" s="1660" t="s">
        <v>1536</v>
      </c>
      <c r="P19" s="1659" t="s">
        <v>1537</v>
      </c>
      <c r="Q19" s="1660" t="s">
        <v>1538</v>
      </c>
      <c r="R19" s="1662">
        <v>46330</v>
      </c>
      <c r="S19" s="1659" t="s">
        <v>1534</v>
      </c>
      <c r="T19" s="1655" t="s">
        <v>1539</v>
      </c>
      <c r="U19" s="1644"/>
      <c r="V19" s="1644"/>
      <c r="W19" s="1644"/>
      <c r="X19" s="1644"/>
    </row>
    <row r="20" spans="1:24" s="1645" customFormat="1" ht="25.5">
      <c r="A20" s="1642" t="s">
        <v>1540</v>
      </c>
      <c r="B20" s="1643" t="s">
        <v>1541</v>
      </c>
      <c r="C20" s="1643" t="s">
        <v>1542</v>
      </c>
      <c r="D20" s="1643" t="s">
        <v>1542</v>
      </c>
      <c r="E20" s="1643" t="s">
        <v>1542</v>
      </c>
      <c r="F20" s="1643" t="s">
        <v>1542</v>
      </c>
      <c r="G20" s="1643" t="s">
        <v>1542</v>
      </c>
      <c r="H20" s="1643" t="s">
        <v>1542</v>
      </c>
      <c r="I20" s="1656" t="s">
        <v>1542</v>
      </c>
      <c r="J20" s="1643" t="s">
        <v>1542</v>
      </c>
      <c r="K20" s="1643" t="s">
        <v>1542</v>
      </c>
      <c r="L20" s="1643" t="s">
        <v>1542</v>
      </c>
      <c r="M20" s="1656" t="s">
        <v>1542</v>
      </c>
      <c r="N20" s="1656" t="s">
        <v>1542</v>
      </c>
      <c r="O20" s="1656" t="s">
        <v>1542</v>
      </c>
      <c r="P20" s="1643" t="s">
        <v>1542</v>
      </c>
      <c r="Q20" s="1656" t="s">
        <v>1542</v>
      </c>
      <c r="R20" s="1643" t="s">
        <v>1542</v>
      </c>
      <c r="S20" s="1643" t="s">
        <v>1542</v>
      </c>
      <c r="T20" s="1656" t="s">
        <v>1542</v>
      </c>
      <c r="U20" s="1643" t="s">
        <v>1542</v>
      </c>
      <c r="V20" s="1643" t="s">
        <v>1542</v>
      </c>
      <c r="W20" s="1643" t="s">
        <v>1542</v>
      </c>
      <c r="X20" s="1643" t="s">
        <v>1542</v>
      </c>
    </row>
    <row r="21" spans="1:24" s="1645" customFormat="1" ht="76.5">
      <c r="A21" s="1642" t="s">
        <v>1543</v>
      </c>
      <c r="B21" s="1643" t="s">
        <v>1487</v>
      </c>
      <c r="C21" s="1663" t="s">
        <v>1544</v>
      </c>
      <c r="D21" s="1663" t="s">
        <v>1545</v>
      </c>
      <c r="E21" s="1663" t="s">
        <v>1546</v>
      </c>
      <c r="F21" s="1663" t="s">
        <v>1547</v>
      </c>
      <c r="G21" s="1664" t="s">
        <v>1548</v>
      </c>
      <c r="H21" s="1659" t="s">
        <v>1549</v>
      </c>
      <c r="I21" s="1665" t="s">
        <v>1550</v>
      </c>
      <c r="J21" s="1664" t="s">
        <v>1551</v>
      </c>
      <c r="K21" s="1659" t="s">
        <v>1548</v>
      </c>
      <c r="L21" s="1659" t="s">
        <v>1549</v>
      </c>
      <c r="M21" s="1665" t="s">
        <v>1550</v>
      </c>
      <c r="N21" s="1665" t="s">
        <v>1552</v>
      </c>
      <c r="O21" s="1660" t="s">
        <v>1551</v>
      </c>
      <c r="P21" s="1659" t="s">
        <v>1553</v>
      </c>
      <c r="Q21" s="1660" t="s">
        <v>1554</v>
      </c>
      <c r="R21" s="1659">
        <v>44504</v>
      </c>
      <c r="S21" s="1659" t="s">
        <v>1549</v>
      </c>
      <c r="T21" s="1666" t="s">
        <v>1555</v>
      </c>
      <c r="U21" s="1667" t="s">
        <v>1556</v>
      </c>
      <c r="V21" s="1667" t="s">
        <v>1557</v>
      </c>
      <c r="W21" s="1667" t="s">
        <v>1558</v>
      </c>
      <c r="X21" s="1643" t="s">
        <v>1559</v>
      </c>
    </row>
    <row r="22" spans="1:24" s="1645" customFormat="1" ht="79.5">
      <c r="A22" s="1642" t="s">
        <v>1560</v>
      </c>
      <c r="B22" s="1643" t="s">
        <v>1487</v>
      </c>
      <c r="C22" s="1664" t="s">
        <v>1561</v>
      </c>
      <c r="D22" s="1664" t="s">
        <v>1562</v>
      </c>
      <c r="E22" s="1664" t="s">
        <v>1562</v>
      </c>
      <c r="F22" s="1664" t="s">
        <v>1563</v>
      </c>
      <c r="G22" s="1664" t="s">
        <v>1564</v>
      </c>
      <c r="H22" s="1664" t="s">
        <v>1564</v>
      </c>
      <c r="I22" s="1664" t="s">
        <v>1564</v>
      </c>
      <c r="J22" s="1664" t="s">
        <v>1564</v>
      </c>
      <c r="K22" s="1664" t="s">
        <v>1564</v>
      </c>
      <c r="L22" s="1664" t="s">
        <v>1564</v>
      </c>
      <c r="M22" s="1664" t="s">
        <v>1564</v>
      </c>
      <c r="N22" s="1664" t="s">
        <v>1564</v>
      </c>
      <c r="O22" s="1668" t="s">
        <v>1564</v>
      </c>
      <c r="P22" s="1664" t="s">
        <v>1564</v>
      </c>
      <c r="Q22" s="1668" t="s">
        <v>1565</v>
      </c>
      <c r="R22" s="1664" t="s">
        <v>1566</v>
      </c>
      <c r="S22" s="1664" t="s">
        <v>1567</v>
      </c>
      <c r="T22" s="1668" t="s">
        <v>1567</v>
      </c>
      <c r="U22" s="1664" t="s">
        <v>1564</v>
      </c>
      <c r="V22" s="1664" t="s">
        <v>1564</v>
      </c>
      <c r="W22" s="1664" t="s">
        <v>1564</v>
      </c>
      <c r="X22" s="1664" t="s">
        <v>1568</v>
      </c>
    </row>
    <row r="23" spans="1:24" s="1645" customFormat="1" ht="45.75" customHeight="1">
      <c r="A23" s="1649" t="s">
        <v>1569</v>
      </c>
      <c r="B23" s="1650"/>
      <c r="C23" s="1651"/>
      <c r="D23" s="1651"/>
      <c r="E23" s="1651"/>
      <c r="F23" s="1651"/>
      <c r="G23" s="1651"/>
      <c r="H23" s="1651"/>
      <c r="I23" s="1669"/>
      <c r="J23" s="1651"/>
      <c r="K23" s="1651"/>
      <c r="L23" s="1651"/>
      <c r="M23" s="1669"/>
      <c r="N23" s="1669"/>
      <c r="O23" s="1669"/>
      <c r="P23" s="1651"/>
      <c r="Q23" s="1669"/>
      <c r="R23" s="1651"/>
      <c r="S23" s="1651"/>
      <c r="T23" s="1669"/>
      <c r="U23" s="1651"/>
      <c r="V23" s="1651"/>
      <c r="W23" s="1651"/>
      <c r="X23" s="1651"/>
    </row>
    <row r="24" spans="1:24" s="1645" customFormat="1" ht="25.5">
      <c r="A24" s="1642" t="s">
        <v>1570</v>
      </c>
      <c r="B24" s="1643" t="s">
        <v>1571</v>
      </c>
      <c r="C24" s="1643" t="s">
        <v>1571</v>
      </c>
      <c r="D24" s="1643" t="s">
        <v>1571</v>
      </c>
      <c r="E24" s="1643" t="s">
        <v>1572</v>
      </c>
      <c r="F24" s="1643" t="s">
        <v>1572</v>
      </c>
      <c r="G24" s="1643" t="s">
        <v>1571</v>
      </c>
      <c r="H24" s="1643" t="s">
        <v>1573</v>
      </c>
      <c r="I24" s="1656" t="s">
        <v>1571</v>
      </c>
      <c r="J24" s="1643" t="s">
        <v>1571</v>
      </c>
      <c r="K24" s="1643" t="s">
        <v>1571</v>
      </c>
      <c r="L24" s="1643" t="s">
        <v>1573</v>
      </c>
      <c r="M24" s="1656" t="s">
        <v>1571</v>
      </c>
      <c r="N24" s="1656" t="s">
        <v>1573</v>
      </c>
      <c r="O24" s="1656" t="s">
        <v>1571</v>
      </c>
      <c r="P24" s="1643" t="s">
        <v>1572</v>
      </c>
      <c r="Q24" s="1656" t="s">
        <v>1572</v>
      </c>
      <c r="R24" s="1643" t="s">
        <v>1573</v>
      </c>
      <c r="S24" s="1643" t="s">
        <v>1573</v>
      </c>
      <c r="T24" s="1656" t="s">
        <v>1572</v>
      </c>
      <c r="U24" s="1643" t="s">
        <v>1571</v>
      </c>
      <c r="V24" s="1643" t="s">
        <v>1571</v>
      </c>
      <c r="W24" s="1643" t="s">
        <v>1571</v>
      </c>
      <c r="X24" s="1643" t="s">
        <v>1572</v>
      </c>
    </row>
    <row r="25" spans="1:24" s="1645" customFormat="1" ht="102">
      <c r="A25" s="1642" t="s">
        <v>1574</v>
      </c>
      <c r="B25" s="1643" t="s">
        <v>1487</v>
      </c>
      <c r="C25" s="1664" t="s">
        <v>1575</v>
      </c>
      <c r="D25" s="1664" t="s">
        <v>1576</v>
      </c>
      <c r="E25" s="1664" t="s">
        <v>1577</v>
      </c>
      <c r="F25" s="1664" t="s">
        <v>1578</v>
      </c>
      <c r="G25" s="1670" t="s">
        <v>1579</v>
      </c>
      <c r="H25" s="1670" t="s">
        <v>1580</v>
      </c>
      <c r="I25" s="1656" t="s">
        <v>1581</v>
      </c>
      <c r="J25" s="1670" t="s">
        <v>1582</v>
      </c>
      <c r="K25" s="1670" t="s">
        <v>1583</v>
      </c>
      <c r="L25" s="1670" t="s">
        <v>1584</v>
      </c>
      <c r="M25" s="1671" t="s">
        <v>1585</v>
      </c>
      <c r="N25" s="1668" t="s">
        <v>1586</v>
      </c>
      <c r="O25" s="1670" t="s">
        <v>1587</v>
      </c>
      <c r="P25" s="1664" t="s">
        <v>1588</v>
      </c>
      <c r="Q25" s="1670" t="s">
        <v>1589</v>
      </c>
      <c r="R25" s="1670" t="s">
        <v>1590</v>
      </c>
      <c r="S25" s="1670" t="s">
        <v>1591</v>
      </c>
      <c r="T25" s="1668" t="s">
        <v>1592</v>
      </c>
      <c r="U25" s="1643" t="s">
        <v>1593</v>
      </c>
      <c r="V25" s="1643" t="s">
        <v>1594</v>
      </c>
      <c r="W25" s="1643" t="s">
        <v>1595</v>
      </c>
      <c r="X25" s="1672" t="s">
        <v>1596</v>
      </c>
    </row>
    <row r="26" spans="1:24" s="1645" customFormat="1" ht="25.5">
      <c r="A26" s="1642" t="s">
        <v>1597</v>
      </c>
      <c r="B26" s="1643" t="s">
        <v>1542</v>
      </c>
      <c r="C26" s="1643" t="s">
        <v>1541</v>
      </c>
      <c r="D26" s="1643" t="s">
        <v>1541</v>
      </c>
      <c r="E26" s="1643" t="s">
        <v>1541</v>
      </c>
      <c r="F26" s="1643" t="s">
        <v>1541</v>
      </c>
      <c r="G26" s="1643" t="s">
        <v>1541</v>
      </c>
      <c r="H26" s="1643" t="s">
        <v>1541</v>
      </c>
      <c r="I26" s="1656" t="s">
        <v>1541</v>
      </c>
      <c r="J26" s="1643" t="s">
        <v>1541</v>
      </c>
      <c r="K26" s="1643" t="s">
        <v>1541</v>
      </c>
      <c r="L26" s="1643" t="s">
        <v>1541</v>
      </c>
      <c r="M26" s="1656" t="s">
        <v>1541</v>
      </c>
      <c r="N26" s="1656" t="s">
        <v>1541</v>
      </c>
      <c r="O26" s="1656" t="s">
        <v>1541</v>
      </c>
      <c r="P26" s="1643" t="s">
        <v>1541</v>
      </c>
      <c r="Q26" s="1656" t="s">
        <v>1541</v>
      </c>
      <c r="R26" s="1643" t="s">
        <v>1541</v>
      </c>
      <c r="S26" s="1643" t="s">
        <v>1541</v>
      </c>
      <c r="T26" s="1656" t="s">
        <v>1541</v>
      </c>
      <c r="U26" s="1643" t="s">
        <v>1541</v>
      </c>
      <c r="V26" s="1643" t="s">
        <v>1541</v>
      </c>
      <c r="W26" s="1643" t="s">
        <v>1541</v>
      </c>
      <c r="X26" s="1643" t="s">
        <v>1542</v>
      </c>
    </row>
    <row r="27" spans="1:24" s="1645" customFormat="1" ht="51">
      <c r="A27" s="1646" t="s">
        <v>1598</v>
      </c>
      <c r="B27" s="1643" t="s">
        <v>1599</v>
      </c>
      <c r="C27" s="1664" t="s">
        <v>1600</v>
      </c>
      <c r="D27" s="1664" t="s">
        <v>1600</v>
      </c>
      <c r="E27" s="1664" t="s">
        <v>1600</v>
      </c>
      <c r="F27" s="1664" t="s">
        <v>1600</v>
      </c>
      <c r="G27" s="1643" t="s">
        <v>1601</v>
      </c>
      <c r="H27" s="1643" t="s">
        <v>1601</v>
      </c>
      <c r="I27" s="1656" t="s">
        <v>1601</v>
      </c>
      <c r="J27" s="1643" t="s">
        <v>1601</v>
      </c>
      <c r="K27" s="1643" t="s">
        <v>1601</v>
      </c>
      <c r="L27" s="1643" t="s">
        <v>1601</v>
      </c>
      <c r="M27" s="1656" t="s">
        <v>1601</v>
      </c>
      <c r="N27" s="1656" t="s">
        <v>1601</v>
      </c>
      <c r="O27" s="1656" t="s">
        <v>1601</v>
      </c>
      <c r="P27" s="1643" t="s">
        <v>1601</v>
      </c>
      <c r="Q27" s="1656" t="s">
        <v>1601</v>
      </c>
      <c r="R27" s="1643" t="s">
        <v>1601</v>
      </c>
      <c r="S27" s="1643" t="s">
        <v>1601</v>
      </c>
      <c r="T27" s="1656" t="s">
        <v>1601</v>
      </c>
      <c r="U27" s="1643" t="s">
        <v>1602</v>
      </c>
      <c r="V27" s="1643" t="s">
        <v>1602</v>
      </c>
      <c r="W27" s="1643" t="s">
        <v>1602</v>
      </c>
      <c r="X27" s="1643" t="s">
        <v>1602</v>
      </c>
    </row>
    <row r="28" spans="1:24" s="1645" customFormat="1" ht="51">
      <c r="A28" s="1646" t="s">
        <v>1603</v>
      </c>
      <c r="B28" s="1643" t="s">
        <v>1599</v>
      </c>
      <c r="C28" s="1664" t="s">
        <v>1600</v>
      </c>
      <c r="D28" s="1664" t="s">
        <v>1600</v>
      </c>
      <c r="E28" s="1664" t="s">
        <v>1600</v>
      </c>
      <c r="F28" s="1664" t="s">
        <v>1600</v>
      </c>
      <c r="G28" s="1643" t="s">
        <v>1601</v>
      </c>
      <c r="H28" s="1643" t="s">
        <v>1601</v>
      </c>
      <c r="I28" s="1656" t="s">
        <v>1601</v>
      </c>
      <c r="J28" s="1643" t="s">
        <v>1601</v>
      </c>
      <c r="K28" s="1643" t="s">
        <v>1601</v>
      </c>
      <c r="L28" s="1643" t="s">
        <v>1601</v>
      </c>
      <c r="M28" s="1656" t="s">
        <v>1601</v>
      </c>
      <c r="N28" s="1656" t="s">
        <v>1601</v>
      </c>
      <c r="O28" s="1656" t="s">
        <v>1601</v>
      </c>
      <c r="P28" s="1643" t="s">
        <v>1601</v>
      </c>
      <c r="Q28" s="1656" t="s">
        <v>1601</v>
      </c>
      <c r="R28" s="1643" t="s">
        <v>1601</v>
      </c>
      <c r="S28" s="1643" t="s">
        <v>1601</v>
      </c>
      <c r="T28" s="1656" t="s">
        <v>1601</v>
      </c>
      <c r="U28" s="1643" t="s">
        <v>1602</v>
      </c>
      <c r="V28" s="1643" t="s">
        <v>1602</v>
      </c>
      <c r="W28" s="1643" t="s">
        <v>1602</v>
      </c>
      <c r="X28" s="1643" t="s">
        <v>1602</v>
      </c>
    </row>
    <row r="29" spans="1:24" s="1645" customFormat="1" ht="28.5">
      <c r="A29" s="1642" t="s">
        <v>1604</v>
      </c>
      <c r="B29" s="1643" t="s">
        <v>1487</v>
      </c>
      <c r="C29" s="1643" t="s">
        <v>1541</v>
      </c>
      <c r="D29" s="1643" t="s">
        <v>1541</v>
      </c>
      <c r="E29" s="1643" t="s">
        <v>1541</v>
      </c>
      <c r="F29" s="1643" t="s">
        <v>1541</v>
      </c>
      <c r="G29" s="1643" t="s">
        <v>1541</v>
      </c>
      <c r="H29" s="1643" t="s">
        <v>1541</v>
      </c>
      <c r="I29" s="1656" t="s">
        <v>1541</v>
      </c>
      <c r="J29" s="1643" t="s">
        <v>1541</v>
      </c>
      <c r="K29" s="1643" t="s">
        <v>1541</v>
      </c>
      <c r="L29" s="1643" t="s">
        <v>1541</v>
      </c>
      <c r="M29" s="1656" t="s">
        <v>1541</v>
      </c>
      <c r="N29" s="1656" t="s">
        <v>1541</v>
      </c>
      <c r="O29" s="1656" t="s">
        <v>1541</v>
      </c>
      <c r="P29" s="1643" t="s">
        <v>1541</v>
      </c>
      <c r="Q29" s="1656" t="s">
        <v>1541</v>
      </c>
      <c r="R29" s="1643" t="s">
        <v>1541</v>
      </c>
      <c r="S29" s="1643" t="s">
        <v>1541</v>
      </c>
      <c r="T29" s="1656" t="s">
        <v>1541</v>
      </c>
      <c r="U29" s="1643" t="s">
        <v>1541</v>
      </c>
      <c r="V29" s="1643" t="s">
        <v>1541</v>
      </c>
      <c r="W29" s="1643" t="s">
        <v>1541</v>
      </c>
      <c r="X29" s="1643" t="s">
        <v>1605</v>
      </c>
    </row>
    <row r="30" spans="1:24" s="1645" customFormat="1" ht="28.5">
      <c r="A30" s="1642" t="s">
        <v>1606</v>
      </c>
      <c r="B30" s="1643" t="s">
        <v>1607</v>
      </c>
      <c r="C30" s="1643" t="s">
        <v>1607</v>
      </c>
      <c r="D30" s="1643" t="s">
        <v>1607</v>
      </c>
      <c r="E30" s="1643" t="s">
        <v>1607</v>
      </c>
      <c r="F30" s="1643" t="s">
        <v>1607</v>
      </c>
      <c r="G30" s="1643" t="s">
        <v>1608</v>
      </c>
      <c r="H30" s="1643" t="s">
        <v>1608</v>
      </c>
      <c r="I30" s="1656" t="s">
        <v>1608</v>
      </c>
      <c r="J30" s="1643" t="s">
        <v>1608</v>
      </c>
      <c r="K30" s="1643" t="s">
        <v>1608</v>
      </c>
      <c r="L30" s="1643" t="s">
        <v>1608</v>
      </c>
      <c r="M30" s="1656" t="s">
        <v>1608</v>
      </c>
      <c r="N30" s="1656" t="s">
        <v>1608</v>
      </c>
      <c r="O30" s="1656" t="s">
        <v>1608</v>
      </c>
      <c r="P30" s="1643" t="s">
        <v>1608</v>
      </c>
      <c r="Q30" s="1656" t="s">
        <v>1608</v>
      </c>
      <c r="R30" s="1643" t="s">
        <v>1608</v>
      </c>
      <c r="S30" s="1643" t="s">
        <v>1608</v>
      </c>
      <c r="T30" s="1656" t="s">
        <v>1608</v>
      </c>
      <c r="U30" s="1643" t="s">
        <v>1609</v>
      </c>
      <c r="V30" s="1643" t="s">
        <v>1609</v>
      </c>
      <c r="W30" s="1643" t="s">
        <v>1609</v>
      </c>
      <c r="X30" s="1643" t="s">
        <v>1609</v>
      </c>
    </row>
    <row r="31" spans="1:24" s="1645" customFormat="1" ht="45.75" customHeight="1">
      <c r="A31" s="1649" t="s">
        <v>1610</v>
      </c>
      <c r="B31" s="1650"/>
      <c r="C31" s="1651"/>
      <c r="D31" s="1651"/>
      <c r="E31" s="1651"/>
      <c r="F31" s="1651"/>
      <c r="G31" s="1651"/>
      <c r="H31" s="1651"/>
      <c r="I31" s="1669"/>
      <c r="J31" s="1651"/>
      <c r="K31" s="1651"/>
      <c r="L31" s="1651"/>
      <c r="M31" s="1669"/>
      <c r="N31" s="1669"/>
      <c r="O31" s="1669"/>
      <c r="P31" s="1651"/>
      <c r="Q31" s="1669"/>
      <c r="R31" s="1651"/>
      <c r="S31" s="1651"/>
      <c r="T31" s="1669"/>
      <c r="U31" s="1651"/>
      <c r="V31" s="1651"/>
      <c r="W31" s="1651"/>
      <c r="X31" s="1651"/>
    </row>
    <row r="32" spans="1:24" s="1645" customFormat="1" ht="28.5">
      <c r="A32" s="1642" t="s">
        <v>1611</v>
      </c>
      <c r="B32" s="1643" t="s">
        <v>1487</v>
      </c>
      <c r="C32" s="1643" t="s">
        <v>1612</v>
      </c>
      <c r="D32" s="1643" t="s">
        <v>1612</v>
      </c>
      <c r="E32" s="1643" t="s">
        <v>1612</v>
      </c>
      <c r="F32" s="1643" t="s">
        <v>1612</v>
      </c>
      <c r="G32" s="1643" t="s">
        <v>1612</v>
      </c>
      <c r="H32" s="1643" t="s">
        <v>1612</v>
      </c>
      <c r="I32" s="1656" t="s">
        <v>1612</v>
      </c>
      <c r="J32" s="1643" t="s">
        <v>1612</v>
      </c>
      <c r="K32" s="1643" t="s">
        <v>1612</v>
      </c>
      <c r="L32" s="1643" t="s">
        <v>1612</v>
      </c>
      <c r="M32" s="1656" t="s">
        <v>1612</v>
      </c>
      <c r="N32" s="1656" t="s">
        <v>1612</v>
      </c>
      <c r="O32" s="1656" t="s">
        <v>1612</v>
      </c>
      <c r="P32" s="1643" t="s">
        <v>1612</v>
      </c>
      <c r="Q32" s="1656" t="s">
        <v>1612</v>
      </c>
      <c r="R32" s="1643" t="s">
        <v>1612</v>
      </c>
      <c r="S32" s="1643" t="s">
        <v>1612</v>
      </c>
      <c r="T32" s="1656" t="s">
        <v>1612</v>
      </c>
      <c r="U32" s="1643" t="s">
        <v>1612</v>
      </c>
      <c r="V32" s="1643" t="s">
        <v>1612</v>
      </c>
      <c r="W32" s="1643" t="s">
        <v>1612</v>
      </c>
      <c r="X32" s="1643" t="s">
        <v>1612</v>
      </c>
    </row>
    <row r="33" spans="1:24" s="1645" customFormat="1" ht="25.5">
      <c r="A33" s="1642" t="s">
        <v>1613</v>
      </c>
      <c r="B33" s="1643" t="s">
        <v>1487</v>
      </c>
      <c r="C33" s="1643" t="s">
        <v>1487</v>
      </c>
      <c r="D33" s="1643" t="s">
        <v>1487</v>
      </c>
      <c r="E33" s="1643" t="s">
        <v>1487</v>
      </c>
      <c r="F33" s="1643" t="s">
        <v>1487</v>
      </c>
      <c r="G33" s="1643" t="s">
        <v>1487</v>
      </c>
      <c r="H33" s="1643" t="s">
        <v>1487</v>
      </c>
      <c r="I33" s="1643" t="s">
        <v>1487</v>
      </c>
      <c r="J33" s="1643" t="s">
        <v>1487</v>
      </c>
      <c r="K33" s="1643" t="s">
        <v>1487</v>
      </c>
      <c r="L33" s="1643" t="s">
        <v>1487</v>
      </c>
      <c r="M33" s="1643" t="s">
        <v>1487</v>
      </c>
      <c r="N33" s="1643" t="s">
        <v>1487</v>
      </c>
      <c r="O33" s="1643" t="s">
        <v>1487</v>
      </c>
      <c r="P33" s="1643" t="s">
        <v>1487</v>
      </c>
      <c r="Q33" s="1643" t="s">
        <v>1487</v>
      </c>
      <c r="R33" s="1643" t="s">
        <v>1487</v>
      </c>
      <c r="S33" s="1643" t="s">
        <v>1487</v>
      </c>
      <c r="T33" s="1643" t="s">
        <v>1487</v>
      </c>
      <c r="U33" s="1643" t="s">
        <v>1487</v>
      </c>
      <c r="V33" s="1643" t="s">
        <v>1487</v>
      </c>
      <c r="W33" s="1643" t="s">
        <v>1487</v>
      </c>
      <c r="X33" s="1643" t="s">
        <v>1487</v>
      </c>
    </row>
    <row r="34" spans="1:24" s="1645" customFormat="1" ht="25.5">
      <c r="A34" s="1642" t="s">
        <v>1614</v>
      </c>
      <c r="B34" s="1643" t="s">
        <v>1487</v>
      </c>
      <c r="C34" s="1643" t="s">
        <v>1487</v>
      </c>
      <c r="D34" s="1643" t="s">
        <v>1487</v>
      </c>
      <c r="E34" s="1643" t="s">
        <v>1487</v>
      </c>
      <c r="F34" s="1643" t="s">
        <v>1487</v>
      </c>
      <c r="G34" s="1643" t="s">
        <v>1487</v>
      </c>
      <c r="H34" s="1643" t="s">
        <v>1487</v>
      </c>
      <c r="I34" s="1643" t="s">
        <v>1487</v>
      </c>
      <c r="J34" s="1643" t="s">
        <v>1487</v>
      </c>
      <c r="K34" s="1643" t="s">
        <v>1487</v>
      </c>
      <c r="L34" s="1643" t="s">
        <v>1487</v>
      </c>
      <c r="M34" s="1643" t="s">
        <v>1487</v>
      </c>
      <c r="N34" s="1643" t="s">
        <v>1487</v>
      </c>
      <c r="O34" s="1643" t="s">
        <v>1487</v>
      </c>
      <c r="P34" s="1643" t="s">
        <v>1487</v>
      </c>
      <c r="Q34" s="1643" t="s">
        <v>1487</v>
      </c>
      <c r="R34" s="1643" t="s">
        <v>1487</v>
      </c>
      <c r="S34" s="1643" t="s">
        <v>1487</v>
      </c>
      <c r="T34" s="1643" t="s">
        <v>1487</v>
      </c>
      <c r="U34" s="1643" t="s">
        <v>1487</v>
      </c>
      <c r="V34" s="1643" t="s">
        <v>1487</v>
      </c>
      <c r="W34" s="1643" t="s">
        <v>1487</v>
      </c>
      <c r="X34" s="1643" t="s">
        <v>1487</v>
      </c>
    </row>
    <row r="35" spans="1:24" s="1645" customFormat="1" ht="25.5">
      <c r="A35" s="1642" t="s">
        <v>1615</v>
      </c>
      <c r="B35" s="1643" t="s">
        <v>1487</v>
      </c>
      <c r="C35" s="1643" t="s">
        <v>1487</v>
      </c>
      <c r="D35" s="1643" t="s">
        <v>1487</v>
      </c>
      <c r="E35" s="1643" t="s">
        <v>1487</v>
      </c>
      <c r="F35" s="1643" t="s">
        <v>1487</v>
      </c>
      <c r="G35" s="1643" t="s">
        <v>1487</v>
      </c>
      <c r="H35" s="1643" t="s">
        <v>1487</v>
      </c>
      <c r="I35" s="1643" t="s">
        <v>1487</v>
      </c>
      <c r="J35" s="1643" t="s">
        <v>1487</v>
      </c>
      <c r="K35" s="1643" t="s">
        <v>1487</v>
      </c>
      <c r="L35" s="1643" t="s">
        <v>1487</v>
      </c>
      <c r="M35" s="1643" t="s">
        <v>1487</v>
      </c>
      <c r="N35" s="1643" t="s">
        <v>1487</v>
      </c>
      <c r="O35" s="1643" t="s">
        <v>1487</v>
      </c>
      <c r="P35" s="1643" t="s">
        <v>1487</v>
      </c>
      <c r="Q35" s="1643" t="s">
        <v>1487</v>
      </c>
      <c r="R35" s="1643" t="s">
        <v>1487</v>
      </c>
      <c r="S35" s="1643" t="s">
        <v>1487</v>
      </c>
      <c r="T35" s="1643" t="s">
        <v>1487</v>
      </c>
      <c r="U35" s="1643" t="s">
        <v>1487</v>
      </c>
      <c r="V35" s="1643" t="s">
        <v>1487</v>
      </c>
      <c r="W35" s="1643" t="s">
        <v>1487</v>
      </c>
      <c r="X35" s="1643" t="s">
        <v>1487</v>
      </c>
    </row>
    <row r="36" spans="1:24" s="1645" customFormat="1" ht="25.5">
      <c r="A36" s="1642" t="s">
        <v>1616</v>
      </c>
      <c r="B36" s="1643" t="s">
        <v>1487</v>
      </c>
      <c r="C36" s="1643" t="s">
        <v>1487</v>
      </c>
      <c r="D36" s="1643" t="s">
        <v>1487</v>
      </c>
      <c r="E36" s="1643" t="s">
        <v>1487</v>
      </c>
      <c r="F36" s="1643" t="s">
        <v>1487</v>
      </c>
      <c r="G36" s="1643" t="s">
        <v>1487</v>
      </c>
      <c r="H36" s="1643" t="s">
        <v>1487</v>
      </c>
      <c r="I36" s="1643" t="s">
        <v>1487</v>
      </c>
      <c r="J36" s="1643" t="s">
        <v>1487</v>
      </c>
      <c r="K36" s="1643" t="s">
        <v>1487</v>
      </c>
      <c r="L36" s="1643" t="s">
        <v>1487</v>
      </c>
      <c r="M36" s="1643" t="s">
        <v>1487</v>
      </c>
      <c r="N36" s="1643" t="s">
        <v>1487</v>
      </c>
      <c r="O36" s="1643" t="s">
        <v>1487</v>
      </c>
      <c r="P36" s="1643" t="s">
        <v>1487</v>
      </c>
      <c r="Q36" s="1643" t="s">
        <v>1487</v>
      </c>
      <c r="R36" s="1643" t="s">
        <v>1487</v>
      </c>
      <c r="S36" s="1643" t="s">
        <v>1487</v>
      </c>
      <c r="T36" s="1643" t="s">
        <v>1487</v>
      </c>
      <c r="U36" s="1643" t="s">
        <v>1487</v>
      </c>
      <c r="V36" s="1643" t="s">
        <v>1487</v>
      </c>
      <c r="W36" s="1643" t="s">
        <v>1487</v>
      </c>
      <c r="X36" s="1643" t="s">
        <v>1487</v>
      </c>
    </row>
    <row r="37" spans="1:24" s="1645" customFormat="1" ht="25.5">
      <c r="A37" s="1642" t="s">
        <v>1617</v>
      </c>
      <c r="B37" s="1643" t="s">
        <v>1487</v>
      </c>
      <c r="C37" s="1643" t="s">
        <v>1487</v>
      </c>
      <c r="D37" s="1643" t="s">
        <v>1487</v>
      </c>
      <c r="E37" s="1643" t="s">
        <v>1487</v>
      </c>
      <c r="F37" s="1643" t="s">
        <v>1487</v>
      </c>
      <c r="G37" s="1643" t="s">
        <v>1487</v>
      </c>
      <c r="H37" s="1643" t="s">
        <v>1487</v>
      </c>
      <c r="I37" s="1643" t="s">
        <v>1487</v>
      </c>
      <c r="J37" s="1643" t="s">
        <v>1487</v>
      </c>
      <c r="K37" s="1643" t="s">
        <v>1487</v>
      </c>
      <c r="L37" s="1643" t="s">
        <v>1487</v>
      </c>
      <c r="M37" s="1643" t="s">
        <v>1487</v>
      </c>
      <c r="N37" s="1643" t="s">
        <v>1487</v>
      </c>
      <c r="O37" s="1643" t="s">
        <v>1487</v>
      </c>
      <c r="P37" s="1643" t="s">
        <v>1487</v>
      </c>
      <c r="Q37" s="1643" t="s">
        <v>1487</v>
      </c>
      <c r="R37" s="1643" t="s">
        <v>1487</v>
      </c>
      <c r="S37" s="1643" t="s">
        <v>1487</v>
      </c>
      <c r="T37" s="1643" t="s">
        <v>1487</v>
      </c>
      <c r="U37" s="1643" t="s">
        <v>1487</v>
      </c>
      <c r="V37" s="1643" t="s">
        <v>1487</v>
      </c>
      <c r="W37" s="1643" t="s">
        <v>1487</v>
      </c>
      <c r="X37" s="1643" t="s">
        <v>1487</v>
      </c>
    </row>
    <row r="38" spans="1:24" s="1645" customFormat="1" ht="25.5">
      <c r="A38" s="1642" t="s">
        <v>1618</v>
      </c>
      <c r="B38" s="1643" t="s">
        <v>1487</v>
      </c>
      <c r="C38" s="1643" t="s">
        <v>1487</v>
      </c>
      <c r="D38" s="1643" t="s">
        <v>1487</v>
      </c>
      <c r="E38" s="1643" t="s">
        <v>1487</v>
      </c>
      <c r="F38" s="1643" t="s">
        <v>1487</v>
      </c>
      <c r="G38" s="1643" t="s">
        <v>1487</v>
      </c>
      <c r="H38" s="1643" t="s">
        <v>1487</v>
      </c>
      <c r="I38" s="1643" t="s">
        <v>1487</v>
      </c>
      <c r="J38" s="1643" t="s">
        <v>1487</v>
      </c>
      <c r="K38" s="1643" t="s">
        <v>1487</v>
      </c>
      <c r="L38" s="1643" t="s">
        <v>1487</v>
      </c>
      <c r="M38" s="1643" t="s">
        <v>1487</v>
      </c>
      <c r="N38" s="1643" t="s">
        <v>1487</v>
      </c>
      <c r="O38" s="1643" t="s">
        <v>1487</v>
      </c>
      <c r="P38" s="1643" t="s">
        <v>1487</v>
      </c>
      <c r="Q38" s="1643" t="s">
        <v>1487</v>
      </c>
      <c r="R38" s="1643" t="s">
        <v>1487</v>
      </c>
      <c r="S38" s="1643" t="s">
        <v>1487</v>
      </c>
      <c r="T38" s="1643" t="s">
        <v>1487</v>
      </c>
      <c r="U38" s="1643" t="s">
        <v>1487</v>
      </c>
      <c r="V38" s="1643" t="s">
        <v>1487</v>
      </c>
      <c r="W38" s="1643" t="s">
        <v>1487</v>
      </c>
      <c r="X38" s="1643" t="s">
        <v>1487</v>
      </c>
    </row>
    <row r="39" spans="1:24" s="1645" customFormat="1" ht="25.5">
      <c r="A39" s="1642" t="s">
        <v>1619</v>
      </c>
      <c r="B39" s="1643" t="s">
        <v>1541</v>
      </c>
      <c r="C39" s="1643" t="s">
        <v>1542</v>
      </c>
      <c r="D39" s="1643" t="s">
        <v>1542</v>
      </c>
      <c r="E39" s="1643" t="s">
        <v>1542</v>
      </c>
      <c r="F39" s="1643" t="s">
        <v>1542</v>
      </c>
      <c r="G39" s="1643" t="s">
        <v>1541</v>
      </c>
      <c r="H39" s="1643" t="s">
        <v>1541</v>
      </c>
      <c r="I39" s="1643" t="s">
        <v>1541</v>
      </c>
      <c r="J39" s="1643" t="s">
        <v>1541</v>
      </c>
      <c r="K39" s="1643" t="s">
        <v>1541</v>
      </c>
      <c r="L39" s="1643" t="s">
        <v>1541</v>
      </c>
      <c r="M39" s="1643" t="s">
        <v>1541</v>
      </c>
      <c r="N39" s="1643" t="s">
        <v>1541</v>
      </c>
      <c r="O39" s="1643" t="s">
        <v>1541</v>
      </c>
      <c r="P39" s="1643" t="s">
        <v>1541</v>
      </c>
      <c r="Q39" s="1643" t="s">
        <v>1541</v>
      </c>
      <c r="R39" s="1643" t="s">
        <v>1541</v>
      </c>
      <c r="S39" s="1643" t="s">
        <v>1541</v>
      </c>
      <c r="T39" s="1643" t="s">
        <v>1541</v>
      </c>
      <c r="U39" s="1643" t="s">
        <v>1541</v>
      </c>
      <c r="V39" s="1643" t="s">
        <v>1541</v>
      </c>
      <c r="W39" s="1643" t="s">
        <v>1541</v>
      </c>
      <c r="X39" s="1643" t="s">
        <v>1541</v>
      </c>
    </row>
    <row r="40" spans="1:24" s="1645" customFormat="1" ht="25.5">
      <c r="A40" s="1642" t="s">
        <v>1620</v>
      </c>
      <c r="B40" s="1643" t="s">
        <v>1487</v>
      </c>
      <c r="C40" s="1643" t="s">
        <v>1542</v>
      </c>
      <c r="D40" s="1643" t="s">
        <v>1542</v>
      </c>
      <c r="E40" s="1643" t="s">
        <v>1542</v>
      </c>
      <c r="F40" s="1643" t="s">
        <v>1542</v>
      </c>
      <c r="G40" s="1643" t="s">
        <v>1487</v>
      </c>
      <c r="H40" s="1643" t="s">
        <v>1487</v>
      </c>
      <c r="I40" s="1643" t="s">
        <v>1487</v>
      </c>
      <c r="J40" s="1643" t="s">
        <v>1487</v>
      </c>
      <c r="K40" s="1643" t="s">
        <v>1487</v>
      </c>
      <c r="L40" s="1643" t="s">
        <v>1487</v>
      </c>
      <c r="M40" s="1643" t="s">
        <v>1487</v>
      </c>
      <c r="N40" s="1643" t="s">
        <v>1487</v>
      </c>
      <c r="O40" s="1643" t="s">
        <v>1487</v>
      </c>
      <c r="P40" s="1643" t="s">
        <v>1487</v>
      </c>
      <c r="Q40" s="1643" t="s">
        <v>1487</v>
      </c>
      <c r="R40" s="1643" t="s">
        <v>1487</v>
      </c>
      <c r="S40" s="1643" t="s">
        <v>1487</v>
      </c>
      <c r="T40" s="1643" t="s">
        <v>1487</v>
      </c>
      <c r="U40" s="1643" t="s">
        <v>1487</v>
      </c>
      <c r="V40" s="1643" t="s">
        <v>1487</v>
      </c>
      <c r="W40" s="1643" t="s">
        <v>1487</v>
      </c>
      <c r="X40" s="1643" t="s">
        <v>1487</v>
      </c>
    </row>
    <row r="41" spans="1:24" s="1645" customFormat="1" ht="25.5">
      <c r="A41" s="1642" t="s">
        <v>1621</v>
      </c>
      <c r="B41" s="1643" t="s">
        <v>1487</v>
      </c>
      <c r="C41" s="1643" t="s">
        <v>1622</v>
      </c>
      <c r="D41" s="1643" t="s">
        <v>1622</v>
      </c>
      <c r="E41" s="1643" t="s">
        <v>1622</v>
      </c>
      <c r="F41" s="1643" t="s">
        <v>1622</v>
      </c>
      <c r="G41" s="1643" t="s">
        <v>1487</v>
      </c>
      <c r="H41" s="1643" t="s">
        <v>1487</v>
      </c>
      <c r="I41" s="1643" t="s">
        <v>1487</v>
      </c>
      <c r="J41" s="1643" t="s">
        <v>1487</v>
      </c>
      <c r="K41" s="1643" t="s">
        <v>1487</v>
      </c>
      <c r="L41" s="1643" t="s">
        <v>1487</v>
      </c>
      <c r="M41" s="1643" t="s">
        <v>1487</v>
      </c>
      <c r="N41" s="1643" t="s">
        <v>1487</v>
      </c>
      <c r="O41" s="1643" t="s">
        <v>1487</v>
      </c>
      <c r="P41" s="1643" t="s">
        <v>1487</v>
      </c>
      <c r="Q41" s="1643" t="s">
        <v>1487</v>
      </c>
      <c r="R41" s="1643" t="s">
        <v>1487</v>
      </c>
      <c r="S41" s="1643" t="s">
        <v>1487</v>
      </c>
      <c r="T41" s="1643" t="s">
        <v>1487</v>
      </c>
      <c r="U41" s="1643" t="s">
        <v>1487</v>
      </c>
      <c r="V41" s="1643" t="s">
        <v>1487</v>
      </c>
      <c r="W41" s="1643" t="s">
        <v>1487</v>
      </c>
      <c r="X41" s="1643" t="s">
        <v>1487</v>
      </c>
    </row>
    <row r="42" spans="1:24" s="1645" customFormat="1" ht="25.5">
      <c r="A42" s="1642" t="s">
        <v>1623</v>
      </c>
      <c r="B42" s="1643" t="s">
        <v>1461</v>
      </c>
      <c r="C42" s="1643" t="s">
        <v>1624</v>
      </c>
      <c r="D42" s="1643" t="s">
        <v>1624</v>
      </c>
      <c r="E42" s="1643" t="s">
        <v>1624</v>
      </c>
      <c r="F42" s="1643" t="s">
        <v>1624</v>
      </c>
      <c r="G42" s="1643" t="s">
        <v>1487</v>
      </c>
      <c r="H42" s="1643" t="s">
        <v>1487</v>
      </c>
      <c r="I42" s="1643" t="s">
        <v>1487</v>
      </c>
      <c r="J42" s="1643" t="s">
        <v>1487</v>
      </c>
      <c r="K42" s="1643" t="s">
        <v>1487</v>
      </c>
      <c r="L42" s="1643" t="s">
        <v>1487</v>
      </c>
      <c r="M42" s="1643" t="s">
        <v>1487</v>
      </c>
      <c r="N42" s="1643" t="s">
        <v>1487</v>
      </c>
      <c r="O42" s="1643" t="s">
        <v>1487</v>
      </c>
      <c r="P42" s="1643" t="s">
        <v>1487</v>
      </c>
      <c r="Q42" s="1643" t="s">
        <v>1487</v>
      </c>
      <c r="R42" s="1643" t="s">
        <v>1487</v>
      </c>
      <c r="S42" s="1643" t="s">
        <v>1487</v>
      </c>
      <c r="T42" s="1643" t="s">
        <v>1487</v>
      </c>
      <c r="U42" s="1643" t="s">
        <v>1487</v>
      </c>
      <c r="V42" s="1643" t="s">
        <v>1487</v>
      </c>
      <c r="W42" s="1643" t="s">
        <v>1487</v>
      </c>
      <c r="X42" s="1643" t="s">
        <v>1487</v>
      </c>
    </row>
    <row r="43" spans="1:24" s="1645" customFormat="1" ht="25.5">
      <c r="A43" s="1673" t="s">
        <v>1625</v>
      </c>
      <c r="B43" s="1643" t="s">
        <v>1487</v>
      </c>
      <c r="C43" s="1643" t="s">
        <v>1626</v>
      </c>
      <c r="D43" s="1643" t="s">
        <v>1626</v>
      </c>
      <c r="E43" s="1643" t="s">
        <v>1626</v>
      </c>
      <c r="F43" s="1643" t="s">
        <v>1626</v>
      </c>
      <c r="G43" s="1643" t="s">
        <v>1487</v>
      </c>
      <c r="H43" s="1643" t="s">
        <v>1487</v>
      </c>
      <c r="I43" s="1643" t="s">
        <v>1487</v>
      </c>
      <c r="J43" s="1643" t="s">
        <v>1487</v>
      </c>
      <c r="K43" s="1643" t="s">
        <v>1487</v>
      </c>
      <c r="L43" s="1643" t="s">
        <v>1487</v>
      </c>
      <c r="M43" s="1643" t="s">
        <v>1487</v>
      </c>
      <c r="N43" s="1643" t="s">
        <v>1487</v>
      </c>
      <c r="O43" s="1643" t="s">
        <v>1487</v>
      </c>
      <c r="P43" s="1643" t="s">
        <v>1487</v>
      </c>
      <c r="Q43" s="1643" t="s">
        <v>1487</v>
      </c>
      <c r="R43" s="1643" t="s">
        <v>1487</v>
      </c>
      <c r="S43" s="1643" t="s">
        <v>1487</v>
      </c>
      <c r="T43" s="1643" t="s">
        <v>1487</v>
      </c>
      <c r="U43" s="1643" t="s">
        <v>1487</v>
      </c>
      <c r="V43" s="1643" t="s">
        <v>1487</v>
      </c>
      <c r="W43" s="1643" t="s">
        <v>1487</v>
      </c>
      <c r="X43" s="1643" t="s">
        <v>1487</v>
      </c>
    </row>
    <row r="44" spans="1:24" s="1645" customFormat="1" ht="51">
      <c r="A44" s="1646" t="s">
        <v>1627</v>
      </c>
      <c r="B44" s="1643" t="s">
        <v>1476</v>
      </c>
      <c r="C44" s="1643" t="s">
        <v>1327</v>
      </c>
      <c r="D44" s="1643" t="s">
        <v>1327</v>
      </c>
      <c r="E44" s="1643" t="s">
        <v>1327</v>
      </c>
      <c r="F44" s="1643" t="s">
        <v>1327</v>
      </c>
      <c r="G44" s="1643" t="s">
        <v>747</v>
      </c>
      <c r="H44" s="1643" t="s">
        <v>747</v>
      </c>
      <c r="I44" s="1643" t="s">
        <v>747</v>
      </c>
      <c r="J44" s="1643" t="s">
        <v>747</v>
      </c>
      <c r="K44" s="1643" t="s">
        <v>747</v>
      </c>
      <c r="L44" s="1643" t="s">
        <v>747</v>
      </c>
      <c r="M44" s="1643" t="s">
        <v>747</v>
      </c>
      <c r="N44" s="1643" t="s">
        <v>747</v>
      </c>
      <c r="O44" s="1643" t="s">
        <v>747</v>
      </c>
      <c r="P44" s="1643" t="s">
        <v>747</v>
      </c>
      <c r="Q44" s="1643" t="s">
        <v>747</v>
      </c>
      <c r="R44" s="1643" t="s">
        <v>747</v>
      </c>
      <c r="S44" s="1643" t="s">
        <v>747</v>
      </c>
      <c r="T44" s="1643" t="s">
        <v>747</v>
      </c>
      <c r="U44" s="1643" t="s">
        <v>747</v>
      </c>
      <c r="V44" s="1643" t="s">
        <v>747</v>
      </c>
      <c r="W44" s="1643" t="s">
        <v>747</v>
      </c>
      <c r="X44" s="1643" t="s">
        <v>747</v>
      </c>
    </row>
    <row r="45" spans="1:24" s="1645" customFormat="1" ht="25.5">
      <c r="A45" s="1642" t="s">
        <v>1628</v>
      </c>
      <c r="B45" s="1643" t="s">
        <v>1541</v>
      </c>
      <c r="C45" s="1643" t="s">
        <v>1541</v>
      </c>
      <c r="D45" s="1643" t="s">
        <v>1541</v>
      </c>
      <c r="E45" s="1643" t="s">
        <v>1541</v>
      </c>
      <c r="F45" s="1643" t="s">
        <v>1541</v>
      </c>
      <c r="G45" s="1643" t="s">
        <v>1541</v>
      </c>
      <c r="H45" s="1643" t="s">
        <v>1541</v>
      </c>
      <c r="I45" s="1643" t="s">
        <v>1541</v>
      </c>
      <c r="J45" s="1643" t="s">
        <v>1541</v>
      </c>
      <c r="K45" s="1643" t="s">
        <v>1541</v>
      </c>
      <c r="L45" s="1643" t="s">
        <v>1541</v>
      </c>
      <c r="M45" s="1643" t="s">
        <v>1541</v>
      </c>
      <c r="N45" s="1643" t="s">
        <v>1541</v>
      </c>
      <c r="O45" s="1643" t="s">
        <v>1541</v>
      </c>
      <c r="P45" s="1643" t="s">
        <v>1541</v>
      </c>
      <c r="Q45" s="1643" t="s">
        <v>1541</v>
      </c>
      <c r="R45" s="1643" t="s">
        <v>1541</v>
      </c>
      <c r="S45" s="1643" t="s">
        <v>1541</v>
      </c>
      <c r="T45" s="1643" t="s">
        <v>1541</v>
      </c>
      <c r="U45" s="1643" t="s">
        <v>1541</v>
      </c>
      <c r="V45" s="1643" t="s">
        <v>1541</v>
      </c>
      <c r="W45" s="1643" t="s">
        <v>1541</v>
      </c>
      <c r="X45" s="1643" t="s">
        <v>1542</v>
      </c>
    </row>
    <row r="46" spans="1:24" s="1645" customFormat="1" ht="25.5">
      <c r="A46" s="1642" t="s">
        <v>1629</v>
      </c>
      <c r="B46" s="1643" t="s">
        <v>1487</v>
      </c>
      <c r="C46" s="1664" t="s">
        <v>1487</v>
      </c>
      <c r="D46" s="1664" t="s">
        <v>1487</v>
      </c>
      <c r="E46" s="1664" t="s">
        <v>1487</v>
      </c>
      <c r="F46" s="1664" t="s">
        <v>1487</v>
      </c>
      <c r="G46" s="1643" t="s">
        <v>1487</v>
      </c>
      <c r="H46" s="1643" t="s">
        <v>1487</v>
      </c>
      <c r="I46" s="1643" t="s">
        <v>1487</v>
      </c>
      <c r="J46" s="1643" t="s">
        <v>1487</v>
      </c>
      <c r="K46" s="1643" t="s">
        <v>1487</v>
      </c>
      <c r="L46" s="1643" t="s">
        <v>1487</v>
      </c>
      <c r="M46" s="1643" t="s">
        <v>1487</v>
      </c>
      <c r="N46" s="1643" t="s">
        <v>1487</v>
      </c>
      <c r="O46" s="1643" t="s">
        <v>1487</v>
      </c>
      <c r="P46" s="1643" t="s">
        <v>1487</v>
      </c>
      <c r="Q46" s="1643" t="s">
        <v>1487</v>
      </c>
      <c r="R46" s="1643" t="s">
        <v>1487</v>
      </c>
      <c r="S46" s="1643" t="s">
        <v>1487</v>
      </c>
      <c r="T46" s="1643" t="s">
        <v>1487</v>
      </c>
      <c r="U46" s="1643" t="s">
        <v>1487</v>
      </c>
      <c r="V46" s="1643" t="s">
        <v>1487</v>
      </c>
      <c r="W46" s="1643" t="s">
        <v>1487</v>
      </c>
      <c r="X46" s="1664"/>
    </row>
    <row r="47" spans="1:24" s="1645" customFormat="1" ht="25.5"/>
    <row r="48" spans="1:24" s="1645" customFormat="1" ht="25.5"/>
    <row r="49" spans="1:1" s="1645" customFormat="1" ht="49.5">
      <c r="A49" s="1674" t="s">
        <v>1630</v>
      </c>
    </row>
  </sheetData>
  <mergeCells count="1">
    <mergeCell ref="B2:B3"/>
  </mergeCells>
  <printOptions verticalCentered="1"/>
  <pageMargins left="0.70866141732283472" right="0.70866141732283472" top="0.74803149606299213" bottom="0.74803149606299213" header="0.31496062992125984" footer="0.31496062992125984"/>
  <pageSetup scale="29" fitToWidth="0" fitToHeight="0" orientation="landscape" r:id="rId1"/>
  <colBreaks count="4" manualBreakCount="4">
    <brk id="6" max="48" man="1"/>
    <brk id="11" max="48" man="1"/>
    <brk id="16" max="48" man="1"/>
    <brk id="20" max="48" man="1"/>
  </colBreak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4ED76C-386A-43DD-A1EB-303F893EFFB7}">
  <dimension ref="A1:C22"/>
  <sheetViews>
    <sheetView showGridLines="0" zoomScale="80" zoomScaleNormal="80" zoomScaleSheetLayoutView="40" workbookViewId="0"/>
  </sheetViews>
  <sheetFormatPr baseColWidth="10" defaultColWidth="0" defaultRowHeight="14.25" customHeight="1" zeroHeight="1"/>
  <cols>
    <col min="1" max="1" width="230.28515625" style="1633" customWidth="1"/>
    <col min="2" max="2" width="25.7109375" style="1633" customWidth="1"/>
    <col min="3" max="3" width="15.5703125" style="1633" hidden="1" customWidth="1"/>
    <col min="4" max="16384" width="9.140625" style="1633" hidden="1"/>
  </cols>
  <sheetData>
    <row r="1" spans="1:3" ht="43.5" customHeight="1">
      <c r="A1" s="1675" t="s">
        <v>1631</v>
      </c>
      <c r="B1" s="1676"/>
      <c r="C1" s="1676"/>
    </row>
    <row r="2" spans="1:3" ht="40.5" customHeight="1"/>
    <row r="3" spans="1:3" s="1678" customFormat="1" ht="18.75">
      <c r="A3" s="1677" t="s">
        <v>1632</v>
      </c>
      <c r="B3" s="1677"/>
    </row>
    <row r="4" spans="1:3" s="1678" customFormat="1" ht="18.75">
      <c r="A4" s="1679"/>
    </row>
    <row r="5" spans="1:3" s="1678" customFormat="1" ht="18.75">
      <c r="A5" s="1677" t="s">
        <v>1633</v>
      </c>
      <c r="B5" s="1680"/>
    </row>
    <row r="6" spans="1:3" s="1678" customFormat="1" ht="18.75">
      <c r="A6" s="1679"/>
    </row>
    <row r="7" spans="1:3" s="1678" customFormat="1" ht="18.75">
      <c r="A7" s="1677" t="s">
        <v>1634</v>
      </c>
      <c r="B7" s="1677"/>
    </row>
    <row r="8" spans="1:3" s="1678" customFormat="1" ht="18.75">
      <c r="A8" s="1679"/>
    </row>
    <row r="9" spans="1:3" s="1678" customFormat="1" ht="18.75">
      <c r="A9" s="1677" t="s">
        <v>1635</v>
      </c>
      <c r="B9" s="1677"/>
    </row>
    <row r="10" spans="1:3" s="1678" customFormat="1" ht="18.75">
      <c r="A10" s="1679"/>
    </row>
    <row r="11" spans="1:3" s="1678" customFormat="1" ht="92.25" customHeight="1">
      <c r="A11" s="1922" t="s">
        <v>1636</v>
      </c>
      <c r="B11" s="1922"/>
    </row>
    <row r="12" spans="1:3" s="1678" customFormat="1" ht="18.75">
      <c r="A12" s="1679"/>
    </row>
    <row r="13" spans="1:3" s="1678" customFormat="1" ht="18.75">
      <c r="A13" s="1677" t="s">
        <v>1637</v>
      </c>
      <c r="B13" s="1677"/>
    </row>
    <row r="14" spans="1:3" s="1678" customFormat="1" ht="18.75">
      <c r="A14" s="1681"/>
    </row>
    <row r="15" spans="1:3" s="1678" customFormat="1" ht="34.5" customHeight="1">
      <c r="A15" s="1922" t="s">
        <v>1638</v>
      </c>
      <c r="B15" s="1922"/>
    </row>
    <row r="16" spans="1:3" s="1678" customFormat="1" ht="18.75">
      <c r="A16" s="1681"/>
    </row>
    <row r="17" spans="1:2" s="1678" customFormat="1" ht="18.75">
      <c r="A17" s="1677" t="s">
        <v>1639</v>
      </c>
      <c r="B17" s="1677"/>
    </row>
    <row r="18" spans="1:2" s="1678" customFormat="1" ht="18.75">
      <c r="A18" s="1681"/>
    </row>
    <row r="19" spans="1:2" s="1678" customFormat="1" ht="60" customHeight="1">
      <c r="A19" s="1922" t="s">
        <v>1640</v>
      </c>
      <c r="B19" s="1922"/>
    </row>
    <row r="20" spans="1:2" s="1678" customFormat="1" ht="18.75">
      <c r="A20" s="1681"/>
    </row>
    <row r="21" spans="1:2" s="1678" customFormat="1" ht="34.5" customHeight="1">
      <c r="A21" s="1677" t="s">
        <v>1641</v>
      </c>
      <c r="B21" s="1677"/>
    </row>
    <row r="22" spans="1:2"/>
  </sheetData>
  <mergeCells count="3">
    <mergeCell ref="A11:B11"/>
    <mergeCell ref="A15:B15"/>
    <mergeCell ref="A19:B19"/>
  </mergeCells>
  <pageMargins left="0.6692913385826772" right="0.23622047244094491" top="0.70866141732283472" bottom="0.74803149606299213" header="0.31496062992125984" footer="0.31496062992125984"/>
  <pageSetup scale="50" fitToWidth="3" orientation="landscape" r:id="rId1"/>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6D9914-7387-4F8D-90BB-E5CFCFF63463}">
  <dimension ref="A2:N38"/>
  <sheetViews>
    <sheetView zoomScale="130" zoomScaleNormal="130" workbookViewId="0">
      <selection activeCell="G28" sqref="G28"/>
    </sheetView>
  </sheetViews>
  <sheetFormatPr baseColWidth="10" defaultColWidth="11.42578125" defaultRowHeight="12.75"/>
  <cols>
    <col min="1" max="1" width="23.7109375" style="1305" customWidth="1"/>
    <col min="2" max="2" width="7" style="1305" bestFit="1" customWidth="1"/>
    <col min="3" max="3" width="11.42578125" style="1305"/>
    <col min="4" max="4" width="8" style="1305" customWidth="1"/>
    <col min="5" max="9" width="11.42578125" style="1305"/>
    <col min="10" max="10" width="3.140625" style="1305" customWidth="1"/>
    <col min="11" max="16384" width="11.42578125" style="1305"/>
  </cols>
  <sheetData>
    <row r="2" spans="1:5" ht="15.75">
      <c r="A2" s="1304" t="s">
        <v>1161</v>
      </c>
      <c r="B2" s="1304"/>
    </row>
    <row r="4" spans="1:5">
      <c r="A4" s="1306" t="str">
        <f>A27</f>
        <v>Personal customers</v>
      </c>
      <c r="B4" s="1306"/>
      <c r="C4" s="1307">
        <f>C23</f>
        <v>1020.1504537250596</v>
      </c>
    </row>
    <row r="5" spans="1:5">
      <c r="A5" s="1309" t="str">
        <f>[3]EAD!$A94</f>
        <v>Commercial real estate</v>
      </c>
      <c r="B5" s="1310">
        <f>C5/C$19*1000</f>
        <v>199.72771058715387</v>
      </c>
      <c r="C5" s="1311">
        <f>[3]EAD!$B94</f>
        <v>195.81395426782771</v>
      </c>
    </row>
    <row r="6" spans="1:5">
      <c r="A6" s="1309" t="str">
        <f>[3]EAD!$A95</f>
        <v>Shipping</v>
      </c>
      <c r="B6" s="1310">
        <f t="shared" ref="B6:B18" si="0">C6/C$19*1000</f>
        <v>61.747301346310408</v>
      </c>
      <c r="C6" s="1311">
        <f>[3]EAD!$B95</f>
        <v>60.53733458639001</v>
      </c>
    </row>
    <row r="7" spans="1:5">
      <c r="A7" s="1309" t="str">
        <f>[3]EAD!$A96</f>
        <v>Oil, gas and offshore</v>
      </c>
      <c r="B7" s="1310">
        <f t="shared" si="0"/>
        <v>101.72948223159736</v>
      </c>
      <c r="C7" s="1311">
        <f>[3]EAD!$B96</f>
        <v>99.736046254309898</v>
      </c>
    </row>
    <row r="8" spans="1:5" ht="22.5">
      <c r="A8" s="1309" t="s">
        <v>1162</v>
      </c>
      <c r="B8" s="1310">
        <f t="shared" si="0"/>
        <v>51.772571349238213</v>
      </c>
      <c r="C8" s="1311">
        <f>[3]EAD!$B97</f>
        <v>50.758064009770024</v>
      </c>
    </row>
    <row r="9" spans="1:5" ht="22.5">
      <c r="A9" s="1309" t="s">
        <v>1163</v>
      </c>
      <c r="B9" s="1310">
        <f t="shared" si="0"/>
        <v>38.952572049161901</v>
      </c>
      <c r="C9" s="1311">
        <f>[3]EAD!$B98</f>
        <v>38.189278490330011</v>
      </c>
    </row>
    <row r="10" spans="1:5" ht="22.5">
      <c r="A10" s="1309" t="s">
        <v>1164</v>
      </c>
      <c r="B10" s="1310">
        <f t="shared" si="0"/>
        <v>14.83793167455474</v>
      </c>
      <c r="C10" s="1311">
        <f>[3]EAD!$B99</f>
        <v>14.547175581239999</v>
      </c>
      <c r="E10" s="1308" t="s">
        <v>1128</v>
      </c>
    </row>
    <row r="11" spans="1:5" ht="22.5">
      <c r="A11" s="1309" t="s">
        <v>1165</v>
      </c>
      <c r="B11" s="1310">
        <f t="shared" si="0"/>
        <v>57.407222972167311</v>
      </c>
      <c r="C11" s="1311">
        <f>[3]EAD!$B100</f>
        <v>56.282302043460007</v>
      </c>
      <c r="E11" s="1312" t="s">
        <v>1129</v>
      </c>
    </row>
    <row r="12" spans="1:5">
      <c r="A12" s="1309" t="str">
        <f>[3]EAD!$A101</f>
        <v>Retail industries</v>
      </c>
      <c r="B12" s="1310">
        <f t="shared" si="0"/>
        <v>52.680439132657135</v>
      </c>
      <c r="C12" s="1311">
        <f>[3]EAD!$B101</f>
        <v>51.648141706555393</v>
      </c>
      <c r="E12" s="1312" t="s">
        <v>1130</v>
      </c>
    </row>
    <row r="13" spans="1:5">
      <c r="A13" s="1309" t="str">
        <f>[3]EAD!$A102</f>
        <v>Manufacturing</v>
      </c>
      <c r="B13" s="1310">
        <f t="shared" si="0"/>
        <v>75.567345118303507</v>
      </c>
      <c r="C13" s="1311">
        <f>[3]EAD!$B102</f>
        <v>74.086568246521338</v>
      </c>
      <c r="E13" s="1312" t="s">
        <v>1166</v>
      </c>
    </row>
    <row r="14" spans="1:5">
      <c r="A14" s="1309" t="str">
        <f>[3]EAD!$A103</f>
        <v>Technology, media and telecom</v>
      </c>
      <c r="B14" s="1310">
        <f t="shared" si="0"/>
        <v>38.385845616954583</v>
      </c>
      <c r="C14" s="1311">
        <f>[3]EAD!$B103</f>
        <v>37.633657323130038</v>
      </c>
    </row>
    <row r="15" spans="1:5">
      <c r="A15" s="1309" t="str">
        <f>[3]EAD!$A104</f>
        <v>Services</v>
      </c>
      <c r="B15" s="1310">
        <f t="shared" si="0"/>
        <v>64.54769511026123</v>
      </c>
      <c r="C15" s="1311">
        <f>[3]EAD!$B104</f>
        <v>63.282853346977276</v>
      </c>
    </row>
    <row r="16" spans="1:5">
      <c r="A16" s="1309" t="str">
        <f>[3]EAD!$A105</f>
        <v>Residential property</v>
      </c>
      <c r="B16" s="1310">
        <f t="shared" si="0"/>
        <v>113.16641376217653</v>
      </c>
      <c r="C16" s="1311">
        <f>[3]EAD!$B105</f>
        <v>110.94886585309996</v>
      </c>
    </row>
    <row r="17" spans="1:5">
      <c r="A17" s="1309" t="str">
        <f>[3]EAD!$A106</f>
        <v>Personal customers</v>
      </c>
      <c r="B17" s="1310">
        <f t="shared" si="0"/>
        <v>44.357847591448824</v>
      </c>
      <c r="C17" s="1311">
        <f>[3]EAD!$B106</f>
        <v>43.488635173140032</v>
      </c>
    </row>
    <row r="18" spans="1:5">
      <c r="A18" s="1309" t="str">
        <f>[3]EAD!$A107</f>
        <v>Other corporate customers</v>
      </c>
      <c r="B18" s="1310">
        <f t="shared" si="0"/>
        <v>85.119621458014464</v>
      </c>
      <c r="C18" s="1311">
        <f>[3]EAD!$B107</f>
        <v>83.451663339430894</v>
      </c>
    </row>
    <row r="19" spans="1:5">
      <c r="A19" s="1313" t="s">
        <v>1167</v>
      </c>
      <c r="B19" s="1313"/>
      <c r="C19" s="1314">
        <f>SUM(C5:C18)</f>
        <v>980.4045402221825</v>
      </c>
    </row>
    <row r="20" spans="1:5">
      <c r="A20" s="1305" t="s">
        <v>1133</v>
      </c>
      <c r="C20" s="1315">
        <f>(SUM(C5:C18))-C24</f>
        <v>0</v>
      </c>
    </row>
    <row r="22" spans="1:5" customFormat="1" ht="22.5">
      <c r="A22" s="1316" t="s">
        <v>1134</v>
      </c>
      <c r="B22" s="1316"/>
      <c r="C22" s="1317" t="s">
        <v>620</v>
      </c>
      <c r="D22" s="1318" t="s">
        <v>431</v>
      </c>
      <c r="E22" s="1317" t="s">
        <v>1135</v>
      </c>
    </row>
    <row r="23" spans="1:5">
      <c r="A23" s="1319" t="str">
        <f>A27&amp;" "&amp;ROUND(D23,0)&amp;"%"</f>
        <v>Personal customers 51%</v>
      </c>
      <c r="B23" s="1319"/>
      <c r="C23" s="1320">
        <f>[3]EAD!$B$87</f>
        <v>1020.1504537250596</v>
      </c>
      <c r="D23" s="1321">
        <f>(C23/C$25*100)+E23</f>
        <v>50.993372179798357</v>
      </c>
    </row>
    <row r="24" spans="1:5">
      <c r="A24" s="1322" t="str">
        <f>A28&amp;" "&amp;ROUND(D24,0)&amp;"%"</f>
        <v>Corporate customers 49%</v>
      </c>
      <c r="B24" s="1322"/>
      <c r="C24" s="1320">
        <f>[3]EAD!$B$108</f>
        <v>980.4045402221825</v>
      </c>
      <c r="D24" s="1321">
        <f>(C24/C$25*100)+E24</f>
        <v>49.006627820201651</v>
      </c>
      <c r="E24" s="1305">
        <v>0</v>
      </c>
    </row>
    <row r="25" spans="1:5" ht="13.5" thickBot="1">
      <c r="A25" s="1323"/>
      <c r="B25" s="1323"/>
      <c r="C25" s="1324">
        <f>SUM(C23:C24)</f>
        <v>2000.5549939472421</v>
      </c>
    </row>
    <row r="26" spans="1:5" ht="13.5" thickTop="1"/>
    <row r="27" spans="1:5">
      <c r="A27" t="s">
        <v>419</v>
      </c>
      <c r="B27"/>
    </row>
    <row r="28" spans="1:5">
      <c r="A28" t="s">
        <v>420</v>
      </c>
      <c r="B28"/>
    </row>
    <row r="29" spans="1:5">
      <c r="A29"/>
      <c r="B29"/>
    </row>
    <row r="32" spans="1:5" ht="15.75">
      <c r="A32" s="1304" t="s">
        <v>1136</v>
      </c>
      <c r="B32" s="1304"/>
    </row>
    <row r="33" spans="1:14">
      <c r="K33" s="1308" t="s">
        <v>1128</v>
      </c>
    </row>
    <row r="34" spans="1:14" ht="24" customHeight="1">
      <c r="A34" s="1325"/>
      <c r="B34" s="1325"/>
      <c r="C34" s="1326" t="str">
        <f>[3]EAD!B399</f>
        <v>30 June 2020</v>
      </c>
      <c r="D34" s="1326" t="str">
        <f>[3]EAD!C399</f>
        <v>31 March 2020</v>
      </c>
      <c r="E34" s="1326" t="str">
        <f>[3]EAD!D399</f>
        <v>31 Dec. 2019</v>
      </c>
      <c r="F34" s="1326" t="str">
        <f>[3]EAD!E399</f>
        <v>30 Sept. 2019</v>
      </c>
      <c r="G34" s="1326" t="str">
        <f>[3]EAD!F399</f>
        <v>30 June 2019</v>
      </c>
      <c r="H34" s="1326" t="str">
        <f>[3]EAD!G399</f>
        <v>31 March 2019</v>
      </c>
      <c r="I34" s="1326" t="str">
        <f>[3]EAD!H399</f>
        <v>31 Dec. 2018</v>
      </c>
      <c r="J34" s="1327" t="s">
        <v>1137</v>
      </c>
      <c r="K34" s="1312" t="s">
        <v>1138</v>
      </c>
      <c r="L34" s="1325"/>
      <c r="M34" s="1325"/>
      <c r="N34" s="1325"/>
    </row>
    <row r="35" spans="1:14">
      <c r="A35" s="1328" t="s">
        <v>629</v>
      </c>
      <c r="B35" s="1328"/>
      <c r="C35" s="1329">
        <f>[3]EAD!B119</f>
        <v>679.60380849248929</v>
      </c>
      <c r="D35" s="1329">
        <f>[3]EAD!C119</f>
        <v>714.1</v>
      </c>
      <c r="E35" s="1329">
        <f>[3]EAD!D119</f>
        <v>668.09462032758097</v>
      </c>
      <c r="F35" s="1329">
        <f>[3]EAD!E119</f>
        <v>686.7104053339815</v>
      </c>
      <c r="G35" s="1329">
        <f>[3]EAD!F119</f>
        <v>679.4</v>
      </c>
      <c r="H35" s="1329">
        <f>[3]EAD!G119</f>
        <v>663.62087493508386</v>
      </c>
      <c r="I35" s="1329">
        <f>[3]EAD!H119</f>
        <v>650.97495264781503</v>
      </c>
      <c r="K35" s="1312" t="s">
        <v>1139</v>
      </c>
    </row>
    <row r="36" spans="1:14">
      <c r="A36" s="1328" t="s">
        <v>630</v>
      </c>
      <c r="B36" s="1328"/>
      <c r="C36" s="1329">
        <f>[3]EAD!B123</f>
        <v>267.95277552712281</v>
      </c>
      <c r="D36" s="1329">
        <f>[3]EAD!C123</f>
        <v>276.2</v>
      </c>
      <c r="E36" s="1329">
        <f>[3]EAD!D123</f>
        <v>246.71539548858271</v>
      </c>
      <c r="F36" s="1329">
        <f>[3]EAD!E123</f>
        <v>247.7104878987524</v>
      </c>
      <c r="G36" s="1329">
        <f>[3]EAD!F123</f>
        <v>245.5</v>
      </c>
      <c r="H36" s="1329">
        <f>[3]EAD!G123</f>
        <v>249.16789292355972</v>
      </c>
      <c r="I36" s="1329">
        <f>[3]EAD!H123</f>
        <v>249.93408092237209</v>
      </c>
      <c r="K36" s="1312" t="s">
        <v>1140</v>
      </c>
    </row>
    <row r="37" spans="1:14">
      <c r="A37" s="1328" t="s">
        <v>631</v>
      </c>
      <c r="B37" s="1328"/>
      <c r="C37" s="1329">
        <f>[3]EAD!B127</f>
        <v>69.528037782990026</v>
      </c>
      <c r="D37" s="1329">
        <f>[3]EAD!C127</f>
        <v>74.2</v>
      </c>
      <c r="E37" s="1329">
        <f>[3]EAD!D127</f>
        <v>63.829623893595269</v>
      </c>
      <c r="F37" s="1329">
        <f>[3]EAD!E127</f>
        <v>66.984198061365902</v>
      </c>
      <c r="G37" s="1329">
        <f>[3]EAD!F127</f>
        <v>64.2</v>
      </c>
      <c r="H37" s="1329">
        <f>[3]EAD!G127</f>
        <v>63.891175268677053</v>
      </c>
      <c r="I37" s="1329">
        <f>[3]EAD!H127</f>
        <v>62.100404409953214</v>
      </c>
      <c r="K37" s="1312" t="s">
        <v>1141</v>
      </c>
    </row>
    <row r="38" spans="1:14" ht="22.5">
      <c r="A38" s="1330" t="s">
        <v>1142</v>
      </c>
      <c r="B38" s="1330"/>
      <c r="C38" s="1329">
        <f>[3]EAD!B131</f>
        <v>25.459568234660068</v>
      </c>
      <c r="D38" s="1329">
        <f>[3]EAD!C131</f>
        <v>23.7</v>
      </c>
      <c r="E38" s="1329">
        <f>[3]EAD!D131</f>
        <v>15.565694353983115</v>
      </c>
      <c r="F38" s="1329">
        <f>[3]EAD!E131</f>
        <v>19.763135791376357</v>
      </c>
      <c r="G38" s="1329">
        <f>[3]EAD!F131</f>
        <v>18.8</v>
      </c>
      <c r="H38" s="1329">
        <f>[3]EAD!G131</f>
        <v>19.833860109021323</v>
      </c>
      <c r="I38" s="1329">
        <f>[3]EAD!H131</f>
        <v>21.423415212513476</v>
      </c>
      <c r="K38" s="1331" t="s">
        <v>1168</v>
      </c>
    </row>
  </sheetData>
  <pageMargins left="0.7" right="0.7" top="0.75" bottom="0.75" header="0.3" footer="0.3"/>
  <pageSetup paperSize="9" orientation="portrait" verticalDpi="0" r:id="rId1"/>
  <drawing r:id="rId2"/>
  <legacyDrawing r:id="rId3"/>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66C238-CD4F-45AC-B871-2A81241FCBFD}">
  <dimension ref="A2:K38"/>
  <sheetViews>
    <sheetView showGridLines="0" topLeftCell="A4" zoomScale="130" zoomScaleNormal="130" workbookViewId="0">
      <selection activeCell="G23" sqref="G23"/>
    </sheetView>
  </sheetViews>
  <sheetFormatPr baseColWidth="10" defaultColWidth="11.42578125" defaultRowHeight="12.75"/>
  <cols>
    <col min="1" max="1" width="26.7109375" style="1305" customWidth="1"/>
    <col min="2" max="2" width="7" style="1305" bestFit="1" customWidth="1"/>
    <col min="3" max="3" width="11.42578125" style="1305"/>
    <col min="4" max="4" width="8" style="1305" customWidth="1"/>
    <col min="5" max="9" width="11.42578125" style="1305"/>
    <col min="10" max="10" width="3.140625" style="1305" customWidth="1"/>
    <col min="11" max="16384" width="11.42578125" style="1305"/>
  </cols>
  <sheetData>
    <row r="2" spans="1:5" ht="15.75">
      <c r="A2" s="1304" t="s">
        <v>1127</v>
      </c>
      <c r="B2" s="1304"/>
    </row>
    <row r="4" spans="1:5">
      <c r="A4" s="1306" t="str">
        <f>A16</f>
        <v>Corporate customers</v>
      </c>
      <c r="B4" s="1306"/>
      <c r="C4" s="1307">
        <f>C12</f>
        <v>980.4045402221825</v>
      </c>
      <c r="E4" s="1308" t="s">
        <v>1128</v>
      </c>
    </row>
    <row r="5" spans="1:5">
      <c r="A5" s="1309" t="str">
        <f>[3]EAD!$A85</f>
        <v>Mortgages</v>
      </c>
      <c r="B5" s="1310">
        <f>C5/C$7*1000</f>
        <v>914.97727285448514</v>
      </c>
      <c r="C5" s="1311">
        <f>[3]EAD!$B85</f>
        <v>933.41448005062068</v>
      </c>
      <c r="E5" s="1312" t="s">
        <v>1129</v>
      </c>
    </row>
    <row r="6" spans="1:5">
      <c r="A6" s="1309" t="str">
        <f>[3]EAD!$A86</f>
        <v>Other exposures</v>
      </c>
      <c r="B6" s="1310">
        <f>C6/C$7*1000</f>
        <v>85.02272714551485</v>
      </c>
      <c r="C6" s="1311">
        <f>[3]EAD!$B86</f>
        <v>86.735973674438924</v>
      </c>
      <c r="E6" s="1312" t="s">
        <v>1130</v>
      </c>
    </row>
    <row r="7" spans="1:5">
      <c r="A7" s="1313" t="s">
        <v>1131</v>
      </c>
      <c r="B7" s="1313"/>
      <c r="C7" s="1314">
        <f>SUM(C5:C6)</f>
        <v>1020.1504537250596</v>
      </c>
      <c r="E7" s="1312" t="s">
        <v>1132</v>
      </c>
    </row>
    <row r="8" spans="1:5">
      <c r="A8" s="1305" t="s">
        <v>1133</v>
      </c>
      <c r="C8" s="1315">
        <f>(SUM(C5:C6))-C11</f>
        <v>0</v>
      </c>
    </row>
    <row r="10" spans="1:5" customFormat="1" ht="22.5">
      <c r="A10" s="1316" t="s">
        <v>1134</v>
      </c>
      <c r="B10" s="1316"/>
      <c r="C10" s="1317" t="s">
        <v>620</v>
      </c>
      <c r="D10" s="1318" t="s">
        <v>431</v>
      </c>
      <c r="E10" s="1317" t="s">
        <v>1135</v>
      </c>
    </row>
    <row r="11" spans="1:5">
      <c r="A11" s="1319" t="str">
        <f>A15&amp;" "&amp;ROUND(D11,0)&amp;"%"</f>
        <v>Personal customers 51%</v>
      </c>
      <c r="B11" s="1319"/>
      <c r="C11" s="1320">
        <f>[3]EAD!$B$87</f>
        <v>1020.1504537250596</v>
      </c>
      <c r="D11" s="1321">
        <f>(C11/C$13*100)+E11</f>
        <v>50.993372179798357</v>
      </c>
    </row>
    <row r="12" spans="1:5">
      <c r="A12" s="1322" t="str">
        <f>A16&amp;" "&amp;ROUND(D12,0)&amp;"%"</f>
        <v>Corporate customers 49%</v>
      </c>
      <c r="B12" s="1322"/>
      <c r="C12" s="1320">
        <f>[3]EAD!$B$108</f>
        <v>980.4045402221825</v>
      </c>
      <c r="D12" s="1321">
        <f>(C12/C$13*100)+E12</f>
        <v>49.006627820201651</v>
      </c>
      <c r="E12" s="1305">
        <v>0</v>
      </c>
    </row>
    <row r="13" spans="1:5" ht="13.5" thickBot="1">
      <c r="A13" s="1323"/>
      <c r="B13" s="1323"/>
      <c r="C13" s="1324">
        <f>SUM(C11:C12)</f>
        <v>2000.5549939472421</v>
      </c>
    </row>
    <row r="14" spans="1:5" ht="13.5" thickTop="1"/>
    <row r="15" spans="1:5">
      <c r="A15" t="s">
        <v>419</v>
      </c>
      <c r="B15"/>
    </row>
    <row r="16" spans="1:5">
      <c r="A16" t="s">
        <v>420</v>
      </c>
      <c r="B16"/>
    </row>
    <row r="17" spans="1:11">
      <c r="A17"/>
      <c r="B17"/>
    </row>
    <row r="22" spans="1:11">
      <c r="K22" s="1308"/>
    </row>
    <row r="23" spans="1:11">
      <c r="K23" s="1308"/>
    </row>
    <row r="24" spans="1:11">
      <c r="K24" s="1308"/>
    </row>
    <row r="25" spans="1:11">
      <c r="K25" s="1308"/>
    </row>
    <row r="26" spans="1:11">
      <c r="K26" s="1308"/>
    </row>
    <row r="27" spans="1:11">
      <c r="K27" s="1308"/>
    </row>
    <row r="28" spans="1:11">
      <c r="K28" s="1308"/>
    </row>
    <row r="29" spans="1:11">
      <c r="K29" s="1308"/>
    </row>
    <row r="30" spans="1:11">
      <c r="K30" s="1308"/>
    </row>
    <row r="31" spans="1:11">
      <c r="K31" s="1308"/>
    </row>
    <row r="32" spans="1:11" ht="15.75">
      <c r="A32" s="1304" t="s">
        <v>1136</v>
      </c>
      <c r="B32" s="1304"/>
      <c r="K32" s="1308"/>
    </row>
    <row r="33" spans="1:11">
      <c r="K33" s="1308" t="s">
        <v>1128</v>
      </c>
    </row>
    <row r="34" spans="1:11" s="1325" customFormat="1" ht="24" customHeight="1">
      <c r="C34" s="1326" t="str">
        <f>[3]EAD!B399</f>
        <v>30 June 2020</v>
      </c>
      <c r="D34" s="1326" t="str">
        <f>[3]EAD!C399</f>
        <v>31 March 2020</v>
      </c>
      <c r="E34" s="1326" t="str">
        <f>[3]EAD!D399</f>
        <v>31 Dec. 2019</v>
      </c>
      <c r="F34" s="1326" t="str">
        <f>[3]EAD!E399</f>
        <v>30 Sept. 2019</v>
      </c>
      <c r="G34" s="1326" t="str">
        <f>[3]EAD!F399</f>
        <v>30 June 2019</v>
      </c>
      <c r="H34" s="1326" t="str">
        <f>[3]EAD!G399</f>
        <v>31 March 2019</v>
      </c>
      <c r="I34" s="1326" t="str">
        <f>[3]EAD!H399</f>
        <v>31 Dec. 2018</v>
      </c>
      <c r="J34" s="1327" t="s">
        <v>1137</v>
      </c>
      <c r="K34" s="1312" t="s">
        <v>1138</v>
      </c>
    </row>
    <row r="35" spans="1:11">
      <c r="A35" s="1328" t="s">
        <v>629</v>
      </c>
      <c r="B35" s="1328"/>
      <c r="C35" s="1329">
        <f>[3]EAD!B118</f>
        <v>808.56926708469018</v>
      </c>
      <c r="D35" s="1329">
        <f>[3]EAD!C118</f>
        <v>791.2</v>
      </c>
      <c r="E35" s="1329">
        <f>[3]EAD!D118</f>
        <v>778.94304295230995</v>
      </c>
      <c r="F35" s="1329">
        <f>[3]EAD!E118</f>
        <v>781.37904292644021</v>
      </c>
      <c r="G35" s="1329">
        <f>[3]EAD!F118</f>
        <v>789.8</v>
      </c>
      <c r="H35" s="1329">
        <f>[3]EAD!G118</f>
        <v>776.06228840481424</v>
      </c>
      <c r="I35" s="1329">
        <f>[3]EAD!H118</f>
        <v>763.85880604997578</v>
      </c>
      <c r="K35" s="1312" t="s">
        <v>1139</v>
      </c>
    </row>
    <row r="36" spans="1:11">
      <c r="A36" s="1328" t="s">
        <v>630</v>
      </c>
      <c r="B36" s="1328"/>
      <c r="C36" s="1329">
        <f>[3]EAD!B122</f>
        <v>191.34879341521022</v>
      </c>
      <c r="D36" s="1329">
        <f>[3]EAD!C122</f>
        <v>190.5</v>
      </c>
      <c r="E36" s="1329">
        <f>[3]EAD!D122</f>
        <v>185.33820806884995</v>
      </c>
      <c r="F36" s="1329">
        <f>[3]EAD!E122</f>
        <v>187.17347167065998</v>
      </c>
      <c r="G36" s="1329">
        <f>[3]EAD!F122</f>
        <v>183.2</v>
      </c>
      <c r="H36" s="1329">
        <f>[3]EAD!G122</f>
        <v>179.49947513638998</v>
      </c>
      <c r="I36" s="1329">
        <f>[3]EAD!H122</f>
        <v>174.50304012492992</v>
      </c>
      <c r="K36" s="1312" t="s">
        <v>1140</v>
      </c>
    </row>
    <row r="37" spans="1:11">
      <c r="A37" s="1328" t="s">
        <v>631</v>
      </c>
      <c r="B37" s="1328"/>
      <c r="C37" s="1329">
        <f>[3]EAD!B126</f>
        <v>16.712985796130013</v>
      </c>
      <c r="D37" s="1329">
        <f>[3]EAD!C126</f>
        <v>15.7</v>
      </c>
      <c r="E37" s="1329">
        <f>[3]EAD!D126</f>
        <v>15.801680136720002</v>
      </c>
      <c r="F37" s="1329">
        <f>[3]EAD!E126</f>
        <v>15.850646825469999</v>
      </c>
      <c r="G37" s="1329">
        <f>[3]EAD!F126</f>
        <v>14.9</v>
      </c>
      <c r="H37" s="1329">
        <f>[3]EAD!G126</f>
        <v>14.637198965150002</v>
      </c>
      <c r="I37" s="1329">
        <f>[3]EAD!H126</f>
        <v>14.561761996280003</v>
      </c>
      <c r="K37" s="1312" t="s">
        <v>1141</v>
      </c>
    </row>
    <row r="38" spans="1:11" ht="22.5">
      <c r="A38" s="1330" t="s">
        <v>1142</v>
      </c>
      <c r="B38" s="1330"/>
      <c r="C38" s="1329">
        <f>[3]EAD!B130</f>
        <v>3.5194074290288726</v>
      </c>
      <c r="D38" s="1329">
        <f>[3]EAD!C130</f>
        <v>3.7</v>
      </c>
      <c r="E38" s="1329">
        <f>[3]EAD!D130</f>
        <v>2.3001586195299999</v>
      </c>
      <c r="F38" s="1329">
        <f>[3]EAD!E130</f>
        <v>2.3845995639200002</v>
      </c>
      <c r="G38" s="1329">
        <f>[3]EAD!F130</f>
        <v>2.5</v>
      </c>
      <c r="H38" s="1329">
        <f>[3]EAD!G130</f>
        <v>2.3751881048810009</v>
      </c>
      <c r="I38" s="1329">
        <f>[3]EAD!H130</f>
        <v>2.5120576254089992</v>
      </c>
      <c r="K38" s="1331" t="s">
        <v>1143</v>
      </c>
    </row>
  </sheetData>
  <pageMargins left="0.7" right="0.7" top="0.75" bottom="0.75" header="0.3" footer="0.3"/>
  <pageSetup paperSize="9" orientation="portrait" verticalDpi="0"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725848-7050-49B0-B116-8A4E7A87BA0A}">
  <sheetPr>
    <pageSetUpPr fitToPage="1"/>
  </sheetPr>
  <dimension ref="A1:C149"/>
  <sheetViews>
    <sheetView showGridLines="0" zoomScale="150" zoomScaleNormal="150" zoomScaleSheetLayoutView="90" workbookViewId="0"/>
  </sheetViews>
  <sheetFormatPr baseColWidth="10" defaultColWidth="0" defaultRowHeight="12.75"/>
  <cols>
    <col min="1" max="1" width="5.7109375" style="1" customWidth="1"/>
    <col min="2" max="2" width="86.140625" style="32" customWidth="1"/>
    <col min="3" max="3" width="0" style="1" hidden="1" customWidth="1"/>
    <col min="4" max="16384" width="11.42578125" style="1" hidden="1"/>
  </cols>
  <sheetData>
    <row r="1" spans="1:3" s="25" customFormat="1" ht="22.5" customHeight="1">
      <c r="A1" s="23"/>
      <c r="C1" s="24"/>
    </row>
    <row r="2" spans="1:3" ht="20.25">
      <c r="A2" s="26" t="s">
        <v>53</v>
      </c>
      <c r="B2" s="31"/>
    </row>
    <row r="3" spans="1:3" ht="5.0999999999999996" customHeight="1">
      <c r="A3" s="32"/>
      <c r="B3" s="1"/>
    </row>
    <row r="4" spans="1:3" s="34" customFormat="1" ht="11.1" customHeight="1">
      <c r="A4" s="33" t="s">
        <v>54</v>
      </c>
    </row>
    <row r="5" spans="1:3" s="37" customFormat="1" ht="9.9499999999999993" customHeight="1">
      <c r="A5" s="35" t="s">
        <v>55</v>
      </c>
      <c r="B5" s="36" t="s">
        <v>56</v>
      </c>
    </row>
    <row r="6" spans="1:3" s="37" customFormat="1" ht="9.9499999999999993" customHeight="1">
      <c r="A6" s="35" t="s">
        <v>57</v>
      </c>
      <c r="B6" s="36" t="s">
        <v>58</v>
      </c>
    </row>
    <row r="7" spans="1:3" s="37" customFormat="1" ht="9.9499999999999993" customHeight="1">
      <c r="A7" s="35" t="s">
        <v>59</v>
      </c>
      <c r="B7" s="36" t="s">
        <v>60</v>
      </c>
    </row>
    <row r="8" spans="1:3" s="37" customFormat="1" ht="9.9499999999999993" customHeight="1">
      <c r="A8" s="35" t="s">
        <v>61</v>
      </c>
      <c r="B8" s="36" t="s">
        <v>62</v>
      </c>
    </row>
    <row r="9" spans="1:3" s="37" customFormat="1" ht="9.9499999999999993" customHeight="1">
      <c r="A9" s="35" t="s">
        <v>63</v>
      </c>
      <c r="B9" s="36" t="s">
        <v>64</v>
      </c>
    </row>
    <row r="10" spans="1:3" s="37" customFormat="1" ht="9.9499999999999993" customHeight="1">
      <c r="A10" s="35" t="s">
        <v>65</v>
      </c>
      <c r="B10" s="36" t="s">
        <v>66</v>
      </c>
    </row>
    <row r="11" spans="1:3" s="37" customFormat="1" ht="9.9499999999999993" customHeight="1">
      <c r="A11" s="35" t="s">
        <v>67</v>
      </c>
      <c r="B11" s="36" t="s">
        <v>68</v>
      </c>
    </row>
    <row r="12" spans="1:3" s="37" customFormat="1" ht="9.9499999999999993" customHeight="1">
      <c r="A12" s="35" t="s">
        <v>69</v>
      </c>
      <c r="B12" s="36" t="s">
        <v>70</v>
      </c>
    </row>
    <row r="13" spans="1:3" s="37" customFormat="1" ht="9.9499999999999993" customHeight="1">
      <c r="A13" s="35" t="s">
        <v>71</v>
      </c>
      <c r="B13" s="36" t="s">
        <v>72</v>
      </c>
    </row>
    <row r="14" spans="1:3" s="37" customFormat="1" ht="9.9499999999999993" customHeight="1">
      <c r="A14" s="35" t="s">
        <v>73</v>
      </c>
      <c r="B14" s="36" t="s">
        <v>74</v>
      </c>
    </row>
    <row r="15" spans="1:3" s="39" customFormat="1" ht="8.25" customHeight="1">
      <c r="A15" s="38"/>
    </row>
    <row r="16" spans="1:3" s="34" customFormat="1" ht="11.1" customHeight="1">
      <c r="A16" s="33" t="s">
        <v>75</v>
      </c>
    </row>
    <row r="17" spans="1:2" s="37" customFormat="1" ht="9.9499999999999993" customHeight="1">
      <c r="A17" s="35" t="s">
        <v>76</v>
      </c>
      <c r="B17" s="36" t="s">
        <v>77</v>
      </c>
    </row>
    <row r="18" spans="1:2" s="37" customFormat="1" ht="9.9499999999999993" customHeight="1">
      <c r="A18" s="35" t="s">
        <v>78</v>
      </c>
      <c r="B18" s="36" t="s">
        <v>79</v>
      </c>
    </row>
    <row r="19" spans="1:2" s="37" customFormat="1" ht="9.9499999999999993" customHeight="1">
      <c r="A19" s="35" t="s">
        <v>80</v>
      </c>
      <c r="B19" s="36" t="s">
        <v>81</v>
      </c>
    </row>
    <row r="20" spans="1:2" s="37" customFormat="1" ht="9.9499999999999993" customHeight="1">
      <c r="A20" s="35" t="s">
        <v>82</v>
      </c>
      <c r="B20" s="36" t="s">
        <v>83</v>
      </c>
    </row>
    <row r="21" spans="1:2" s="37" customFormat="1" ht="9.9499999999999993" customHeight="1">
      <c r="A21" s="35" t="s">
        <v>84</v>
      </c>
      <c r="B21" s="36" t="s">
        <v>85</v>
      </c>
    </row>
    <row r="22" spans="1:2" s="37" customFormat="1" ht="9.9499999999999993" customHeight="1">
      <c r="A22" s="35" t="s">
        <v>86</v>
      </c>
      <c r="B22" s="36" t="s">
        <v>87</v>
      </c>
    </row>
    <row r="23" spans="1:2" s="39" customFormat="1" ht="8.25" customHeight="1">
      <c r="A23" s="38"/>
    </row>
    <row r="24" spans="1:2" s="34" customFormat="1" ht="11.1" customHeight="1">
      <c r="A24" s="33" t="s">
        <v>88</v>
      </c>
    </row>
    <row r="25" spans="1:2" s="37" customFormat="1" ht="9.9499999999999993" customHeight="1">
      <c r="A25" s="35" t="s">
        <v>89</v>
      </c>
      <c r="B25" s="36" t="s">
        <v>88</v>
      </c>
    </row>
    <row r="26" spans="1:2" s="37" customFormat="1" ht="9.9499999999999993" customHeight="1">
      <c r="A26" s="35" t="s">
        <v>90</v>
      </c>
      <c r="B26" s="36" t="s">
        <v>91</v>
      </c>
    </row>
    <row r="27" spans="1:2" s="39" customFormat="1" ht="8.25" customHeight="1">
      <c r="A27" s="38"/>
    </row>
    <row r="28" spans="1:2" s="34" customFormat="1" ht="11.1" customHeight="1">
      <c r="A28" s="33" t="s">
        <v>92</v>
      </c>
    </row>
    <row r="29" spans="1:2" s="37" customFormat="1" ht="9.9499999999999993" customHeight="1">
      <c r="A29" s="35" t="s">
        <v>93</v>
      </c>
      <c r="B29" s="36" t="s">
        <v>92</v>
      </c>
    </row>
    <row r="30" spans="1:2" s="37" customFormat="1" ht="9.9499999999999993" customHeight="1">
      <c r="A30" s="35" t="s">
        <v>94</v>
      </c>
      <c r="B30" s="36" t="s">
        <v>95</v>
      </c>
    </row>
    <row r="31" spans="1:2" s="37" customFormat="1" ht="9.9499999999999993" customHeight="1">
      <c r="A31" s="35" t="s">
        <v>96</v>
      </c>
      <c r="B31" s="36" t="s">
        <v>97</v>
      </c>
    </row>
    <row r="32" spans="1:2" s="39" customFormat="1" ht="8.25" customHeight="1">
      <c r="A32" s="38"/>
    </row>
    <row r="33" spans="1:2" s="34" customFormat="1" ht="11.1" customHeight="1">
      <c r="A33" s="33" t="s">
        <v>98</v>
      </c>
    </row>
    <row r="34" spans="1:2" s="37" customFormat="1" ht="9.9499999999999993" customHeight="1">
      <c r="A34" s="35" t="s">
        <v>99</v>
      </c>
      <c r="B34" s="36" t="s">
        <v>100</v>
      </c>
    </row>
    <row r="35" spans="1:2" s="37" customFormat="1" ht="9.9499999999999993" customHeight="1">
      <c r="A35" s="35" t="s">
        <v>101</v>
      </c>
      <c r="B35" s="36" t="s">
        <v>102</v>
      </c>
    </row>
    <row r="36" spans="1:2" s="37" customFormat="1" ht="9.9499999999999993" customHeight="1">
      <c r="A36" s="35" t="s">
        <v>103</v>
      </c>
      <c r="B36" s="36" t="s">
        <v>104</v>
      </c>
    </row>
    <row r="37" spans="1:2" s="37" customFormat="1" ht="9.9499999999999993" customHeight="1">
      <c r="A37" s="35" t="s">
        <v>105</v>
      </c>
      <c r="B37" s="36" t="s">
        <v>106</v>
      </c>
    </row>
    <row r="38" spans="1:2" s="37" customFormat="1" ht="9.9499999999999993" customHeight="1">
      <c r="A38" s="35" t="s">
        <v>107</v>
      </c>
      <c r="B38" s="36" t="s">
        <v>108</v>
      </c>
    </row>
    <row r="39" spans="1:2" s="39" customFormat="1" ht="8.25" customHeight="1">
      <c r="A39" s="38"/>
    </row>
    <row r="40" spans="1:2" s="34" customFormat="1" ht="11.1" customHeight="1">
      <c r="A40" s="33" t="s">
        <v>109</v>
      </c>
    </row>
    <row r="41" spans="1:2" s="37" customFormat="1" ht="9.9499999999999993" customHeight="1">
      <c r="A41" s="35" t="s">
        <v>110</v>
      </c>
      <c r="B41" s="36" t="s">
        <v>111</v>
      </c>
    </row>
    <row r="42" spans="1:2" s="37" customFormat="1" ht="9.9499999999999993" customHeight="1">
      <c r="A42" s="35"/>
      <c r="B42" s="40" t="s">
        <v>112</v>
      </c>
    </row>
    <row r="43" spans="1:2" s="37" customFormat="1" ht="9.9499999999999993" customHeight="1">
      <c r="A43" s="35"/>
      <c r="B43" s="40" t="s">
        <v>113</v>
      </c>
    </row>
    <row r="44" spans="1:2" s="37" customFormat="1" ht="9.9499999999999993" customHeight="1">
      <c r="A44" s="35" t="s">
        <v>114</v>
      </c>
      <c r="B44" s="36" t="s">
        <v>115</v>
      </c>
    </row>
    <row r="45" spans="1:2" s="37" customFormat="1" ht="9.9499999999999993" customHeight="1">
      <c r="A45" s="35"/>
      <c r="B45" s="40" t="s">
        <v>112</v>
      </c>
    </row>
    <row r="46" spans="1:2" s="37" customFormat="1" ht="9.9499999999999993" customHeight="1">
      <c r="A46" s="35"/>
      <c r="B46" s="40" t="s">
        <v>113</v>
      </c>
    </row>
    <row r="47" spans="1:2" s="37" customFormat="1" ht="9.9499999999999993" customHeight="1">
      <c r="A47" s="35" t="s">
        <v>116</v>
      </c>
      <c r="B47" s="36" t="s">
        <v>117</v>
      </c>
    </row>
    <row r="48" spans="1:2" s="37" customFormat="1" ht="9.9499999999999993" customHeight="1">
      <c r="A48" s="35"/>
      <c r="B48" s="40" t="s">
        <v>118</v>
      </c>
    </row>
    <row r="49" spans="1:2" s="37" customFormat="1" ht="9.9499999999999993" customHeight="1">
      <c r="A49" s="35"/>
      <c r="B49" s="40" t="s">
        <v>113</v>
      </c>
    </row>
    <row r="50" spans="1:2" s="37" customFormat="1" ht="9.9499999999999993" customHeight="1">
      <c r="A50" s="35"/>
      <c r="B50" s="40" t="s">
        <v>119</v>
      </c>
    </row>
    <row r="51" spans="1:2" s="37" customFormat="1" ht="9.9499999999999993" customHeight="1">
      <c r="A51" s="35" t="s">
        <v>120</v>
      </c>
      <c r="B51" s="36" t="s">
        <v>121</v>
      </c>
    </row>
    <row r="52" spans="1:2" s="37" customFormat="1" ht="9.9499999999999993" customHeight="1">
      <c r="A52" s="35"/>
      <c r="B52" s="40" t="s">
        <v>118</v>
      </c>
    </row>
    <row r="53" spans="1:2" s="37" customFormat="1" ht="9.9499999999999993" customHeight="1">
      <c r="A53" s="35"/>
      <c r="B53" s="40" t="s">
        <v>113</v>
      </c>
    </row>
    <row r="54" spans="1:2" s="37" customFormat="1" ht="9.9499999999999993" customHeight="1">
      <c r="A54" s="35"/>
      <c r="B54" s="40" t="s">
        <v>122</v>
      </c>
    </row>
    <row r="55" spans="1:2" s="37" customFormat="1" ht="9.9499999999999993" customHeight="1">
      <c r="A55" s="35" t="s">
        <v>123</v>
      </c>
      <c r="B55" s="36" t="s">
        <v>124</v>
      </c>
    </row>
    <row r="56" spans="1:2" s="37" customFormat="1" ht="9.9499999999999993" customHeight="1">
      <c r="A56" s="35"/>
      <c r="B56" s="40" t="s">
        <v>118</v>
      </c>
    </row>
    <row r="57" spans="1:2" s="37" customFormat="1" ht="9.9499999999999993" customHeight="1">
      <c r="A57" s="35"/>
      <c r="B57" s="40" t="s">
        <v>113</v>
      </c>
    </row>
    <row r="58" spans="1:2" s="37" customFormat="1" ht="9.9499999999999993" customHeight="1">
      <c r="A58" s="35"/>
      <c r="B58" s="40" t="s">
        <v>122</v>
      </c>
    </row>
    <row r="59" spans="1:2" s="37" customFormat="1" ht="9.9499999999999993" customHeight="1">
      <c r="A59" s="35" t="s">
        <v>125</v>
      </c>
      <c r="B59" s="36" t="s">
        <v>126</v>
      </c>
    </row>
    <row r="60" spans="1:2" s="39" customFormat="1" ht="8.25" customHeight="1">
      <c r="A60" s="38"/>
    </row>
    <row r="61" spans="1:2" s="34" customFormat="1" ht="11.1" customHeight="1">
      <c r="A61" s="33" t="s">
        <v>127</v>
      </c>
    </row>
    <row r="62" spans="1:2" s="37" customFormat="1" ht="9.9499999999999993" customHeight="1">
      <c r="A62" s="35" t="s">
        <v>128</v>
      </c>
      <c r="B62" s="36" t="s">
        <v>129</v>
      </c>
    </row>
    <row r="63" spans="1:2" s="37" customFormat="1" ht="9.9499999999999993" customHeight="1">
      <c r="A63" s="35" t="s">
        <v>130</v>
      </c>
      <c r="B63" s="36" t="s">
        <v>131</v>
      </c>
    </row>
    <row r="64" spans="1:2" s="37" customFormat="1" ht="9.9499999999999993" customHeight="1">
      <c r="A64" s="35" t="s">
        <v>132</v>
      </c>
      <c r="B64" s="36" t="s">
        <v>133</v>
      </c>
    </row>
    <row r="65" spans="1:2" s="37" customFormat="1" ht="9.9499999999999993" customHeight="1">
      <c r="A65" s="35" t="s">
        <v>134</v>
      </c>
      <c r="B65" s="36" t="s">
        <v>135</v>
      </c>
    </row>
    <row r="66" spans="1:2" s="37" customFormat="1" ht="9.9499999999999993" customHeight="1">
      <c r="A66" s="35" t="s">
        <v>136</v>
      </c>
      <c r="B66" s="36" t="s">
        <v>137</v>
      </c>
    </row>
    <row r="67" spans="1:2" s="37" customFormat="1" ht="9.9499999999999993" customHeight="1">
      <c r="A67" s="35" t="s">
        <v>138</v>
      </c>
      <c r="B67" s="36" t="s">
        <v>139</v>
      </c>
    </row>
    <row r="68" spans="1:2" s="37" customFormat="1" ht="9.9499999999999993" customHeight="1">
      <c r="A68" s="35" t="s">
        <v>140</v>
      </c>
      <c r="B68" s="36" t="s">
        <v>141</v>
      </c>
    </row>
    <row r="69" spans="1:2" s="37" customFormat="1" ht="9.9499999999999993" customHeight="1">
      <c r="A69" s="35" t="s">
        <v>142</v>
      </c>
      <c r="B69" s="36" t="s">
        <v>143</v>
      </c>
    </row>
    <row r="70" spans="1:2" s="37" customFormat="1" ht="9.9499999999999993" customHeight="1">
      <c r="A70" s="35" t="s">
        <v>144</v>
      </c>
      <c r="B70" s="36" t="s">
        <v>145</v>
      </c>
    </row>
    <row r="71" spans="1:2" s="37" customFormat="1" ht="9.9499999999999993" customHeight="1">
      <c r="A71" s="35" t="s">
        <v>146</v>
      </c>
      <c r="B71" s="36" t="s">
        <v>147</v>
      </c>
    </row>
    <row r="72" spans="1:2" s="37" customFormat="1" ht="9.9499999999999993" customHeight="1">
      <c r="A72" s="35"/>
      <c r="B72" s="36"/>
    </row>
    <row r="73" spans="1:2" s="25" customFormat="1" ht="22.5" customHeight="1">
      <c r="A73" s="23"/>
    </row>
    <row r="74" spans="1:2" ht="20.25">
      <c r="A74" s="26" t="s">
        <v>148</v>
      </c>
      <c r="B74" s="31"/>
    </row>
    <row r="75" spans="1:2" ht="5.0999999999999996" customHeight="1">
      <c r="A75" s="32"/>
      <c r="B75" s="1"/>
    </row>
    <row r="76" spans="1:2" s="34" customFormat="1" ht="11.1" customHeight="1">
      <c r="A76" s="33" t="s">
        <v>149</v>
      </c>
    </row>
    <row r="77" spans="1:2" s="37" customFormat="1" ht="9.9499999999999993" customHeight="1">
      <c r="A77" s="35" t="s">
        <v>150</v>
      </c>
      <c r="B77" s="36" t="s">
        <v>151</v>
      </c>
    </row>
    <row r="78" spans="1:2" s="37" customFormat="1" ht="9.9499999999999993" customHeight="1">
      <c r="A78" s="35" t="s">
        <v>152</v>
      </c>
      <c r="B78" s="36" t="s">
        <v>153</v>
      </c>
    </row>
    <row r="79" spans="1:2" s="37" customFormat="1" ht="9.9499999999999993" customHeight="1">
      <c r="A79" s="35" t="s">
        <v>154</v>
      </c>
      <c r="B79" s="36" t="s">
        <v>155</v>
      </c>
    </row>
    <row r="80" spans="1:2" s="37" customFormat="1" ht="9.9499999999999993" customHeight="1">
      <c r="A80" s="35" t="s">
        <v>156</v>
      </c>
      <c r="B80" s="36" t="s">
        <v>157</v>
      </c>
    </row>
    <row r="81" spans="1:2" s="37" customFormat="1" ht="9.9499999999999993" customHeight="1">
      <c r="A81" s="35" t="s">
        <v>158</v>
      </c>
      <c r="B81" s="36" t="s">
        <v>159</v>
      </c>
    </row>
    <row r="82" spans="1:2" s="37" customFormat="1" ht="9.9499999999999993" customHeight="1">
      <c r="A82" s="35" t="s">
        <v>160</v>
      </c>
      <c r="B82" s="36" t="s">
        <v>161</v>
      </c>
    </row>
    <row r="83" spans="1:2" ht="20.100000000000001" customHeight="1">
      <c r="A83" s="32"/>
      <c r="B83" s="1"/>
    </row>
    <row r="84" spans="1:2" ht="20.25">
      <c r="A84" s="26" t="s">
        <v>162</v>
      </c>
      <c r="B84" s="31"/>
    </row>
    <row r="85" spans="1:2" ht="5.0999999999999996" customHeight="1">
      <c r="A85" s="32"/>
      <c r="B85" s="1"/>
    </row>
    <row r="86" spans="1:2" s="39" customFormat="1" ht="11.1" customHeight="1">
      <c r="A86" s="41" t="s">
        <v>163</v>
      </c>
      <c r="B86" s="42"/>
    </row>
    <row r="87" spans="1:2" s="37" customFormat="1" ht="9.9499999999999993" customHeight="1">
      <c r="A87" s="43" t="s">
        <v>55</v>
      </c>
      <c r="B87" s="36" t="s">
        <v>164</v>
      </c>
    </row>
    <row r="88" spans="1:2" s="37" customFormat="1" ht="9.9499999999999993" customHeight="1">
      <c r="A88" s="43" t="s">
        <v>57</v>
      </c>
      <c r="B88" s="36" t="s">
        <v>165</v>
      </c>
    </row>
    <row r="89" spans="1:2" s="37" customFormat="1" ht="9.9499999999999993" customHeight="1">
      <c r="A89" s="43" t="s">
        <v>59</v>
      </c>
      <c r="B89" s="36" t="s">
        <v>166</v>
      </c>
    </row>
    <row r="90" spans="1:2" ht="8.25" customHeight="1">
      <c r="A90" s="44"/>
      <c r="B90" s="45"/>
    </row>
    <row r="91" spans="1:2" ht="11.1" customHeight="1">
      <c r="A91" s="33" t="s">
        <v>167</v>
      </c>
      <c r="B91" s="34"/>
    </row>
    <row r="92" spans="1:2" s="37" customFormat="1" ht="9.9499999999999993" customHeight="1">
      <c r="A92" s="43" t="s">
        <v>76</v>
      </c>
      <c r="B92" s="36" t="s">
        <v>168</v>
      </c>
    </row>
    <row r="93" spans="1:2" s="37" customFormat="1" ht="9.9499999999999993" customHeight="1">
      <c r="A93" s="43" t="s">
        <v>78</v>
      </c>
      <c r="B93" s="36" t="s">
        <v>169</v>
      </c>
    </row>
    <row r="94" spans="1:2" s="37" customFormat="1" ht="9.9499999999999993" customHeight="1">
      <c r="A94" s="43" t="s">
        <v>80</v>
      </c>
      <c r="B94" s="36" t="s">
        <v>170</v>
      </c>
    </row>
    <row r="95" spans="1:2" s="37" customFormat="1" ht="9.9499999999999993" customHeight="1">
      <c r="A95" s="43" t="s">
        <v>82</v>
      </c>
      <c r="B95" s="36" t="s">
        <v>171</v>
      </c>
    </row>
    <row r="96" spans="1:2" ht="8.25" customHeight="1">
      <c r="A96" s="38"/>
      <c r="B96" s="39"/>
    </row>
    <row r="97" spans="1:2" ht="11.1" customHeight="1">
      <c r="A97" s="33" t="s">
        <v>172</v>
      </c>
      <c r="B97" s="34"/>
    </row>
    <row r="98" spans="1:2" s="37" customFormat="1" ht="9.9499999999999993" customHeight="1">
      <c r="A98" s="43" t="s">
        <v>89</v>
      </c>
      <c r="B98" s="36" t="s">
        <v>163</v>
      </c>
    </row>
    <row r="99" spans="1:2" s="37" customFormat="1" ht="9.9499999999999993" customHeight="1">
      <c r="A99" s="43" t="s">
        <v>90</v>
      </c>
      <c r="B99" s="36" t="s">
        <v>173</v>
      </c>
    </row>
    <row r="100" spans="1:2" s="37" customFormat="1" ht="9.9499999999999993" customHeight="1">
      <c r="A100" s="43" t="s">
        <v>174</v>
      </c>
      <c r="B100" s="36" t="s">
        <v>113</v>
      </c>
    </row>
    <row r="101" spans="1:2" s="37" customFormat="1" ht="9.9499999999999993" customHeight="1">
      <c r="A101" s="43" t="s">
        <v>175</v>
      </c>
      <c r="B101" s="36" t="s">
        <v>112</v>
      </c>
    </row>
    <row r="102" spans="1:2" s="37" customFormat="1" ht="9.9499999999999993" customHeight="1">
      <c r="A102" s="43" t="s">
        <v>176</v>
      </c>
      <c r="B102" s="36" t="s">
        <v>177</v>
      </c>
    </row>
    <row r="103" spans="1:2" s="37" customFormat="1" ht="9.9499999999999993" customHeight="1">
      <c r="A103" s="43" t="s">
        <v>178</v>
      </c>
      <c r="B103" s="36" t="s">
        <v>179</v>
      </c>
    </row>
    <row r="104" spans="1:2" s="37" customFormat="1" ht="9.9499999999999993" customHeight="1">
      <c r="A104" s="43" t="s">
        <v>180</v>
      </c>
      <c r="B104" s="36" t="s">
        <v>181</v>
      </c>
    </row>
    <row r="105" spans="1:2" ht="8.25" customHeight="1">
      <c r="A105" s="38"/>
      <c r="B105" s="39"/>
    </row>
    <row r="106" spans="1:2" ht="11.1" customHeight="1">
      <c r="A106" s="33" t="s">
        <v>182</v>
      </c>
      <c r="B106" s="34"/>
    </row>
    <row r="107" spans="1:2" s="37" customFormat="1" ht="9.9499999999999993" customHeight="1">
      <c r="A107" s="43" t="s">
        <v>93</v>
      </c>
      <c r="B107" s="36" t="s">
        <v>163</v>
      </c>
    </row>
    <row r="108" spans="1:2" s="37" customFormat="1" ht="9.9499999999999993" customHeight="1">
      <c r="A108" s="43" t="s">
        <v>94</v>
      </c>
      <c r="B108" s="36" t="s">
        <v>183</v>
      </c>
    </row>
    <row r="109" spans="1:2" s="37" customFormat="1" ht="9.9499999999999993" customHeight="1">
      <c r="A109" s="43" t="s">
        <v>96</v>
      </c>
      <c r="B109" s="36" t="s">
        <v>113</v>
      </c>
    </row>
    <row r="110" spans="1:2" s="37" customFormat="1" ht="9.9499999999999993" customHeight="1">
      <c r="A110" s="43" t="s">
        <v>184</v>
      </c>
      <c r="B110" s="36" t="s">
        <v>112</v>
      </c>
    </row>
    <row r="111" spans="1:2" ht="8.25" customHeight="1">
      <c r="A111" s="38"/>
      <c r="B111" s="39"/>
    </row>
    <row r="112" spans="1:2" ht="11.1" customHeight="1">
      <c r="A112" s="33" t="s">
        <v>185</v>
      </c>
      <c r="B112" s="34"/>
    </row>
    <row r="113" spans="1:2" s="37" customFormat="1" ht="9.9499999999999993" customHeight="1">
      <c r="A113" s="43" t="s">
        <v>99</v>
      </c>
      <c r="B113" s="36" t="s">
        <v>163</v>
      </c>
    </row>
    <row r="114" spans="1:2" ht="8.25" customHeight="1">
      <c r="A114" s="38"/>
      <c r="B114" s="39"/>
    </row>
    <row r="115" spans="1:2" s="39" customFormat="1" ht="11.1" customHeight="1">
      <c r="A115" s="41" t="s">
        <v>186</v>
      </c>
      <c r="B115" s="46"/>
    </row>
    <row r="116" spans="1:2" s="39" customFormat="1" ht="10.5" customHeight="1">
      <c r="A116" s="47" t="s">
        <v>187</v>
      </c>
    </row>
    <row r="117" spans="1:2" s="37" customFormat="1" ht="9.9499999999999993" customHeight="1">
      <c r="A117" s="43"/>
      <c r="B117" s="43" t="s">
        <v>188</v>
      </c>
    </row>
    <row r="118" spans="1:2" s="37" customFormat="1" ht="9.9499999999999993" customHeight="1">
      <c r="A118" s="43"/>
      <c r="B118" s="43" t="s">
        <v>189</v>
      </c>
    </row>
    <row r="119" spans="1:2" s="37" customFormat="1" ht="9.9499999999999993" customHeight="1">
      <c r="A119" s="43"/>
      <c r="B119" s="43" t="s">
        <v>190</v>
      </c>
    </row>
    <row r="120" spans="1:2" s="39" customFormat="1" ht="11.1" customHeight="1">
      <c r="A120" s="47" t="s">
        <v>191</v>
      </c>
    </row>
    <row r="121" spans="1:2" s="37" customFormat="1" ht="9.9499999999999993" customHeight="1">
      <c r="A121" s="43"/>
      <c r="B121" s="43" t="s">
        <v>192</v>
      </c>
    </row>
    <row r="122" spans="1:2" s="37" customFormat="1" ht="9.9499999999999993" customHeight="1">
      <c r="A122" s="43"/>
      <c r="B122" s="43" t="s">
        <v>193</v>
      </c>
    </row>
    <row r="123" spans="1:2" s="48" customFormat="1" ht="9.9499999999999993" customHeight="1">
      <c r="A123" s="43"/>
      <c r="B123" s="43" t="s">
        <v>194</v>
      </c>
    </row>
    <row r="124" spans="1:2" s="48" customFormat="1" ht="9.9499999999999993" customHeight="1">
      <c r="A124" s="43"/>
      <c r="B124" s="43" t="s">
        <v>195</v>
      </c>
    </row>
    <row r="125" spans="1:2" s="48" customFormat="1" ht="9.9499999999999993" customHeight="1">
      <c r="A125" s="43"/>
      <c r="B125" s="43" t="s">
        <v>196</v>
      </c>
    </row>
    <row r="126" spans="1:2" s="48" customFormat="1" ht="9.9499999999999993" customHeight="1">
      <c r="A126" s="43"/>
      <c r="B126" s="43" t="s">
        <v>197</v>
      </c>
    </row>
    <row r="127" spans="1:2" s="48" customFormat="1" ht="9.9499999999999993" customHeight="1">
      <c r="A127" s="43"/>
      <c r="B127" s="43" t="s">
        <v>198</v>
      </c>
    </row>
    <row r="128" spans="1:2" s="39" customFormat="1" ht="11.1" customHeight="1">
      <c r="A128" s="47" t="s">
        <v>199</v>
      </c>
    </row>
    <row r="129" spans="1:2" s="37" customFormat="1" ht="9.9499999999999993" customHeight="1">
      <c r="A129" s="43"/>
      <c r="B129" s="43" t="s">
        <v>200</v>
      </c>
    </row>
    <row r="130" spans="1:2" ht="20.100000000000001" customHeight="1">
      <c r="A130" s="32"/>
      <c r="B130" s="1"/>
    </row>
    <row r="131" spans="1:2" ht="20.25">
      <c r="A131" s="26" t="s">
        <v>201</v>
      </c>
      <c r="B131" s="31"/>
    </row>
    <row r="132" spans="1:2" ht="5.0999999999999996" customHeight="1">
      <c r="A132" s="49"/>
      <c r="B132" s="50"/>
    </row>
    <row r="133" spans="1:2" s="37" customFormat="1" ht="9.9499999999999993" customHeight="1">
      <c r="A133" s="51" t="s">
        <v>55</v>
      </c>
      <c r="B133" s="36" t="s">
        <v>202</v>
      </c>
    </row>
    <row r="134" spans="1:2" s="37" customFormat="1" ht="9.9499999999999993" customHeight="1">
      <c r="A134" s="51" t="s">
        <v>57</v>
      </c>
      <c r="B134" s="36" t="s">
        <v>203</v>
      </c>
    </row>
    <row r="135" spans="1:2" s="37" customFormat="1" ht="9.9499999999999993" customHeight="1">
      <c r="A135" s="51" t="s">
        <v>59</v>
      </c>
      <c r="B135" s="36" t="s">
        <v>204</v>
      </c>
    </row>
    <row r="136" spans="1:2" s="37" customFormat="1" ht="9.9499999999999993" customHeight="1">
      <c r="A136" s="51" t="s">
        <v>61</v>
      </c>
      <c r="B136" s="36" t="s">
        <v>205</v>
      </c>
    </row>
    <row r="137" spans="1:2" s="37" customFormat="1" ht="9.9499999999999993" customHeight="1">
      <c r="A137" s="51" t="s">
        <v>63</v>
      </c>
      <c r="B137" s="36" t="s">
        <v>206</v>
      </c>
    </row>
    <row r="138" spans="1:2" s="37" customFormat="1" ht="9.9499999999999993" customHeight="1">
      <c r="A138" s="51" t="s">
        <v>65</v>
      </c>
      <c r="B138" s="36" t="s">
        <v>207</v>
      </c>
    </row>
    <row r="139" spans="1:2" s="37" customFormat="1" ht="9.9499999999999993" customHeight="1">
      <c r="A139" s="51" t="s">
        <v>67</v>
      </c>
      <c r="B139" s="36" t="s">
        <v>208</v>
      </c>
    </row>
    <row r="140" spans="1:2" s="37" customFormat="1" ht="9.9499999999999993" customHeight="1">
      <c r="A140" s="51" t="s">
        <v>69</v>
      </c>
      <c r="B140" s="36" t="s">
        <v>209</v>
      </c>
    </row>
    <row r="141" spans="1:2" s="37" customFormat="1" ht="9.9499999999999993" customHeight="1">
      <c r="A141" s="51" t="s">
        <v>71</v>
      </c>
      <c r="B141" s="36" t="s">
        <v>210</v>
      </c>
    </row>
    <row r="142" spans="1:2" s="37" customFormat="1" ht="9.9499999999999993" customHeight="1">
      <c r="A142" s="51" t="s">
        <v>73</v>
      </c>
      <c r="B142" s="36" t="s">
        <v>211</v>
      </c>
    </row>
    <row r="143" spans="1:2" s="37" customFormat="1" ht="9.9499999999999993" customHeight="1">
      <c r="A143" s="51" t="s">
        <v>212</v>
      </c>
      <c r="B143" s="36" t="s">
        <v>213</v>
      </c>
    </row>
    <row r="144" spans="1:2" ht="20.100000000000001" customHeight="1">
      <c r="A144" s="49"/>
      <c r="B144" s="50"/>
    </row>
    <row r="145" spans="1:2" ht="20.25">
      <c r="A145" s="26" t="s">
        <v>214</v>
      </c>
      <c r="B145" s="31"/>
    </row>
    <row r="146" spans="1:2" ht="5.0999999999999996" customHeight="1">
      <c r="A146" s="49"/>
      <c r="B146" s="50"/>
    </row>
    <row r="147" spans="1:2" s="37" customFormat="1" ht="9.9499999999999993" customHeight="1">
      <c r="A147" s="52" t="s">
        <v>215</v>
      </c>
      <c r="B147" s="36"/>
    </row>
    <row r="148" spans="1:2" s="39" customFormat="1">
      <c r="B148" s="53"/>
    </row>
    <row r="149" spans="1:2" s="39" customFormat="1">
      <c r="B149" s="53"/>
    </row>
  </sheetData>
  <pageMargins left="0.70866141732283472" right="0.70866141732283472" top="0.6692913385826772" bottom="0.39370078740157483" header="0.51181102362204722" footer="0.51181102362204722"/>
  <pageSetup paperSize="9" scale="97" fitToHeight="0" orientation="portrait" r:id="rId1"/>
  <headerFooter scaleWithDoc="0">
    <oddHeader>&amp;R&amp;8CONTENTS&amp;L&amp;"Arial"&amp;8FACTBOOK DNB - 2Q20</oddHeader>
  </headerFooter>
  <rowBreaks count="1" manualBreakCount="1">
    <brk id="72"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ACF2E8-3EF7-44BF-A0E4-C85FB26D8408}">
  <sheetPr>
    <tabColor theme="5"/>
    <pageSetUpPr fitToPage="1"/>
  </sheetPr>
  <dimension ref="A1:C26"/>
  <sheetViews>
    <sheetView showGridLines="0" zoomScale="150" zoomScaleNormal="150" workbookViewId="0"/>
  </sheetViews>
  <sheetFormatPr baseColWidth="10" defaultColWidth="0" defaultRowHeight="12.75" customHeight="1" zeroHeight="1"/>
  <cols>
    <col min="1" max="1" width="8" customWidth="1"/>
    <col min="2" max="2" width="75.85546875" customWidth="1"/>
    <col min="3" max="3" width="8" customWidth="1"/>
    <col min="4" max="16384" width="11.42578125" hidden="1"/>
  </cols>
  <sheetData>
    <row r="1" spans="1:3">
      <c r="A1" s="54" t="s">
        <v>216</v>
      </c>
      <c r="B1" s="55"/>
      <c r="C1" s="55"/>
    </row>
    <row r="2" spans="1:3"/>
    <row r="3" spans="1:3"/>
    <row r="4" spans="1:3"/>
    <row r="5" spans="1:3"/>
    <row r="6" spans="1:3"/>
    <row r="7" spans="1:3"/>
    <row r="8" spans="1:3">
      <c r="B8" s="56"/>
    </row>
    <row r="9" spans="1:3" ht="26.25">
      <c r="B9" s="57" t="s">
        <v>217</v>
      </c>
    </row>
    <row r="10" spans="1:3">
      <c r="B10" s="58"/>
    </row>
    <row r="11" spans="1:3" s="62" customFormat="1" ht="11.1" customHeight="1">
      <c r="A11" s="59"/>
      <c r="B11" s="60" t="s">
        <v>54</v>
      </c>
      <c r="C11" s="61"/>
    </row>
    <row r="12" spans="1:3" ht="8.25" customHeight="1">
      <c r="A12" s="63"/>
      <c r="B12" s="60"/>
      <c r="C12" s="64"/>
    </row>
    <row r="13" spans="1:3" ht="11.1" customHeight="1">
      <c r="A13" s="59"/>
      <c r="B13" s="65" t="s">
        <v>85</v>
      </c>
      <c r="C13" s="66"/>
    </row>
    <row r="14" spans="1:3" ht="8.25" customHeight="1">
      <c r="A14" s="63"/>
      <c r="B14" s="60"/>
      <c r="C14" s="64"/>
    </row>
    <row r="15" spans="1:3" ht="11.1" customHeight="1">
      <c r="A15" s="67"/>
      <c r="B15" s="65" t="s">
        <v>88</v>
      </c>
      <c r="C15" s="66"/>
    </row>
    <row r="16" spans="1:3" ht="8.25" customHeight="1">
      <c r="A16" s="63"/>
      <c r="B16" s="60"/>
      <c r="C16" s="64"/>
    </row>
    <row r="17" spans="1:3" ht="11.1" customHeight="1">
      <c r="A17" s="67"/>
      <c r="B17" s="65" t="s">
        <v>92</v>
      </c>
      <c r="C17" s="66"/>
    </row>
    <row r="18" spans="1:3" ht="8.25" customHeight="1">
      <c r="A18" s="63"/>
      <c r="B18" s="60"/>
      <c r="C18" s="64"/>
    </row>
    <row r="19" spans="1:3" ht="11.1" customHeight="1">
      <c r="A19" s="67"/>
      <c r="B19" s="65" t="s">
        <v>98</v>
      </c>
      <c r="C19" s="66"/>
    </row>
    <row r="20" spans="1:3" ht="8.25" customHeight="1">
      <c r="A20" s="63"/>
      <c r="B20" s="60"/>
      <c r="C20" s="64"/>
    </row>
    <row r="21" spans="1:3" ht="11.1" customHeight="1">
      <c r="A21" s="67"/>
      <c r="B21" s="65" t="s">
        <v>218</v>
      </c>
      <c r="C21" s="66"/>
    </row>
    <row r="22" spans="1:3" ht="8.25" customHeight="1">
      <c r="A22" s="63"/>
      <c r="B22" s="60"/>
      <c r="C22" s="64"/>
    </row>
    <row r="23" spans="1:3" ht="11.1" customHeight="1">
      <c r="A23" s="67"/>
      <c r="B23" s="65" t="s">
        <v>127</v>
      </c>
      <c r="C23" s="66"/>
    </row>
    <row r="24" spans="1:3" ht="8.25" customHeight="1">
      <c r="A24" s="63"/>
      <c r="B24" s="60"/>
      <c r="C24" s="64"/>
    </row>
    <row r="25" spans="1:3" ht="11.1" customHeight="1">
      <c r="A25" s="67"/>
      <c r="B25" s="65" t="s">
        <v>149</v>
      </c>
      <c r="C25" s="66"/>
    </row>
    <row r="26" spans="1:3">
      <c r="B26" s="68"/>
    </row>
  </sheetData>
  <pageMargins left="0.70866141732283472" right="0.70866141732283472" top="0.6692913385826772" bottom="0.39370078740157483" header="0.51181102362204722" footer="0.51181102362204722"/>
  <pageSetup paperSize="9" scale="97" fitToHeight="0" orientation="portrait" r:id="rId1"/>
  <headerFooter scaleWithDoc="0">
    <oddHeader>&amp;L&amp;"Arial"&amp;8FACTBOOK DNB - 2Q20</oddHead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96F510-3B30-4203-8C25-BD503E45AC33}">
  <sheetPr codeName="Sheet1">
    <pageSetUpPr fitToPage="1"/>
  </sheetPr>
  <dimension ref="A1:U385"/>
  <sheetViews>
    <sheetView showGridLines="0" zoomScale="150" zoomScaleNormal="150" zoomScaleSheetLayoutView="110" workbookViewId="0"/>
  </sheetViews>
  <sheetFormatPr baseColWidth="10" defaultColWidth="10.85546875" defaultRowHeight="22.5" customHeight="1"/>
  <cols>
    <col min="1" max="1" width="4.42578125" style="30" customWidth="1"/>
    <col min="2" max="2" width="30.85546875" style="30" customWidth="1"/>
    <col min="3" max="11" width="6.28515625" style="30" customWidth="1"/>
    <col min="12" max="13" width="6.42578125" style="30" customWidth="1"/>
    <col min="14" max="17" width="10.42578125" style="30" customWidth="1"/>
    <col min="18" max="19" width="10.85546875" style="30" customWidth="1"/>
    <col min="20" max="26" width="10.42578125" style="30" customWidth="1"/>
    <col min="27" max="16384" width="10.85546875" style="30"/>
  </cols>
  <sheetData>
    <row r="1" spans="1:16" ht="22.5" customHeight="1">
      <c r="A1" s="69"/>
      <c r="B1" s="69"/>
      <c r="C1" s="70"/>
      <c r="D1" s="70"/>
      <c r="E1" s="70"/>
      <c r="F1" s="70"/>
      <c r="G1" s="70"/>
      <c r="H1" s="70"/>
      <c r="I1" s="70"/>
      <c r="J1" s="70"/>
      <c r="K1" s="70"/>
    </row>
    <row r="2" spans="1:16" s="27" customFormat="1" ht="18.75" customHeight="1">
      <c r="A2" s="71" t="s">
        <v>219</v>
      </c>
      <c r="B2" s="72"/>
    </row>
    <row r="3" spans="1:16" s="7" customFormat="1" ht="12" customHeight="1"/>
    <row r="4" spans="1:16" s="76" customFormat="1" ht="13.5" customHeight="1">
      <c r="A4" s="73" t="s">
        <v>220</v>
      </c>
      <c r="B4" s="73"/>
      <c r="C4" s="74" t="s">
        <v>221</v>
      </c>
      <c r="D4" s="75" t="s">
        <v>222</v>
      </c>
      <c r="E4" s="75" t="s">
        <v>223</v>
      </c>
      <c r="F4" s="75" t="s">
        <v>224</v>
      </c>
      <c r="G4" s="75" t="s">
        <v>225</v>
      </c>
      <c r="H4" s="75" t="s">
        <v>226</v>
      </c>
      <c r="I4" s="75" t="s">
        <v>227</v>
      </c>
      <c r="J4" s="75" t="s">
        <v>228</v>
      </c>
      <c r="K4" s="75" t="s">
        <v>229</v>
      </c>
      <c r="O4" s="77"/>
      <c r="P4" s="77"/>
    </row>
    <row r="5" spans="1:16" s="76" customFormat="1" ht="12" customHeight="1">
      <c r="A5" s="78" t="s">
        <v>85</v>
      </c>
      <c r="B5" s="78"/>
      <c r="C5" s="79">
        <v>9450.6129456222006</v>
      </c>
      <c r="D5" s="80">
        <v>10395.1136256072</v>
      </c>
      <c r="E5" s="80">
        <v>10347.124233513501</v>
      </c>
      <c r="F5" s="80">
        <v>9984.398256642191</v>
      </c>
      <c r="G5" s="80">
        <v>9580.7844675060314</v>
      </c>
      <c r="H5" s="80">
        <v>9289.3640516301293</v>
      </c>
      <c r="I5" s="80">
        <v>9610.5727847606304</v>
      </c>
      <c r="J5" s="80">
        <v>9152.4141265899198</v>
      </c>
      <c r="K5" s="80">
        <v>9052.1736366295409</v>
      </c>
      <c r="N5" s="81"/>
      <c r="O5" s="77"/>
      <c r="P5" s="77"/>
    </row>
    <row r="6" spans="1:16" s="86" customFormat="1" ht="12" customHeight="1">
      <c r="A6" s="82" t="s">
        <v>230</v>
      </c>
      <c r="B6" s="83"/>
      <c r="C6" s="84">
        <v>2396.2601361869702</v>
      </c>
      <c r="D6" s="85">
        <v>2237.424500415394</v>
      </c>
      <c r="E6" s="85">
        <v>2635.9525715137102</v>
      </c>
      <c r="F6" s="85">
        <v>2322.895264791503</v>
      </c>
      <c r="G6" s="85">
        <v>2537.6046270300399</v>
      </c>
      <c r="H6" s="85">
        <v>2219.1983930260121</v>
      </c>
      <c r="I6" s="85">
        <v>2659.7242618884729</v>
      </c>
      <c r="J6" s="85">
        <v>2081.612297560303</v>
      </c>
      <c r="K6" s="85">
        <v>2453.0503961364998</v>
      </c>
      <c r="N6" s="87"/>
      <c r="O6" s="77"/>
      <c r="P6" s="77"/>
    </row>
    <row r="7" spans="1:16" s="86" customFormat="1" ht="12" customHeight="1">
      <c r="A7" s="82" t="s">
        <v>231</v>
      </c>
      <c r="B7" s="83"/>
      <c r="C7" s="84">
        <v>1672.0451438629102</v>
      </c>
      <c r="D7" s="85">
        <v>3228.1288842112799</v>
      </c>
      <c r="E7" s="85">
        <v>-446.653722548161</v>
      </c>
      <c r="F7" s="85">
        <v>1527.14456922254</v>
      </c>
      <c r="G7" s="85">
        <v>1351.4328873852401</v>
      </c>
      <c r="H7" s="85">
        <v>751.20336147394096</v>
      </c>
      <c r="I7" s="85">
        <v>429.85469231396502</v>
      </c>
      <c r="J7" s="85">
        <v>616.36536439718509</v>
      </c>
      <c r="K7" s="85">
        <v>134.15268258021399</v>
      </c>
      <c r="N7" s="87"/>
      <c r="O7" s="77"/>
      <c r="P7" s="77"/>
    </row>
    <row r="8" spans="1:16" s="86" customFormat="1" ht="12" customHeight="1">
      <c r="A8" s="82" t="s">
        <v>232</v>
      </c>
      <c r="B8" s="83"/>
      <c r="C8" s="84">
        <v>131.338426</v>
      </c>
      <c r="D8" s="85">
        <v>-245.88860500000101</v>
      </c>
      <c r="E8" s="85">
        <v>216.401875000003</v>
      </c>
      <c r="F8" s="85">
        <v>270.77831399999889</v>
      </c>
      <c r="G8" s="85">
        <v>285.27179899999999</v>
      </c>
      <c r="H8" s="85">
        <v>356.13469199999997</v>
      </c>
      <c r="I8" s="85">
        <v>386.8083449999998</v>
      </c>
      <c r="J8" s="85">
        <v>214.80942899999968</v>
      </c>
      <c r="K8" s="85">
        <v>162.45386199999999</v>
      </c>
      <c r="O8" s="77"/>
      <c r="P8" s="77"/>
    </row>
    <row r="9" spans="1:16" s="86" customFormat="1" ht="12" customHeight="1">
      <c r="A9" s="82" t="s">
        <v>233</v>
      </c>
      <c r="B9" s="83"/>
      <c r="C9" s="84">
        <v>0</v>
      </c>
      <c r="D9" s="85">
        <v>0</v>
      </c>
      <c r="E9" s="85"/>
      <c r="F9" s="85">
        <v>0</v>
      </c>
      <c r="G9" s="85">
        <v>0</v>
      </c>
      <c r="H9" s="85">
        <v>0</v>
      </c>
      <c r="I9" s="85">
        <v>188.59181899999999</v>
      </c>
      <c r="J9" s="85">
        <v>126.87693399999999</v>
      </c>
      <c r="K9" s="85">
        <v>152.981967</v>
      </c>
      <c r="O9" s="77"/>
      <c r="P9" s="77"/>
    </row>
    <row r="10" spans="1:16" s="86" customFormat="1" ht="12" customHeight="1">
      <c r="A10" s="82" t="s">
        <v>234</v>
      </c>
      <c r="B10" s="83"/>
      <c r="C10" s="84">
        <v>473.22680362758393</v>
      </c>
      <c r="D10" s="85">
        <v>-71.817980529192056</v>
      </c>
      <c r="E10" s="85">
        <v>446.65204253669395</v>
      </c>
      <c r="F10" s="85">
        <v>437.5727110527589</v>
      </c>
      <c r="G10" s="85">
        <v>297.78069390880097</v>
      </c>
      <c r="H10" s="85">
        <v>445.74222229232697</v>
      </c>
      <c r="I10" s="85">
        <v>225.98030798315011</v>
      </c>
      <c r="J10" s="85">
        <v>303.34974962255188</v>
      </c>
      <c r="K10" s="85">
        <v>542.09008652856289</v>
      </c>
      <c r="O10" s="77"/>
      <c r="P10" s="77"/>
    </row>
    <row r="11" spans="1:16" s="76" customFormat="1" ht="12" customHeight="1">
      <c r="A11" s="78" t="s">
        <v>235</v>
      </c>
      <c r="B11" s="78"/>
      <c r="C11" s="79">
        <v>4672.8705096774702</v>
      </c>
      <c r="D11" s="80">
        <v>5147.8467990974805</v>
      </c>
      <c r="E11" s="80">
        <v>2852.3527665022602</v>
      </c>
      <c r="F11" s="80">
        <v>4558.3908590668007</v>
      </c>
      <c r="G11" s="80">
        <v>4472.09000732409</v>
      </c>
      <c r="H11" s="80">
        <v>3772.2786687922799</v>
      </c>
      <c r="I11" s="80">
        <v>3890.95942618559</v>
      </c>
      <c r="J11" s="80">
        <v>3343.0137745800298</v>
      </c>
      <c r="K11" s="80">
        <v>3444.7289942452799</v>
      </c>
      <c r="L11" s="88"/>
      <c r="N11" s="81"/>
      <c r="O11" s="77"/>
      <c r="P11" s="77"/>
    </row>
    <row r="12" spans="1:16" s="76" customFormat="1" ht="12" customHeight="1">
      <c r="A12" s="78" t="s">
        <v>236</v>
      </c>
      <c r="B12" s="78"/>
      <c r="C12" s="79">
        <v>14123.4834552997</v>
      </c>
      <c r="D12" s="80">
        <v>15542.960424704701</v>
      </c>
      <c r="E12" s="80">
        <v>13199.477000015801</v>
      </c>
      <c r="F12" s="80">
        <v>14542.789115709</v>
      </c>
      <c r="G12" s="80">
        <v>14052.8744748301</v>
      </c>
      <c r="H12" s="80">
        <v>13061.6427204224</v>
      </c>
      <c r="I12" s="80">
        <v>13501.532210946201</v>
      </c>
      <c r="J12" s="80">
        <v>12495.42790117</v>
      </c>
      <c r="K12" s="80">
        <v>12496.9026308748</v>
      </c>
      <c r="N12" s="81"/>
      <c r="O12" s="77"/>
      <c r="P12" s="77"/>
    </row>
    <row r="13" spans="1:16" s="76" customFormat="1" ht="12" customHeight="1">
      <c r="A13" s="82" t="s">
        <v>92</v>
      </c>
      <c r="B13" s="82"/>
      <c r="C13" s="84">
        <v>-5697.75542554002</v>
      </c>
      <c r="D13" s="85">
        <v>-5296.5871541181905</v>
      </c>
      <c r="E13" s="85">
        <v>-5966.0760593921741</v>
      </c>
      <c r="F13" s="85">
        <v>-5503.0646061351945</v>
      </c>
      <c r="G13" s="85">
        <v>-5673.5953880783945</v>
      </c>
      <c r="H13" s="85">
        <v>-5464.8005770613699</v>
      </c>
      <c r="I13" s="85">
        <v>-5715.5580533313605</v>
      </c>
      <c r="J13" s="85">
        <v>-5312.5298813011404</v>
      </c>
      <c r="K13" s="85">
        <v>-5330.3164782203312</v>
      </c>
      <c r="L13" s="88"/>
      <c r="N13" s="81"/>
      <c r="O13" s="77"/>
      <c r="P13" s="77"/>
    </row>
    <row r="14" spans="1:16" s="76" customFormat="1" ht="12" customHeight="1">
      <c r="A14" s="89" t="s">
        <v>237</v>
      </c>
      <c r="B14" s="90"/>
      <c r="C14" s="91">
        <v>-11.85404781614</v>
      </c>
      <c r="D14" s="92">
        <v>-183.86482447626</v>
      </c>
      <c r="E14" s="92">
        <v>-148.32893790776583</v>
      </c>
      <c r="F14" s="92">
        <v>-133.79242497567481</v>
      </c>
      <c r="G14" s="92">
        <v>-221.2262561395554</v>
      </c>
      <c r="H14" s="93">
        <v>-21.832368529349996</v>
      </c>
      <c r="I14" s="92">
        <v>-463.90983040780878</v>
      </c>
      <c r="J14" s="92">
        <v>-25.579000000000001</v>
      </c>
      <c r="K14" s="92">
        <v>-53.904146156388407</v>
      </c>
      <c r="M14" s="88"/>
      <c r="O14" s="77"/>
      <c r="P14" s="77"/>
    </row>
    <row r="15" spans="1:16" s="76" customFormat="1" ht="12" customHeight="1">
      <c r="A15" s="82" t="s">
        <v>238</v>
      </c>
      <c r="B15" s="94"/>
      <c r="C15" s="95">
        <v>8413.8739819435195</v>
      </c>
      <c r="D15" s="96">
        <v>10062.5084461102</v>
      </c>
      <c r="E15" s="96">
        <v>7085.0720027158404</v>
      </c>
      <c r="F15" s="96">
        <v>8905.9320845981201</v>
      </c>
      <c r="G15" s="96">
        <v>8158.0528306121696</v>
      </c>
      <c r="H15" s="96">
        <v>7575.0097748317003</v>
      </c>
      <c r="I15" s="96">
        <v>7322.0643272070502</v>
      </c>
      <c r="J15" s="96">
        <v>7157.3190198688098</v>
      </c>
      <c r="K15" s="96">
        <v>7112.6820064981093</v>
      </c>
      <c r="N15" s="81"/>
      <c r="O15" s="77"/>
      <c r="P15" s="77"/>
    </row>
    <row r="16" spans="1:16" s="76" customFormat="1" ht="12" customHeight="1">
      <c r="A16" s="82" t="s">
        <v>239</v>
      </c>
      <c r="B16" s="82"/>
      <c r="C16" s="84">
        <v>1.7342125533999799</v>
      </c>
      <c r="D16" s="85">
        <v>779.87032199039993</v>
      </c>
      <c r="E16" s="85">
        <v>5.87735802102</v>
      </c>
      <c r="F16" s="85">
        <v>-39.765917320360003</v>
      </c>
      <c r="G16" s="85">
        <v>-2.6927728899599801</v>
      </c>
      <c r="H16" s="85">
        <v>1739.34214065792</v>
      </c>
      <c r="I16" s="85">
        <v>48.950844848558297</v>
      </c>
      <c r="J16" s="85">
        <v>-2.8170093446983699</v>
      </c>
      <c r="K16" s="85">
        <v>465.14575598133001</v>
      </c>
      <c r="O16" s="77"/>
      <c r="P16" s="77"/>
    </row>
    <row r="17" spans="1:16" s="76" customFormat="1" ht="12" customHeight="1">
      <c r="A17" s="89" t="s">
        <v>240</v>
      </c>
      <c r="B17" s="89"/>
      <c r="C17" s="97">
        <v>-2120.3453756056401</v>
      </c>
      <c r="D17" s="98">
        <v>-5771.47565143886</v>
      </c>
      <c r="E17" s="98">
        <v>-177.842194615436</v>
      </c>
      <c r="F17" s="98">
        <v>-1247.4994560390201</v>
      </c>
      <c r="G17" s="98">
        <v>-449.915195667749</v>
      </c>
      <c r="H17" s="98">
        <v>-316.212113318923</v>
      </c>
      <c r="I17" s="98">
        <v>-234.55791567042999</v>
      </c>
      <c r="J17" s="98">
        <v>-10.7343796371698</v>
      </c>
      <c r="K17" s="98">
        <v>54.378744359279999</v>
      </c>
      <c r="N17" s="81"/>
      <c r="O17" s="77"/>
      <c r="P17" s="77"/>
    </row>
    <row r="18" spans="1:16" s="76" customFormat="1" ht="12" customHeight="1">
      <c r="A18" s="99" t="s">
        <v>241</v>
      </c>
      <c r="B18" s="99"/>
      <c r="C18" s="95">
        <v>6295.2628188912704</v>
      </c>
      <c r="D18" s="96">
        <v>5070.9031166617706</v>
      </c>
      <c r="E18" s="96">
        <v>6913.10716612141</v>
      </c>
      <c r="F18" s="96">
        <v>7618.6667112387404</v>
      </c>
      <c r="G18" s="96">
        <v>7705.4448620544599</v>
      </c>
      <c r="H18" s="96">
        <v>8998.13980217069</v>
      </c>
      <c r="I18" s="96">
        <v>7136.4572563851798</v>
      </c>
      <c r="J18" s="96">
        <v>7143.7676308869404</v>
      </c>
      <c r="K18" s="96">
        <v>7632.2065068387201</v>
      </c>
      <c r="N18" s="81"/>
      <c r="O18" s="77"/>
      <c r="P18" s="77"/>
    </row>
    <row r="19" spans="1:16" s="76" customFormat="1" ht="12" customHeight="1">
      <c r="A19" s="82" t="s">
        <v>242</v>
      </c>
      <c r="B19" s="82"/>
      <c r="C19" s="84">
        <v>-1259.0524383239399</v>
      </c>
      <c r="D19" s="85">
        <v>-1014.1814097847599</v>
      </c>
      <c r="E19" s="85">
        <v>-1035.58005397275</v>
      </c>
      <c r="F19" s="85">
        <v>-1523.7352839023301</v>
      </c>
      <c r="G19" s="85">
        <v>-1541.0870626118599</v>
      </c>
      <c r="H19" s="85">
        <v>-1364.7260864269201</v>
      </c>
      <c r="I19" s="85">
        <v>-124.331180038501</v>
      </c>
      <c r="J19" s="85">
        <v>-1428.7532234092398</v>
      </c>
      <c r="K19" s="85">
        <v>-1526.42736448758</v>
      </c>
      <c r="N19" s="81"/>
      <c r="O19" s="77"/>
      <c r="P19" s="77"/>
    </row>
    <row r="20" spans="1:16" s="76" customFormat="1" ht="12" customHeight="1">
      <c r="A20" s="82" t="s">
        <v>243</v>
      </c>
      <c r="B20" s="94"/>
      <c r="C20" s="84">
        <v>-16.765977541000002</v>
      </c>
      <c r="D20" s="85">
        <v>-56.251284164999994</v>
      </c>
      <c r="E20" s="85">
        <v>67.815868795400007</v>
      </c>
      <c r="F20" s="85">
        <v>-35.50591325792</v>
      </c>
      <c r="G20" s="85">
        <v>-30.184760408319999</v>
      </c>
      <c r="H20" s="85">
        <v>-51.279343951360005</v>
      </c>
      <c r="I20" s="92">
        <v>-140.55492751324999</v>
      </c>
      <c r="J20" s="92">
        <v>-41.653933676200005</v>
      </c>
      <c r="K20" s="92">
        <v>-21.411109536000001</v>
      </c>
      <c r="O20" s="77"/>
      <c r="P20" s="77"/>
    </row>
    <row r="21" spans="1:16" s="76" customFormat="1" ht="12" customHeight="1">
      <c r="A21" s="100" t="s">
        <v>244</v>
      </c>
      <c r="B21" s="100"/>
      <c r="C21" s="101">
        <v>5019.4444030263303</v>
      </c>
      <c r="D21" s="102">
        <v>4000.4704227120101</v>
      </c>
      <c r="E21" s="102">
        <v>5945.3429809440704</v>
      </c>
      <c r="F21" s="102">
        <v>6059.4255140784799</v>
      </c>
      <c r="G21" s="102">
        <v>6134.17303903428</v>
      </c>
      <c r="H21" s="102">
        <v>7582.1343717924201</v>
      </c>
      <c r="I21" s="102">
        <v>6871.57114883343</v>
      </c>
      <c r="J21" s="102">
        <v>5673.3604738014901</v>
      </c>
      <c r="K21" s="102">
        <v>6084.3680328151395</v>
      </c>
      <c r="N21" s="81"/>
      <c r="O21" s="77"/>
      <c r="P21" s="77"/>
    </row>
    <row r="22" spans="1:16" s="76" customFormat="1" ht="12" customHeight="1">
      <c r="A22" s="100" t="s">
        <v>245</v>
      </c>
      <c r="B22" s="100"/>
      <c r="C22" s="101">
        <v>4765.9161446643302</v>
      </c>
      <c r="D22" s="102">
        <v>3570.1416723060102</v>
      </c>
      <c r="E22" s="102">
        <v>5619.8852669400703</v>
      </c>
      <c r="F22" s="102">
        <v>5752.4187140784807</v>
      </c>
      <c r="G22" s="102">
        <v>5888.2093590342802</v>
      </c>
      <c r="H22" s="102">
        <v>7338.7259117924195</v>
      </c>
      <c r="I22" s="102">
        <v>6601.3322888334296</v>
      </c>
      <c r="J22" s="102">
        <v>5440.2426638014904</v>
      </c>
      <c r="K22" s="102">
        <v>5850.30666281514</v>
      </c>
      <c r="N22" s="81"/>
      <c r="O22" s="77"/>
      <c r="P22" s="77"/>
    </row>
    <row r="23" spans="1:16" s="1" customFormat="1" ht="7.5" customHeight="1">
      <c r="D23" s="103"/>
      <c r="E23" s="103"/>
      <c r="F23" s="103"/>
      <c r="G23" s="103"/>
      <c r="H23" s="103"/>
      <c r="I23" s="103"/>
      <c r="J23" s="103"/>
      <c r="K23" s="103"/>
      <c r="O23" s="7"/>
      <c r="P23" s="7"/>
    </row>
    <row r="24" spans="1:16" s="1" customFormat="1" ht="12.75" customHeight="1">
      <c r="A24" s="1694" t="s">
        <v>246</v>
      </c>
      <c r="B24" s="1694"/>
      <c r="C24" s="1694"/>
      <c r="D24" s="1694"/>
      <c r="E24" s="1694"/>
      <c r="F24" s="1694"/>
      <c r="G24" s="1694"/>
      <c r="H24" s="1694"/>
      <c r="I24" s="1694"/>
      <c r="J24" s="1694"/>
      <c r="K24" s="1694"/>
      <c r="O24" s="7"/>
      <c r="P24" s="7"/>
    </row>
    <row r="25" spans="1:16" s="1" customFormat="1" ht="12.75" customHeight="1">
      <c r="A25" s="1694" t="s">
        <v>247</v>
      </c>
      <c r="B25" s="1694"/>
      <c r="C25" s="1694"/>
      <c r="D25" s="1694"/>
      <c r="E25" s="1694"/>
      <c r="F25" s="1694"/>
      <c r="G25" s="1694"/>
      <c r="H25" s="1694"/>
      <c r="I25" s="1694"/>
      <c r="J25" s="1694"/>
      <c r="K25" s="1694"/>
      <c r="P25" s="7"/>
    </row>
    <row r="26" spans="1:16" s="1" customFormat="1" ht="12.75" customHeight="1">
      <c r="A26" s="1694" t="s">
        <v>248</v>
      </c>
      <c r="B26" s="1694"/>
      <c r="C26" s="1694"/>
      <c r="D26" s="1694"/>
      <c r="E26" s="1694"/>
      <c r="F26" s="1694"/>
      <c r="G26" s="1694"/>
      <c r="H26" s="1694"/>
      <c r="I26" s="1694"/>
      <c r="J26" s="1694"/>
      <c r="K26" s="1694"/>
      <c r="P26" s="7"/>
    </row>
    <row r="27" spans="1:16" ht="22.5" customHeight="1">
      <c r="A27" s="69"/>
      <c r="B27" s="69"/>
      <c r="C27" s="70"/>
      <c r="D27" s="70"/>
      <c r="E27" s="70"/>
      <c r="F27" s="70"/>
      <c r="G27" s="70"/>
      <c r="H27" s="70"/>
      <c r="I27" s="70"/>
      <c r="J27" s="70"/>
      <c r="K27" s="70"/>
    </row>
    <row r="28" spans="1:16" s="27" customFormat="1" ht="18.75" customHeight="1">
      <c r="A28" s="104" t="s">
        <v>249</v>
      </c>
      <c r="B28" s="105"/>
    </row>
    <row r="29" spans="1:16" s="7" customFormat="1" ht="12.75" customHeight="1"/>
    <row r="30" spans="1:16" s="108" customFormat="1" ht="13.5" customHeight="1">
      <c r="A30" s="106" t="s">
        <v>220</v>
      </c>
      <c r="B30" s="106"/>
      <c r="C30" s="107" t="s">
        <v>221</v>
      </c>
      <c r="D30" s="75" t="s">
        <v>222</v>
      </c>
      <c r="E30" s="75" t="s">
        <v>223</v>
      </c>
      <c r="F30" s="75" t="s">
        <v>224</v>
      </c>
      <c r="G30" s="75" t="s">
        <v>225</v>
      </c>
      <c r="H30" s="75" t="s">
        <v>226</v>
      </c>
      <c r="I30" s="75" t="s">
        <v>227</v>
      </c>
      <c r="J30" s="75" t="s">
        <v>228</v>
      </c>
      <c r="K30" s="75" t="s">
        <v>229</v>
      </c>
    </row>
    <row r="31" spans="1:16" s="113" customFormat="1" ht="12" customHeight="1">
      <c r="A31" s="109" t="s">
        <v>250</v>
      </c>
      <c r="B31" s="109"/>
      <c r="C31" s="110">
        <v>12786.6846212899</v>
      </c>
      <c r="D31" s="111">
        <v>15977.504134201999</v>
      </c>
      <c r="E31" s="112">
        <v>15980.183526099401</v>
      </c>
      <c r="F31" s="112">
        <v>15383.3267768204</v>
      </c>
      <c r="G31" s="112">
        <v>14630.5971992496</v>
      </c>
      <c r="H31" s="112">
        <v>14231.147101935299</v>
      </c>
      <c r="I31" s="112">
        <v>14013.0301728375</v>
      </c>
      <c r="J31" s="112">
        <v>13225.1906265044</v>
      </c>
      <c r="K31" s="112">
        <v>13027.9309357861</v>
      </c>
    </row>
    <row r="32" spans="1:16" s="113" customFormat="1" ht="12" customHeight="1">
      <c r="A32" s="114" t="s">
        <v>251</v>
      </c>
      <c r="B32" s="114"/>
      <c r="C32" s="115">
        <v>1231.81746276995</v>
      </c>
      <c r="D32" s="116">
        <v>1405.6868764761</v>
      </c>
      <c r="E32" s="117">
        <v>1322.91764973605</v>
      </c>
      <c r="F32" s="117">
        <v>1171.67286336593</v>
      </c>
      <c r="G32" s="117">
        <v>1298.8266146548799</v>
      </c>
      <c r="H32" s="117">
        <v>1329.9453097079602</v>
      </c>
      <c r="I32" s="117">
        <v>1228.6838694097901</v>
      </c>
      <c r="J32" s="117">
        <v>1277.5896611004</v>
      </c>
      <c r="K32" s="117">
        <v>1308.5573913016101</v>
      </c>
    </row>
    <row r="33" spans="1:12" s="113" customFormat="1" ht="12" customHeight="1">
      <c r="A33" s="114" t="s">
        <v>252</v>
      </c>
      <c r="B33" s="114"/>
      <c r="C33" s="115">
        <v>-2917.49719859488</v>
      </c>
      <c r="D33" s="116">
        <v>-5704.2813306317203</v>
      </c>
      <c r="E33" s="117">
        <v>-5701.3484011143501</v>
      </c>
      <c r="F33" s="117">
        <v>-6079.1004603073507</v>
      </c>
      <c r="G33" s="117">
        <v>-5849.9288036905909</v>
      </c>
      <c r="H33" s="117">
        <v>-6030.4312818833105</v>
      </c>
      <c r="I33" s="117">
        <v>-5222.9243117936057</v>
      </c>
      <c r="J33" s="118">
        <v>-4834.0769019393638</v>
      </c>
      <c r="K33" s="117">
        <v>-4512.0169631743001</v>
      </c>
    </row>
    <row r="34" spans="1:12" s="113" customFormat="1" ht="12" customHeight="1">
      <c r="A34" s="119" t="s">
        <v>253</v>
      </c>
      <c r="B34" s="119"/>
      <c r="C34" s="120">
        <v>-1650.3919398427702</v>
      </c>
      <c r="D34" s="121">
        <v>-1283.7960544392299</v>
      </c>
      <c r="E34" s="122">
        <v>-1254.6285412075713</v>
      </c>
      <c r="F34" s="122">
        <v>-491.50092323680519</v>
      </c>
      <c r="G34" s="122">
        <v>-498.71054270782747</v>
      </c>
      <c r="H34" s="122">
        <v>-241.2970781298435</v>
      </c>
      <c r="I34" s="122">
        <v>-408.21694569305305</v>
      </c>
      <c r="J34" s="123">
        <v>-516.28925907553639</v>
      </c>
      <c r="K34" s="122">
        <v>-772.29772728390083</v>
      </c>
    </row>
    <row r="35" spans="1:12" s="113" customFormat="1" ht="12" customHeight="1">
      <c r="A35" s="124" t="s">
        <v>85</v>
      </c>
      <c r="B35" s="124"/>
      <c r="C35" s="125">
        <v>9450.6129456222006</v>
      </c>
      <c r="D35" s="126">
        <v>10395.1136256072</v>
      </c>
      <c r="E35" s="127">
        <v>10347.124233513501</v>
      </c>
      <c r="F35" s="127">
        <v>9984.398256642191</v>
      </c>
      <c r="G35" s="127">
        <v>9580.7844675060314</v>
      </c>
      <c r="H35" s="127">
        <v>9289.3640516301402</v>
      </c>
      <c r="I35" s="127">
        <v>9610.5727847606304</v>
      </c>
      <c r="J35" s="127">
        <v>9152.4141265899198</v>
      </c>
      <c r="K35" s="127">
        <v>9052.1736366295409</v>
      </c>
    </row>
    <row r="36" spans="1:12" s="113" customFormat="1" ht="12" customHeight="1">
      <c r="A36" s="109" t="s">
        <v>254</v>
      </c>
      <c r="B36" s="109"/>
      <c r="C36" s="110">
        <v>3334.42490210185</v>
      </c>
      <c r="D36" s="111">
        <v>3147.8169388424999</v>
      </c>
      <c r="E36" s="112">
        <v>3643.6104744916897</v>
      </c>
      <c r="F36" s="112">
        <v>3284.4806439681201</v>
      </c>
      <c r="G36" s="112">
        <v>3449.1428857232099</v>
      </c>
      <c r="H36" s="112">
        <v>3106.5456472691399</v>
      </c>
      <c r="I36" s="112">
        <v>3599.8249328341799</v>
      </c>
      <c r="J36" s="112">
        <v>3033.8127749627001</v>
      </c>
      <c r="K36" s="112">
        <v>3552.83875799927</v>
      </c>
      <c r="L36" s="128"/>
    </row>
    <row r="37" spans="1:12" s="113" customFormat="1" ht="12" customHeight="1">
      <c r="A37" s="114" t="s">
        <v>255</v>
      </c>
      <c r="B37" s="114"/>
      <c r="C37" s="115">
        <v>-938.16476591487799</v>
      </c>
      <c r="D37" s="116">
        <v>-910.39243842710596</v>
      </c>
      <c r="E37" s="117">
        <v>-1007.65790297798</v>
      </c>
      <c r="F37" s="117">
        <v>-961.58537917661704</v>
      </c>
      <c r="G37" s="117">
        <v>-911.53825869317006</v>
      </c>
      <c r="H37" s="117">
        <v>-887.34725424312796</v>
      </c>
      <c r="I37" s="117">
        <v>-940.10067094570707</v>
      </c>
      <c r="J37" s="117">
        <v>-952.20047740239693</v>
      </c>
      <c r="K37" s="117">
        <v>-1099.78836186277</v>
      </c>
    </row>
    <row r="38" spans="1:12" s="113" customFormat="1" ht="12" customHeight="1">
      <c r="A38" s="114" t="s">
        <v>256</v>
      </c>
      <c r="B38" s="114"/>
      <c r="C38" s="115">
        <v>1672.0451438629102</v>
      </c>
      <c r="D38" s="116">
        <v>3228.1288842112799</v>
      </c>
      <c r="E38" s="117">
        <v>-446.653722548161</v>
      </c>
      <c r="F38" s="117">
        <v>1527.14456922254</v>
      </c>
      <c r="G38" s="117">
        <v>1351.4328873852401</v>
      </c>
      <c r="H38" s="117">
        <v>751.20336147394096</v>
      </c>
      <c r="I38" s="117">
        <v>429.85469231396502</v>
      </c>
      <c r="J38" s="117">
        <v>616.36536439718509</v>
      </c>
      <c r="K38" s="117">
        <v>134.15268258021501</v>
      </c>
    </row>
    <row r="39" spans="1:12" s="113" customFormat="1" ht="12" customHeight="1">
      <c r="A39" s="114" t="s">
        <v>257</v>
      </c>
      <c r="B39" s="129"/>
      <c r="C39" s="115">
        <v>84.452086000000406</v>
      </c>
      <c r="D39" s="116">
        <v>-355.17707000000098</v>
      </c>
      <c r="E39" s="117">
        <v>35.460671000002598</v>
      </c>
      <c r="F39" s="117">
        <v>222.25497099999899</v>
      </c>
      <c r="G39" s="117">
        <v>182.562614</v>
      </c>
      <c r="H39" s="117">
        <v>255.726463</v>
      </c>
      <c r="I39" s="117">
        <v>360.53029800000002</v>
      </c>
      <c r="J39" s="117">
        <v>47.354208999999699</v>
      </c>
      <c r="K39" s="117">
        <v>102.510181</v>
      </c>
      <c r="L39" s="128"/>
    </row>
    <row r="40" spans="1:12" s="113" customFormat="1" ht="12" customHeight="1">
      <c r="A40" s="114" t="s">
        <v>258</v>
      </c>
      <c r="B40" s="129"/>
      <c r="C40" s="115">
        <v>46.886339999999905</v>
      </c>
      <c r="D40" s="116">
        <v>109.288465</v>
      </c>
      <c r="E40" s="117">
        <v>180.941204</v>
      </c>
      <c r="F40" s="117">
        <v>48.523342999999898</v>
      </c>
      <c r="G40" s="117">
        <v>102.70918499999999</v>
      </c>
      <c r="H40" s="117">
        <v>100.40822900000001</v>
      </c>
      <c r="I40" s="117">
        <v>26.278046999999798</v>
      </c>
      <c r="J40" s="117">
        <v>167.45522</v>
      </c>
      <c r="K40" s="117">
        <v>59.943680999999998</v>
      </c>
      <c r="L40" s="128"/>
    </row>
    <row r="41" spans="1:12" s="113" customFormat="1" ht="12" customHeight="1">
      <c r="A41" s="114" t="s">
        <v>233</v>
      </c>
      <c r="B41" s="129"/>
      <c r="C41" s="115">
        <v>0</v>
      </c>
      <c r="D41" s="116">
        <v>0</v>
      </c>
      <c r="E41" s="117"/>
      <c r="F41" s="117">
        <v>0</v>
      </c>
      <c r="G41" s="117">
        <v>0</v>
      </c>
      <c r="H41" s="117">
        <v>0</v>
      </c>
      <c r="I41" s="117">
        <v>188.59181899999999</v>
      </c>
      <c r="J41" s="117">
        <v>126.87693399999999</v>
      </c>
      <c r="K41" s="117">
        <v>152.981967</v>
      </c>
      <c r="L41" s="128"/>
    </row>
    <row r="42" spans="1:12" s="113" customFormat="1" ht="12" customHeight="1">
      <c r="A42" s="114" t="s">
        <v>259</v>
      </c>
      <c r="B42" s="114"/>
      <c r="C42" s="115">
        <v>174.23152305409999</v>
      </c>
      <c r="D42" s="116">
        <v>-345.87615178039999</v>
      </c>
      <c r="E42" s="117">
        <v>52.207807968920001</v>
      </c>
      <c r="F42" s="117">
        <v>95.7107825246799</v>
      </c>
      <c r="G42" s="117">
        <v>84.528343708999998</v>
      </c>
      <c r="H42" s="117">
        <v>177.63499257939998</v>
      </c>
      <c r="I42" s="117">
        <v>-10.4114742567699</v>
      </c>
      <c r="J42" s="117">
        <v>93.6429574499099</v>
      </c>
      <c r="K42" s="117">
        <v>267.30498666633997</v>
      </c>
    </row>
    <row r="43" spans="1:12" s="113" customFormat="1" ht="12" customHeight="1">
      <c r="A43" s="114" t="s">
        <v>260</v>
      </c>
      <c r="B43" s="114"/>
      <c r="C43" s="115">
        <v>-6.6239999999999997</v>
      </c>
      <c r="D43" s="116">
        <v>-25.651</v>
      </c>
      <c r="E43" s="117">
        <v>92.017747105400005</v>
      </c>
      <c r="F43" s="117">
        <v>6.5989747265599998</v>
      </c>
      <c r="G43" s="117">
        <v>-11.2840124428</v>
      </c>
      <c r="H43" s="117">
        <v>4.6703989254400007</v>
      </c>
      <c r="I43" s="117">
        <v>-6.1268620450700002</v>
      </c>
      <c r="J43" s="117">
        <v>17.145732724329999</v>
      </c>
      <c r="K43" s="117">
        <v>9.0180521665000004</v>
      </c>
    </row>
    <row r="44" spans="1:12" s="113" customFormat="1" ht="12" customHeight="1">
      <c r="A44" s="119" t="s">
        <v>261</v>
      </c>
      <c r="B44" s="119"/>
      <c r="C44" s="120">
        <v>305.61928057348399</v>
      </c>
      <c r="D44" s="121">
        <v>299.70917125120798</v>
      </c>
      <c r="E44" s="122">
        <v>302.42648746237398</v>
      </c>
      <c r="F44" s="122">
        <v>335.26295380151902</v>
      </c>
      <c r="G44" s="122">
        <v>224.53636264260098</v>
      </c>
      <c r="H44" s="122">
        <v>263.43683078748705</v>
      </c>
      <c r="I44" s="122">
        <v>242.51864428499002</v>
      </c>
      <c r="J44" s="122">
        <v>192.56105944831197</v>
      </c>
      <c r="K44" s="122">
        <v>265.76704769572302</v>
      </c>
    </row>
    <row r="45" spans="1:12" s="113" customFormat="1" ht="12" customHeight="1">
      <c r="A45" s="124" t="s">
        <v>88</v>
      </c>
      <c r="B45" s="124"/>
      <c r="C45" s="125">
        <v>4672.8705096774702</v>
      </c>
      <c r="D45" s="126">
        <v>5147.8467990974805</v>
      </c>
      <c r="E45" s="127">
        <v>2852.3527665022602</v>
      </c>
      <c r="F45" s="127">
        <v>4558.3908590668007</v>
      </c>
      <c r="G45" s="127">
        <v>4472.09000732409</v>
      </c>
      <c r="H45" s="127">
        <v>3772.2786687922799</v>
      </c>
      <c r="I45" s="127">
        <v>3890.95942618559</v>
      </c>
      <c r="J45" s="127">
        <v>3343.0137745800298</v>
      </c>
      <c r="K45" s="127">
        <v>3444.7289942452799</v>
      </c>
      <c r="L45" s="128"/>
    </row>
    <row r="46" spans="1:12" s="113" customFormat="1" ht="12" customHeight="1">
      <c r="A46" s="124" t="s">
        <v>236</v>
      </c>
      <c r="B46" s="124"/>
      <c r="C46" s="125">
        <v>14123.4834552997</v>
      </c>
      <c r="D46" s="126">
        <v>15542.960424704701</v>
      </c>
      <c r="E46" s="127">
        <v>13199.477000015801</v>
      </c>
      <c r="F46" s="127">
        <v>14542.789115709</v>
      </c>
      <c r="G46" s="127">
        <v>14052.8744748301</v>
      </c>
      <c r="H46" s="127">
        <v>13061.6427204224</v>
      </c>
      <c r="I46" s="127">
        <v>13501.532210946201</v>
      </c>
      <c r="J46" s="127">
        <v>12495.42790117</v>
      </c>
      <c r="K46" s="127">
        <v>12496.9026308748</v>
      </c>
    </row>
    <row r="47" spans="1:12" s="113" customFormat="1" ht="12" customHeight="1">
      <c r="A47" s="130" t="s">
        <v>262</v>
      </c>
      <c r="B47" s="130"/>
      <c r="C47" s="110">
        <v>-3251.7567025323301</v>
      </c>
      <c r="D47" s="111">
        <v>-2806.5900004065602</v>
      </c>
      <c r="E47" s="112">
        <v>-3442.3386050075101</v>
      </c>
      <c r="F47" s="112">
        <v>-3037.0413749817799</v>
      </c>
      <c r="G47" s="112">
        <v>-3114.3811142608502</v>
      </c>
      <c r="H47" s="112">
        <v>-3009.3836328797697</v>
      </c>
      <c r="I47" s="112">
        <v>-3048.3229645411202</v>
      </c>
      <c r="J47" s="112">
        <v>-2941.9629907224498</v>
      </c>
      <c r="K47" s="112">
        <v>-2974.6130770806399</v>
      </c>
    </row>
    <row r="48" spans="1:12" s="113" customFormat="1" ht="12" customHeight="1">
      <c r="A48" s="129" t="s">
        <v>263</v>
      </c>
      <c r="B48" s="129"/>
      <c r="C48" s="115">
        <v>-1651.43068234669</v>
      </c>
      <c r="D48" s="116">
        <v>-1886.9593580319299</v>
      </c>
      <c r="E48" s="117">
        <v>-1837.02890552079</v>
      </c>
      <c r="F48" s="117">
        <v>-1757.2394484430099</v>
      </c>
      <c r="G48" s="117">
        <v>-2106.4785881148696</v>
      </c>
      <c r="H48" s="117">
        <v>-1770.8564841524701</v>
      </c>
      <c r="I48" s="117">
        <v>-2188.68523925915</v>
      </c>
      <c r="J48" s="117">
        <v>-1900.7716206056</v>
      </c>
      <c r="K48" s="117">
        <v>-1931.1367744137901</v>
      </c>
    </row>
    <row r="49" spans="1:11" s="113" customFormat="1" ht="12" customHeight="1">
      <c r="A49" s="131" t="s">
        <v>264</v>
      </c>
      <c r="B49" s="131"/>
      <c r="C49" s="120">
        <v>-806.42208847713698</v>
      </c>
      <c r="D49" s="121">
        <v>-786.90262015595908</v>
      </c>
      <c r="E49" s="122">
        <v>-835.03748677163799</v>
      </c>
      <c r="F49" s="122">
        <v>-842.57620768607694</v>
      </c>
      <c r="G49" s="122">
        <v>-673.96194184223202</v>
      </c>
      <c r="H49" s="122">
        <v>-706.39282855847694</v>
      </c>
      <c r="I49" s="122">
        <v>-942.45967993889701</v>
      </c>
      <c r="J49" s="122">
        <v>-495.37426997310001</v>
      </c>
      <c r="K49" s="122">
        <v>-478.47077288229298</v>
      </c>
    </row>
    <row r="50" spans="1:11" s="113" customFormat="1" ht="12" customHeight="1">
      <c r="A50" s="132" t="s">
        <v>265</v>
      </c>
      <c r="B50" s="132"/>
      <c r="C50" s="125">
        <v>-5709.6094733561604</v>
      </c>
      <c r="D50" s="126">
        <v>-5480.4519785944503</v>
      </c>
      <c r="E50" s="127">
        <v>-6114.4049972999401</v>
      </c>
      <c r="F50" s="127">
        <v>-5636.8570311108697</v>
      </c>
      <c r="G50" s="127">
        <v>-5894.8216442179501</v>
      </c>
      <c r="H50" s="127">
        <v>-5486.6329455907198</v>
      </c>
      <c r="I50" s="127">
        <v>-6179.4678837391693</v>
      </c>
      <c r="J50" s="127">
        <v>-5338.1088813011402</v>
      </c>
      <c r="K50" s="127">
        <v>-5384.2206243767305</v>
      </c>
    </row>
    <row r="51" spans="1:11" s="113" customFormat="1" ht="12" customHeight="1">
      <c r="A51" s="133" t="s">
        <v>238</v>
      </c>
      <c r="B51" s="133"/>
      <c r="C51" s="134">
        <v>8413.8739819435195</v>
      </c>
      <c r="D51" s="135">
        <v>10062.5084461102</v>
      </c>
      <c r="E51" s="136">
        <v>7085.0720027158404</v>
      </c>
      <c r="F51" s="136">
        <v>8905.9320845981201</v>
      </c>
      <c r="G51" s="136">
        <v>8158.0528306121696</v>
      </c>
      <c r="H51" s="136">
        <v>7575.0097748316903</v>
      </c>
      <c r="I51" s="136">
        <v>7322.0643272070502</v>
      </c>
      <c r="J51" s="136">
        <v>7157.3190198688098</v>
      </c>
      <c r="K51" s="136">
        <v>7112.6820064981002</v>
      </c>
    </row>
    <row r="52" spans="1:11" s="113" customFormat="1" ht="12" customHeight="1">
      <c r="A52" s="129" t="s">
        <v>239</v>
      </c>
      <c r="B52" s="129"/>
      <c r="C52" s="115">
        <v>1.7342125533999799</v>
      </c>
      <c r="D52" s="116">
        <v>779.87032199039993</v>
      </c>
      <c r="E52" s="117">
        <v>5.87735802102</v>
      </c>
      <c r="F52" s="117">
        <v>-39.765917320360003</v>
      </c>
      <c r="G52" s="117">
        <v>-2.6927728899599801</v>
      </c>
      <c r="H52" s="117">
        <v>1739.34214065792</v>
      </c>
      <c r="I52" s="117">
        <v>48.950844848558297</v>
      </c>
      <c r="J52" s="117">
        <v>-2.8170093446983699</v>
      </c>
      <c r="K52" s="117">
        <v>465.14575598133001</v>
      </c>
    </row>
    <row r="53" spans="1:11" s="113" customFormat="1" ht="12" customHeight="1">
      <c r="A53" s="131" t="s">
        <v>108</v>
      </c>
      <c r="B53" s="131"/>
      <c r="C53" s="120">
        <v>-2120.3453756056401</v>
      </c>
      <c r="D53" s="121">
        <v>-5771.47565143885</v>
      </c>
      <c r="E53" s="122">
        <v>-177.842194615436</v>
      </c>
      <c r="F53" s="122">
        <v>-1247.4994560390201</v>
      </c>
      <c r="G53" s="122">
        <v>-449.915195667749</v>
      </c>
      <c r="H53" s="122">
        <v>-316.21412331892299</v>
      </c>
      <c r="I53" s="122">
        <v>-234.55791567042999</v>
      </c>
      <c r="J53" s="122">
        <v>-10.7343796371698</v>
      </c>
      <c r="K53" s="122">
        <v>54.378744359280304</v>
      </c>
    </row>
    <row r="54" spans="1:11" s="113" customFormat="1" ht="12" customHeight="1">
      <c r="A54" s="133" t="s">
        <v>241</v>
      </c>
      <c r="B54" s="133"/>
      <c r="C54" s="134">
        <v>6295.2628188912704</v>
      </c>
      <c r="D54" s="135">
        <v>5070.9031166617706</v>
      </c>
      <c r="E54" s="136">
        <v>6913.10716612141</v>
      </c>
      <c r="F54" s="136">
        <v>7618.6667112387404</v>
      </c>
      <c r="G54" s="136">
        <v>7705.4448620544599</v>
      </c>
      <c r="H54" s="136">
        <v>8998.137792170699</v>
      </c>
      <c r="I54" s="136">
        <v>7136.4572563851798</v>
      </c>
      <c r="J54" s="136">
        <v>7143.7676308869404</v>
      </c>
      <c r="K54" s="136">
        <v>7632.2065068387101</v>
      </c>
    </row>
    <row r="55" spans="1:11" s="113" customFormat="1" ht="12" customHeight="1">
      <c r="A55" s="137" t="s">
        <v>242</v>
      </c>
      <c r="B55" s="129"/>
      <c r="C55" s="115">
        <v>-1259.0524383239399</v>
      </c>
      <c r="D55" s="116">
        <v>-1014.1814097847599</v>
      </c>
      <c r="E55" s="117">
        <v>-1035.58005397275</v>
      </c>
      <c r="F55" s="117">
        <v>-1523.7352839023301</v>
      </c>
      <c r="G55" s="117">
        <v>-1541.0870626118599</v>
      </c>
      <c r="H55" s="117">
        <v>-1364.7260964269201</v>
      </c>
      <c r="I55" s="117">
        <v>-124.331180038501</v>
      </c>
      <c r="J55" s="117">
        <v>-1428.7532234092398</v>
      </c>
      <c r="K55" s="117">
        <v>-1526.42736448758</v>
      </c>
    </row>
    <row r="56" spans="1:11" s="113" customFormat="1" ht="12" customHeight="1">
      <c r="A56" s="119" t="s">
        <v>243</v>
      </c>
      <c r="B56" s="119"/>
      <c r="C56" s="120">
        <v>-16.765977541000002</v>
      </c>
      <c r="D56" s="121">
        <v>-56.251284164999994</v>
      </c>
      <c r="E56" s="122">
        <v>67.815868795400007</v>
      </c>
      <c r="F56" s="122">
        <v>-35.50591325792</v>
      </c>
      <c r="G56" s="122">
        <v>-30.184760408319999</v>
      </c>
      <c r="H56" s="122">
        <v>-51.279343951360005</v>
      </c>
      <c r="I56" s="122">
        <v>-140.55492751324999</v>
      </c>
      <c r="J56" s="122">
        <v>-41.653933676200005</v>
      </c>
      <c r="K56" s="122">
        <v>-21.411109536000001</v>
      </c>
    </row>
    <row r="57" spans="1:11" s="113" customFormat="1" ht="12" customHeight="1">
      <c r="A57" s="124" t="s">
        <v>244</v>
      </c>
      <c r="B57" s="124"/>
      <c r="C57" s="125">
        <v>5019.4444030263303</v>
      </c>
      <c r="D57" s="126">
        <v>4000.4704227120101</v>
      </c>
      <c r="E57" s="127">
        <v>5945.3429809440704</v>
      </c>
      <c r="F57" s="127">
        <v>6059.4255140784799</v>
      </c>
      <c r="G57" s="127">
        <v>6134.17303903428</v>
      </c>
      <c r="H57" s="127">
        <v>7582.1323517924202</v>
      </c>
      <c r="I57" s="127">
        <v>6871.57114883343</v>
      </c>
      <c r="J57" s="127">
        <v>5673.3604738014901</v>
      </c>
      <c r="K57" s="127">
        <v>6084.3680328151395</v>
      </c>
    </row>
    <row r="58" spans="1:11" s="139" customFormat="1" ht="12" customHeight="1">
      <c r="A58" s="129"/>
      <c r="B58" s="129"/>
      <c r="C58" s="138"/>
      <c r="D58" s="138"/>
      <c r="E58" s="138"/>
      <c r="F58" s="138"/>
      <c r="G58" s="138"/>
      <c r="H58" s="138"/>
      <c r="I58" s="138"/>
      <c r="J58" s="138"/>
      <c r="K58" s="138"/>
    </row>
    <row r="59" spans="1:11" s="113" customFormat="1" ht="12" customHeight="1">
      <c r="A59" s="1701" t="s">
        <v>245</v>
      </c>
      <c r="B59" s="1702"/>
      <c r="C59" s="110">
        <v>4765.9161446643302</v>
      </c>
      <c r="D59" s="111">
        <v>3570.1416723060102</v>
      </c>
      <c r="E59" s="111">
        <v>5619.8852669400703</v>
      </c>
      <c r="F59" s="111">
        <v>5752.4187140784807</v>
      </c>
      <c r="G59" s="111">
        <v>5888.2093590342802</v>
      </c>
      <c r="H59" s="111">
        <v>7338.7238917924205</v>
      </c>
      <c r="I59" s="111">
        <v>6601.3322888334296</v>
      </c>
      <c r="J59" s="111">
        <v>5440.2426638014904</v>
      </c>
      <c r="K59" s="111">
        <v>5850.30666281514</v>
      </c>
    </row>
    <row r="60" spans="1:11" s="113" customFormat="1" ht="12" customHeight="1">
      <c r="A60" s="140" t="s">
        <v>266</v>
      </c>
      <c r="B60" s="141"/>
      <c r="C60" s="115">
        <v>-4.2460616380000005</v>
      </c>
      <c r="D60" s="116">
        <v>-2.2795895939999999</v>
      </c>
      <c r="E60" s="116">
        <v>-0.97414599599999996</v>
      </c>
      <c r="F60" s="116"/>
      <c r="G60" s="116"/>
      <c r="H60" s="116"/>
      <c r="I60" s="116"/>
      <c r="J60" s="116"/>
      <c r="K60" s="116"/>
    </row>
    <row r="61" spans="1:11" s="113" customFormat="1" ht="12" customHeight="1">
      <c r="A61" s="119" t="s">
        <v>267</v>
      </c>
      <c r="B61" s="119"/>
      <c r="C61" s="120">
        <v>257.77431999999999</v>
      </c>
      <c r="D61" s="121">
        <v>432.60834</v>
      </c>
      <c r="E61" s="121">
        <v>326.43185999999997</v>
      </c>
      <c r="F61" s="121">
        <v>307.0068</v>
      </c>
      <c r="G61" s="121">
        <v>245.96367999999998</v>
      </c>
      <c r="H61" s="121">
        <v>243.40845999999999</v>
      </c>
      <c r="I61" s="121">
        <v>270.23885999999999</v>
      </c>
      <c r="J61" s="121">
        <v>233.11780999999999</v>
      </c>
      <c r="K61" s="121">
        <v>234.06136999999998</v>
      </c>
    </row>
    <row r="62" spans="1:11" s="113" customFormat="1" ht="12" customHeight="1">
      <c r="A62" s="124" t="s">
        <v>244</v>
      </c>
      <c r="B62" s="124"/>
      <c r="C62" s="125">
        <v>5019.4444030263303</v>
      </c>
      <c r="D62" s="126">
        <v>4000.4704227120101</v>
      </c>
      <c r="E62" s="126">
        <v>5945.3429809440704</v>
      </c>
      <c r="F62" s="126">
        <v>6059.4255140784799</v>
      </c>
      <c r="G62" s="126">
        <v>6134.17303903428</v>
      </c>
      <c r="H62" s="126">
        <v>7582.1323517924202</v>
      </c>
      <c r="I62" s="126">
        <v>6871.57114883343</v>
      </c>
      <c r="J62" s="126">
        <v>5673.3604738014901</v>
      </c>
      <c r="K62" s="126">
        <v>6084.3680328151395</v>
      </c>
    </row>
    <row r="63" spans="1:11" s="113" customFormat="1" ht="5.0999999999999996" customHeight="1">
      <c r="A63" s="142"/>
      <c r="B63" s="142"/>
      <c r="C63" s="143"/>
      <c r="D63" s="144"/>
      <c r="E63" s="145"/>
      <c r="F63" s="145"/>
      <c r="G63" s="145"/>
      <c r="H63" s="145"/>
      <c r="I63" s="145"/>
      <c r="J63" s="145"/>
      <c r="K63" s="145"/>
    </row>
    <row r="64" spans="1:11" s="113" customFormat="1" ht="12" customHeight="1">
      <c r="A64" s="114" t="s">
        <v>268</v>
      </c>
      <c r="B64" s="114"/>
      <c r="C64" s="146">
        <v>3.06</v>
      </c>
      <c r="D64" s="147">
        <v>2.2804181318023056</v>
      </c>
      <c r="E64" s="148">
        <v>3.5690390848718661</v>
      </c>
      <c r="F64" s="148">
        <v>3.6400769933378752</v>
      </c>
      <c r="G64" s="148">
        <v>3.71</v>
      </c>
      <c r="H64" s="147">
        <v>4.611729295736426</v>
      </c>
      <c r="I64" s="147">
        <v>4.1404487544555346</v>
      </c>
      <c r="J64" s="147">
        <v>3.4096338822747918</v>
      </c>
      <c r="K64" s="147">
        <v>3.6496080286982808</v>
      </c>
    </row>
    <row r="65" spans="1:18" s="113" customFormat="1" ht="12" customHeight="1">
      <c r="A65" s="119" t="s">
        <v>269</v>
      </c>
      <c r="B65" s="119"/>
      <c r="C65" s="149">
        <v>3.07</v>
      </c>
      <c r="D65" s="150">
        <v>2.3163484841863817</v>
      </c>
      <c r="E65" s="151">
        <v>3.5259710372501196</v>
      </c>
      <c r="F65" s="151">
        <v>3.6625448046015601</v>
      </c>
      <c r="G65" s="151">
        <v>3.73</v>
      </c>
      <c r="H65" s="150">
        <v>4.6439537609504828</v>
      </c>
      <c r="I65" s="150">
        <v>4.2286067881814304</v>
      </c>
      <c r="J65" s="150">
        <v>3.4357401926674158</v>
      </c>
      <c r="K65" s="150">
        <v>3.6629649622352183</v>
      </c>
    </row>
    <row r="66" spans="1:18" s="139" customFormat="1" ht="12" customHeight="1">
      <c r="A66" s="129"/>
      <c r="B66" s="129"/>
      <c r="C66" s="138"/>
      <c r="D66" s="138"/>
      <c r="E66" s="138"/>
      <c r="F66" s="138"/>
      <c r="G66" s="138"/>
      <c r="H66" s="138"/>
      <c r="I66" s="138"/>
      <c r="J66" s="138"/>
      <c r="K66" s="138"/>
    </row>
    <row r="67" spans="1:18" s="156" customFormat="1" ht="12" customHeight="1">
      <c r="A67" s="152" t="s">
        <v>270</v>
      </c>
      <c r="B67" s="153"/>
      <c r="C67" s="154"/>
      <c r="D67" s="155"/>
      <c r="E67" s="155"/>
      <c r="F67" s="155"/>
      <c r="G67" s="155"/>
      <c r="H67" s="155"/>
      <c r="I67" s="155"/>
      <c r="J67" s="155"/>
      <c r="K67" s="155"/>
    </row>
    <row r="68" spans="1:18" s="113" customFormat="1" ht="12" customHeight="1">
      <c r="A68" s="109" t="s">
        <v>271</v>
      </c>
      <c r="B68" s="109"/>
      <c r="C68" s="157">
        <v>11.014735999999999</v>
      </c>
      <c r="D68" s="158">
        <v>10.456833</v>
      </c>
      <c r="E68" s="159">
        <v>10.083487999999999</v>
      </c>
      <c r="F68" s="159">
        <v>9.8500560000000004</v>
      </c>
      <c r="G68" s="159">
        <v>9.7154600000000002</v>
      </c>
      <c r="H68" s="158">
        <v>9.7469920000000005</v>
      </c>
      <c r="I68" s="158">
        <v>9.6388820000000006</v>
      </c>
      <c r="J68" s="158">
        <v>9.5828199999999999</v>
      </c>
      <c r="K68" s="158">
        <v>9.5547799999999992</v>
      </c>
    </row>
    <row r="69" spans="1:18" s="113" customFormat="1" ht="12" customHeight="1">
      <c r="A69" s="119" t="s">
        <v>272</v>
      </c>
      <c r="B69" s="119"/>
      <c r="C69" s="149">
        <v>10.015278</v>
      </c>
      <c r="D69" s="150">
        <v>9.4901020000000003</v>
      </c>
      <c r="E69" s="151">
        <v>9.1092519999999997</v>
      </c>
      <c r="F69" s="151">
        <v>8.8599669999999993</v>
      </c>
      <c r="G69" s="151">
        <v>8.6422709999999991</v>
      </c>
      <c r="H69" s="150">
        <v>8.5857080000000003</v>
      </c>
      <c r="I69" s="150">
        <v>8.4450859999999999</v>
      </c>
      <c r="J69" s="150">
        <v>8.2384599999999999</v>
      </c>
      <c r="K69" s="150">
        <v>8.0226799999999994</v>
      </c>
    </row>
    <row r="70" spans="1:18" ht="7.5" customHeight="1">
      <c r="A70" s="160"/>
      <c r="B70" s="160"/>
      <c r="M70" s="161"/>
      <c r="N70" s="161"/>
      <c r="O70" s="161"/>
      <c r="P70" s="161"/>
      <c r="Q70" s="161"/>
      <c r="R70" s="161"/>
    </row>
    <row r="71" spans="1:18" s="1" customFormat="1" ht="12.75" customHeight="1">
      <c r="A71" s="1694" t="s">
        <v>273</v>
      </c>
      <c r="B71" s="1694"/>
      <c r="C71" s="1694"/>
      <c r="D71" s="1694"/>
      <c r="E71" s="1694"/>
      <c r="F71" s="1694"/>
      <c r="G71" s="1694"/>
      <c r="H71" s="1694"/>
      <c r="I71" s="1694"/>
      <c r="J71" s="1694"/>
      <c r="K71" s="1694"/>
      <c r="L71" s="162"/>
    </row>
    <row r="72" spans="1:18" ht="22.5" customHeight="1">
      <c r="A72" s="69"/>
      <c r="B72" s="69"/>
      <c r="C72" s="70"/>
      <c r="D72" s="70"/>
      <c r="E72" s="70"/>
      <c r="F72" s="70"/>
      <c r="G72" s="70"/>
      <c r="H72" s="70"/>
      <c r="I72" s="70"/>
      <c r="J72" s="70"/>
      <c r="K72" s="70"/>
    </row>
    <row r="73" spans="1:18" s="27" customFormat="1" ht="18.75" customHeight="1">
      <c r="A73" s="71" t="s">
        <v>274</v>
      </c>
      <c r="B73" s="72"/>
    </row>
    <row r="74" spans="1:18" s="77" customFormat="1" ht="12.75" customHeight="1"/>
    <row r="75" spans="1:18" s="108" customFormat="1" ht="13.5" customHeight="1">
      <c r="A75" s="106" t="s">
        <v>220</v>
      </c>
      <c r="B75" s="106"/>
      <c r="C75" s="163"/>
      <c r="D75" s="163"/>
      <c r="E75" s="163"/>
      <c r="F75" s="107" t="s">
        <v>275</v>
      </c>
      <c r="G75" s="75" t="s">
        <v>276</v>
      </c>
      <c r="H75" s="75" t="s">
        <v>277</v>
      </c>
      <c r="I75" s="75" t="s">
        <v>278</v>
      </c>
      <c r="J75" s="75" t="s">
        <v>279</v>
      </c>
      <c r="K75" s="75" t="s">
        <v>280</v>
      </c>
    </row>
    <row r="76" spans="1:18" s="113" customFormat="1" ht="12" customHeight="1">
      <c r="A76" s="109" t="s">
        <v>250</v>
      </c>
      <c r="B76" s="109"/>
      <c r="C76" s="164"/>
      <c r="D76" s="164"/>
      <c r="E76" s="164"/>
      <c r="F76" s="110">
        <v>28761.026495491999</v>
      </c>
      <c r="G76" s="165">
        <v>60225.254604104695</v>
      </c>
      <c r="H76" s="165">
        <v>52621.219776600097</v>
      </c>
      <c r="I76" s="165">
        <v>47318</v>
      </c>
      <c r="J76" s="165">
        <v>46645</v>
      </c>
      <c r="K76" s="165">
        <v>50301</v>
      </c>
    </row>
    <row r="77" spans="1:18" s="113" customFormat="1" ht="12" customHeight="1">
      <c r="A77" s="114" t="s">
        <v>251</v>
      </c>
      <c r="B77" s="114"/>
      <c r="C77" s="166"/>
      <c r="D77" s="166"/>
      <c r="E77" s="166"/>
      <c r="F77" s="115">
        <v>2637.5043392460498</v>
      </c>
      <c r="G77" s="167">
        <v>5123.3624374648198</v>
      </c>
      <c r="H77" s="167">
        <v>5038.6445817773401</v>
      </c>
      <c r="I77" s="167">
        <v>6547</v>
      </c>
      <c r="J77" s="167">
        <v>5779</v>
      </c>
      <c r="K77" s="167">
        <v>7232</v>
      </c>
    </row>
    <row r="78" spans="1:18" s="113" customFormat="1" ht="12" customHeight="1">
      <c r="A78" s="114" t="s">
        <v>252</v>
      </c>
      <c r="B78" s="114"/>
      <c r="C78" s="166"/>
      <c r="D78" s="166"/>
      <c r="E78" s="166"/>
      <c r="F78" s="115">
        <v>-8618.6162692265989</v>
      </c>
      <c r="G78" s="167">
        <v>-23660.808946995599</v>
      </c>
      <c r="H78" s="167">
        <v>-18791.980726465299</v>
      </c>
      <c r="I78" s="167">
        <v>-10335.23690835</v>
      </c>
      <c r="J78" s="167">
        <v>-10546.466496720001</v>
      </c>
      <c r="K78" s="167">
        <v>-14222.475162930001</v>
      </c>
    </row>
    <row r="79" spans="1:18" s="113" customFormat="1" ht="12" customHeight="1">
      <c r="A79" s="119" t="s">
        <v>253</v>
      </c>
      <c r="B79" s="119"/>
      <c r="C79" s="168"/>
      <c r="D79" s="168"/>
      <c r="E79" s="168"/>
      <c r="F79" s="120">
        <v>-2934.1879942820001</v>
      </c>
      <c r="G79" s="169">
        <v>-2486.1370852820501</v>
      </c>
      <c r="H79" s="169">
        <v>-2045.6616460168675</v>
      </c>
      <c r="I79" s="169">
        <v>-8106.7630916500002</v>
      </c>
      <c r="J79" s="169">
        <v>-7767.5335032799994</v>
      </c>
      <c r="K79" s="169">
        <v>-7951.5248370700001</v>
      </c>
    </row>
    <row r="80" spans="1:18" s="113" customFormat="1" ht="12" customHeight="1">
      <c r="A80" s="124" t="s">
        <v>85</v>
      </c>
      <c r="B80" s="124"/>
      <c r="C80" s="170"/>
      <c r="D80" s="170"/>
      <c r="E80" s="170"/>
      <c r="F80" s="125">
        <v>19845.726571229399</v>
      </c>
      <c r="G80" s="171">
        <v>39201.671009291902</v>
      </c>
      <c r="H80" s="171">
        <v>36822.221985895296</v>
      </c>
      <c r="I80" s="171">
        <v>35422</v>
      </c>
      <c r="J80" s="171">
        <v>34109.695624420907</v>
      </c>
      <c r="K80" s="171">
        <v>35358.322092849499</v>
      </c>
    </row>
    <row r="81" spans="1:11" s="113" customFormat="1" ht="12" customHeight="1">
      <c r="A81" s="109" t="s">
        <v>254</v>
      </c>
      <c r="B81" s="109"/>
      <c r="C81" s="164"/>
      <c r="D81" s="164"/>
      <c r="E81" s="164"/>
      <c r="F81" s="110">
        <v>6482.2418409443599</v>
      </c>
      <c r="G81" s="165">
        <v>13483.7796514522</v>
      </c>
      <c r="H81" s="165">
        <v>13235.0126599868</v>
      </c>
      <c r="I81" s="165">
        <v>12279</v>
      </c>
      <c r="J81" s="165">
        <v>11451.5924127895</v>
      </c>
      <c r="K81" s="165">
        <v>11963.1826232687</v>
      </c>
    </row>
    <row r="82" spans="1:11" s="113" customFormat="1" ht="12" customHeight="1">
      <c r="A82" s="129" t="s">
        <v>255</v>
      </c>
      <c r="B82" s="129"/>
      <c r="C82" s="166"/>
      <c r="D82" s="166"/>
      <c r="E82" s="166"/>
      <c r="F82" s="115">
        <v>-1848.55720434198</v>
      </c>
      <c r="G82" s="167">
        <v>-3768.12879509089</v>
      </c>
      <c r="H82" s="167">
        <v>-3924.5278482960298</v>
      </c>
      <c r="I82" s="167">
        <v>-3831</v>
      </c>
      <c r="J82" s="167">
        <v>-3172.0885246792</v>
      </c>
      <c r="K82" s="167">
        <v>-3100.9009524101002</v>
      </c>
    </row>
    <row r="83" spans="1:11" s="113" customFormat="1" ht="12" customHeight="1">
      <c r="A83" s="114" t="s">
        <v>256</v>
      </c>
      <c r="B83" s="129"/>
      <c r="C83" s="166"/>
      <c r="D83" s="166"/>
      <c r="E83" s="166"/>
      <c r="F83" s="115">
        <v>4900.1740280741897</v>
      </c>
      <c r="G83" s="167">
        <v>3183.1270955335799</v>
      </c>
      <c r="H83" s="167">
        <v>1342.2726645396001</v>
      </c>
      <c r="I83" s="167">
        <v>4548</v>
      </c>
      <c r="J83" s="167">
        <v>6512.7878530013004</v>
      </c>
      <c r="K83" s="167">
        <v>8682.9080458437002</v>
      </c>
    </row>
    <row r="84" spans="1:11" s="113" customFormat="1" ht="12" customHeight="1">
      <c r="A84" s="129" t="s">
        <v>257</v>
      </c>
      <c r="B84" s="129"/>
      <c r="C84" s="166"/>
      <c r="D84" s="166"/>
      <c r="E84" s="166"/>
      <c r="F84" s="115">
        <v>-270.72498400000001</v>
      </c>
      <c r="G84" s="167">
        <v>696.00471900000207</v>
      </c>
      <c r="H84" s="167">
        <v>573.54461700000002</v>
      </c>
      <c r="I84" s="167">
        <v>804</v>
      </c>
      <c r="J84" s="167">
        <v>-71.916144999999304</v>
      </c>
      <c r="K84" s="167">
        <v>-1250.5489490000002</v>
      </c>
    </row>
    <row r="85" spans="1:11" s="113" customFormat="1" ht="12" customHeight="1">
      <c r="A85" s="129" t="s">
        <v>258</v>
      </c>
      <c r="B85" s="129"/>
      <c r="C85" s="166"/>
      <c r="D85" s="166"/>
      <c r="E85" s="166"/>
      <c r="F85" s="115">
        <v>156.17480499999999</v>
      </c>
      <c r="G85" s="167">
        <v>432.58196100000004</v>
      </c>
      <c r="H85" s="167">
        <v>395.33318300000002</v>
      </c>
      <c r="I85" s="167">
        <v>491</v>
      </c>
      <c r="J85" s="167">
        <v>736.36662899999999</v>
      </c>
      <c r="K85" s="167">
        <v>861.28929099999993</v>
      </c>
    </row>
    <row r="86" spans="1:11" s="113" customFormat="1" ht="12" customHeight="1">
      <c r="A86" s="129" t="s">
        <v>233</v>
      </c>
      <c r="B86" s="129"/>
      <c r="C86" s="166"/>
      <c r="D86" s="166"/>
      <c r="E86" s="166"/>
      <c r="F86" s="115"/>
      <c r="G86" s="167">
        <v>0</v>
      </c>
      <c r="H86" s="167">
        <v>622.36809499999993</v>
      </c>
      <c r="I86" s="167">
        <v>683</v>
      </c>
      <c r="J86" s="167">
        <v>648.14235600000006</v>
      </c>
      <c r="K86" s="167">
        <v>533.50642800000003</v>
      </c>
    </row>
    <row r="87" spans="1:11" s="113" customFormat="1" ht="12" customHeight="1">
      <c r="A87" s="129" t="s">
        <v>259</v>
      </c>
      <c r="B87" s="129"/>
      <c r="C87" s="166"/>
      <c r="D87" s="166"/>
      <c r="E87" s="166"/>
      <c r="F87" s="115">
        <v>-171.6446287263</v>
      </c>
      <c r="G87" s="167">
        <v>410.08192678199998</v>
      </c>
      <c r="H87" s="167">
        <v>313.71358660068</v>
      </c>
      <c r="I87" s="167">
        <v>-112</v>
      </c>
      <c r="J87" s="167">
        <v>1188.62071836</v>
      </c>
      <c r="K87" s="167">
        <v>-72.336501600000005</v>
      </c>
    </row>
    <row r="88" spans="1:11" s="113" customFormat="1" ht="12" customHeight="1">
      <c r="A88" s="129" t="s">
        <v>260</v>
      </c>
      <c r="B88" s="129"/>
      <c r="C88" s="166"/>
      <c r="D88" s="166"/>
      <c r="E88" s="166"/>
      <c r="F88" s="115">
        <v>-32.274999999999999</v>
      </c>
      <c r="G88" s="167">
        <v>92.003108314599999</v>
      </c>
      <c r="H88" s="167">
        <v>62.412386811609998</v>
      </c>
      <c r="I88" s="167">
        <v>143</v>
      </c>
      <c r="J88" s="167">
        <v>-34.987605730000006</v>
      </c>
      <c r="K88" s="167">
        <v>269.07834860999998</v>
      </c>
    </row>
    <row r="89" spans="1:11" s="113" customFormat="1" ht="12" customHeight="1">
      <c r="A89" s="131" t="s">
        <v>261</v>
      </c>
      <c r="B89" s="131"/>
      <c r="C89" s="168"/>
      <c r="D89" s="168"/>
      <c r="E89" s="168"/>
      <c r="F89" s="120">
        <v>605.32845182469202</v>
      </c>
      <c r="G89" s="169">
        <v>1125.6626346939802</v>
      </c>
      <c r="H89" s="169">
        <v>925.57468905885105</v>
      </c>
      <c r="I89" s="169">
        <v>713</v>
      </c>
      <c r="J89" s="169">
        <v>794.66304602210403</v>
      </c>
      <c r="K89" s="169">
        <v>761.95310370550499</v>
      </c>
    </row>
    <row r="90" spans="1:11" s="113" customFormat="1" ht="12" customHeight="1">
      <c r="A90" s="132" t="s">
        <v>88</v>
      </c>
      <c r="B90" s="132"/>
      <c r="C90" s="170"/>
      <c r="D90" s="170"/>
      <c r="E90" s="170"/>
      <c r="F90" s="125">
        <v>9820.7173087749507</v>
      </c>
      <c r="G90" s="171">
        <v>15655.1123016854</v>
      </c>
      <c r="H90" s="171">
        <v>13545.704033701501</v>
      </c>
      <c r="I90" s="171">
        <v>15718</v>
      </c>
      <c r="J90" s="171">
        <v>18053.180739763699</v>
      </c>
      <c r="K90" s="171">
        <v>18648.131437417807</v>
      </c>
    </row>
    <row r="91" spans="1:11" s="113" customFormat="1" ht="12" customHeight="1">
      <c r="A91" s="132" t="s">
        <v>236</v>
      </c>
      <c r="B91" s="132"/>
      <c r="C91" s="170"/>
      <c r="D91" s="170"/>
      <c r="E91" s="170"/>
      <c r="F91" s="125">
        <v>29666.443880004303</v>
      </c>
      <c r="G91" s="171">
        <v>54856.783310977306</v>
      </c>
      <c r="H91" s="171">
        <v>50367.926019596802</v>
      </c>
      <c r="I91" s="171">
        <v>51140</v>
      </c>
      <c r="J91" s="171">
        <v>52162.876364184602</v>
      </c>
      <c r="K91" s="171">
        <v>54006.453530267303</v>
      </c>
    </row>
    <row r="92" spans="1:11" s="113" customFormat="1" ht="12" customHeight="1">
      <c r="A92" s="130" t="s">
        <v>262</v>
      </c>
      <c r="B92" s="130"/>
      <c r="C92" s="164"/>
      <c r="D92" s="164"/>
      <c r="E92" s="164"/>
      <c r="F92" s="110">
        <v>-6058.3467029388903</v>
      </c>
      <c r="G92" s="165">
        <v>-12603.1447271299</v>
      </c>
      <c r="H92" s="165">
        <v>-11864.4620190305</v>
      </c>
      <c r="I92" s="165">
        <v>-12184</v>
      </c>
      <c r="J92" s="165">
        <v>-11904.013435290899</v>
      </c>
      <c r="K92" s="165">
        <v>-9822.1778990550993</v>
      </c>
    </row>
    <row r="93" spans="1:11" s="113" customFormat="1" ht="12" customHeight="1">
      <c r="A93" s="129" t="s">
        <v>263</v>
      </c>
      <c r="B93" s="129"/>
      <c r="C93" s="166"/>
      <c r="D93" s="166"/>
      <c r="E93" s="166"/>
      <c r="F93" s="115">
        <v>-3538.3900403786201</v>
      </c>
      <c r="G93" s="167">
        <v>-7471.6034262311405</v>
      </c>
      <c r="H93" s="167">
        <v>-7788.9389459552995</v>
      </c>
      <c r="I93" s="167">
        <v>-7878</v>
      </c>
      <c r="J93" s="167">
        <v>-7251.4558042078697</v>
      </c>
      <c r="K93" s="167">
        <v>-7789.8125554755006</v>
      </c>
    </row>
    <row r="94" spans="1:11" s="113" customFormat="1" ht="12" customHeight="1">
      <c r="A94" s="131" t="s">
        <v>264</v>
      </c>
      <c r="B94" s="131"/>
      <c r="C94" s="168"/>
      <c r="D94" s="168"/>
      <c r="E94" s="168"/>
      <c r="F94" s="120">
        <v>-1593.3247086330998</v>
      </c>
      <c r="G94" s="169">
        <v>-3057.9684648584202</v>
      </c>
      <c r="H94" s="169">
        <v>-2403.82113647715</v>
      </c>
      <c r="I94" s="169">
        <v>-2531</v>
      </c>
      <c r="J94" s="169">
        <v>-2177.3496796818999</v>
      </c>
      <c r="K94" s="169">
        <v>-2298.3122168700997</v>
      </c>
    </row>
    <row r="95" spans="1:11" s="113" customFormat="1" ht="12" customHeight="1">
      <c r="A95" s="132" t="s">
        <v>265</v>
      </c>
      <c r="B95" s="132"/>
      <c r="C95" s="170"/>
      <c r="D95" s="170"/>
      <c r="E95" s="170"/>
      <c r="F95" s="125">
        <v>-11190.0614519506</v>
      </c>
      <c r="G95" s="171">
        <v>-23132.7166182195</v>
      </c>
      <c r="H95" s="171">
        <v>-22057.222101462899</v>
      </c>
      <c r="I95" s="171">
        <v>-22593</v>
      </c>
      <c r="J95" s="171">
        <v>-21332.818919180601</v>
      </c>
      <c r="K95" s="171">
        <v>-19910.302671400699</v>
      </c>
    </row>
    <row r="96" spans="1:11" s="113" customFormat="1" ht="12" customHeight="1">
      <c r="A96" s="133" t="s">
        <v>238</v>
      </c>
      <c r="B96" s="133"/>
      <c r="C96" s="172"/>
      <c r="D96" s="172"/>
      <c r="E96" s="172"/>
      <c r="F96" s="134">
        <v>18476.382428053701</v>
      </c>
      <c r="G96" s="173">
        <v>31724.066692757799</v>
      </c>
      <c r="H96" s="173">
        <v>28310.703918133899</v>
      </c>
      <c r="I96" s="173">
        <v>28547</v>
      </c>
      <c r="J96" s="173">
        <v>30830.057445004</v>
      </c>
      <c r="K96" s="173">
        <v>34096.150858866604</v>
      </c>
    </row>
    <row r="97" spans="1:13" s="113" customFormat="1" ht="12" customHeight="1">
      <c r="A97" s="129" t="s">
        <v>239</v>
      </c>
      <c r="B97" s="129"/>
      <c r="C97" s="166"/>
      <c r="D97" s="166"/>
      <c r="E97" s="166"/>
      <c r="F97" s="115">
        <v>781.60453454380001</v>
      </c>
      <c r="G97" s="167">
        <v>1702.7608084686201</v>
      </c>
      <c r="H97" s="167">
        <v>528.96972581977002</v>
      </c>
      <c r="I97" s="167">
        <v>738</v>
      </c>
      <c r="J97" s="167">
        <v>-18.942361483320099</v>
      </c>
      <c r="K97" s="167">
        <v>44.795654591799995</v>
      </c>
    </row>
    <row r="98" spans="1:13" s="113" customFormat="1" ht="12" customHeight="1">
      <c r="A98" s="131" t="s">
        <v>108</v>
      </c>
      <c r="B98" s="131"/>
      <c r="C98" s="168"/>
      <c r="D98" s="168"/>
      <c r="E98" s="168"/>
      <c r="F98" s="120">
        <v>-7891.8210270445006</v>
      </c>
      <c r="G98" s="169">
        <v>-2191.4689596411304</v>
      </c>
      <c r="H98" s="169">
        <v>138.96290335130499</v>
      </c>
      <c r="I98" s="169">
        <v>-2428</v>
      </c>
      <c r="J98" s="169">
        <v>-7424.1597274979995</v>
      </c>
      <c r="K98" s="169">
        <v>-2269.8711898158003</v>
      </c>
    </row>
    <row r="99" spans="1:13" s="113" customFormat="1" ht="12" customHeight="1">
      <c r="A99" s="133" t="s">
        <v>241</v>
      </c>
      <c r="B99" s="133"/>
      <c r="C99" s="172"/>
      <c r="D99" s="172"/>
      <c r="E99" s="172"/>
      <c r="F99" s="134">
        <v>11366.165935552999</v>
      </c>
      <c r="G99" s="173">
        <v>31235.358541585301</v>
      </c>
      <c r="H99" s="173">
        <v>28978.636547304897</v>
      </c>
      <c r="I99" s="173">
        <v>26858</v>
      </c>
      <c r="J99" s="173">
        <v>23386.9553560227</v>
      </c>
      <c r="K99" s="173">
        <v>31871.075323642603</v>
      </c>
      <c r="M99" s="128"/>
    </row>
    <row r="100" spans="1:13" s="113" customFormat="1" ht="12" customHeight="1">
      <c r="A100" s="129" t="s">
        <v>242</v>
      </c>
      <c r="B100" s="129"/>
      <c r="C100" s="166"/>
      <c r="D100" s="166"/>
      <c r="E100" s="166"/>
      <c r="F100" s="115">
        <v>-2273.2338481086999</v>
      </c>
      <c r="G100" s="167">
        <v>-5465.1284869138599</v>
      </c>
      <c r="H100" s="167">
        <v>-4492.7669944701101</v>
      </c>
      <c r="I100" s="167">
        <v>-5054</v>
      </c>
      <c r="J100" s="167">
        <v>-4139.79025385161</v>
      </c>
      <c r="K100" s="167">
        <v>-7048.1133802906998</v>
      </c>
    </row>
    <row r="101" spans="1:13" s="113" customFormat="1" ht="12" customHeight="1">
      <c r="A101" s="119" t="s">
        <v>243</v>
      </c>
      <c r="B101" s="119"/>
      <c r="C101" s="168"/>
      <c r="D101" s="168"/>
      <c r="E101" s="168"/>
      <c r="F101" s="120">
        <v>-73.017261705999999</v>
      </c>
      <c r="G101" s="169">
        <v>-49.1541488222</v>
      </c>
      <c r="H101" s="169">
        <v>-203.61997072545</v>
      </c>
      <c r="I101" s="169">
        <v>-1</v>
      </c>
      <c r="J101" s="169">
        <v>3.7737379999999998</v>
      </c>
      <c r="K101" s="169">
        <v>-50.863351659999999</v>
      </c>
    </row>
    <row r="102" spans="1:13" s="113" customFormat="1" ht="12" customHeight="1">
      <c r="A102" s="124" t="s">
        <v>244</v>
      </c>
      <c r="B102" s="124"/>
      <c r="C102" s="170"/>
      <c r="D102" s="170"/>
      <c r="E102" s="170"/>
      <c r="F102" s="125">
        <v>9019.9148257383295</v>
      </c>
      <c r="G102" s="171">
        <v>25721.0759058492</v>
      </c>
      <c r="H102" s="171">
        <v>24282.249582109398</v>
      </c>
      <c r="I102" s="171">
        <v>21803</v>
      </c>
      <c r="J102" s="171">
        <v>19250.9388401711</v>
      </c>
      <c r="K102" s="171">
        <v>24772.098591691905</v>
      </c>
    </row>
    <row r="103" spans="1:13" s="139" customFormat="1" ht="12" customHeight="1">
      <c r="A103" s="129"/>
      <c r="B103" s="129"/>
      <c r="C103" s="138"/>
      <c r="D103" s="138"/>
      <c r="E103" s="138"/>
      <c r="F103" s="174"/>
      <c r="I103" s="138"/>
      <c r="J103" s="138"/>
      <c r="K103" s="138"/>
    </row>
    <row r="104" spans="1:13" s="113" customFormat="1" ht="12" customHeight="1">
      <c r="A104" s="1701" t="s">
        <v>245</v>
      </c>
      <c r="B104" s="1701"/>
      <c r="C104" s="1701"/>
      <c r="D104" s="1701"/>
      <c r="E104" s="1701"/>
      <c r="F104" s="110">
        <v>8336.0578169703294</v>
      </c>
      <c r="G104" s="111">
        <v>24602.8158067732</v>
      </c>
      <c r="H104" s="111">
        <v>23323.396392109396</v>
      </c>
      <c r="I104" s="111">
        <v>20865</v>
      </c>
      <c r="J104" s="111">
        <v>18655.626040171101</v>
      </c>
      <c r="K104" s="111">
        <v>24397.623621691906</v>
      </c>
    </row>
    <row r="105" spans="1:13" s="113" customFormat="1" ht="12" customHeight="1">
      <c r="A105" s="140" t="s">
        <v>266</v>
      </c>
      <c r="B105" s="140"/>
      <c r="C105" s="175"/>
      <c r="D105" s="175"/>
      <c r="E105" s="175"/>
      <c r="F105" s="115">
        <v>-6.5256512320000004</v>
      </c>
      <c r="G105" s="116">
        <v>-4.550700924</v>
      </c>
      <c r="H105" s="116"/>
      <c r="I105" s="116"/>
      <c r="J105" s="116"/>
      <c r="K105" s="116"/>
    </row>
    <row r="106" spans="1:13" s="113" customFormat="1" ht="12" customHeight="1">
      <c r="A106" s="114" t="s">
        <v>267</v>
      </c>
      <c r="B106" s="114"/>
      <c r="C106" s="166"/>
      <c r="D106" s="166"/>
      <c r="E106" s="166"/>
      <c r="F106" s="115">
        <v>690.38265999999999</v>
      </c>
      <c r="G106" s="116">
        <v>1122.8108</v>
      </c>
      <c r="H106" s="116">
        <v>958.85318999999993</v>
      </c>
      <c r="I106" s="116">
        <v>938</v>
      </c>
      <c r="J106" s="116">
        <v>595.31280000000004</v>
      </c>
      <c r="K106" s="116">
        <v>374.47496999999998</v>
      </c>
    </row>
    <row r="107" spans="1:13" s="113" customFormat="1" ht="12" customHeight="1">
      <c r="A107" s="124" t="s">
        <v>244</v>
      </c>
      <c r="B107" s="124"/>
      <c r="C107" s="170"/>
      <c r="D107" s="170"/>
      <c r="E107" s="170"/>
      <c r="F107" s="125">
        <v>9019.9148257383295</v>
      </c>
      <c r="G107" s="126">
        <v>25721.0759058492</v>
      </c>
      <c r="H107" s="126">
        <v>24282.249582109398</v>
      </c>
      <c r="I107" s="126">
        <v>21803</v>
      </c>
      <c r="J107" s="126">
        <v>19250.9388401711</v>
      </c>
      <c r="K107" s="126">
        <v>24772.098591691905</v>
      </c>
    </row>
    <row r="108" spans="1:13" s="113" customFormat="1" ht="5.0999999999999996" customHeight="1">
      <c r="A108" s="142"/>
      <c r="B108" s="142"/>
      <c r="C108" s="176"/>
      <c r="D108" s="176"/>
      <c r="E108" s="177"/>
      <c r="F108" s="143"/>
      <c r="G108" s="144"/>
      <c r="H108" s="144"/>
      <c r="I108" s="144"/>
      <c r="J108" s="144"/>
      <c r="K108" s="144"/>
    </row>
    <row r="109" spans="1:13" s="113" customFormat="1" ht="12" customHeight="1">
      <c r="A109" s="114" t="s">
        <v>268</v>
      </c>
      <c r="B109" s="114"/>
      <c r="C109" s="138"/>
      <c r="D109" s="138"/>
      <c r="E109" s="178"/>
      <c r="F109" s="146">
        <v>5.34</v>
      </c>
      <c r="G109" s="147">
        <v>15.541902304911941</v>
      </c>
      <c r="H109" s="147">
        <v>14.560370126939137</v>
      </c>
      <c r="I109" s="147">
        <v>12.84</v>
      </c>
      <c r="J109" s="147">
        <v>11.461094176284007</v>
      </c>
      <c r="K109" s="147">
        <v>14.982502586037826</v>
      </c>
    </row>
    <row r="110" spans="1:13" s="113" customFormat="1" ht="12" customHeight="1">
      <c r="A110" s="119" t="s">
        <v>269</v>
      </c>
      <c r="B110" s="119"/>
      <c r="C110" s="179"/>
      <c r="D110" s="179"/>
      <c r="E110" s="180"/>
      <c r="F110" s="149">
        <v>5.39</v>
      </c>
      <c r="G110" s="150">
        <v>15.572953587207255</v>
      </c>
      <c r="H110" s="150">
        <v>14.687486353459306</v>
      </c>
      <c r="I110" s="150">
        <v>12.84</v>
      </c>
      <c r="J110" s="150">
        <v>11.458775778256436</v>
      </c>
      <c r="K110" s="150">
        <v>15.013750348019368</v>
      </c>
    </row>
    <row r="111" spans="1:13" s="139" customFormat="1" ht="12" customHeight="1">
      <c r="A111" s="129"/>
      <c r="B111" s="129"/>
      <c r="C111" s="138"/>
      <c r="D111" s="138"/>
      <c r="E111" s="138"/>
      <c r="F111" s="138"/>
      <c r="G111" s="138"/>
      <c r="H111" s="138"/>
      <c r="I111" s="138"/>
      <c r="J111" s="138"/>
      <c r="K111" s="138"/>
    </row>
    <row r="112" spans="1:13" s="156" customFormat="1" ht="12" customHeight="1">
      <c r="A112" s="152" t="s">
        <v>270</v>
      </c>
      <c r="B112" s="153"/>
      <c r="C112" s="181"/>
      <c r="D112" s="181"/>
      <c r="E112" s="181"/>
      <c r="F112" s="181"/>
      <c r="G112" s="181"/>
      <c r="H112" s="181"/>
      <c r="I112" s="181"/>
      <c r="J112" s="181"/>
      <c r="K112" s="181"/>
    </row>
    <row r="113" spans="1:20" s="113" customFormat="1" ht="12" customHeight="1">
      <c r="A113" s="109" t="s">
        <v>271</v>
      </c>
      <c r="B113" s="109"/>
      <c r="C113" s="182"/>
      <c r="D113" s="182"/>
      <c r="E113" s="182"/>
      <c r="F113" s="183">
        <v>10.732979</v>
      </c>
      <c r="G113" s="158">
        <v>9.8500019999999999</v>
      </c>
      <c r="H113" s="158">
        <v>9.603809</v>
      </c>
      <c r="I113" s="158">
        <v>9.33</v>
      </c>
      <c r="J113" s="158">
        <v>9.2899999999999991</v>
      </c>
      <c r="K113" s="159">
        <v>8.9467099999999995</v>
      </c>
      <c r="M113" s="184"/>
    </row>
    <row r="114" spans="1:20" s="113" customFormat="1" ht="12" customHeight="1">
      <c r="A114" s="119" t="s">
        <v>272</v>
      </c>
      <c r="B114" s="119"/>
      <c r="C114" s="179"/>
      <c r="D114" s="179"/>
      <c r="E114" s="179"/>
      <c r="F114" s="185">
        <v>9.749746</v>
      </c>
      <c r="G114" s="150">
        <v>8.8003970000000002</v>
      </c>
      <c r="H114" s="150">
        <v>8.1388829999999999</v>
      </c>
      <c r="I114" s="150">
        <v>8.27</v>
      </c>
      <c r="J114" s="150">
        <v>8.4</v>
      </c>
      <c r="K114" s="151">
        <v>8.0666740000000008</v>
      </c>
      <c r="M114" s="184"/>
      <c r="N114" s="139"/>
      <c r="O114" s="139"/>
      <c r="P114" s="139"/>
      <c r="Q114" s="139"/>
      <c r="R114" s="139"/>
      <c r="S114" s="139"/>
    </row>
    <row r="115" spans="1:20" ht="7.5" customHeight="1">
      <c r="A115" s="160"/>
      <c r="B115" s="160"/>
      <c r="M115" s="161"/>
      <c r="N115" s="161"/>
      <c r="O115" s="161"/>
      <c r="P115" s="161"/>
      <c r="Q115" s="161"/>
      <c r="R115" s="161"/>
    </row>
    <row r="116" spans="1:20" s="1" customFormat="1" ht="12.75" customHeight="1">
      <c r="A116" s="1694" t="s">
        <v>273</v>
      </c>
      <c r="B116" s="1694"/>
      <c r="C116" s="1694"/>
      <c r="D116" s="1694"/>
      <c r="E116" s="1694"/>
      <c r="F116" s="1694"/>
      <c r="G116" s="1694"/>
      <c r="H116" s="1694"/>
      <c r="I116" s="1694"/>
      <c r="J116" s="1694"/>
      <c r="K116" s="1694"/>
      <c r="L116" s="162"/>
      <c r="M116" s="162"/>
      <c r="N116" s="162"/>
      <c r="O116" s="162"/>
      <c r="P116" s="162"/>
      <c r="Q116" s="162"/>
      <c r="R116" s="162"/>
      <c r="S116" s="162"/>
      <c r="T116" s="162"/>
    </row>
    <row r="117" spans="1:20" ht="22.5" customHeight="1">
      <c r="A117" s="69"/>
      <c r="B117" s="69"/>
      <c r="C117" s="70"/>
      <c r="D117" s="70"/>
      <c r="E117" s="70"/>
      <c r="F117" s="70"/>
      <c r="G117" s="70"/>
      <c r="H117" s="70"/>
      <c r="I117" s="70"/>
      <c r="J117" s="70"/>
      <c r="K117" s="70"/>
    </row>
    <row r="118" spans="1:20" s="27" customFormat="1" ht="18.75" customHeight="1">
      <c r="A118" s="104" t="s">
        <v>281</v>
      </c>
      <c r="B118" s="105"/>
    </row>
    <row r="119" spans="1:20" s="7" customFormat="1" ht="12.75" customHeight="1"/>
    <row r="120" spans="1:20" s="108" customFormat="1" ht="13.5" customHeight="1">
      <c r="A120" s="106" t="s">
        <v>220</v>
      </c>
      <c r="B120" s="106"/>
      <c r="C120" s="107" t="s">
        <v>221</v>
      </c>
      <c r="D120" s="75" t="s">
        <v>222</v>
      </c>
      <c r="E120" s="75" t="s">
        <v>223</v>
      </c>
      <c r="F120" s="75" t="s">
        <v>224</v>
      </c>
      <c r="G120" s="75" t="s">
        <v>225</v>
      </c>
      <c r="H120" s="75" t="s">
        <v>226</v>
      </c>
      <c r="I120" s="75" t="s">
        <v>227</v>
      </c>
      <c r="J120" s="75" t="s">
        <v>228</v>
      </c>
      <c r="K120" s="75" t="s">
        <v>229</v>
      </c>
    </row>
    <row r="121" spans="1:20" s="113" customFormat="1" ht="12" customHeight="1">
      <c r="A121" s="124" t="s">
        <v>244</v>
      </c>
      <c r="B121" s="124"/>
      <c r="C121" s="125">
        <v>5019.4444030263303</v>
      </c>
      <c r="D121" s="171">
        <v>4000.4704227120101</v>
      </c>
      <c r="E121" s="186">
        <v>5945.3429809441004</v>
      </c>
      <c r="F121" s="186">
        <v>6059.425514078499</v>
      </c>
      <c r="G121" s="186">
        <v>6134.175059034289</v>
      </c>
      <c r="H121" s="186">
        <v>7582.1323517924102</v>
      </c>
      <c r="I121" s="186">
        <v>6871.5711488333991</v>
      </c>
      <c r="J121" s="186">
        <v>5673.3604738014992</v>
      </c>
      <c r="K121" s="186">
        <v>6084.3680328151595</v>
      </c>
    </row>
    <row r="122" spans="1:20" s="113" customFormat="1" ht="12" customHeight="1">
      <c r="A122" s="114" t="s">
        <v>282</v>
      </c>
      <c r="B122" s="114"/>
      <c r="C122" s="115">
        <v>0</v>
      </c>
      <c r="D122" s="167">
        <v>-288.39597200000003</v>
      </c>
      <c r="E122" s="187">
        <v>148.87959383600003</v>
      </c>
      <c r="F122" s="187">
        <v>-152.25544200000002</v>
      </c>
      <c r="G122" s="187"/>
      <c r="H122" s="187"/>
      <c r="I122" s="187">
        <v>-116.76024828</v>
      </c>
      <c r="J122" s="187"/>
      <c r="K122" s="187"/>
      <c r="M122" s="128"/>
    </row>
    <row r="123" spans="1:20" s="113" customFormat="1" ht="12" customHeight="1">
      <c r="A123" s="114" t="s">
        <v>283</v>
      </c>
      <c r="B123" s="114"/>
      <c r="C123" s="115">
        <v>17.418999999999997</v>
      </c>
      <c r="D123" s="167">
        <v>42.067</v>
      </c>
      <c r="E123" s="187">
        <v>49.657999999999987</v>
      </c>
      <c r="F123" s="187">
        <v>-15.106000000000021</v>
      </c>
      <c r="G123" s="187">
        <v>242.73400000000001</v>
      </c>
      <c r="H123" s="187">
        <v>0.68500000000000005</v>
      </c>
      <c r="I123" s="187">
        <v>37.045000000000002</v>
      </c>
      <c r="J123" s="187">
        <v>4.8000000000001819E-2</v>
      </c>
      <c r="K123" s="187">
        <v>-21.965000000000003</v>
      </c>
      <c r="M123" s="128"/>
    </row>
    <row r="124" spans="1:20" s="113" customFormat="1" ht="12" customHeight="1">
      <c r="A124" s="129" t="s">
        <v>284</v>
      </c>
      <c r="B124" s="188"/>
      <c r="C124" s="115">
        <v>-17.418999999999997</v>
      </c>
      <c r="D124" s="167">
        <v>-42.067</v>
      </c>
      <c r="E124" s="187">
        <v>-49.657999999999987</v>
      </c>
      <c r="F124" s="187">
        <v>15.106000000000021</v>
      </c>
      <c r="G124" s="187">
        <v>-242.73400000000001</v>
      </c>
      <c r="H124" s="187">
        <v>-0.68500000000000005</v>
      </c>
      <c r="I124" s="187">
        <v>-37.045000000000002</v>
      </c>
      <c r="J124" s="187">
        <v>-4.8000000000001819E-2</v>
      </c>
      <c r="K124" s="187">
        <v>21.965000000000003</v>
      </c>
      <c r="L124" s="128"/>
      <c r="M124" s="128"/>
    </row>
    <row r="125" spans="1:20" s="113" customFormat="1" ht="21" customHeight="1">
      <c r="A125" s="1695" t="s">
        <v>285</v>
      </c>
      <c r="B125" s="1696"/>
      <c r="C125" s="115">
        <v>-398.88099999999997</v>
      </c>
      <c r="D125" s="167">
        <v>615.024</v>
      </c>
      <c r="E125" s="187">
        <v>348.71299999999997</v>
      </c>
      <c r="F125" s="187">
        <v>-22.896999999999991</v>
      </c>
      <c r="G125" s="187">
        <v>53.114999999999981</v>
      </c>
      <c r="H125" s="187">
        <v>-147.28299999999999</v>
      </c>
      <c r="I125" s="187">
        <v>241.22399999999999</v>
      </c>
      <c r="J125" s="187">
        <v>78.481999999999999</v>
      </c>
      <c r="K125" s="187">
        <v>28.856999999999999</v>
      </c>
      <c r="L125" s="128"/>
      <c r="M125" s="128"/>
    </row>
    <row r="126" spans="1:20" s="113" customFormat="1" ht="12" customHeight="1">
      <c r="A126" s="131" t="s">
        <v>286</v>
      </c>
      <c r="B126" s="189"/>
      <c r="C126" s="120">
        <v>99.72199999999998</v>
      </c>
      <c r="D126" s="169">
        <v>-81.65764999999999</v>
      </c>
      <c r="E126" s="190">
        <v>-130.14561080299998</v>
      </c>
      <c r="F126" s="190">
        <v>43.787863999999992</v>
      </c>
      <c r="G126" s="190">
        <v>-13.279</v>
      </c>
      <c r="H126" s="190">
        <v>36.82</v>
      </c>
      <c r="I126" s="190">
        <v>-22.849711754000001</v>
      </c>
      <c r="J126" s="190">
        <v>-19.619999999999997</v>
      </c>
      <c r="K126" s="190">
        <v>-7.2149999999999999</v>
      </c>
      <c r="L126" s="128"/>
      <c r="M126" s="128"/>
    </row>
    <row r="127" spans="1:20" s="113" customFormat="1" ht="12" customHeight="1">
      <c r="A127" s="191" t="s">
        <v>287</v>
      </c>
      <c r="B127" s="192"/>
      <c r="C127" s="193">
        <v>-299.15899999999999</v>
      </c>
      <c r="D127" s="194">
        <v>244.97037800000001</v>
      </c>
      <c r="E127" s="195">
        <v>367.44698303299992</v>
      </c>
      <c r="F127" s="195">
        <v>-131.36457800000002</v>
      </c>
      <c r="G127" s="195">
        <v>39.835999999999999</v>
      </c>
      <c r="H127" s="195">
        <v>-110.46299999999999</v>
      </c>
      <c r="I127" s="195">
        <v>101.61403996599999</v>
      </c>
      <c r="J127" s="195">
        <v>58.862000000000009</v>
      </c>
      <c r="K127" s="195">
        <v>21.641999999999996</v>
      </c>
      <c r="L127" s="128"/>
      <c r="M127" s="128"/>
    </row>
    <row r="128" spans="1:20" s="113" customFormat="1" ht="12" customHeight="1">
      <c r="A128" s="109" t="s">
        <v>288</v>
      </c>
      <c r="B128" s="109"/>
      <c r="C128" s="110">
        <v>-5279.1631188452229</v>
      </c>
      <c r="D128" s="165">
        <v>13345.213670191519</v>
      </c>
      <c r="E128" s="196">
        <v>-179.72550668458325</v>
      </c>
      <c r="F128" s="196">
        <v>2576.2604949894276</v>
      </c>
      <c r="G128" s="196">
        <v>-783.75934765688453</v>
      </c>
      <c r="H128" s="196">
        <v>-1151.1369050386911</v>
      </c>
      <c r="I128" s="196">
        <v>4239.3140425655802</v>
      </c>
      <c r="J128" s="196">
        <v>-342.9331931714446</v>
      </c>
      <c r="K128" s="196">
        <v>147.85494777973599</v>
      </c>
      <c r="M128" s="128"/>
    </row>
    <row r="129" spans="1:18" s="113" customFormat="1" ht="21" customHeight="1">
      <c r="A129" s="1697" t="s">
        <v>289</v>
      </c>
      <c r="B129" s="1698"/>
      <c r="C129" s="115">
        <v>0</v>
      </c>
      <c r="D129" s="167">
        <v>0</v>
      </c>
      <c r="E129" s="187"/>
      <c r="F129" s="187"/>
      <c r="G129" s="187"/>
      <c r="H129" s="187"/>
      <c r="I129" s="187"/>
      <c r="J129" s="187">
        <v>-2.0619999999999998</v>
      </c>
      <c r="K129" s="187"/>
      <c r="M129" s="128"/>
    </row>
    <row r="130" spans="1:18" s="113" customFormat="1" ht="12" customHeight="1">
      <c r="A130" s="114" t="s">
        <v>290</v>
      </c>
      <c r="B130" s="114"/>
      <c r="C130" s="115">
        <v>4735.24</v>
      </c>
      <c r="D130" s="167">
        <v>-11745.088</v>
      </c>
      <c r="E130" s="187">
        <v>208.7249999999998</v>
      </c>
      <c r="F130" s="187">
        <v>-2362.2599999999998</v>
      </c>
      <c r="G130" s="187">
        <v>779.85599999999988</v>
      </c>
      <c r="H130" s="187">
        <v>914.85900000000004</v>
      </c>
      <c r="I130" s="187">
        <v>-3469.1770000000001</v>
      </c>
      <c r="J130" s="187">
        <v>306.73600000000033</v>
      </c>
      <c r="K130" s="187">
        <v>-283.73700000000008</v>
      </c>
      <c r="M130" s="128"/>
    </row>
    <row r="131" spans="1:18" s="113" customFormat="1" ht="12" customHeight="1">
      <c r="A131" s="114" t="s">
        <v>291</v>
      </c>
      <c r="B131" s="114"/>
      <c r="C131" s="115">
        <v>0</v>
      </c>
      <c r="D131" s="167">
        <v>0</v>
      </c>
      <c r="E131" s="187"/>
      <c r="F131" s="187"/>
      <c r="G131" s="187"/>
      <c r="H131" s="187"/>
      <c r="I131" s="187"/>
      <c r="J131" s="187">
        <v>0.77200000000000002</v>
      </c>
      <c r="K131" s="187"/>
      <c r="M131" s="128"/>
    </row>
    <row r="132" spans="1:18" s="113" customFormat="1" ht="12" customHeight="1">
      <c r="A132" s="114" t="s">
        <v>292</v>
      </c>
      <c r="B132" s="114"/>
      <c r="C132" s="115">
        <v>113.79800000000003</v>
      </c>
      <c r="D132" s="167">
        <v>-353.93200000000002</v>
      </c>
      <c r="E132" s="187">
        <v>84.996999999999986</v>
      </c>
      <c r="F132" s="187">
        <v>-8.2629999999999963</v>
      </c>
      <c r="G132" s="187">
        <v>-23.325000000000003</v>
      </c>
      <c r="H132" s="187">
        <v>5.141</v>
      </c>
      <c r="I132" s="187"/>
      <c r="J132" s="187"/>
      <c r="K132" s="187"/>
      <c r="M132" s="128"/>
    </row>
    <row r="133" spans="1:18" s="113" customFormat="1" ht="12" customHeight="1">
      <c r="A133" s="114" t="s">
        <v>286</v>
      </c>
      <c r="B133" s="114"/>
      <c r="C133" s="115">
        <v>-1212.259</v>
      </c>
      <c r="D133" s="167">
        <v>3024.7550000000001</v>
      </c>
      <c r="E133" s="187">
        <v>-382.10899999999992</v>
      </c>
      <c r="F133" s="187">
        <v>592.92399999999998</v>
      </c>
      <c r="G133" s="187">
        <v>-189.13299999999998</v>
      </c>
      <c r="H133" s="187">
        <v>-230</v>
      </c>
      <c r="I133" s="187">
        <v>867.29399999999998</v>
      </c>
      <c r="J133" s="187">
        <v>-76.683999999999969</v>
      </c>
      <c r="K133" s="187">
        <v>70.934999999999945</v>
      </c>
      <c r="M133" s="128"/>
    </row>
    <row r="134" spans="1:18" s="113" customFormat="1" ht="21" customHeight="1">
      <c r="A134" s="1699" t="s">
        <v>293</v>
      </c>
      <c r="B134" s="1700"/>
      <c r="C134" s="193">
        <v>-1642.3841188452238</v>
      </c>
      <c r="D134" s="194">
        <v>4270.9486701915193</v>
      </c>
      <c r="E134" s="195">
        <v>-268.11250668458331</v>
      </c>
      <c r="F134" s="195">
        <v>798.66149498942764</v>
      </c>
      <c r="G134" s="195">
        <v>-216.3613476568845</v>
      </c>
      <c r="H134" s="195">
        <v>-461.13690503869111</v>
      </c>
      <c r="I134" s="195">
        <v>1637.4310425655799</v>
      </c>
      <c r="J134" s="195">
        <v>-114.17119317144477</v>
      </c>
      <c r="K134" s="195">
        <v>-64.947052220264027</v>
      </c>
      <c r="L134" s="128"/>
      <c r="M134" s="128"/>
    </row>
    <row r="135" spans="1:18" s="113" customFormat="1" ht="12" customHeight="1">
      <c r="A135" s="124" t="s">
        <v>294</v>
      </c>
      <c r="B135" s="124"/>
      <c r="C135" s="125">
        <v>-1941.543118845223</v>
      </c>
      <c r="D135" s="171">
        <v>4515.9190481915184</v>
      </c>
      <c r="E135" s="186">
        <v>99.334476348416729</v>
      </c>
      <c r="F135" s="186">
        <v>667.29691698942759</v>
      </c>
      <c r="G135" s="186">
        <v>-176.52534765688449</v>
      </c>
      <c r="H135" s="186">
        <v>-571.59990503869108</v>
      </c>
      <c r="I135" s="186">
        <v>1739.0450825315802</v>
      </c>
      <c r="J135" s="186">
        <v>-55.309193171444804</v>
      </c>
      <c r="K135" s="186">
        <v>-43.305052220264088</v>
      </c>
      <c r="M135" s="128"/>
    </row>
    <row r="136" spans="1:18" s="198" customFormat="1" ht="12" customHeight="1">
      <c r="A136" s="124" t="s">
        <v>295</v>
      </c>
      <c r="B136" s="124"/>
      <c r="C136" s="125">
        <v>3077.9012841811073</v>
      </c>
      <c r="D136" s="171">
        <v>8516.3894709035285</v>
      </c>
      <c r="E136" s="186">
        <v>6044.6774572925187</v>
      </c>
      <c r="F136" s="186">
        <v>6726.7224310679248</v>
      </c>
      <c r="G136" s="186">
        <v>5957.6497113774058</v>
      </c>
      <c r="H136" s="186">
        <v>7010.5324467537193</v>
      </c>
      <c r="I136" s="186">
        <v>8610.6162313649802</v>
      </c>
      <c r="J136" s="186">
        <v>5618.0512806300549</v>
      </c>
      <c r="K136" s="186">
        <v>6041.0629805948965</v>
      </c>
      <c r="L136" s="197"/>
      <c r="M136" s="128"/>
    </row>
    <row r="137" spans="1:18" ht="7.5" customHeight="1">
      <c r="A137" s="160"/>
      <c r="B137" s="160"/>
      <c r="M137" s="161"/>
      <c r="N137" s="161"/>
      <c r="O137" s="161"/>
      <c r="P137" s="161"/>
      <c r="Q137" s="161"/>
      <c r="R137" s="161"/>
    </row>
    <row r="138" spans="1:18" s="198" customFormat="1" ht="31.5" customHeight="1">
      <c r="A138" s="1694" t="s">
        <v>296</v>
      </c>
      <c r="B138" s="1694"/>
      <c r="C138" s="1694"/>
      <c r="D138" s="1694"/>
      <c r="E138" s="1694"/>
      <c r="F138" s="1694"/>
      <c r="G138" s="1694"/>
      <c r="H138" s="1694"/>
      <c r="I138" s="1694"/>
      <c r="J138" s="1694"/>
      <c r="K138" s="1694"/>
      <c r="L138" s="199"/>
      <c r="M138" s="128"/>
    </row>
    <row r="139" spans="1:18" s="198" customFormat="1" ht="12.75" customHeight="1">
      <c r="A139" s="1694"/>
      <c r="B139" s="1694"/>
      <c r="C139" s="1694"/>
      <c r="D139" s="1694"/>
      <c r="E139" s="1694"/>
      <c r="F139" s="1694"/>
      <c r="G139" s="1694"/>
      <c r="H139" s="1694"/>
      <c r="I139" s="1694"/>
      <c r="J139" s="1694"/>
      <c r="K139" s="1694"/>
      <c r="L139" s="200"/>
      <c r="M139" s="128"/>
    </row>
    <row r="140" spans="1:18" ht="22.5" customHeight="1">
      <c r="A140" s="160"/>
      <c r="B140" s="160"/>
      <c r="D140" s="201"/>
      <c r="E140" s="201"/>
      <c r="F140" s="201"/>
      <c r="G140" s="201"/>
      <c r="H140" s="201"/>
      <c r="I140" s="201"/>
      <c r="J140" s="201"/>
      <c r="K140" s="201"/>
    </row>
    <row r="141" spans="1:18" s="27" customFormat="1" ht="18.75" customHeight="1">
      <c r="A141" s="104" t="s">
        <v>297</v>
      </c>
      <c r="B141" s="105"/>
    </row>
    <row r="142" spans="1:18" s="77" customFormat="1" ht="12.75" customHeight="1"/>
    <row r="143" spans="1:18" s="108" customFormat="1" ht="13.5" customHeight="1">
      <c r="A143" s="106" t="s">
        <v>220</v>
      </c>
      <c r="B143" s="106"/>
      <c r="C143" s="163"/>
      <c r="D143" s="163"/>
      <c r="E143" s="163"/>
      <c r="F143" s="107" t="s">
        <v>275</v>
      </c>
      <c r="G143" s="75" t="s">
        <v>276</v>
      </c>
      <c r="H143" s="75" t="s">
        <v>277</v>
      </c>
      <c r="I143" s="75" t="s">
        <v>278</v>
      </c>
      <c r="J143" s="75" t="s">
        <v>279</v>
      </c>
      <c r="K143" s="75" t="s">
        <v>280</v>
      </c>
    </row>
    <row r="144" spans="1:18" s="113" customFormat="1" ht="12" customHeight="1">
      <c r="A144" s="124" t="s">
        <v>244</v>
      </c>
      <c r="B144" s="124"/>
      <c r="C144" s="202"/>
      <c r="D144" s="202"/>
      <c r="E144" s="202"/>
      <c r="F144" s="125">
        <v>9019.9148257383404</v>
      </c>
      <c r="G144" s="171">
        <v>25721.075905849299</v>
      </c>
      <c r="H144" s="171">
        <v>24282.249582109398</v>
      </c>
      <c r="I144" s="171">
        <v>21802.898404805102</v>
      </c>
      <c r="J144" s="171">
        <v>19250.9388401711</v>
      </c>
      <c r="K144" s="171">
        <v>24772.0980611919</v>
      </c>
    </row>
    <row r="145" spans="1:12" s="113" customFormat="1" ht="12" customHeight="1">
      <c r="A145" s="114" t="s">
        <v>282</v>
      </c>
      <c r="B145" s="114"/>
      <c r="C145" s="203"/>
      <c r="D145" s="203"/>
      <c r="E145" s="203"/>
      <c r="F145" s="115">
        <v>-288.39597200000003</v>
      </c>
      <c r="G145" s="167">
        <v>-3.3758481640000002</v>
      </c>
      <c r="H145" s="167">
        <v>-116.76024828</v>
      </c>
      <c r="I145" s="167">
        <v>-93.413494919999991</v>
      </c>
      <c r="J145" s="167">
        <v>-236.54803805999998</v>
      </c>
      <c r="K145" s="167">
        <v>932.45418734999998</v>
      </c>
    </row>
    <row r="146" spans="1:12" s="113" customFormat="1" ht="12" customHeight="1">
      <c r="A146" s="114" t="s">
        <v>283</v>
      </c>
      <c r="B146" s="114"/>
      <c r="C146" s="203"/>
      <c r="D146" s="203"/>
      <c r="E146" s="203"/>
      <c r="F146" s="115">
        <v>59.485999999999997</v>
      </c>
      <c r="G146" s="167">
        <v>277.971</v>
      </c>
      <c r="H146" s="167">
        <v>-21.100999999999999</v>
      </c>
      <c r="I146" s="167">
        <v>-35.460999999999999</v>
      </c>
      <c r="J146" s="167">
        <v>47.475000000000001</v>
      </c>
      <c r="K146" s="167">
        <v>-204.041</v>
      </c>
    </row>
    <row r="147" spans="1:12" s="113" customFormat="1" ht="12" customHeight="1">
      <c r="A147" s="129" t="s">
        <v>284</v>
      </c>
      <c r="B147" s="129"/>
      <c r="C147" s="203"/>
      <c r="D147" s="203"/>
      <c r="E147" s="203"/>
      <c r="F147" s="115">
        <v>-59.485999999999997</v>
      </c>
      <c r="G147" s="167">
        <v>-277.971</v>
      </c>
      <c r="H147" s="167">
        <v>21.100999999999999</v>
      </c>
      <c r="I147" s="167">
        <v>35.460999999999999</v>
      </c>
      <c r="J147" s="167">
        <v>-47.475000000000001</v>
      </c>
      <c r="K147" s="167">
        <v>204.041</v>
      </c>
      <c r="L147" s="128"/>
    </row>
    <row r="148" spans="1:12" s="113" customFormat="1" ht="12" customHeight="1">
      <c r="A148" s="129" t="s">
        <v>298</v>
      </c>
      <c r="B148" s="129"/>
      <c r="C148" s="203"/>
      <c r="D148" s="203"/>
      <c r="E148" s="203"/>
      <c r="F148" s="115">
        <v>216.143</v>
      </c>
      <c r="G148" s="167">
        <v>231.648</v>
      </c>
      <c r="H148" s="167">
        <v>221.01900000000001</v>
      </c>
      <c r="I148" s="167"/>
      <c r="J148" s="167"/>
      <c r="K148" s="167"/>
      <c r="L148" s="128"/>
    </row>
    <row r="149" spans="1:12" s="113" customFormat="1" ht="12" customHeight="1">
      <c r="A149" s="131" t="s">
        <v>286</v>
      </c>
      <c r="B149" s="131"/>
      <c r="C149" s="204"/>
      <c r="D149" s="204"/>
      <c r="E149" s="204"/>
      <c r="F149" s="120">
        <v>18.064349999999997</v>
      </c>
      <c r="G149" s="169">
        <v>-62.816746803000001</v>
      </c>
      <c r="H149" s="169">
        <v>-17.798711753999999</v>
      </c>
      <c r="I149" s="169">
        <v>-10.3298688</v>
      </c>
      <c r="J149" s="169">
        <v>53.150156089999996</v>
      </c>
      <c r="K149" s="169">
        <v>-259.26862377999998</v>
      </c>
      <c r="L149" s="128"/>
    </row>
    <row r="150" spans="1:12" s="113" customFormat="1" ht="12" customHeight="1">
      <c r="A150" s="191" t="s">
        <v>287</v>
      </c>
      <c r="B150" s="191"/>
      <c r="C150" s="205"/>
      <c r="D150" s="205"/>
      <c r="E150" s="205"/>
      <c r="F150" s="193">
        <v>-54.188622000000009</v>
      </c>
      <c r="G150" s="194">
        <v>165.45540503299998</v>
      </c>
      <c r="H150" s="194">
        <v>86.460039965999997</v>
      </c>
      <c r="I150" s="194">
        <v>-103.74336371999999</v>
      </c>
      <c r="J150" s="194">
        <v>-183.39788196999999</v>
      </c>
      <c r="K150" s="194">
        <v>673.18556357</v>
      </c>
      <c r="L150" s="128"/>
    </row>
    <row r="151" spans="1:12" s="113" customFormat="1" ht="12" customHeight="1">
      <c r="A151" s="109" t="s">
        <v>288</v>
      </c>
      <c r="B151" s="109"/>
      <c r="C151" s="206"/>
      <c r="D151" s="206"/>
      <c r="E151" s="206"/>
      <c r="F151" s="110">
        <v>8066.0505513462958</v>
      </c>
      <c r="G151" s="165">
        <v>461.63873560926879</v>
      </c>
      <c r="H151" s="165">
        <v>1308.9612407177431</v>
      </c>
      <c r="I151" s="165">
        <v>1189.5167336474201</v>
      </c>
      <c r="J151" s="165">
        <v>-6475.51361598525</v>
      </c>
      <c r="K151" s="165">
        <v>9612.3577031777204</v>
      </c>
    </row>
    <row r="152" spans="1:12" s="113" customFormat="1" ht="12" customHeight="1">
      <c r="A152" s="114" t="s">
        <v>299</v>
      </c>
      <c r="B152" s="114"/>
      <c r="C152" s="203"/>
      <c r="D152" s="203"/>
      <c r="E152" s="203"/>
      <c r="F152" s="115">
        <v>0</v>
      </c>
      <c r="G152" s="167">
        <v>0</v>
      </c>
      <c r="H152" s="167">
        <v>-2.0619999999999998</v>
      </c>
      <c r="I152" s="167">
        <v>-1306.1959999999999</v>
      </c>
      <c r="J152" s="167">
        <v>-43.112069844800097</v>
      </c>
      <c r="K152" s="167"/>
    </row>
    <row r="153" spans="1:12" s="113" customFormat="1" ht="12" customHeight="1">
      <c r="A153" s="114" t="s">
        <v>290</v>
      </c>
      <c r="B153" s="114"/>
      <c r="C153" s="203"/>
      <c r="D153" s="203"/>
      <c r="E153" s="203"/>
      <c r="F153" s="115">
        <v>-7009.848</v>
      </c>
      <c r="G153" s="167">
        <v>-458.82</v>
      </c>
      <c r="H153" s="167">
        <v>-1060.384</v>
      </c>
      <c r="I153" s="167">
        <v>-686.79500000000007</v>
      </c>
      <c r="J153" s="167">
        <v>5795.1390000000001</v>
      </c>
      <c r="K153" s="167">
        <v>-8496.77</v>
      </c>
    </row>
    <row r="154" spans="1:12" s="113" customFormat="1" ht="12" customHeight="1">
      <c r="A154" s="114" t="s">
        <v>291</v>
      </c>
      <c r="B154" s="114"/>
      <c r="C154" s="203"/>
      <c r="D154" s="203"/>
      <c r="E154" s="203"/>
      <c r="F154" s="115">
        <v>0</v>
      </c>
      <c r="G154" s="167"/>
      <c r="H154" s="167">
        <v>0.77200000000000002</v>
      </c>
      <c r="I154" s="167">
        <v>1223.5810000000001</v>
      </c>
      <c r="J154" s="167"/>
      <c r="K154" s="167"/>
    </row>
    <row r="155" spans="1:12" s="113" customFormat="1" ht="12" customHeight="1">
      <c r="A155" s="114" t="s">
        <v>292</v>
      </c>
      <c r="B155" s="114"/>
      <c r="C155" s="203"/>
      <c r="D155" s="203"/>
      <c r="E155" s="203"/>
      <c r="F155" s="115">
        <v>-240.13399999999999</v>
      </c>
      <c r="G155" s="167">
        <v>58.55</v>
      </c>
      <c r="H155" s="167"/>
      <c r="I155" s="167"/>
      <c r="J155" s="167"/>
      <c r="K155" s="167"/>
    </row>
    <row r="156" spans="1:12" s="113" customFormat="1" ht="12" customHeight="1">
      <c r="A156" s="114" t="s">
        <v>300</v>
      </c>
      <c r="B156" s="114"/>
      <c r="C156" s="203"/>
      <c r="D156" s="203"/>
      <c r="E156" s="203"/>
      <c r="F156" s="115"/>
      <c r="G156" s="167"/>
      <c r="H156" s="167"/>
      <c r="I156" s="167">
        <v>160.40023295064213</v>
      </c>
      <c r="J156" s="167">
        <v>-24.993165277964437</v>
      </c>
      <c r="K156" s="167">
        <v>888.62</v>
      </c>
    </row>
    <row r="157" spans="1:12" s="113" customFormat="1" ht="12" customHeight="1">
      <c r="A157" s="114" t="s">
        <v>301</v>
      </c>
      <c r="B157" s="129"/>
      <c r="C157" s="203"/>
      <c r="D157" s="203"/>
      <c r="E157" s="203"/>
      <c r="F157" s="115"/>
      <c r="G157" s="167"/>
      <c r="H157" s="167"/>
      <c r="I157" s="167"/>
      <c r="J157" s="167">
        <v>-855.14316503771931</v>
      </c>
      <c r="K157" s="167"/>
    </row>
    <row r="158" spans="1:12" s="113" customFormat="1" ht="12" customHeight="1">
      <c r="A158" s="114" t="s">
        <v>286</v>
      </c>
      <c r="B158" s="129"/>
      <c r="C158" s="203"/>
      <c r="D158" s="203"/>
      <c r="E158" s="203"/>
      <c r="F158" s="115">
        <v>1812.4960000000001</v>
      </c>
      <c r="G158" s="167">
        <v>-208.31800000000001</v>
      </c>
      <c r="H158" s="167">
        <v>265.096</v>
      </c>
      <c r="I158" s="167">
        <v>171.69900000000001</v>
      </c>
      <c r="J158" s="167">
        <v>-1448.7850000000001</v>
      </c>
      <c r="K158" s="167">
        <v>2294.1320000000001</v>
      </c>
    </row>
    <row r="159" spans="1:12" s="113" customFormat="1" ht="12" customHeight="1">
      <c r="A159" s="131" t="s">
        <v>302</v>
      </c>
      <c r="B159" s="131"/>
      <c r="C159" s="204"/>
      <c r="D159" s="204"/>
      <c r="E159" s="204"/>
      <c r="F159" s="120"/>
      <c r="G159" s="169"/>
      <c r="H159" s="169"/>
      <c r="I159" s="169">
        <v>-337.96199999999999</v>
      </c>
      <c r="J159" s="169"/>
      <c r="K159" s="169"/>
    </row>
    <row r="160" spans="1:12" s="113" customFormat="1" ht="12" customHeight="1">
      <c r="A160" s="191" t="s">
        <v>293</v>
      </c>
      <c r="B160" s="191"/>
      <c r="C160" s="205"/>
      <c r="D160" s="205"/>
      <c r="E160" s="205"/>
      <c r="F160" s="193">
        <v>2628.5645513462955</v>
      </c>
      <c r="G160" s="194">
        <v>-146.94926439073123</v>
      </c>
      <c r="H160" s="194">
        <v>512.38324071774309</v>
      </c>
      <c r="I160" s="194">
        <v>414.24396659806234</v>
      </c>
      <c r="J160" s="194">
        <v>-3052.4080161457341</v>
      </c>
      <c r="K160" s="194">
        <v>4298.3397031777204</v>
      </c>
      <c r="L160" s="128"/>
    </row>
    <row r="161" spans="1:21" s="113" customFormat="1" ht="12" customHeight="1">
      <c r="A161" s="124" t="s">
        <v>294</v>
      </c>
      <c r="B161" s="124"/>
      <c r="C161" s="202"/>
      <c r="D161" s="202"/>
      <c r="E161" s="202"/>
      <c r="F161" s="125">
        <v>2574.3759293462954</v>
      </c>
      <c r="G161" s="171">
        <v>18.506140642268758</v>
      </c>
      <c r="H161" s="171">
        <v>598.84328068374305</v>
      </c>
      <c r="I161" s="171">
        <v>310.50060287806235</v>
      </c>
      <c r="J161" s="171">
        <v>-3235.8058981157342</v>
      </c>
      <c r="K161" s="171">
        <v>4971.5252667477207</v>
      </c>
    </row>
    <row r="162" spans="1:21" s="198" customFormat="1" ht="12" customHeight="1">
      <c r="A162" s="124" t="s">
        <v>295</v>
      </c>
      <c r="B162" s="124"/>
      <c r="C162" s="202"/>
      <c r="D162" s="202"/>
      <c r="E162" s="202"/>
      <c r="F162" s="125">
        <v>11594.290755084636</v>
      </c>
      <c r="G162" s="171">
        <v>25739.582046491571</v>
      </c>
      <c r="H162" s="171">
        <v>24881.092862793143</v>
      </c>
      <c r="I162" s="171">
        <v>22113.399007683165</v>
      </c>
      <c r="J162" s="171">
        <v>16015.132942055365</v>
      </c>
      <c r="K162" s="171">
        <v>29743.623327939622</v>
      </c>
      <c r="L162" s="197"/>
      <c r="N162" s="113"/>
      <c r="O162" s="113"/>
    </row>
    <row r="163" spans="1:21" s="211" customFormat="1" ht="7.5" customHeight="1">
      <c r="A163" s="207"/>
      <c r="B163" s="207"/>
      <c r="C163" s="208"/>
      <c r="D163" s="208"/>
      <c r="E163" s="208"/>
      <c r="F163" s="208"/>
      <c r="G163" s="209"/>
      <c r="H163" s="209"/>
      <c r="I163" s="208"/>
      <c r="J163" s="208"/>
      <c r="K163" s="208"/>
      <c r="L163" s="210"/>
    </row>
    <row r="164" spans="1:21" ht="22.5" customHeight="1">
      <c r="A164" s="69"/>
      <c r="B164" s="69"/>
      <c r="C164" s="70"/>
      <c r="D164" s="70"/>
      <c r="E164" s="70"/>
      <c r="F164" s="212"/>
      <c r="G164" s="212"/>
      <c r="H164" s="212"/>
      <c r="I164" s="212"/>
      <c r="J164" s="212"/>
      <c r="K164" s="212"/>
    </row>
    <row r="165" spans="1:21" s="27" customFormat="1" ht="18.75" customHeight="1">
      <c r="A165" s="104" t="s">
        <v>303</v>
      </c>
      <c r="B165" s="105"/>
    </row>
    <row r="166" spans="1:21" s="7" customFormat="1" ht="12.75" customHeight="1"/>
    <row r="167" spans="1:21" s="217" customFormat="1" ht="13.5" customHeight="1">
      <c r="A167" s="213"/>
      <c r="B167" s="213"/>
      <c r="C167" s="214" t="s">
        <v>304</v>
      </c>
      <c r="D167" s="215" t="s">
        <v>305</v>
      </c>
      <c r="E167" s="215" t="s">
        <v>306</v>
      </c>
      <c r="F167" s="215" t="s">
        <v>307</v>
      </c>
      <c r="G167" s="216" t="s">
        <v>304</v>
      </c>
      <c r="H167" s="215" t="s">
        <v>305</v>
      </c>
      <c r="I167" s="216" t="s">
        <v>306</v>
      </c>
      <c r="J167" s="216" t="s">
        <v>307</v>
      </c>
      <c r="K167" s="216" t="s">
        <v>304</v>
      </c>
    </row>
    <row r="168" spans="1:21" s="217" customFormat="1" ht="13.5" customHeight="1">
      <c r="A168" s="218" t="s">
        <v>220</v>
      </c>
      <c r="B168" s="218"/>
      <c r="C168" s="219" t="s">
        <v>28</v>
      </c>
      <c r="D168" s="220" t="s">
        <v>28</v>
      </c>
      <c r="E168" s="220" t="s">
        <v>276</v>
      </c>
      <c r="F168" s="220" t="s">
        <v>276</v>
      </c>
      <c r="G168" s="220" t="s">
        <v>276</v>
      </c>
      <c r="H168" s="220" t="s">
        <v>276</v>
      </c>
      <c r="I168" s="220" t="s">
        <v>277</v>
      </c>
      <c r="J168" s="220" t="s">
        <v>277</v>
      </c>
      <c r="K168" s="220" t="s">
        <v>277</v>
      </c>
    </row>
    <row r="169" spans="1:21" s="217" customFormat="1" ht="13.5" customHeight="1">
      <c r="A169" s="221" t="s">
        <v>308</v>
      </c>
      <c r="B169" s="222"/>
      <c r="C169" s="223"/>
      <c r="D169" s="224"/>
      <c r="E169" s="224"/>
      <c r="F169" s="224"/>
      <c r="G169" s="224"/>
      <c r="H169" s="224"/>
      <c r="I169" s="224"/>
      <c r="J169" s="224"/>
      <c r="K169" s="224"/>
    </row>
    <row r="170" spans="1:21" s="113" customFormat="1" ht="12" customHeight="1">
      <c r="A170" s="114" t="s">
        <v>309</v>
      </c>
      <c r="B170" s="114"/>
      <c r="C170" s="225">
        <v>337281.753528136</v>
      </c>
      <c r="D170" s="226">
        <v>415565.16295621399</v>
      </c>
      <c r="E170" s="226">
        <v>304745.66464401397</v>
      </c>
      <c r="F170" s="226">
        <v>398587.11963233602</v>
      </c>
      <c r="G170" s="226">
        <v>395079.85713756899</v>
      </c>
      <c r="H170" s="226">
        <v>353045.172086743</v>
      </c>
      <c r="I170" s="226">
        <v>155592.007154291</v>
      </c>
      <c r="J170" s="226">
        <v>312366.45139899303</v>
      </c>
      <c r="K170" s="226">
        <v>381327.34215581202</v>
      </c>
      <c r="M170" s="128"/>
      <c r="N170" s="128"/>
      <c r="O170" s="128"/>
      <c r="P170" s="128"/>
      <c r="Q170" s="128"/>
      <c r="R170" s="128"/>
      <c r="S170" s="128"/>
      <c r="T170" s="128"/>
      <c r="U170" s="128"/>
    </row>
    <row r="171" spans="1:21" s="113" customFormat="1" ht="12" customHeight="1">
      <c r="A171" s="114" t="s">
        <v>310</v>
      </c>
      <c r="B171" s="114"/>
      <c r="C171" s="225">
        <v>117468.57177319301</v>
      </c>
      <c r="D171" s="226">
        <v>170649.06747495799</v>
      </c>
      <c r="E171" s="226">
        <v>102961.39704416601</v>
      </c>
      <c r="F171" s="226">
        <v>106065.47855385301</v>
      </c>
      <c r="G171" s="226">
        <v>133207.33173815199</v>
      </c>
      <c r="H171" s="226">
        <v>99260.468158546297</v>
      </c>
      <c r="I171" s="226">
        <v>130145.64665130799</v>
      </c>
      <c r="J171" s="226">
        <v>123979.01410383699</v>
      </c>
      <c r="K171" s="226">
        <v>190591.73944729401</v>
      </c>
      <c r="M171" s="128"/>
      <c r="N171" s="128"/>
      <c r="O171" s="128"/>
      <c r="P171" s="128"/>
      <c r="Q171" s="128"/>
      <c r="R171" s="128"/>
      <c r="S171" s="128"/>
      <c r="T171" s="128"/>
      <c r="U171" s="128"/>
    </row>
    <row r="172" spans="1:21" s="113" customFormat="1" ht="12" customHeight="1">
      <c r="A172" s="114" t="s">
        <v>311</v>
      </c>
      <c r="B172" s="114"/>
      <c r="C172" s="225">
        <v>1703904.5510611702</v>
      </c>
      <c r="D172" s="226">
        <v>1743980.5408888999</v>
      </c>
      <c r="E172" s="226">
        <v>1667189.4832868499</v>
      </c>
      <c r="F172" s="226">
        <v>1672519.9268956699</v>
      </c>
      <c r="G172" s="226">
        <v>1643244.21913109</v>
      </c>
      <c r="H172" s="226">
        <v>1623428.2040859698</v>
      </c>
      <c r="I172" s="226">
        <v>1597757.7941572198</v>
      </c>
      <c r="J172" s="226">
        <v>1564318.14889333</v>
      </c>
      <c r="K172" s="226">
        <v>1561572.0039133502</v>
      </c>
      <c r="M172" s="128"/>
      <c r="N172" s="128"/>
      <c r="O172" s="128"/>
      <c r="P172" s="128"/>
      <c r="Q172" s="128"/>
      <c r="R172" s="128"/>
      <c r="S172" s="128"/>
      <c r="T172" s="128"/>
      <c r="U172" s="128"/>
    </row>
    <row r="173" spans="1:21" s="113" customFormat="1" ht="12" customHeight="1">
      <c r="A173" s="227" t="s">
        <v>312</v>
      </c>
      <c r="B173" s="227"/>
      <c r="C173" s="225">
        <v>473046.13261175901</v>
      </c>
      <c r="D173" s="226">
        <v>421578.766092768</v>
      </c>
      <c r="E173" s="226">
        <v>376322.58670587698</v>
      </c>
      <c r="F173" s="226">
        <v>365649.61856472096</v>
      </c>
      <c r="G173" s="226">
        <v>342097.51493281696</v>
      </c>
      <c r="H173" s="226">
        <v>388514.73935702798</v>
      </c>
      <c r="I173" s="226">
        <v>409327.66646765702</v>
      </c>
      <c r="J173" s="226">
        <v>393534.517707169</v>
      </c>
      <c r="K173" s="226">
        <v>381948.83437004604</v>
      </c>
      <c r="M173" s="128"/>
      <c r="N173" s="128"/>
      <c r="O173" s="128"/>
      <c r="P173" s="128"/>
      <c r="Q173" s="128"/>
      <c r="R173" s="128"/>
      <c r="S173" s="128"/>
      <c r="T173" s="128"/>
      <c r="U173" s="128"/>
    </row>
    <row r="174" spans="1:21" s="113" customFormat="1" ht="12" customHeight="1">
      <c r="A174" s="114" t="s">
        <v>313</v>
      </c>
      <c r="B174" s="114"/>
      <c r="C174" s="225">
        <v>21652.230272808498</v>
      </c>
      <c r="D174" s="226">
        <v>23464.536172853499</v>
      </c>
      <c r="E174" s="226">
        <v>36246.6740785027</v>
      </c>
      <c r="F174" s="226">
        <v>33505.768222193197</v>
      </c>
      <c r="G174" s="226">
        <v>35814.170641483906</v>
      </c>
      <c r="H174" s="226">
        <v>38132.045886869804</v>
      </c>
      <c r="I174" s="226">
        <v>39801.706682509699</v>
      </c>
      <c r="J174" s="226">
        <v>42030.308347196304</v>
      </c>
      <c r="K174" s="226">
        <v>36382.602636106101</v>
      </c>
      <c r="M174" s="128"/>
      <c r="N174" s="128"/>
      <c r="O174" s="128"/>
      <c r="P174" s="128"/>
      <c r="Q174" s="128"/>
      <c r="R174" s="128"/>
      <c r="S174" s="128"/>
      <c r="T174" s="128"/>
      <c r="U174" s="128"/>
    </row>
    <row r="175" spans="1:21" s="113" customFormat="1" ht="12" customHeight="1">
      <c r="A175" s="114" t="s">
        <v>314</v>
      </c>
      <c r="B175" s="114"/>
      <c r="C175" s="225">
        <v>95193.910071999999</v>
      </c>
      <c r="D175" s="226">
        <v>84790.630705999996</v>
      </c>
      <c r="E175" s="226">
        <v>98943.004828999998</v>
      </c>
      <c r="F175" s="226">
        <v>92856.889727000002</v>
      </c>
      <c r="G175" s="226">
        <v>89715.002026999995</v>
      </c>
      <c r="H175" s="226">
        <v>85192.428623999993</v>
      </c>
      <c r="I175" s="226">
        <v>77241.342770999996</v>
      </c>
      <c r="J175" s="226">
        <v>82380.384267000001</v>
      </c>
      <c r="K175" s="226">
        <v>78277.486713000006</v>
      </c>
      <c r="M175" s="128"/>
      <c r="N175" s="128"/>
      <c r="O175" s="128"/>
      <c r="P175" s="128"/>
      <c r="Q175" s="128"/>
      <c r="R175" s="128"/>
      <c r="S175" s="128"/>
      <c r="T175" s="128"/>
      <c r="U175" s="128"/>
    </row>
    <row r="176" spans="1:21" s="113" customFormat="1" ht="12" customHeight="1">
      <c r="A176" s="114" t="s">
        <v>315</v>
      </c>
      <c r="B176" s="114"/>
      <c r="C176" s="225">
        <v>200477.00849155302</v>
      </c>
      <c r="D176" s="226">
        <v>237176.36160128599</v>
      </c>
      <c r="E176" s="226">
        <v>125076.34449131701</v>
      </c>
      <c r="F176" s="226">
        <v>139580.30564400199</v>
      </c>
      <c r="G176" s="226">
        <v>117338.685869418</v>
      </c>
      <c r="H176" s="226">
        <v>109085.880788133</v>
      </c>
      <c r="I176" s="226">
        <v>124755.30684699101</v>
      </c>
      <c r="J176" s="226">
        <v>105229.495977181</v>
      </c>
      <c r="K176" s="226">
        <v>116978.571647687</v>
      </c>
      <c r="M176" s="128"/>
      <c r="N176" s="128"/>
      <c r="O176" s="128"/>
      <c r="P176" s="128"/>
      <c r="Q176" s="128"/>
      <c r="R176" s="128"/>
      <c r="S176" s="128"/>
      <c r="T176" s="128"/>
      <c r="U176" s="128"/>
    </row>
    <row r="177" spans="1:21" s="113" customFormat="1" ht="12" customHeight="1">
      <c r="A177" s="114" t="s">
        <v>316</v>
      </c>
      <c r="B177" s="114"/>
      <c r="C177" s="225">
        <v>17719.970660273499</v>
      </c>
      <c r="D177" s="226">
        <v>18136.0432097872</v>
      </c>
      <c r="E177" s="226">
        <v>17402.619283433098</v>
      </c>
      <c r="F177" s="226">
        <v>17090.101596904402</v>
      </c>
      <c r="G177" s="226">
        <v>16717.025370322201</v>
      </c>
      <c r="H177" s="226">
        <v>16590.545230591</v>
      </c>
      <c r="I177" s="226">
        <v>16714.8435312906</v>
      </c>
      <c r="J177" s="226">
        <v>16167.8546794747</v>
      </c>
      <c r="K177" s="226">
        <v>16318.4212410376</v>
      </c>
      <c r="M177" s="128"/>
      <c r="N177" s="128"/>
      <c r="O177" s="128"/>
      <c r="P177" s="128"/>
      <c r="Q177" s="128"/>
      <c r="R177" s="128"/>
      <c r="S177" s="128"/>
      <c r="T177" s="128"/>
      <c r="U177" s="128"/>
    </row>
    <row r="178" spans="1:21" s="113" customFormat="1" ht="12" customHeight="1">
      <c r="A178" s="114" t="s">
        <v>317</v>
      </c>
      <c r="B178" s="114"/>
      <c r="C178" s="225">
        <v>18306.534294606503</v>
      </c>
      <c r="D178" s="226">
        <v>18798.954506973798</v>
      </c>
      <c r="E178" s="226">
        <v>16558.548294837405</v>
      </c>
      <c r="F178" s="226">
        <v>16532.417880778416</v>
      </c>
      <c r="G178" s="226">
        <v>20973.014592637413</v>
      </c>
      <c r="H178" s="226">
        <v>21067.491214246507</v>
      </c>
      <c r="I178" s="226">
        <v>16361.530938205473</v>
      </c>
      <c r="J178" s="226">
        <v>15831.428239707386</v>
      </c>
      <c r="K178" s="226">
        <v>15875.801709945303</v>
      </c>
      <c r="M178" s="128"/>
      <c r="N178" s="128"/>
      <c r="O178" s="128"/>
      <c r="P178" s="128"/>
      <c r="Q178" s="128"/>
      <c r="R178" s="128"/>
      <c r="S178" s="128"/>
      <c r="T178" s="128"/>
      <c r="U178" s="128"/>
    </row>
    <row r="179" spans="1:21" s="139" customFormat="1" ht="12" customHeight="1">
      <c r="A179" s="129" t="s">
        <v>318</v>
      </c>
      <c r="B179" s="129"/>
      <c r="C179" s="225">
        <v>5362.0825091158304</v>
      </c>
      <c r="D179" s="228">
        <v>5449.7057226572206</v>
      </c>
      <c r="E179" s="228">
        <v>5454.0917885757599</v>
      </c>
      <c r="F179" s="228">
        <v>5383.7169773222304</v>
      </c>
      <c r="G179" s="228">
        <v>5364.84129448356</v>
      </c>
      <c r="H179" s="228">
        <v>5395.8805349918903</v>
      </c>
      <c r="I179" s="228">
        <v>5455.2798324904998</v>
      </c>
      <c r="J179" s="228">
        <v>5588.8195952455108</v>
      </c>
      <c r="K179" s="228">
        <v>5571.9838487725301</v>
      </c>
      <c r="M179" s="128"/>
      <c r="N179" s="128"/>
      <c r="O179" s="128"/>
      <c r="P179" s="128"/>
      <c r="Q179" s="128"/>
      <c r="R179" s="128"/>
      <c r="S179" s="128"/>
      <c r="T179" s="128"/>
      <c r="U179" s="128"/>
    </row>
    <row r="180" spans="1:21" s="113" customFormat="1" ht="12" customHeight="1">
      <c r="A180" s="114" t="s">
        <v>319</v>
      </c>
      <c r="B180" s="114"/>
      <c r="C180" s="225">
        <v>1180.14818332614</v>
      </c>
      <c r="D180" s="226">
        <v>1211.7938534657899</v>
      </c>
      <c r="E180" s="226">
        <v>1223.7795164009301</v>
      </c>
      <c r="F180" s="226">
        <v>889.48566013035509</v>
      </c>
      <c r="G180" s="226">
        <v>880.43875801582897</v>
      </c>
      <c r="H180" s="226">
        <v>1038.4990515890299</v>
      </c>
      <c r="I180" s="226">
        <v>995.52897024796903</v>
      </c>
      <c r="J180" s="226">
        <v>1166.2710197522802</v>
      </c>
      <c r="K180" s="226">
        <v>1161.6808434572101</v>
      </c>
      <c r="M180" s="128"/>
      <c r="N180" s="128"/>
      <c r="O180" s="128"/>
      <c r="P180" s="128"/>
      <c r="Q180" s="128"/>
      <c r="R180" s="128"/>
      <c r="S180" s="128"/>
      <c r="T180" s="128"/>
      <c r="U180" s="128"/>
    </row>
    <row r="181" spans="1:21" s="113" customFormat="1" ht="12" customHeight="1">
      <c r="A181" s="114" t="s">
        <v>320</v>
      </c>
      <c r="B181" s="114"/>
      <c r="C181" s="225">
        <v>20126.811184938801</v>
      </c>
      <c r="D181" s="226">
        <v>20128.572170930198</v>
      </c>
      <c r="E181" s="226">
        <v>19098.232101663398</v>
      </c>
      <c r="F181" s="226">
        <v>19111.909441312</v>
      </c>
      <c r="G181" s="226">
        <v>18338.030461600501</v>
      </c>
      <c r="H181" s="226">
        <v>15120.711985935</v>
      </c>
      <c r="I181" s="226">
        <v>9240.4503402853607</v>
      </c>
      <c r="J181" s="226">
        <v>8800.8125084469393</v>
      </c>
      <c r="K181" s="226">
        <v>8643.0092562326299</v>
      </c>
      <c r="M181" s="128"/>
      <c r="N181" s="128"/>
      <c r="O181" s="128"/>
      <c r="P181" s="128"/>
      <c r="Q181" s="128"/>
      <c r="R181" s="128"/>
      <c r="S181" s="128"/>
      <c r="T181" s="128"/>
      <c r="U181" s="128"/>
    </row>
    <row r="182" spans="1:21" s="113" customFormat="1" ht="12" customHeight="1">
      <c r="A182" s="129" t="s">
        <v>321</v>
      </c>
      <c r="B182" s="129"/>
      <c r="C182" s="225">
        <v>1315.1320000000001</v>
      </c>
      <c r="D182" s="226">
        <v>1239.2529999999999</v>
      </c>
      <c r="E182" s="226">
        <v>1273.558</v>
      </c>
      <c r="F182" s="226">
        <v>1208.818</v>
      </c>
      <c r="G182" s="226">
        <v>1180.4671818914399</v>
      </c>
      <c r="H182" s="226">
        <v>1137.7914367919202</v>
      </c>
      <c r="I182" s="226">
        <v>5044.2667053203204</v>
      </c>
      <c r="J182" s="226">
        <v>1342.88026592497</v>
      </c>
      <c r="K182" s="226">
        <v>1293.4000000000001</v>
      </c>
      <c r="M182" s="128"/>
      <c r="N182" s="128"/>
      <c r="O182" s="128"/>
      <c r="P182" s="128"/>
      <c r="Q182" s="128"/>
      <c r="R182" s="128"/>
      <c r="S182" s="128"/>
      <c r="T182" s="128"/>
      <c r="U182" s="128"/>
    </row>
    <row r="183" spans="1:21" s="113" customFormat="1" ht="12" customHeight="1">
      <c r="A183" s="119" t="s">
        <v>322</v>
      </c>
      <c r="B183" s="119"/>
      <c r="C183" s="229">
        <v>40938.346926091297</v>
      </c>
      <c r="D183" s="230">
        <v>35195.997760558297</v>
      </c>
      <c r="E183" s="230">
        <v>20797.601146553301</v>
      </c>
      <c r="F183" s="230">
        <v>45642.077412824801</v>
      </c>
      <c r="G183" s="230">
        <v>58673.494972692497</v>
      </c>
      <c r="H183" s="230">
        <v>58706.375468618302</v>
      </c>
      <c r="I183" s="230">
        <v>46469.390506622003</v>
      </c>
      <c r="J183" s="230">
        <v>58128.931156406798</v>
      </c>
      <c r="K183" s="230">
        <v>60608.0030138523</v>
      </c>
      <c r="M183" s="128"/>
      <c r="N183" s="128"/>
      <c r="O183" s="128"/>
      <c r="P183" s="128"/>
      <c r="Q183" s="128"/>
      <c r="R183" s="128"/>
      <c r="S183" s="128"/>
      <c r="T183" s="128"/>
      <c r="U183" s="128"/>
    </row>
    <row r="184" spans="1:21" s="113" customFormat="1" ht="12" customHeight="1">
      <c r="A184" s="124" t="s">
        <v>323</v>
      </c>
      <c r="B184" s="124"/>
      <c r="C184" s="231">
        <v>3053973.1835689703</v>
      </c>
      <c r="D184" s="232">
        <v>3197365.3870373503</v>
      </c>
      <c r="E184" s="232">
        <v>2793293.5852111904</v>
      </c>
      <c r="F184" s="232">
        <v>2914623.6342090503</v>
      </c>
      <c r="G184" s="232">
        <v>2878624.0941091799</v>
      </c>
      <c r="H184" s="232">
        <v>2815716.2339100498</v>
      </c>
      <c r="I184" s="232">
        <v>2634902.7615554398</v>
      </c>
      <c r="J184" s="232">
        <v>2730865.3181596701</v>
      </c>
      <c r="K184" s="232">
        <v>2856550.8807965997</v>
      </c>
      <c r="M184" s="128"/>
      <c r="N184" s="128"/>
      <c r="O184" s="128"/>
      <c r="P184" s="128"/>
      <c r="Q184" s="128"/>
      <c r="R184" s="128"/>
      <c r="S184" s="128"/>
      <c r="T184" s="128"/>
      <c r="U184" s="128"/>
    </row>
    <row r="185" spans="1:21" s="217" customFormat="1" ht="13.5" customHeight="1">
      <c r="A185" s="221" t="s">
        <v>324</v>
      </c>
      <c r="B185" s="222"/>
      <c r="C185" s="223"/>
      <c r="D185" s="224"/>
      <c r="E185" s="224"/>
      <c r="F185" s="224"/>
      <c r="G185" s="224"/>
      <c r="H185" s="224"/>
      <c r="I185" s="224"/>
      <c r="J185" s="224"/>
      <c r="K185" s="224"/>
      <c r="M185" s="128"/>
      <c r="N185" s="128"/>
      <c r="O185" s="128"/>
      <c r="P185" s="128"/>
      <c r="Q185" s="128"/>
      <c r="R185" s="128"/>
      <c r="S185" s="128"/>
      <c r="T185" s="128"/>
      <c r="U185" s="128"/>
    </row>
    <row r="186" spans="1:21" s="113" customFormat="1" ht="12" customHeight="1">
      <c r="A186" s="114" t="s">
        <v>325</v>
      </c>
      <c r="B186" s="114"/>
      <c r="C186" s="225">
        <v>304612.40585638303</v>
      </c>
      <c r="D186" s="226">
        <v>364570.24774710898</v>
      </c>
      <c r="E186" s="226">
        <v>202781.67545796401</v>
      </c>
      <c r="F186" s="226">
        <v>233640.68208168301</v>
      </c>
      <c r="G186" s="226">
        <v>230196.67239199701</v>
      </c>
      <c r="H186" s="226">
        <v>234445.87625772101</v>
      </c>
      <c r="I186" s="226">
        <v>188062.87318002002</v>
      </c>
      <c r="J186" s="226">
        <v>252032.44197865902</v>
      </c>
      <c r="K186" s="226">
        <v>301895.39403064398</v>
      </c>
      <c r="M186" s="128"/>
      <c r="N186" s="128"/>
      <c r="O186" s="128"/>
      <c r="P186" s="128"/>
      <c r="Q186" s="128"/>
      <c r="R186" s="128"/>
      <c r="S186" s="128"/>
      <c r="T186" s="128"/>
      <c r="U186" s="128"/>
    </row>
    <row r="187" spans="1:21" s="113" customFormat="1" ht="12" customHeight="1">
      <c r="A187" s="114" t="s">
        <v>326</v>
      </c>
      <c r="B187" s="114"/>
      <c r="C187" s="225">
        <v>1104224.4445261499</v>
      </c>
      <c r="D187" s="226">
        <v>1082143.19342266</v>
      </c>
      <c r="E187" s="226">
        <v>969556.61838431098</v>
      </c>
      <c r="F187" s="226">
        <v>976206.64339941391</v>
      </c>
      <c r="G187" s="226">
        <v>991765.58409807098</v>
      </c>
      <c r="H187" s="226">
        <v>967705.16396069899</v>
      </c>
      <c r="I187" s="226">
        <v>927091.85761599103</v>
      </c>
      <c r="J187" s="226">
        <v>984517.68073321704</v>
      </c>
      <c r="K187" s="226">
        <v>1029812.27593821</v>
      </c>
      <c r="M187" s="128"/>
      <c r="N187" s="128"/>
      <c r="O187" s="128"/>
      <c r="P187" s="128"/>
      <c r="Q187" s="128"/>
      <c r="R187" s="128"/>
      <c r="S187" s="128"/>
      <c r="T187" s="128"/>
      <c r="U187" s="128"/>
    </row>
    <row r="188" spans="1:21" s="113" customFormat="1" ht="12" customHeight="1">
      <c r="A188" s="114" t="s">
        <v>315</v>
      </c>
      <c r="B188" s="114"/>
      <c r="C188" s="225">
        <v>174331.43949551799</v>
      </c>
      <c r="D188" s="226">
        <v>201830.58690235298</v>
      </c>
      <c r="E188" s="226">
        <v>115682.436235017</v>
      </c>
      <c r="F188" s="226">
        <v>123465.31551987601</v>
      </c>
      <c r="G188" s="226">
        <v>103649.335916493</v>
      </c>
      <c r="H188" s="226">
        <v>98652.2184878345</v>
      </c>
      <c r="I188" s="226">
        <v>110116.257904802</v>
      </c>
      <c r="J188" s="226">
        <v>94969.331339428798</v>
      </c>
      <c r="K188" s="226">
        <v>105850.03537947001</v>
      </c>
      <c r="M188" s="128"/>
      <c r="N188" s="128"/>
      <c r="O188" s="128"/>
      <c r="P188" s="128"/>
      <c r="Q188" s="128"/>
      <c r="R188" s="128"/>
      <c r="S188" s="128"/>
      <c r="T188" s="128"/>
      <c r="U188" s="128"/>
    </row>
    <row r="189" spans="1:21" s="113" customFormat="1" ht="12" customHeight="1">
      <c r="A189" s="114" t="s">
        <v>327</v>
      </c>
      <c r="B189" s="114"/>
      <c r="C189" s="225">
        <v>828710.26096577302</v>
      </c>
      <c r="D189" s="226">
        <v>923027.68408691708</v>
      </c>
      <c r="E189" s="226">
        <v>870169.57189909194</v>
      </c>
      <c r="F189" s="226">
        <v>938026.36953680101</v>
      </c>
      <c r="G189" s="226">
        <v>912238.71354492905</v>
      </c>
      <c r="H189" s="226">
        <v>877858.07705968909</v>
      </c>
      <c r="I189" s="226">
        <v>801917.55851859495</v>
      </c>
      <c r="J189" s="226">
        <v>781201.39690506097</v>
      </c>
      <c r="K189" s="226">
        <v>798093.70759825304</v>
      </c>
      <c r="M189" s="128"/>
      <c r="N189" s="128"/>
      <c r="O189" s="128"/>
      <c r="P189" s="128"/>
      <c r="Q189" s="128"/>
      <c r="R189" s="128"/>
      <c r="S189" s="128"/>
      <c r="T189" s="128"/>
      <c r="U189" s="128"/>
    </row>
    <row r="190" spans="1:21" s="113" customFormat="1" ht="12" customHeight="1">
      <c r="A190" s="114" t="s">
        <v>328</v>
      </c>
      <c r="B190" s="114"/>
      <c r="C190" s="225">
        <v>95193.910071999999</v>
      </c>
      <c r="D190" s="226">
        <v>84790.630705999996</v>
      </c>
      <c r="E190" s="226">
        <v>98943.004828999998</v>
      </c>
      <c r="F190" s="226">
        <v>92856.889727000002</v>
      </c>
      <c r="G190" s="226">
        <v>89715.002026999995</v>
      </c>
      <c r="H190" s="226">
        <v>85192.428623999993</v>
      </c>
      <c r="I190" s="226">
        <v>77241.342770999996</v>
      </c>
      <c r="J190" s="226">
        <v>82380.384267000001</v>
      </c>
      <c r="K190" s="226">
        <v>78277.486713000006</v>
      </c>
      <c r="M190" s="128"/>
      <c r="N190" s="128"/>
      <c r="O190" s="128"/>
      <c r="P190" s="128"/>
      <c r="Q190" s="128"/>
      <c r="R190" s="128"/>
      <c r="S190" s="128"/>
      <c r="T190" s="128"/>
      <c r="U190" s="128"/>
    </row>
    <row r="191" spans="1:21" s="113" customFormat="1" ht="12" customHeight="1">
      <c r="A191" s="129" t="s">
        <v>329</v>
      </c>
      <c r="B191" s="129"/>
      <c r="C191" s="225">
        <v>199073.47802500002</v>
      </c>
      <c r="D191" s="226">
        <v>197747.45578799999</v>
      </c>
      <c r="E191" s="226">
        <v>206875.986217</v>
      </c>
      <c r="F191" s="226">
        <v>206672.99893999999</v>
      </c>
      <c r="G191" s="226">
        <v>206917.78844</v>
      </c>
      <c r="H191" s="226">
        <v>206847.830479</v>
      </c>
      <c r="I191" s="226">
        <v>204279.773866</v>
      </c>
      <c r="J191" s="226">
        <v>207526.80512799998</v>
      </c>
      <c r="K191" s="226">
        <v>207685.369744</v>
      </c>
      <c r="M191" s="128"/>
      <c r="N191" s="128"/>
      <c r="O191" s="128"/>
      <c r="P191" s="128"/>
      <c r="Q191" s="128"/>
      <c r="R191" s="128"/>
      <c r="S191" s="128"/>
      <c r="T191" s="128"/>
      <c r="U191" s="128"/>
    </row>
    <row r="192" spans="1:21" s="113" customFormat="1" ht="12" customHeight="1">
      <c r="A192" s="129" t="s">
        <v>330</v>
      </c>
      <c r="B192" s="129"/>
      <c r="C192" s="233"/>
      <c r="D192" s="234"/>
      <c r="E192" s="234">
        <v>0</v>
      </c>
      <c r="F192" s="234">
        <v>0</v>
      </c>
      <c r="G192" s="234">
        <v>0</v>
      </c>
      <c r="H192" s="234">
        <v>0</v>
      </c>
      <c r="I192" s="234">
        <v>0</v>
      </c>
      <c r="J192" s="234">
        <v>2250.2190900000001</v>
      </c>
      <c r="K192" s="234">
        <v>2352.496952</v>
      </c>
      <c r="M192" s="128"/>
      <c r="N192" s="128"/>
      <c r="O192" s="128"/>
      <c r="P192" s="128"/>
      <c r="Q192" s="128"/>
      <c r="R192" s="128"/>
      <c r="S192" s="128"/>
      <c r="T192" s="128"/>
      <c r="U192" s="128"/>
    </row>
    <row r="193" spans="1:21" s="113" customFormat="1" ht="12" customHeight="1">
      <c r="A193" s="114" t="s">
        <v>331</v>
      </c>
      <c r="B193" s="114"/>
      <c r="C193" s="225">
        <v>9993.5406529951397</v>
      </c>
      <c r="D193" s="226">
        <v>8000.87800432929</v>
      </c>
      <c r="E193" s="226">
        <v>10710.038102497101</v>
      </c>
      <c r="F193" s="226">
        <v>4982.2718455664008</v>
      </c>
      <c r="G193" s="226">
        <v>4243.2468881960904</v>
      </c>
      <c r="H193" s="226">
        <v>3225.83731663155</v>
      </c>
      <c r="I193" s="226">
        <v>2461.2093162719598</v>
      </c>
      <c r="J193" s="226">
        <v>7844.1174144637098</v>
      </c>
      <c r="K193" s="226">
        <v>6365.41228889382</v>
      </c>
      <c r="M193" s="128"/>
      <c r="N193" s="128"/>
      <c r="O193" s="128"/>
      <c r="P193" s="128"/>
      <c r="Q193" s="128"/>
      <c r="R193" s="128"/>
      <c r="S193" s="128"/>
      <c r="T193" s="128"/>
      <c r="U193" s="128"/>
    </row>
    <row r="194" spans="1:21" s="113" customFormat="1" ht="12" customHeight="1">
      <c r="A194" s="129" t="s">
        <v>332</v>
      </c>
      <c r="B194" s="129"/>
      <c r="C194" s="225">
        <v>49.719930005140398</v>
      </c>
      <c r="D194" s="226">
        <v>50.588875008620299</v>
      </c>
      <c r="E194" s="226">
        <v>47.726070041920998</v>
      </c>
      <c r="F194" s="226">
        <v>4368.3360385998894</v>
      </c>
      <c r="G194" s="226">
        <v>4359.4038848809896</v>
      </c>
      <c r="H194" s="226">
        <v>4402.0488258267296</v>
      </c>
      <c r="I194" s="226">
        <v>4216.0548266126507</v>
      </c>
      <c r="J194" s="226">
        <v>2801.96060960357</v>
      </c>
      <c r="K194" s="226">
        <v>2685.9772634074102</v>
      </c>
      <c r="M194" s="128"/>
      <c r="N194" s="128"/>
      <c r="O194" s="128"/>
      <c r="P194" s="128"/>
      <c r="Q194" s="128"/>
      <c r="R194" s="128"/>
      <c r="S194" s="128"/>
      <c r="T194" s="128"/>
      <c r="U194" s="128"/>
    </row>
    <row r="195" spans="1:21" s="113" customFormat="1" ht="12" customHeight="1">
      <c r="A195" s="114" t="s">
        <v>333</v>
      </c>
      <c r="B195" s="114"/>
      <c r="C195" s="225">
        <v>56885.081898256503</v>
      </c>
      <c r="D195" s="226">
        <v>53595.3899191811</v>
      </c>
      <c r="E195" s="226">
        <v>39124.586764466898</v>
      </c>
      <c r="F195" s="226">
        <v>66117.704561603095</v>
      </c>
      <c r="G195" s="226">
        <v>75162.432956918201</v>
      </c>
      <c r="H195" s="226">
        <v>71613.521640405597</v>
      </c>
      <c r="I195" s="226">
        <v>55423.711460865197</v>
      </c>
      <c r="J195" s="226">
        <v>64492.528313582399</v>
      </c>
      <c r="K195" s="226">
        <v>69617.359378006397</v>
      </c>
      <c r="M195" s="128"/>
      <c r="N195" s="128"/>
      <c r="O195" s="128"/>
      <c r="P195" s="128"/>
      <c r="Q195" s="128"/>
      <c r="R195" s="128"/>
      <c r="S195" s="128"/>
      <c r="T195" s="128"/>
      <c r="U195" s="128"/>
    </row>
    <row r="196" spans="1:21" s="113" customFormat="1" ht="12" customHeight="1">
      <c r="A196" s="114" t="s">
        <v>334</v>
      </c>
      <c r="B196" s="114"/>
      <c r="C196" s="225">
        <v>385.35500000000002</v>
      </c>
      <c r="D196" s="226">
        <v>222.74392</v>
      </c>
      <c r="E196" s="226">
        <v>422.71171999999996</v>
      </c>
      <c r="F196" s="226">
        <v>257.71300000000002</v>
      </c>
      <c r="G196" s="226">
        <v>237.37</v>
      </c>
      <c r="H196" s="226">
        <v>223.61799999999999</v>
      </c>
      <c r="I196" s="226">
        <v>3036.554995</v>
      </c>
      <c r="J196" s="226">
        <v>268.16800000000001</v>
      </c>
      <c r="K196" s="226">
        <v>230.68700000000001</v>
      </c>
      <c r="M196" s="128"/>
      <c r="N196" s="128"/>
      <c r="O196" s="128"/>
      <c r="P196" s="128"/>
      <c r="Q196" s="128"/>
      <c r="R196" s="128"/>
      <c r="S196" s="128"/>
      <c r="T196" s="128"/>
      <c r="U196" s="128"/>
    </row>
    <row r="197" spans="1:21" s="113" customFormat="1" ht="12" customHeight="1">
      <c r="A197" s="114" t="s">
        <v>335</v>
      </c>
      <c r="B197" s="114"/>
      <c r="C197" s="225">
        <v>2831.8150427723099</v>
      </c>
      <c r="D197" s="226">
        <v>3395.9833851241601</v>
      </c>
      <c r="E197" s="226">
        <v>1726.06334171554</v>
      </c>
      <c r="F197" s="226">
        <v>2536.6000483488397</v>
      </c>
      <c r="G197" s="226">
        <v>2344.01776265748</v>
      </c>
      <c r="H197" s="226">
        <v>2381.3380451223397</v>
      </c>
      <c r="I197" s="226">
        <v>2536.3169657720996</v>
      </c>
      <c r="J197" s="226">
        <v>2316.13387015218</v>
      </c>
      <c r="K197" s="226">
        <v>2617.2749355302403</v>
      </c>
      <c r="M197" s="128"/>
      <c r="N197" s="128"/>
      <c r="O197" s="128"/>
      <c r="P197" s="128"/>
      <c r="Q197" s="128"/>
      <c r="R197" s="128"/>
      <c r="S197" s="128"/>
      <c r="T197" s="128"/>
      <c r="U197" s="128"/>
    </row>
    <row r="198" spans="1:21" s="113" customFormat="1" ht="12" customHeight="1">
      <c r="A198" s="114" t="s">
        <v>336</v>
      </c>
      <c r="B198" s="114"/>
      <c r="C198" s="225">
        <v>4205.5478007490001</v>
      </c>
      <c r="D198" s="226">
        <v>4008.6509245095999</v>
      </c>
      <c r="E198" s="226">
        <v>3902.8232315075998</v>
      </c>
      <c r="F198" s="226">
        <v>3938.5382034481099</v>
      </c>
      <c r="G198" s="226">
        <v>3794.1991274842699</v>
      </c>
      <c r="H198" s="226">
        <v>3613.86491032811</v>
      </c>
      <c r="I198" s="226">
        <v>3471.5248021736802</v>
      </c>
      <c r="J198" s="226">
        <v>3592.2363018528799</v>
      </c>
      <c r="K198" s="226">
        <v>3489.39942116472</v>
      </c>
      <c r="M198" s="128"/>
      <c r="N198" s="128"/>
      <c r="O198" s="128"/>
      <c r="P198" s="128"/>
      <c r="Q198" s="128"/>
      <c r="R198" s="128"/>
      <c r="S198" s="128"/>
      <c r="T198" s="128"/>
      <c r="U198" s="128"/>
    </row>
    <row r="199" spans="1:21" s="113" customFormat="1" ht="12" customHeight="1">
      <c r="A199" s="114" t="s">
        <v>337</v>
      </c>
      <c r="B199" s="114"/>
      <c r="C199" s="225">
        <v>33877.572956100004</v>
      </c>
      <c r="D199" s="226">
        <v>35748.528720570001</v>
      </c>
      <c r="E199" s="226">
        <v>31095.113942</v>
      </c>
      <c r="F199" s="226">
        <v>31414.971763008798</v>
      </c>
      <c r="G199" s="226">
        <v>30503.930222999999</v>
      </c>
      <c r="H199" s="226">
        <v>30347.256887</v>
      </c>
      <c r="I199" s="226">
        <v>31081.654320000001</v>
      </c>
      <c r="J199" s="226">
        <v>29266.85831</v>
      </c>
      <c r="K199" s="226">
        <v>36781.394301</v>
      </c>
      <c r="M199" s="128"/>
      <c r="N199" s="128"/>
      <c r="O199" s="128"/>
      <c r="P199" s="128"/>
      <c r="Q199" s="128"/>
      <c r="R199" s="128"/>
      <c r="S199" s="128"/>
      <c r="T199" s="128"/>
      <c r="U199" s="128"/>
    </row>
    <row r="200" spans="1:21" s="198" customFormat="1" ht="12" customHeight="1">
      <c r="A200" s="142" t="s">
        <v>338</v>
      </c>
      <c r="B200" s="142"/>
      <c r="C200" s="235">
        <v>2814374.5722217001</v>
      </c>
      <c r="D200" s="236">
        <v>2959132.5624017599</v>
      </c>
      <c r="E200" s="236">
        <v>2551038.3561946102</v>
      </c>
      <c r="F200" s="236">
        <v>2684485.0346653499</v>
      </c>
      <c r="G200" s="236">
        <v>2655127.6972616301</v>
      </c>
      <c r="H200" s="236">
        <v>2586509.0804942599</v>
      </c>
      <c r="I200" s="236">
        <v>2410936.6905430998</v>
      </c>
      <c r="J200" s="236">
        <v>2515460.26226102</v>
      </c>
      <c r="K200" s="236">
        <v>2645754.2709435802</v>
      </c>
      <c r="M200" s="128"/>
      <c r="N200" s="128"/>
      <c r="O200" s="128"/>
      <c r="P200" s="128"/>
      <c r="Q200" s="128"/>
      <c r="R200" s="128"/>
      <c r="S200" s="128"/>
      <c r="T200" s="128"/>
      <c r="U200" s="128"/>
    </row>
    <row r="201" spans="1:21" s="113" customFormat="1" ht="12" customHeight="1">
      <c r="A201" s="114"/>
      <c r="B201" s="114"/>
      <c r="C201" s="225"/>
      <c r="D201" s="226"/>
      <c r="E201" s="226"/>
      <c r="F201" s="226"/>
      <c r="G201" s="226"/>
      <c r="H201" s="226"/>
      <c r="I201" s="226"/>
      <c r="J201" s="226"/>
      <c r="K201" s="226"/>
      <c r="M201" s="128"/>
      <c r="N201" s="128"/>
      <c r="O201" s="128"/>
      <c r="P201" s="128"/>
      <c r="Q201" s="128"/>
      <c r="R201" s="128"/>
      <c r="S201" s="128"/>
      <c r="T201" s="128"/>
      <c r="U201" s="128"/>
    </row>
    <row r="202" spans="1:21" s="113" customFormat="1" ht="12" customHeight="1">
      <c r="A202" s="114" t="s">
        <v>339</v>
      </c>
      <c r="B202" s="114"/>
      <c r="C202" s="225">
        <v>18376.460420000003</v>
      </c>
      <c r="D202" s="226">
        <v>18173.5206</v>
      </c>
      <c r="E202" s="226">
        <v>26728.741859999998</v>
      </c>
      <c r="F202" s="226">
        <v>18715.46875</v>
      </c>
      <c r="G202" s="226">
        <v>18493.186870000001</v>
      </c>
      <c r="H202" s="226">
        <v>15595.20307</v>
      </c>
      <c r="I202" s="226">
        <v>16193.69385</v>
      </c>
      <c r="J202" s="226">
        <v>15969.258330000001</v>
      </c>
      <c r="K202" s="226">
        <v>15781.690689999999</v>
      </c>
      <c r="M202" s="128"/>
      <c r="N202" s="128"/>
      <c r="O202" s="128"/>
      <c r="P202" s="128"/>
      <c r="Q202" s="128"/>
      <c r="R202" s="128"/>
      <c r="S202" s="128"/>
      <c r="T202" s="128"/>
      <c r="U202" s="128"/>
    </row>
    <row r="203" spans="1:21" s="113" customFormat="1" ht="12" customHeight="1">
      <c r="A203" s="114" t="s">
        <v>340</v>
      </c>
      <c r="B203" s="114"/>
      <c r="C203" s="225">
        <v>42.791473654000001</v>
      </c>
      <c r="D203" s="226">
        <v>49.947225912</v>
      </c>
      <c r="E203" s="226">
        <v>44.774274076000005</v>
      </c>
      <c r="F203" s="226">
        <v>45.860900072</v>
      </c>
      <c r="G203" s="226">
        <v>47.328938212000004</v>
      </c>
      <c r="H203" s="226"/>
      <c r="I203" s="226"/>
      <c r="J203" s="226"/>
      <c r="K203" s="226"/>
      <c r="M203" s="128"/>
      <c r="N203" s="128"/>
      <c r="O203" s="128"/>
      <c r="P203" s="128"/>
      <c r="Q203" s="128"/>
      <c r="R203" s="128"/>
      <c r="S203" s="128"/>
      <c r="T203" s="128"/>
      <c r="U203" s="128"/>
    </row>
    <row r="204" spans="1:21" s="113" customFormat="1" ht="12" customHeight="1">
      <c r="A204" s="114" t="s">
        <v>341</v>
      </c>
      <c r="B204" s="114"/>
      <c r="C204" s="225">
        <v>15503.650210000002</v>
      </c>
      <c r="D204" s="226">
        <v>15605.433849999999</v>
      </c>
      <c r="E204" s="226">
        <v>15705.86385</v>
      </c>
      <c r="F204" s="226">
        <v>15803.013849999999</v>
      </c>
      <c r="G204" s="226">
        <v>15803.013849999999</v>
      </c>
      <c r="H204" s="226">
        <v>15884.83656</v>
      </c>
      <c r="I204" s="226">
        <v>15943.518880000001</v>
      </c>
      <c r="J204" s="226">
        <v>15943.518880000001</v>
      </c>
      <c r="K204" s="226">
        <v>16002.53888</v>
      </c>
      <c r="M204" s="128"/>
      <c r="N204" s="128"/>
      <c r="O204" s="128"/>
      <c r="P204" s="128"/>
      <c r="Q204" s="128"/>
      <c r="R204" s="128"/>
      <c r="S204" s="128"/>
      <c r="T204" s="128"/>
      <c r="U204" s="128"/>
    </row>
    <row r="205" spans="1:21" s="113" customFormat="1" ht="12" customHeight="1">
      <c r="A205" s="114" t="s">
        <v>342</v>
      </c>
      <c r="B205" s="114"/>
      <c r="C205" s="225">
        <v>22608.928620000002</v>
      </c>
      <c r="D205" s="226">
        <v>22608.928620000002</v>
      </c>
      <c r="E205" s="226">
        <v>22608.928620000002</v>
      </c>
      <c r="F205" s="226">
        <v>22608.928620000002</v>
      </c>
      <c r="G205" s="226">
        <v>22608.928620000002</v>
      </c>
      <c r="H205" s="226">
        <v>22608.928620000002</v>
      </c>
      <c r="I205" s="226">
        <v>22608.928620000002</v>
      </c>
      <c r="J205" s="226">
        <v>22608.928620000002</v>
      </c>
      <c r="K205" s="226">
        <v>22608.928620000002</v>
      </c>
      <c r="M205" s="128"/>
      <c r="N205" s="128"/>
      <c r="O205" s="128"/>
      <c r="P205" s="128"/>
      <c r="Q205" s="128"/>
      <c r="R205" s="128"/>
      <c r="S205" s="128"/>
      <c r="T205" s="128"/>
      <c r="U205" s="128"/>
    </row>
    <row r="206" spans="1:21" s="113" customFormat="1" ht="12" customHeight="1">
      <c r="A206" s="114" t="s">
        <v>343</v>
      </c>
      <c r="B206" s="114"/>
      <c r="C206" s="225">
        <v>183066.72366961802</v>
      </c>
      <c r="D206" s="226">
        <v>181795.01606187801</v>
      </c>
      <c r="E206" s="226">
        <v>177166.90262595902</v>
      </c>
      <c r="F206" s="226">
        <v>172965.322618181</v>
      </c>
      <c r="G206" s="226">
        <v>166543.76686845798</v>
      </c>
      <c r="H206" s="226">
        <v>175118.01782993702</v>
      </c>
      <c r="I206" s="226">
        <v>169219.83070213802</v>
      </c>
      <c r="J206" s="226">
        <v>160883.24977257801</v>
      </c>
      <c r="K206" s="226">
        <v>156403.35454639597</v>
      </c>
      <c r="M206" s="128"/>
      <c r="N206" s="128"/>
      <c r="O206" s="128"/>
      <c r="P206" s="128"/>
      <c r="Q206" s="128"/>
      <c r="R206" s="128"/>
      <c r="S206" s="128"/>
      <c r="T206" s="128"/>
      <c r="U206" s="128"/>
    </row>
    <row r="207" spans="1:21" s="198" customFormat="1" ht="12" customHeight="1">
      <c r="A207" s="237" t="s">
        <v>344</v>
      </c>
      <c r="B207" s="237"/>
      <c r="C207" s="238">
        <v>239598.554393272</v>
      </c>
      <c r="D207" s="239">
        <v>238232.84635779102</v>
      </c>
      <c r="E207" s="239">
        <v>242255.211230035</v>
      </c>
      <c r="F207" s="239">
        <v>230138.59473825298</v>
      </c>
      <c r="G207" s="239">
        <v>223496.22514667001</v>
      </c>
      <c r="H207" s="239">
        <v>229206.98607993702</v>
      </c>
      <c r="I207" s="239">
        <v>223965.97205213801</v>
      </c>
      <c r="J207" s="239">
        <v>215404.955602578</v>
      </c>
      <c r="K207" s="239">
        <v>210796.51273639602</v>
      </c>
      <c r="M207" s="128"/>
      <c r="N207" s="128"/>
      <c r="O207" s="128"/>
      <c r="P207" s="128"/>
      <c r="Q207" s="128"/>
      <c r="R207" s="128"/>
      <c r="S207" s="128"/>
      <c r="T207" s="128"/>
      <c r="U207" s="128"/>
    </row>
    <row r="208" spans="1:21" s="113" customFormat="1" ht="12" customHeight="1">
      <c r="A208" s="124" t="s">
        <v>345</v>
      </c>
      <c r="B208" s="124"/>
      <c r="C208" s="231">
        <v>3053973.1266149804</v>
      </c>
      <c r="D208" s="232">
        <v>3197365.4087595502</v>
      </c>
      <c r="E208" s="232">
        <v>2793293.5674246503</v>
      </c>
      <c r="F208" s="232">
        <v>2914623.6294036</v>
      </c>
      <c r="G208" s="232">
        <v>2878623.9224083</v>
      </c>
      <c r="H208" s="232">
        <v>2815716.0665741903</v>
      </c>
      <c r="I208" s="232">
        <v>2634902.6625952399</v>
      </c>
      <c r="J208" s="232">
        <v>2730865.2178635998</v>
      </c>
      <c r="K208" s="232">
        <v>2856550.7836799799</v>
      </c>
      <c r="M208" s="128"/>
      <c r="N208" s="128"/>
      <c r="O208" s="128"/>
      <c r="P208" s="128"/>
      <c r="Q208" s="128"/>
      <c r="R208" s="128"/>
      <c r="S208" s="128"/>
      <c r="T208" s="128"/>
      <c r="U208" s="128"/>
    </row>
    <row r="209" spans="1:21" s="139" customFormat="1" ht="12" customHeight="1">
      <c r="A209" s="129"/>
      <c r="B209" s="129"/>
      <c r="C209" s="138"/>
      <c r="D209" s="138"/>
      <c r="E209" s="138"/>
      <c r="F209" s="138"/>
      <c r="G209" s="138"/>
      <c r="H209" s="138"/>
      <c r="I209" s="138"/>
      <c r="J209" s="138"/>
      <c r="K209" s="138"/>
      <c r="M209" s="128"/>
      <c r="N209" s="128"/>
      <c r="O209" s="128"/>
      <c r="P209" s="128"/>
      <c r="Q209" s="128"/>
      <c r="R209" s="128"/>
      <c r="S209" s="128"/>
      <c r="T209" s="128"/>
      <c r="U209" s="128"/>
    </row>
    <row r="210" spans="1:21" s="156" customFormat="1" ht="12" customHeight="1">
      <c r="A210" s="152" t="s">
        <v>346</v>
      </c>
      <c r="B210" s="153"/>
      <c r="C210" s="181"/>
      <c r="D210" s="181"/>
      <c r="E210" s="181"/>
      <c r="F210" s="181"/>
      <c r="G210" s="181"/>
      <c r="H210" s="181"/>
      <c r="I210" s="181"/>
      <c r="J210" s="181"/>
      <c r="K210" s="181"/>
      <c r="M210" s="240"/>
      <c r="N210" s="240"/>
      <c r="O210" s="240"/>
      <c r="P210" s="240"/>
      <c r="Q210" s="240"/>
      <c r="R210" s="240"/>
      <c r="S210" s="240"/>
      <c r="T210" s="240"/>
      <c r="U210" s="240"/>
    </row>
    <row r="211" spans="1:21" s="113" customFormat="1" ht="12" customHeight="1">
      <c r="A211" s="109" t="s">
        <v>271</v>
      </c>
      <c r="B211" s="109"/>
      <c r="C211" s="157">
        <v>10.879194</v>
      </c>
      <c r="D211" s="158">
        <v>11.551849000000001</v>
      </c>
      <c r="E211" s="159">
        <v>9.8665950000000002</v>
      </c>
      <c r="F211" s="159">
        <v>9.8964909999999993</v>
      </c>
      <c r="G211" s="159">
        <v>9.7172400000000003</v>
      </c>
      <c r="H211" s="158">
        <v>9.6796410000000002</v>
      </c>
      <c r="I211" s="158">
        <v>9.9397389999999994</v>
      </c>
      <c r="J211" s="158">
        <v>9.4575630000000004</v>
      </c>
      <c r="K211" s="158">
        <v>9.5229859999999995</v>
      </c>
      <c r="M211" s="128"/>
      <c r="N211" s="128"/>
      <c r="O211" s="128"/>
      <c r="P211" s="128"/>
      <c r="Q211" s="128"/>
      <c r="R211" s="128"/>
      <c r="S211" s="128"/>
      <c r="T211" s="128"/>
      <c r="U211" s="128"/>
    </row>
    <row r="212" spans="1:21" s="113" customFormat="1" ht="12" customHeight="1">
      <c r="A212" s="119" t="s">
        <v>272</v>
      </c>
      <c r="B212" s="119"/>
      <c r="C212" s="149">
        <v>9.7062000000000008</v>
      </c>
      <c r="D212" s="150">
        <v>10.545299999999999</v>
      </c>
      <c r="E212" s="151">
        <v>8.7871000000000006</v>
      </c>
      <c r="F212" s="151">
        <v>9.0780999999999992</v>
      </c>
      <c r="G212" s="151">
        <v>8.5370000000000008</v>
      </c>
      <c r="H212" s="150">
        <v>8.6205999999999996</v>
      </c>
      <c r="I212" s="150">
        <v>8.6791</v>
      </c>
      <c r="J212" s="150">
        <v>8.1668000000000003</v>
      </c>
      <c r="K212" s="150">
        <v>8.1788000000000007</v>
      </c>
      <c r="M212" s="128"/>
      <c r="N212" s="128"/>
      <c r="O212" s="128"/>
      <c r="P212" s="128"/>
      <c r="Q212" s="128"/>
      <c r="R212" s="128"/>
      <c r="S212" s="128"/>
      <c r="T212" s="128"/>
      <c r="U212" s="128"/>
    </row>
    <row r="213" spans="1:21" s="243" customFormat="1" ht="12" customHeight="1">
      <c r="A213" s="241"/>
      <c r="B213" s="241"/>
      <c r="C213" s="181"/>
      <c r="D213" s="242"/>
      <c r="E213" s="242"/>
      <c r="F213" s="242"/>
      <c r="G213" s="242"/>
      <c r="H213" s="242"/>
      <c r="I213" s="242"/>
      <c r="J213" s="242"/>
    </row>
    <row r="214" spans="1:21" ht="22.5" customHeight="1">
      <c r="A214" s="69"/>
      <c r="B214" s="69"/>
      <c r="C214" s="70"/>
      <c r="D214" s="70"/>
      <c r="E214" s="70"/>
      <c r="F214" s="70"/>
      <c r="G214" s="70"/>
      <c r="H214" s="70"/>
      <c r="I214" s="70"/>
      <c r="J214" s="70"/>
      <c r="K214" s="70"/>
    </row>
    <row r="215" spans="1:21" s="27" customFormat="1" ht="18.75" customHeight="1">
      <c r="A215" s="71" t="s">
        <v>347</v>
      </c>
      <c r="B215" s="72"/>
    </row>
    <row r="216" spans="1:21" s="77" customFormat="1" ht="12.75" customHeight="1"/>
    <row r="217" spans="1:21" s="217" customFormat="1" ht="13.5" customHeight="1">
      <c r="A217" s="213"/>
      <c r="B217" s="213"/>
      <c r="C217" s="244"/>
      <c r="D217" s="245"/>
      <c r="E217" s="245"/>
      <c r="F217" s="246"/>
      <c r="G217" s="214" t="s">
        <v>306</v>
      </c>
      <c r="H217" s="216" t="s">
        <v>306</v>
      </c>
      <c r="I217" s="216" t="s">
        <v>306</v>
      </c>
      <c r="J217" s="216" t="s">
        <v>306</v>
      </c>
      <c r="K217" s="216" t="s">
        <v>306</v>
      </c>
    </row>
    <row r="218" spans="1:21" s="217" customFormat="1" ht="13.5" customHeight="1">
      <c r="A218" s="218" t="s">
        <v>220</v>
      </c>
      <c r="B218" s="218"/>
      <c r="C218" s="247"/>
      <c r="D218" s="247"/>
      <c r="E218" s="247"/>
      <c r="F218" s="248"/>
      <c r="G218" s="219" t="s">
        <v>276</v>
      </c>
      <c r="H218" s="249" t="s">
        <v>277</v>
      </c>
      <c r="I218" s="249" t="s">
        <v>278</v>
      </c>
      <c r="J218" s="249" t="s">
        <v>279</v>
      </c>
      <c r="K218" s="249" t="s">
        <v>280</v>
      </c>
    </row>
    <row r="219" spans="1:21" s="217" customFormat="1" ht="13.5" customHeight="1">
      <c r="A219" s="221" t="s">
        <v>308</v>
      </c>
      <c r="B219" s="222"/>
      <c r="C219" s="250"/>
      <c r="D219" s="250"/>
      <c r="E219" s="250"/>
      <c r="F219" s="251"/>
      <c r="G219" s="223"/>
      <c r="H219" s="224"/>
      <c r="I219" s="224"/>
      <c r="J219" s="224"/>
      <c r="K219" s="224"/>
    </row>
    <row r="220" spans="1:21" s="113" customFormat="1" ht="12" customHeight="1">
      <c r="A220" s="114" t="s">
        <v>309</v>
      </c>
      <c r="B220" s="114"/>
      <c r="C220" s="252"/>
      <c r="D220" s="252"/>
      <c r="E220" s="252"/>
      <c r="F220" s="253"/>
      <c r="G220" s="225">
        <v>304745.66464401397</v>
      </c>
      <c r="H220" s="226">
        <v>155592.007154291</v>
      </c>
      <c r="I220" s="226">
        <v>151595</v>
      </c>
      <c r="J220" s="226">
        <v>208262.86874919798</v>
      </c>
      <c r="K220" s="226">
        <v>19317.201663683798</v>
      </c>
    </row>
    <row r="221" spans="1:21" s="113" customFormat="1" ht="12" customHeight="1">
      <c r="A221" s="114" t="s">
        <v>310</v>
      </c>
      <c r="B221" s="114"/>
      <c r="C221" s="252"/>
      <c r="D221" s="252"/>
      <c r="E221" s="252"/>
      <c r="F221" s="253"/>
      <c r="G221" s="225">
        <v>102961.39704416601</v>
      </c>
      <c r="H221" s="226">
        <v>130145.64665130799</v>
      </c>
      <c r="I221" s="226">
        <v>239328</v>
      </c>
      <c r="J221" s="226">
        <v>176441.521299849</v>
      </c>
      <c r="K221" s="226">
        <v>301216.20244235301</v>
      </c>
    </row>
    <row r="222" spans="1:21" s="113" customFormat="1" ht="12" customHeight="1">
      <c r="A222" s="114" t="s">
        <v>311</v>
      </c>
      <c r="B222" s="114"/>
      <c r="C222" s="252"/>
      <c r="D222" s="252"/>
      <c r="E222" s="252"/>
      <c r="F222" s="253"/>
      <c r="G222" s="225">
        <v>1667189.4832868499</v>
      </c>
      <c r="H222" s="226">
        <v>1597757.7941572198</v>
      </c>
      <c r="I222" s="226">
        <v>1545415</v>
      </c>
      <c r="J222" s="226">
        <v>1509077.9861139699</v>
      </c>
      <c r="K222" s="226">
        <v>1542743.93369825</v>
      </c>
    </row>
    <row r="223" spans="1:21" s="113" customFormat="1" ht="12" customHeight="1">
      <c r="A223" s="227" t="s">
        <v>348</v>
      </c>
      <c r="B223" s="227"/>
      <c r="C223" s="252"/>
      <c r="D223" s="252"/>
      <c r="E223" s="252"/>
      <c r="F223" s="253"/>
      <c r="G223" s="225">
        <v>376322.58670587698</v>
      </c>
      <c r="H223" s="226">
        <v>409327.66646765702</v>
      </c>
      <c r="I223" s="226">
        <v>422607</v>
      </c>
      <c r="J223" s="226">
        <v>390649.36477489397</v>
      </c>
      <c r="K223" s="226">
        <v>394918.85918826202</v>
      </c>
    </row>
    <row r="224" spans="1:21" s="113" customFormat="1" ht="12" customHeight="1">
      <c r="A224" s="114" t="s">
        <v>313</v>
      </c>
      <c r="B224" s="114"/>
      <c r="C224" s="252"/>
      <c r="D224" s="252"/>
      <c r="E224" s="252"/>
      <c r="F224" s="253"/>
      <c r="G224" s="225">
        <v>36246.6740785027</v>
      </c>
      <c r="H224" s="226">
        <v>39801.706682509699</v>
      </c>
      <c r="I224" s="226">
        <v>28220</v>
      </c>
      <c r="J224" s="226">
        <v>22511.963196329998</v>
      </c>
      <c r="K224" s="226">
        <v>19340.7349470275</v>
      </c>
    </row>
    <row r="225" spans="1:11" s="113" customFormat="1" ht="12" customHeight="1">
      <c r="A225" s="114" t="s">
        <v>314</v>
      </c>
      <c r="B225" s="114"/>
      <c r="C225" s="252"/>
      <c r="D225" s="252"/>
      <c r="E225" s="252"/>
      <c r="F225" s="253"/>
      <c r="G225" s="225">
        <v>98943.004828999998</v>
      </c>
      <c r="H225" s="226">
        <v>77241.342770999996</v>
      </c>
      <c r="I225" s="226">
        <v>75206</v>
      </c>
      <c r="J225" s="226">
        <v>60220.193156999994</v>
      </c>
      <c r="K225" s="226">
        <v>49679.141573000001</v>
      </c>
    </row>
    <row r="226" spans="1:11" s="113" customFormat="1" ht="12" customHeight="1">
      <c r="A226" s="114" t="s">
        <v>315</v>
      </c>
      <c r="B226" s="114"/>
      <c r="C226" s="252"/>
      <c r="D226" s="252"/>
      <c r="E226" s="252"/>
      <c r="F226" s="253"/>
      <c r="G226" s="225">
        <v>125076.34449131701</v>
      </c>
      <c r="H226" s="226">
        <v>124755.30684699101</v>
      </c>
      <c r="I226" s="226">
        <v>132349</v>
      </c>
      <c r="J226" s="226">
        <v>157940.11345669001</v>
      </c>
      <c r="K226" s="226">
        <v>203028.52565700901</v>
      </c>
    </row>
    <row r="227" spans="1:11" s="113" customFormat="1" ht="12" customHeight="1">
      <c r="A227" s="114" t="s">
        <v>349</v>
      </c>
      <c r="B227" s="114"/>
      <c r="C227" s="252"/>
      <c r="D227" s="252"/>
      <c r="E227" s="252"/>
      <c r="F227" s="253"/>
      <c r="G227" s="225">
        <v>17402.619283433098</v>
      </c>
      <c r="H227" s="226">
        <v>16714.8435312906</v>
      </c>
      <c r="I227" s="226">
        <v>16306</v>
      </c>
      <c r="J227" s="226">
        <v>15912.2411109</v>
      </c>
      <c r="K227" s="226">
        <v>16733.944806920001</v>
      </c>
    </row>
    <row r="228" spans="1:11" s="113" customFormat="1" ht="12" customHeight="1">
      <c r="A228" s="114" t="s">
        <v>317</v>
      </c>
      <c r="B228" s="114"/>
      <c r="C228" s="252"/>
      <c r="D228" s="252"/>
      <c r="E228" s="252"/>
      <c r="F228" s="253"/>
      <c r="G228" s="225">
        <v>16558.548294837405</v>
      </c>
      <c r="H228" s="226">
        <v>16361.530938205473</v>
      </c>
      <c r="I228" s="226">
        <v>15609</v>
      </c>
      <c r="J228" s="226">
        <v>7767.8021402900176</v>
      </c>
      <c r="K228" s="226">
        <v>9525.0454415224031</v>
      </c>
    </row>
    <row r="229" spans="1:11" s="139" customFormat="1" ht="12" customHeight="1">
      <c r="A229" s="129" t="s">
        <v>318</v>
      </c>
      <c r="B229" s="129"/>
      <c r="C229" s="254"/>
      <c r="D229" s="254"/>
      <c r="E229" s="254"/>
      <c r="F229" s="255"/>
      <c r="G229" s="225">
        <v>5454.0917885757599</v>
      </c>
      <c r="H229" s="228">
        <v>5455.2798324904998</v>
      </c>
      <c r="I229" s="228">
        <v>5600</v>
      </c>
      <c r="J229" s="228">
        <v>5813.7514154212004</v>
      </c>
      <c r="K229" s="228">
        <v>6075.7316278845001</v>
      </c>
    </row>
    <row r="230" spans="1:11" s="113" customFormat="1" ht="12" customHeight="1">
      <c r="A230" s="114" t="s">
        <v>319</v>
      </c>
      <c r="B230" s="114"/>
      <c r="C230" s="252"/>
      <c r="D230" s="252"/>
      <c r="E230" s="252"/>
      <c r="F230" s="253"/>
      <c r="G230" s="225">
        <v>1223.7795164009301</v>
      </c>
      <c r="H230" s="226">
        <v>995.52897024796903</v>
      </c>
      <c r="I230" s="226">
        <v>769</v>
      </c>
      <c r="J230" s="226">
        <v>1404.3729398945</v>
      </c>
      <c r="K230" s="226">
        <v>1150.9719258556001</v>
      </c>
    </row>
    <row r="231" spans="1:11" s="113" customFormat="1" ht="12" customHeight="1">
      <c r="A231" s="114" t="s">
        <v>320</v>
      </c>
      <c r="B231" s="114"/>
      <c r="C231" s="252"/>
      <c r="D231" s="252"/>
      <c r="E231" s="252"/>
      <c r="F231" s="253"/>
      <c r="G231" s="225">
        <v>19098.232101663398</v>
      </c>
      <c r="H231" s="226">
        <v>9240.4503402853607</v>
      </c>
      <c r="I231" s="226">
        <v>8704</v>
      </c>
      <c r="J231" s="226">
        <v>7949.1807441255705</v>
      </c>
      <c r="K231" s="226">
        <v>8859.9497835133006</v>
      </c>
    </row>
    <row r="232" spans="1:11" s="113" customFormat="1" ht="12" customHeight="1">
      <c r="A232" s="129" t="s">
        <v>321</v>
      </c>
      <c r="B232" s="129"/>
      <c r="C232" s="252"/>
      <c r="D232" s="252"/>
      <c r="E232" s="252"/>
      <c r="F232" s="253"/>
      <c r="G232" s="225">
        <v>1273.558</v>
      </c>
      <c r="H232" s="226">
        <v>5044.2667053203204</v>
      </c>
      <c r="I232" s="226">
        <v>0</v>
      </c>
      <c r="J232" s="226">
        <v>52540.822961400001</v>
      </c>
      <c r="K232" s="226">
        <v>200.43077002859999</v>
      </c>
    </row>
    <row r="233" spans="1:11" s="113" customFormat="1" ht="12" customHeight="1">
      <c r="A233" s="119" t="s">
        <v>322</v>
      </c>
      <c r="B233" s="119"/>
      <c r="C233" s="256"/>
      <c r="D233" s="256"/>
      <c r="E233" s="256"/>
      <c r="F233" s="257"/>
      <c r="G233" s="229">
        <v>20797.601146553301</v>
      </c>
      <c r="H233" s="230">
        <v>46469.390506622003</v>
      </c>
      <c r="I233" s="230">
        <v>56559</v>
      </c>
      <c r="J233" s="230">
        <v>36708.874316020301</v>
      </c>
      <c r="K233" s="230">
        <v>25739.008992728901</v>
      </c>
    </row>
    <row r="234" spans="1:11" s="113" customFormat="1" ht="12" customHeight="1">
      <c r="A234" s="124" t="s">
        <v>323</v>
      </c>
      <c r="B234" s="124"/>
      <c r="C234" s="258"/>
      <c r="D234" s="258"/>
      <c r="E234" s="258"/>
      <c r="F234" s="259"/>
      <c r="G234" s="231">
        <v>2793293.5852111904</v>
      </c>
      <c r="H234" s="232">
        <v>2634902.7615554398</v>
      </c>
      <c r="I234" s="232">
        <v>2698268</v>
      </c>
      <c r="J234" s="232">
        <v>2653201.0563759799</v>
      </c>
      <c r="K234" s="232">
        <v>2598529.6825180375</v>
      </c>
    </row>
    <row r="235" spans="1:11" s="217" customFormat="1" ht="13.5" customHeight="1">
      <c r="A235" s="221" t="s">
        <v>324</v>
      </c>
      <c r="B235" s="222"/>
      <c r="C235" s="250"/>
      <c r="D235" s="250"/>
      <c r="E235" s="250"/>
      <c r="F235" s="251"/>
      <c r="G235" s="260"/>
      <c r="H235" s="224"/>
      <c r="I235" s="224"/>
      <c r="J235" s="224"/>
      <c r="K235" s="224"/>
    </row>
    <row r="236" spans="1:11" s="113" customFormat="1" ht="12" customHeight="1">
      <c r="A236" s="114" t="s">
        <v>325</v>
      </c>
      <c r="B236" s="114"/>
      <c r="C236" s="252"/>
      <c r="D236" s="252"/>
      <c r="E236" s="252"/>
      <c r="F236" s="253"/>
      <c r="G236" s="225">
        <v>202781.67545796401</v>
      </c>
      <c r="H236" s="226">
        <v>188062.87318002002</v>
      </c>
      <c r="I236" s="226">
        <v>224107</v>
      </c>
      <c r="J236" s="226">
        <v>212881.804101082</v>
      </c>
      <c r="K236" s="226">
        <v>161537.156337867</v>
      </c>
    </row>
    <row r="237" spans="1:11" s="113" customFormat="1" ht="12" customHeight="1">
      <c r="A237" s="114" t="s">
        <v>326</v>
      </c>
      <c r="B237" s="114"/>
      <c r="C237" s="252"/>
      <c r="D237" s="252"/>
      <c r="E237" s="252"/>
      <c r="F237" s="253"/>
      <c r="G237" s="225">
        <v>969556.61838431098</v>
      </c>
      <c r="H237" s="226">
        <v>927091.85761599103</v>
      </c>
      <c r="I237" s="226">
        <v>971137</v>
      </c>
      <c r="J237" s="226">
        <v>934897.26432895393</v>
      </c>
      <c r="K237" s="226">
        <v>944428.10576962202</v>
      </c>
    </row>
    <row r="238" spans="1:11" s="113" customFormat="1" ht="12" customHeight="1">
      <c r="A238" s="114" t="s">
        <v>315</v>
      </c>
      <c r="B238" s="114"/>
      <c r="C238" s="252"/>
      <c r="D238" s="252"/>
      <c r="E238" s="252"/>
      <c r="F238" s="253"/>
      <c r="G238" s="225">
        <v>115682.436235017</v>
      </c>
      <c r="H238" s="226">
        <v>110116.257904802</v>
      </c>
      <c r="I238" s="226">
        <v>110262</v>
      </c>
      <c r="J238" s="226">
        <v>130160.551211652</v>
      </c>
      <c r="K238" s="226">
        <v>154663.031514448</v>
      </c>
    </row>
    <row r="239" spans="1:11" s="113" customFormat="1" ht="12" customHeight="1">
      <c r="A239" s="114" t="s">
        <v>327</v>
      </c>
      <c r="B239" s="114"/>
      <c r="C239" s="252"/>
      <c r="D239" s="252"/>
      <c r="E239" s="252"/>
      <c r="F239" s="253"/>
      <c r="G239" s="225">
        <v>870169.57189909194</v>
      </c>
      <c r="H239" s="226">
        <v>801917.55851859495</v>
      </c>
      <c r="I239" s="226">
        <v>780247</v>
      </c>
      <c r="J239" s="226">
        <v>765868.97918593499</v>
      </c>
      <c r="K239" s="226">
        <v>804928.28951451695</v>
      </c>
    </row>
    <row r="240" spans="1:11" s="113" customFormat="1" ht="12" customHeight="1">
      <c r="A240" s="114" t="s">
        <v>328</v>
      </c>
      <c r="B240" s="114"/>
      <c r="C240" s="252"/>
      <c r="D240" s="252"/>
      <c r="E240" s="252"/>
      <c r="F240" s="253"/>
      <c r="G240" s="225">
        <v>98943.004828999998</v>
      </c>
      <c r="H240" s="226">
        <v>77241.342770999996</v>
      </c>
      <c r="I240" s="226">
        <v>75206</v>
      </c>
      <c r="J240" s="226">
        <v>60220.193156999994</v>
      </c>
      <c r="K240" s="226">
        <v>49679.141573000001</v>
      </c>
    </row>
    <row r="241" spans="1:11" s="113" customFormat="1" ht="12" customHeight="1">
      <c r="A241" s="129" t="s">
        <v>329</v>
      </c>
      <c r="B241" s="129"/>
      <c r="C241" s="252"/>
      <c r="D241" s="252"/>
      <c r="E241" s="252"/>
      <c r="F241" s="253"/>
      <c r="G241" s="225">
        <v>206875.986217</v>
      </c>
      <c r="H241" s="226">
        <v>204279.773866</v>
      </c>
      <c r="I241" s="226">
        <v>208500</v>
      </c>
      <c r="J241" s="226">
        <v>208159.74537799999</v>
      </c>
      <c r="K241" s="226">
        <v>208725.88399999999</v>
      </c>
    </row>
    <row r="242" spans="1:11" s="113" customFormat="1" ht="12" customHeight="1">
      <c r="A242" s="129" t="s">
        <v>330</v>
      </c>
      <c r="B242" s="129"/>
      <c r="C242" s="261"/>
      <c r="D242" s="261"/>
      <c r="E242" s="261"/>
      <c r="F242" s="262"/>
      <c r="G242" s="233">
        <v>0</v>
      </c>
      <c r="H242" s="234">
        <v>0</v>
      </c>
      <c r="I242" s="234">
        <v>2043</v>
      </c>
      <c r="J242" s="234">
        <v>1892.2138810000001</v>
      </c>
      <c r="K242" s="234">
        <v>1845.5739860000001</v>
      </c>
    </row>
    <row r="243" spans="1:11" s="113" customFormat="1" ht="12" customHeight="1">
      <c r="A243" s="114" t="s">
        <v>331</v>
      </c>
      <c r="B243" s="114"/>
      <c r="C243" s="252"/>
      <c r="D243" s="252"/>
      <c r="E243" s="252"/>
      <c r="F243" s="253"/>
      <c r="G243" s="225">
        <v>10710.038102497101</v>
      </c>
      <c r="H243" s="226">
        <v>2461.2093162719598</v>
      </c>
      <c r="I243" s="226">
        <v>4599</v>
      </c>
      <c r="J243" s="226">
        <v>8874.031131248661</v>
      </c>
      <c r="K243" s="226">
        <v>2092.6728997985001</v>
      </c>
    </row>
    <row r="244" spans="1:11" s="113" customFormat="1" ht="12" customHeight="1">
      <c r="A244" s="129" t="s">
        <v>332</v>
      </c>
      <c r="B244" s="129"/>
      <c r="C244" s="252"/>
      <c r="D244" s="252"/>
      <c r="E244" s="252"/>
      <c r="F244" s="253"/>
      <c r="G244" s="225">
        <v>47.726070041920998</v>
      </c>
      <c r="H244" s="226">
        <v>4216.0548266126507</v>
      </c>
      <c r="I244" s="226">
        <v>2574</v>
      </c>
      <c r="J244" s="226">
        <v>3815.7346784310002</v>
      </c>
      <c r="K244" s="226">
        <v>7671.8580260674998</v>
      </c>
    </row>
    <row r="245" spans="1:11" s="113" customFormat="1" ht="12" customHeight="1">
      <c r="A245" s="114" t="s">
        <v>333</v>
      </c>
      <c r="B245" s="114"/>
      <c r="C245" s="252"/>
      <c r="D245" s="252"/>
      <c r="E245" s="252"/>
      <c r="F245" s="253"/>
      <c r="G245" s="225">
        <v>39124.586764466898</v>
      </c>
      <c r="H245" s="226">
        <v>55423.711460865197</v>
      </c>
      <c r="I245" s="226">
        <v>68078</v>
      </c>
      <c r="J245" s="226">
        <v>44567.829811995798</v>
      </c>
      <c r="K245" s="226">
        <v>37674.591813246305</v>
      </c>
    </row>
    <row r="246" spans="1:11" s="113" customFormat="1" ht="12" customHeight="1">
      <c r="A246" s="114" t="s">
        <v>334</v>
      </c>
      <c r="B246" s="114"/>
      <c r="C246" s="252"/>
      <c r="D246" s="252"/>
      <c r="E246" s="252"/>
      <c r="F246" s="253"/>
      <c r="G246" s="225">
        <v>422.71171999999996</v>
      </c>
      <c r="H246" s="226">
        <v>3036.554995</v>
      </c>
      <c r="I246" s="226">
        <v>0</v>
      </c>
      <c r="J246" s="226">
        <v>41243.058132924401</v>
      </c>
      <c r="K246" s="226">
        <v>71.269298250000006</v>
      </c>
    </row>
    <row r="247" spans="1:11" s="113" customFormat="1" ht="12" customHeight="1">
      <c r="A247" s="114" t="s">
        <v>335</v>
      </c>
      <c r="B247" s="114"/>
      <c r="C247" s="252"/>
      <c r="D247" s="252"/>
      <c r="E247" s="252"/>
      <c r="F247" s="253"/>
      <c r="G247" s="225">
        <v>1726.06334171554</v>
      </c>
      <c r="H247" s="226">
        <v>2536.3169657720996</v>
      </c>
      <c r="I247" s="226">
        <v>1812</v>
      </c>
      <c r="J247" s="226">
        <v>2093.6263086087001</v>
      </c>
      <c r="K247" s="226">
        <v>1284.5369209327</v>
      </c>
    </row>
    <row r="248" spans="1:11" s="113" customFormat="1" ht="12" customHeight="1">
      <c r="A248" s="114" t="s">
        <v>336</v>
      </c>
      <c r="B248" s="114"/>
      <c r="C248" s="252"/>
      <c r="D248" s="252"/>
      <c r="E248" s="252"/>
      <c r="F248" s="253"/>
      <c r="G248" s="225">
        <v>3902.8232315075998</v>
      </c>
      <c r="H248" s="226">
        <v>3471.5248021736802</v>
      </c>
      <c r="I248" s="226">
        <v>3267</v>
      </c>
      <c r="J248" s="226">
        <v>2756.1122785999996</v>
      </c>
      <c r="K248" s="226">
        <v>2549.32419463</v>
      </c>
    </row>
    <row r="249" spans="1:11" s="113" customFormat="1" ht="12" customHeight="1">
      <c r="A249" s="114" t="s">
        <v>337</v>
      </c>
      <c r="B249" s="114"/>
      <c r="C249" s="252"/>
      <c r="D249" s="252"/>
      <c r="E249" s="252"/>
      <c r="F249" s="253"/>
      <c r="G249" s="225">
        <v>31095.113942</v>
      </c>
      <c r="H249" s="226">
        <v>31081.654320000001</v>
      </c>
      <c r="I249" s="226">
        <v>29538</v>
      </c>
      <c r="J249" s="226">
        <v>29347.483640907998</v>
      </c>
      <c r="K249" s="226">
        <v>30953.210489000001</v>
      </c>
    </row>
    <row r="250" spans="1:11" s="198" customFormat="1" ht="12" customHeight="1">
      <c r="A250" s="142" t="s">
        <v>338</v>
      </c>
      <c r="B250" s="142"/>
      <c r="C250" s="263"/>
      <c r="D250" s="263"/>
      <c r="E250" s="263"/>
      <c r="F250" s="264"/>
      <c r="G250" s="235">
        <v>2551038.3561946102</v>
      </c>
      <c r="H250" s="236">
        <v>2410936.6905430998</v>
      </c>
      <c r="I250" s="236">
        <v>2481371</v>
      </c>
      <c r="J250" s="236">
        <v>2446778.6272263397</v>
      </c>
      <c r="K250" s="236">
        <v>2408104.6463373792</v>
      </c>
    </row>
    <row r="251" spans="1:11" s="113" customFormat="1" ht="12" customHeight="1">
      <c r="A251" s="114"/>
      <c r="B251" s="114"/>
      <c r="C251" s="252"/>
      <c r="D251" s="252"/>
      <c r="E251" s="252"/>
      <c r="F251" s="253"/>
      <c r="G251" s="225"/>
      <c r="H251" s="226"/>
      <c r="I251" s="226"/>
      <c r="J251" s="226"/>
      <c r="K251" s="226"/>
    </row>
    <row r="252" spans="1:11" s="113" customFormat="1" ht="12" customHeight="1">
      <c r="A252" s="114" t="s">
        <v>339</v>
      </c>
      <c r="B252" s="114"/>
      <c r="C252" s="252"/>
      <c r="D252" s="252"/>
      <c r="E252" s="252"/>
      <c r="F252" s="265"/>
      <c r="G252" s="225">
        <v>26728.741859999998</v>
      </c>
      <c r="H252" s="226">
        <v>16193.69385</v>
      </c>
      <c r="I252" s="226">
        <v>16159</v>
      </c>
      <c r="J252" s="226">
        <v>15952.36175</v>
      </c>
      <c r="K252" s="226">
        <v>8352.7302099999997</v>
      </c>
    </row>
    <row r="253" spans="1:11" s="113" customFormat="1" ht="12" customHeight="1">
      <c r="A253" s="114" t="s">
        <v>340</v>
      </c>
      <c r="B253" s="114"/>
      <c r="C253" s="252"/>
      <c r="D253" s="252"/>
      <c r="E253" s="252"/>
      <c r="F253" s="265"/>
      <c r="G253" s="225">
        <v>44.774274076000005</v>
      </c>
      <c r="H253" s="226"/>
      <c r="I253" s="226"/>
      <c r="J253" s="226"/>
      <c r="K253" s="226"/>
    </row>
    <row r="254" spans="1:11" s="113" customFormat="1" ht="12" customHeight="1">
      <c r="A254" s="114" t="s">
        <v>341</v>
      </c>
      <c r="B254" s="114"/>
      <c r="C254" s="252"/>
      <c r="D254" s="252"/>
      <c r="E254" s="252"/>
      <c r="F254" s="265"/>
      <c r="G254" s="225">
        <v>15705.86385</v>
      </c>
      <c r="H254" s="226">
        <v>15943.518880000001</v>
      </c>
      <c r="I254" s="226">
        <v>16180</v>
      </c>
      <c r="J254" s="226">
        <v>16285.783609999999</v>
      </c>
      <c r="K254" s="226">
        <v>16256.57761</v>
      </c>
    </row>
    <row r="255" spans="1:11" s="113" customFormat="1" ht="12" customHeight="1">
      <c r="A255" s="114" t="s">
        <v>342</v>
      </c>
      <c r="B255" s="114"/>
      <c r="C255" s="252"/>
      <c r="D255" s="252"/>
      <c r="E255" s="252"/>
      <c r="F255" s="265"/>
      <c r="G255" s="225">
        <v>22608.928620000002</v>
      </c>
      <c r="H255" s="226">
        <v>22608.928620000002</v>
      </c>
      <c r="I255" s="226">
        <v>22609</v>
      </c>
      <c r="J255" s="226">
        <v>22608.928620000002</v>
      </c>
      <c r="K255" s="226">
        <v>22608.928620000002</v>
      </c>
    </row>
    <row r="256" spans="1:11" s="113" customFormat="1" ht="12" customHeight="1">
      <c r="A256" s="114" t="s">
        <v>343</v>
      </c>
      <c r="B256" s="114"/>
      <c r="C256" s="252"/>
      <c r="D256" s="252"/>
      <c r="E256" s="252"/>
      <c r="F256" s="265"/>
      <c r="G256" s="225">
        <v>177166.90262595902</v>
      </c>
      <c r="H256" s="226">
        <v>169219.83070213802</v>
      </c>
      <c r="I256" s="226">
        <v>161948</v>
      </c>
      <c r="J256" s="226">
        <v>151575.53297</v>
      </c>
      <c r="K256" s="226">
        <v>143206.83035767201</v>
      </c>
    </row>
    <row r="257" spans="1:11" s="198" customFormat="1" ht="12" customHeight="1">
      <c r="A257" s="237" t="s">
        <v>344</v>
      </c>
      <c r="B257" s="237"/>
      <c r="C257" s="266"/>
      <c r="D257" s="266"/>
      <c r="E257" s="266"/>
      <c r="F257" s="267"/>
      <c r="G257" s="238">
        <v>242255.211230035</v>
      </c>
      <c r="H257" s="239">
        <v>223965.97205213801</v>
      </c>
      <c r="I257" s="239">
        <v>216897</v>
      </c>
      <c r="J257" s="239">
        <v>206422.60694999999</v>
      </c>
      <c r="K257" s="239">
        <v>190425.06679767201</v>
      </c>
    </row>
    <row r="258" spans="1:11" s="113" customFormat="1" ht="12" customHeight="1">
      <c r="A258" s="124" t="s">
        <v>345</v>
      </c>
      <c r="B258" s="124"/>
      <c r="C258" s="258"/>
      <c r="D258" s="258"/>
      <c r="E258" s="258"/>
      <c r="F258" s="268"/>
      <c r="G258" s="231">
        <v>2793293.5674246503</v>
      </c>
      <c r="H258" s="232">
        <v>2634902.6625952399</v>
      </c>
      <c r="I258" s="232">
        <v>2698268</v>
      </c>
      <c r="J258" s="232">
        <v>2653201.23417634</v>
      </c>
      <c r="K258" s="232">
        <v>2598529.7131350511</v>
      </c>
    </row>
    <row r="259" spans="1:11" s="139" customFormat="1" ht="12" customHeight="1">
      <c r="A259" s="129"/>
      <c r="B259" s="129"/>
      <c r="C259" s="138"/>
      <c r="D259" s="138"/>
      <c r="E259" s="138"/>
      <c r="F259" s="138"/>
      <c r="G259" s="138"/>
      <c r="H259" s="138"/>
      <c r="I259" s="138"/>
      <c r="J259" s="138"/>
      <c r="K259" s="138"/>
    </row>
    <row r="260" spans="1:11" s="156" customFormat="1" ht="12" customHeight="1">
      <c r="A260" s="152" t="s">
        <v>346</v>
      </c>
      <c r="B260" s="153"/>
      <c r="C260" s="181"/>
      <c r="D260" s="181"/>
      <c r="E260" s="181"/>
      <c r="F260" s="181"/>
      <c r="G260" s="181"/>
      <c r="H260" s="181"/>
      <c r="I260" s="181"/>
      <c r="J260" s="181"/>
      <c r="K260" s="181"/>
    </row>
    <row r="261" spans="1:11" s="113" customFormat="1" ht="12" customHeight="1">
      <c r="A261" s="109" t="s">
        <v>271</v>
      </c>
      <c r="B261" s="109"/>
      <c r="C261" s="182"/>
      <c r="D261" s="182"/>
      <c r="E261" s="182"/>
      <c r="F261" s="269"/>
      <c r="G261" s="157">
        <v>9.8665950000000002</v>
      </c>
      <c r="H261" s="158">
        <v>9.9397389999999994</v>
      </c>
      <c r="I261" s="158">
        <v>9.83</v>
      </c>
      <c r="J261" s="158">
        <v>9.08</v>
      </c>
      <c r="K261" s="158">
        <v>9.6</v>
      </c>
    </row>
    <row r="262" spans="1:11" s="113" customFormat="1" ht="12" customHeight="1">
      <c r="A262" s="119" t="s">
        <v>272</v>
      </c>
      <c r="B262" s="119"/>
      <c r="C262" s="179"/>
      <c r="D262" s="179"/>
      <c r="E262" s="179"/>
      <c r="F262" s="270"/>
      <c r="G262" s="149">
        <v>8.7871000000000006</v>
      </c>
      <c r="H262" s="150">
        <v>8.6791</v>
      </c>
      <c r="I262" s="150">
        <v>8.1999999999999993</v>
      </c>
      <c r="J262" s="150">
        <v>8.61</v>
      </c>
      <c r="K262" s="150">
        <v>8.8000000000000007</v>
      </c>
    </row>
    <row r="263" spans="1:11" s="1" customFormat="1" ht="7.5" customHeight="1"/>
    <row r="264" spans="1:11" s="70" customFormat="1" ht="22.5" customHeight="1">
      <c r="A264" s="69"/>
    </row>
    <row r="265" spans="1:11" s="27" customFormat="1" ht="18.75" customHeight="1">
      <c r="A265" s="104" t="s">
        <v>350</v>
      </c>
    </row>
    <row r="266" spans="1:11" s="7" customFormat="1" ht="12.75" customHeight="1"/>
    <row r="267" spans="1:11" s="272" customFormat="1" ht="13.5" customHeight="1">
      <c r="A267" s="73"/>
      <c r="B267" s="271"/>
      <c r="C267" s="107" t="s">
        <v>221</v>
      </c>
      <c r="D267" s="75" t="s">
        <v>222</v>
      </c>
      <c r="E267" s="75" t="s">
        <v>223</v>
      </c>
      <c r="F267" s="75" t="s">
        <v>224</v>
      </c>
      <c r="G267" s="75" t="s">
        <v>225</v>
      </c>
      <c r="H267" s="75" t="s">
        <v>226</v>
      </c>
      <c r="I267" s="75" t="s">
        <v>227</v>
      </c>
      <c r="J267" s="75" t="s">
        <v>228</v>
      </c>
      <c r="K267" s="75" t="s">
        <v>229</v>
      </c>
    </row>
    <row r="268" spans="1:11" s="277" customFormat="1" ht="12.95" customHeight="1">
      <c r="A268" s="273" t="s">
        <v>351</v>
      </c>
      <c r="B268" s="274"/>
      <c r="C268" s="275"/>
      <c r="D268" s="276"/>
      <c r="E268" s="276"/>
      <c r="F268" s="276"/>
      <c r="G268" s="276"/>
      <c r="H268" s="276"/>
      <c r="I268" s="276"/>
      <c r="J268" s="276"/>
      <c r="K268" s="276"/>
    </row>
    <row r="269" spans="1:11" s="277" customFormat="1" ht="18.95" customHeight="1">
      <c r="A269" s="278">
        <v>1</v>
      </c>
      <c r="B269" s="279" t="s">
        <v>352</v>
      </c>
      <c r="C269" s="280">
        <v>1.2527076370323358</v>
      </c>
      <c r="D269" s="281">
        <v>1.3808727430672676</v>
      </c>
      <c r="E269" s="281">
        <v>1.3449143771543222</v>
      </c>
      <c r="F269" s="281">
        <v>1.3221951791458404</v>
      </c>
      <c r="G269" s="281">
        <v>1.3187821704656533</v>
      </c>
      <c r="H269" s="281">
        <v>1.3241536981436568</v>
      </c>
      <c r="I269" s="281">
        <v>1.3149561653493524</v>
      </c>
      <c r="J269" s="281">
        <v>1.2994345567714813</v>
      </c>
      <c r="K269" s="281">
        <v>1.2678177311035779</v>
      </c>
    </row>
    <row r="270" spans="1:11" s="277" customFormat="1" ht="11.1" customHeight="1">
      <c r="A270" s="282">
        <v>2</v>
      </c>
      <c r="B270" s="283" t="s">
        <v>353</v>
      </c>
      <c r="C270" s="284">
        <v>2.1365975366211316</v>
      </c>
      <c r="D270" s="285">
        <v>1.9434474163787427</v>
      </c>
      <c r="E270" s="285">
        <v>1.7994367234598427</v>
      </c>
      <c r="F270" s="285">
        <v>1.8039534130448249</v>
      </c>
      <c r="G270" s="285">
        <v>1.8518497630847934</v>
      </c>
      <c r="H270" s="285">
        <v>1.8991982651277237</v>
      </c>
      <c r="I270" s="285">
        <v>1.9157334484244886</v>
      </c>
      <c r="J270" s="285">
        <v>1.9519823480037162</v>
      </c>
      <c r="K270" s="285">
        <v>1.8855276446634157</v>
      </c>
    </row>
    <row r="271" spans="1:11" s="277" customFormat="1" ht="11.1" customHeight="1">
      <c r="A271" s="282">
        <v>3</v>
      </c>
      <c r="B271" s="283" t="s">
        <v>354</v>
      </c>
      <c r="C271" s="284">
        <v>-6.807247243838617E-2</v>
      </c>
      <c r="D271" s="285">
        <v>0.49192317995101914</v>
      </c>
      <c r="E271" s="285">
        <v>0.61950433890221834</v>
      </c>
      <c r="F271" s="285">
        <v>0.54815563858117</v>
      </c>
      <c r="G271" s="285">
        <v>0.45527388679781605</v>
      </c>
      <c r="H271" s="285">
        <v>0.39325870267866958</v>
      </c>
      <c r="I271" s="285">
        <v>0.35807815841546831</v>
      </c>
      <c r="J271" s="285">
        <v>0.28944034488617243</v>
      </c>
      <c r="K271" s="285">
        <v>0.32200937565473725</v>
      </c>
    </row>
    <row r="272" spans="1:11" s="277" customFormat="1" ht="11.1" customHeight="1">
      <c r="A272" s="282">
        <v>4</v>
      </c>
      <c r="B272" s="286" t="s">
        <v>355</v>
      </c>
      <c r="C272" s="284">
        <v>1.4190420111054207</v>
      </c>
      <c r="D272" s="285">
        <v>1.6181638582232685</v>
      </c>
      <c r="E272" s="285">
        <v>1.6078530382556422</v>
      </c>
      <c r="F272" s="285">
        <v>1.5755630892903674</v>
      </c>
      <c r="G272" s="285">
        <v>1.5458436238791993</v>
      </c>
      <c r="H272" s="285">
        <v>1.5390814567426379</v>
      </c>
      <c r="I272" s="285">
        <v>1.5707753215635012</v>
      </c>
      <c r="J272" s="285">
        <v>1.4936516782908056</v>
      </c>
      <c r="K272" s="285">
        <v>1.5165513204513839</v>
      </c>
    </row>
    <row r="273" spans="1:14" s="277" customFormat="1" ht="12.95" customHeight="1">
      <c r="A273" s="287" t="s">
        <v>356</v>
      </c>
      <c r="B273" s="288"/>
      <c r="C273" s="289"/>
      <c r="D273" s="290"/>
      <c r="E273" s="290"/>
      <c r="F273" s="290"/>
      <c r="G273" s="290"/>
      <c r="H273" s="290"/>
      <c r="I273" s="290"/>
      <c r="J273" s="290"/>
      <c r="K273" s="290"/>
    </row>
    <row r="274" spans="1:14" s="277" customFormat="1" ht="11.1" customHeight="1">
      <c r="A274" s="282">
        <v>5</v>
      </c>
      <c r="B274" s="283" t="s">
        <v>357</v>
      </c>
      <c r="C274" s="291">
        <v>40.426354386485897</v>
      </c>
      <c r="D274" s="292">
        <v>35.260026589809534</v>
      </c>
      <c r="E274" s="293">
        <v>46.323085356280565</v>
      </c>
      <c r="F274" s="293">
        <v>38.760494883488292</v>
      </c>
      <c r="G274" s="293">
        <v>41.947443953734023</v>
      </c>
      <c r="H274" s="293">
        <v>42.005688434672535</v>
      </c>
      <c r="I274" s="293">
        <v>45.768641567430642</v>
      </c>
      <c r="J274" s="293">
        <v>42.720496837097677</v>
      </c>
      <c r="K274" s="293">
        <v>43.08444086836753</v>
      </c>
    </row>
    <row r="275" spans="1:14" s="277" customFormat="1" ht="11.1" customHeight="1">
      <c r="A275" s="282">
        <v>6</v>
      </c>
      <c r="B275" s="283" t="s">
        <v>358</v>
      </c>
      <c r="C275" s="291">
        <v>8.7099969751276909</v>
      </c>
      <c r="D275" s="292">
        <v>6.5257730715059523</v>
      </c>
      <c r="E275" s="293">
        <v>10.407318564656737</v>
      </c>
      <c r="F275" s="293">
        <v>10.935379285157291</v>
      </c>
      <c r="G275" s="293">
        <v>11.294046259457922</v>
      </c>
      <c r="H275" s="292">
        <v>14.139070597781503</v>
      </c>
      <c r="I275" s="292">
        <v>12.878542745810446</v>
      </c>
      <c r="J275" s="292">
        <v>10.928457830009929</v>
      </c>
      <c r="K275" s="292">
        <v>11.816018907119211</v>
      </c>
    </row>
    <row r="276" spans="1:14" s="277" customFormat="1" ht="10.5" customHeight="1">
      <c r="A276" s="282">
        <v>7</v>
      </c>
      <c r="B276" s="283" t="s">
        <v>359</v>
      </c>
      <c r="C276" s="291">
        <v>10.514869589993031</v>
      </c>
      <c r="D276" s="292">
        <v>6.4621599181347937</v>
      </c>
      <c r="E276" s="293">
        <v>10.033070007358701</v>
      </c>
      <c r="F276" s="293">
        <v>10.029169290020384</v>
      </c>
      <c r="G276" s="293">
        <v>9.4535154907323076</v>
      </c>
      <c r="H276" s="292">
        <v>10.13217016108168</v>
      </c>
      <c r="I276" s="292">
        <v>9.0773419925171979</v>
      </c>
      <c r="J276" s="292">
        <v>9.1640560266780753</v>
      </c>
      <c r="K276" s="292">
        <v>9.9542108348724501</v>
      </c>
    </row>
    <row r="277" spans="1:14" s="277" customFormat="1" ht="10.5" customHeight="1">
      <c r="A277" s="278">
        <v>8</v>
      </c>
      <c r="B277" s="283" t="s">
        <v>360</v>
      </c>
      <c r="C277" s="294">
        <v>220073.66986656329</v>
      </c>
      <c r="D277" s="295">
        <v>220035.71353192948</v>
      </c>
      <c r="E277" s="295">
        <v>214236.58554287651</v>
      </c>
      <c r="F277" s="295">
        <v>208786.31321932678</v>
      </c>
      <c r="G277" s="295">
        <v>209114.98404490115</v>
      </c>
      <c r="H277" s="295">
        <v>210499.0022175012</v>
      </c>
      <c r="I277" s="295">
        <v>203362.04830587876</v>
      </c>
      <c r="J277" s="295">
        <v>197498.7850402724</v>
      </c>
      <c r="K277" s="295">
        <v>198590.70910363208</v>
      </c>
    </row>
    <row r="278" spans="1:14" s="277" customFormat="1" ht="12.95" customHeight="1">
      <c r="A278" s="287" t="s">
        <v>361</v>
      </c>
      <c r="B278" s="288"/>
      <c r="C278" s="289"/>
      <c r="D278" s="290"/>
      <c r="E278" s="290"/>
      <c r="F278" s="290"/>
      <c r="G278" s="290"/>
      <c r="H278" s="290"/>
      <c r="I278" s="290"/>
      <c r="J278" s="290"/>
      <c r="K278" s="290"/>
    </row>
    <row r="279" spans="1:14" s="277" customFormat="1" ht="10.5" customHeight="1">
      <c r="A279" s="296">
        <v>9</v>
      </c>
      <c r="B279" s="286" t="s">
        <v>362</v>
      </c>
      <c r="C279" s="291">
        <v>18.186703845009756</v>
      </c>
      <c r="D279" s="292">
        <v>17.669173692696567</v>
      </c>
      <c r="E279" s="292">
        <v>18.559982200175913</v>
      </c>
      <c r="F279" s="292">
        <v>18.265361847776422</v>
      </c>
      <c r="G279" s="292">
        <v>17.304274998857757</v>
      </c>
      <c r="H279" s="292">
        <v>17.088821216401726</v>
      </c>
      <c r="I279" s="292">
        <v>17.175428286244895</v>
      </c>
      <c r="J279" s="292">
        <v>17.104919171381201</v>
      </c>
      <c r="K279" s="292">
        <v>16.910470415408568</v>
      </c>
      <c r="N279" s="1691"/>
    </row>
    <row r="280" spans="1:14" s="277" customFormat="1" ht="11.1" customHeight="1">
      <c r="A280" s="296">
        <v>10</v>
      </c>
      <c r="B280" s="286" t="s">
        <v>363</v>
      </c>
      <c r="C280" s="291">
        <v>19.610480023732492</v>
      </c>
      <c r="D280" s="292">
        <v>19.10314252335505</v>
      </c>
      <c r="E280" s="292">
        <v>20.848655258899537</v>
      </c>
      <c r="F280" s="292">
        <v>19.858453637891945</v>
      </c>
      <c r="G280" s="292">
        <v>18.873865269521367</v>
      </c>
      <c r="H280" s="292">
        <v>18.439123677989326</v>
      </c>
      <c r="I280" s="292">
        <v>18.540524206765475</v>
      </c>
      <c r="J280" s="292">
        <v>18.615811685340947</v>
      </c>
      <c r="K280" s="292">
        <v>18.444337337751023</v>
      </c>
      <c r="N280" s="1691"/>
    </row>
    <row r="281" spans="1:14" s="277" customFormat="1" ht="11.1" customHeight="1">
      <c r="A281" s="296">
        <v>11</v>
      </c>
      <c r="B281" s="286" t="s">
        <v>364</v>
      </c>
      <c r="C281" s="291">
        <v>21.770559090859944</v>
      </c>
      <c r="D281" s="292">
        <v>21.41555042241971</v>
      </c>
      <c r="E281" s="292">
        <v>22.922719129445422</v>
      </c>
      <c r="F281" s="292">
        <v>22.061300949329574</v>
      </c>
      <c r="G281" s="292">
        <v>20.983683347846227</v>
      </c>
      <c r="H281" s="292">
        <v>20.610598600705416</v>
      </c>
      <c r="I281" s="292">
        <v>20.785887681666818</v>
      </c>
      <c r="J281" s="292">
        <v>20.71353351289919</v>
      </c>
      <c r="K281" s="292">
        <v>21.107704341380082</v>
      </c>
      <c r="N281" s="1691"/>
    </row>
    <row r="282" spans="1:14" s="277" customFormat="1" ht="12.95" customHeight="1">
      <c r="A282" s="287" t="s">
        <v>365</v>
      </c>
      <c r="B282" s="288"/>
      <c r="C282" s="289"/>
      <c r="D282" s="290"/>
      <c r="E282" s="290"/>
      <c r="F282" s="290"/>
      <c r="G282" s="290"/>
      <c r="H282" s="290"/>
      <c r="I282" s="290"/>
      <c r="J282" s="290"/>
      <c r="K282" s="290"/>
    </row>
    <row r="283" spans="1:14" s="277" customFormat="1" ht="18.95" customHeight="1">
      <c r="A283" s="278">
        <v>12</v>
      </c>
      <c r="B283" s="286" t="s">
        <v>366</v>
      </c>
      <c r="C283" s="297">
        <v>12.489631674809374</v>
      </c>
      <c r="D283" s="298">
        <v>12.242632536099572</v>
      </c>
      <c r="E283" s="298">
        <v>6.8757669797866043</v>
      </c>
      <c r="F283" s="298">
        <v>6.9671179468957209</v>
      </c>
      <c r="G283" s="298">
        <v>6.1855352680085414</v>
      </c>
      <c r="H283" s="298">
        <v>6.7768651153649815</v>
      </c>
      <c r="I283" s="298">
        <v>7.1359439685827821</v>
      </c>
      <c r="J283" s="298">
        <v>6.7736469716919103</v>
      </c>
      <c r="K283" s="298">
        <v>6.2697845579535683</v>
      </c>
      <c r="N283" s="283"/>
    </row>
    <row r="284" spans="1:14" s="277" customFormat="1" ht="18.95" customHeight="1">
      <c r="A284" s="278">
        <v>13</v>
      </c>
      <c r="B284" s="286" t="s">
        <v>367</v>
      </c>
      <c r="C284" s="280">
        <v>1.8269824629656366</v>
      </c>
      <c r="D284" s="281">
        <v>1.6144722186961207</v>
      </c>
      <c r="E284" s="281">
        <v>1.1333926770874903</v>
      </c>
      <c r="F284" s="281">
        <v>1.3391703497355807</v>
      </c>
      <c r="G284" s="281">
        <v>1.3143438314405964</v>
      </c>
      <c r="H284" s="281">
        <v>1.3802577053393383</v>
      </c>
      <c r="I284" s="281">
        <v>1.5050638805814245</v>
      </c>
      <c r="J284" s="281">
        <v>1.7098127437036068</v>
      </c>
      <c r="K284" s="281">
        <v>1.7589266734196696</v>
      </c>
    </row>
    <row r="285" spans="1:14" s="277" customFormat="1" ht="18.95" customHeight="1">
      <c r="A285" s="278">
        <v>14</v>
      </c>
      <c r="B285" s="286" t="s">
        <v>368</v>
      </c>
      <c r="C285" s="280">
        <v>-0.51455714692664134</v>
      </c>
      <c r="D285" s="281">
        <v>-1.4136451979225566</v>
      </c>
      <c r="E285" s="281">
        <v>-4.3501352462951545E-2</v>
      </c>
      <c r="F285" s="281">
        <v>-0.31033365808219504</v>
      </c>
      <c r="G285" s="281">
        <v>-0.11432130044379595</v>
      </c>
      <c r="H285" s="281">
        <v>-8.2564179736818399E-2</v>
      </c>
      <c r="I285" s="281">
        <v>-6.1212936270837959E-2</v>
      </c>
      <c r="J285" s="281">
        <v>-2.8299484248443287E-3</v>
      </c>
      <c r="K285" s="281">
        <v>1.4790473687253058E-2</v>
      </c>
    </row>
    <row r="286" spans="1:14" s="277" customFormat="1" ht="12.95" customHeight="1">
      <c r="A286" s="287" t="s">
        <v>369</v>
      </c>
      <c r="B286" s="288"/>
      <c r="C286" s="289"/>
      <c r="D286" s="290"/>
      <c r="E286" s="290"/>
      <c r="F286" s="290"/>
      <c r="G286" s="290"/>
      <c r="H286" s="290"/>
      <c r="I286" s="290"/>
      <c r="J286" s="290"/>
      <c r="K286" s="290"/>
    </row>
    <row r="287" spans="1:14" s="277" customFormat="1" ht="18.95" customHeight="1">
      <c r="A287" s="278">
        <v>15</v>
      </c>
      <c r="B287" s="279" t="s">
        <v>370</v>
      </c>
      <c r="C287" s="299">
        <v>64.805534079855178</v>
      </c>
      <c r="D287" s="300">
        <v>62.050187376006839</v>
      </c>
      <c r="E287" s="301">
        <v>58.15515441429239</v>
      </c>
      <c r="F287" s="301">
        <v>58.367414803322028</v>
      </c>
      <c r="G287" s="301">
        <v>60.354119768179928</v>
      </c>
      <c r="H287" s="300">
        <v>59.608744217667486</v>
      </c>
      <c r="I287" s="300">
        <v>58.024555474317715</v>
      </c>
      <c r="J287" s="300">
        <v>62.935898393156776</v>
      </c>
      <c r="K287" s="300">
        <v>65.947152827885418</v>
      </c>
    </row>
    <row r="288" spans="1:14" s="277" customFormat="1" ht="12.95" customHeight="1">
      <c r="A288" s="302" t="s">
        <v>371</v>
      </c>
      <c r="B288" s="303"/>
      <c r="C288" s="289"/>
      <c r="D288" s="290"/>
      <c r="E288" s="290"/>
      <c r="F288" s="290"/>
      <c r="G288" s="290"/>
      <c r="H288" s="290"/>
      <c r="I288" s="290"/>
      <c r="J288" s="290"/>
      <c r="K288" s="290"/>
    </row>
    <row r="289" spans="1:15" s="277" customFormat="1" ht="18.95" customHeight="1">
      <c r="A289" s="278">
        <v>16</v>
      </c>
      <c r="B289" s="279" t="s">
        <v>372</v>
      </c>
      <c r="C289" s="304">
        <v>684.73870741501491</v>
      </c>
      <c r="D289" s="305">
        <v>629.74026367838019</v>
      </c>
      <c r="E289" s="305">
        <v>689.18020936826986</v>
      </c>
      <c r="F289" s="305">
        <v>660.06624808447998</v>
      </c>
      <c r="G289" s="305">
        <v>644.11726633243018</v>
      </c>
      <c r="H289" s="305">
        <v>633.67301001968997</v>
      </c>
      <c r="I289" s="305">
        <v>597.36645341365988</v>
      </c>
      <c r="J289" s="305">
        <v>625.39040848499997</v>
      </c>
      <c r="K289" s="305">
        <v>612.83408823848549</v>
      </c>
      <c r="M289" s="283"/>
    </row>
    <row r="290" spans="1:15" s="277" customFormat="1" ht="11.1" customHeight="1">
      <c r="A290" s="282">
        <v>17</v>
      </c>
      <c r="B290" s="283" t="s">
        <v>373</v>
      </c>
      <c r="C290" s="294">
        <v>3444.4445028869854</v>
      </c>
      <c r="D290" s="295">
        <v>3544.5675642217307</v>
      </c>
      <c r="E290" s="295">
        <v>3176.6548035334604</v>
      </c>
      <c r="F290" s="295">
        <v>3275.1599936265302</v>
      </c>
      <c r="G290" s="295">
        <v>3226.10856997461</v>
      </c>
      <c r="H290" s="295">
        <v>3157.34898185674</v>
      </c>
      <c r="I290" s="295">
        <v>2950.7480981460999</v>
      </c>
      <c r="J290" s="295">
        <v>3064.0983181596598</v>
      </c>
      <c r="K290" s="295">
        <v>3181.0696156260851</v>
      </c>
    </row>
    <row r="291" spans="1:15" s="277" customFormat="1" ht="11.1" customHeight="1">
      <c r="A291" s="282">
        <v>18</v>
      </c>
      <c r="B291" s="283" t="s">
        <v>374</v>
      </c>
      <c r="C291" s="294">
        <v>3231.4762650264806</v>
      </c>
      <c r="D291" s="295">
        <v>3075.2259981746502</v>
      </c>
      <c r="E291" s="295">
        <v>2906.7488048097302</v>
      </c>
      <c r="F291" s="295">
        <v>2889.2291240923901</v>
      </c>
      <c r="G291" s="295">
        <v>2858.7786443279201</v>
      </c>
      <c r="H291" s="295">
        <v>2873.5944479591899</v>
      </c>
      <c r="I291" s="295">
        <v>2709.6469455035476</v>
      </c>
      <c r="J291" s="295">
        <v>2780.4328850901311</v>
      </c>
      <c r="K291" s="295">
        <v>2762.3295166477906</v>
      </c>
    </row>
    <row r="292" spans="1:15" s="277" customFormat="1" ht="12.95" customHeight="1">
      <c r="A292" s="287" t="s">
        <v>375</v>
      </c>
      <c r="B292" s="288"/>
      <c r="C292" s="289"/>
      <c r="D292" s="290"/>
      <c r="E292" s="290"/>
      <c r="F292" s="290"/>
      <c r="G292" s="290"/>
      <c r="H292" s="290"/>
      <c r="I292" s="290"/>
      <c r="J292" s="290"/>
      <c r="K292" s="290"/>
    </row>
    <row r="293" spans="1:15" s="277" customFormat="1" ht="11.1" customHeight="1">
      <c r="A293" s="282">
        <v>19</v>
      </c>
      <c r="B293" s="306" t="s">
        <v>376</v>
      </c>
      <c r="C293" s="294">
        <v>8913.5378333333338</v>
      </c>
      <c r="D293" s="295">
        <v>8862.6833754545478</v>
      </c>
      <c r="E293" s="295">
        <v>9019.6843878947384</v>
      </c>
      <c r="F293" s="295">
        <v>8931.0588538095235</v>
      </c>
      <c r="G293" s="295">
        <v>8962.0686210526292</v>
      </c>
      <c r="H293" s="295">
        <v>8989.7000000000007</v>
      </c>
      <c r="I293" s="295">
        <v>9196</v>
      </c>
      <c r="J293" s="295">
        <v>9172.4</v>
      </c>
      <c r="K293" s="295">
        <v>9100.1919443809566</v>
      </c>
    </row>
    <row r="294" spans="1:15" s="277" customFormat="1" ht="12.95" customHeight="1">
      <c r="A294" s="287" t="s">
        <v>377</v>
      </c>
      <c r="B294" s="288"/>
      <c r="C294" s="289"/>
      <c r="D294" s="290"/>
      <c r="E294" s="290"/>
      <c r="F294" s="290"/>
      <c r="G294" s="290"/>
      <c r="H294" s="290"/>
      <c r="I294" s="290"/>
      <c r="J294" s="290"/>
      <c r="K294" s="290"/>
    </row>
    <row r="295" spans="1:15" s="277" customFormat="1" ht="11.1" customHeight="1">
      <c r="A295" s="282">
        <v>20</v>
      </c>
      <c r="B295" s="283" t="s">
        <v>378</v>
      </c>
      <c r="C295" s="307">
        <v>1550365.0209999999</v>
      </c>
      <c r="D295" s="308">
        <v>1580301.385</v>
      </c>
      <c r="E295" s="309">
        <v>1580301.385</v>
      </c>
      <c r="F295" s="309">
        <v>1580301.385</v>
      </c>
      <c r="G295" s="309">
        <v>1580301.385</v>
      </c>
      <c r="H295" s="308">
        <v>1604366.888</v>
      </c>
      <c r="I295" s="310">
        <v>1604366.888</v>
      </c>
      <c r="J295" s="310">
        <v>1604366.888</v>
      </c>
      <c r="K295" s="310">
        <v>1604366.888</v>
      </c>
    </row>
    <row r="296" spans="1:15" s="277" customFormat="1" ht="11.1" customHeight="1">
      <c r="A296" s="282">
        <v>21</v>
      </c>
      <c r="B296" s="283" t="s">
        <v>379</v>
      </c>
      <c r="C296" s="307">
        <v>1550365.0209999999</v>
      </c>
      <c r="D296" s="308">
        <v>1560543.385</v>
      </c>
      <c r="E296" s="309">
        <v>1570586.385</v>
      </c>
      <c r="F296" s="309">
        <v>1580301.385</v>
      </c>
      <c r="G296" s="309">
        <v>1580301.385</v>
      </c>
      <c r="H296" s="308">
        <v>1588483.656</v>
      </c>
      <c r="I296" s="310">
        <v>1594351.888</v>
      </c>
      <c r="J296" s="310">
        <v>1594351.888</v>
      </c>
      <c r="K296" s="310">
        <v>1600253.888</v>
      </c>
    </row>
    <row r="297" spans="1:15" s="277" customFormat="1" ht="11.1" customHeight="1">
      <c r="A297" s="282">
        <v>22</v>
      </c>
      <c r="B297" s="283" t="s">
        <v>380</v>
      </c>
      <c r="C297" s="307">
        <v>1555454.203</v>
      </c>
      <c r="D297" s="308">
        <v>1565564.5</v>
      </c>
      <c r="E297" s="309">
        <v>1574621.385</v>
      </c>
      <c r="F297" s="309">
        <v>1580301.385</v>
      </c>
      <c r="G297" s="309">
        <v>1585756.2323333335</v>
      </c>
      <c r="H297" s="308">
        <v>1591317.1440000001</v>
      </c>
      <c r="I297" s="310">
        <v>1594351.888</v>
      </c>
      <c r="J297" s="310">
        <v>1595550.388</v>
      </c>
      <c r="K297" s="310">
        <v>1602995.888</v>
      </c>
    </row>
    <row r="298" spans="1:15" s="277" customFormat="1" ht="11.1" customHeight="1">
      <c r="A298" s="282">
        <v>23</v>
      </c>
      <c r="B298" s="283" t="s">
        <v>381</v>
      </c>
      <c r="C298" s="284">
        <v>3.064002871619314</v>
      </c>
      <c r="D298" s="285">
        <v>2.2804181318023056</v>
      </c>
      <c r="E298" s="285">
        <v>3.5690390848718661</v>
      </c>
      <c r="F298" s="285">
        <v>3.6415889157867758</v>
      </c>
      <c r="G298" s="285">
        <v>3.7131869570962914</v>
      </c>
      <c r="H298" s="285">
        <v>4.6117293083046302</v>
      </c>
      <c r="I298" s="285">
        <v>4.1404487544555346</v>
      </c>
      <c r="J298" s="285">
        <v>3.4096338822747918</v>
      </c>
      <c r="K298" s="285">
        <v>3.6496080286982808</v>
      </c>
      <c r="O298" s="311"/>
    </row>
    <row r="299" spans="1:15" s="277" customFormat="1" ht="11.1" customHeight="1">
      <c r="A299" s="282">
        <v>24</v>
      </c>
      <c r="B299" s="286" t="s">
        <v>382</v>
      </c>
      <c r="C299" s="284">
        <v>3.0747817023355535</v>
      </c>
      <c r="D299" s="285">
        <v>2.3163484841863817</v>
      </c>
      <c r="E299" s="285">
        <v>3.5259710372501196</v>
      </c>
      <c r="F299" s="285">
        <v>3.6640567270504607</v>
      </c>
      <c r="G299" s="285">
        <v>3.7322218880603684</v>
      </c>
      <c r="H299" s="285">
        <v>4.6439537735186871</v>
      </c>
      <c r="I299" s="285">
        <v>4.2286067881814304</v>
      </c>
      <c r="J299" s="285">
        <v>3.4357401926674158</v>
      </c>
      <c r="K299" s="285">
        <v>3.6629649622352183</v>
      </c>
    </row>
    <row r="300" spans="1:15" s="277" customFormat="1" ht="11.1" customHeight="1">
      <c r="A300" s="282">
        <v>25</v>
      </c>
      <c r="B300" s="283" t="s">
        <v>383</v>
      </c>
      <c r="C300" s="312">
        <v>0</v>
      </c>
      <c r="D300" s="313">
        <v>0</v>
      </c>
      <c r="E300" s="313">
        <v>0</v>
      </c>
      <c r="F300" s="313">
        <v>0</v>
      </c>
      <c r="G300" s="313">
        <v>0</v>
      </c>
      <c r="H300" s="313">
        <v>0</v>
      </c>
      <c r="I300" s="313">
        <v>0</v>
      </c>
      <c r="J300" s="313">
        <v>0</v>
      </c>
      <c r="K300" s="313">
        <v>0</v>
      </c>
      <c r="L300" s="314"/>
      <c r="M300" s="314"/>
      <c r="N300" s="314"/>
    </row>
    <row r="301" spans="1:15" s="277" customFormat="1" ht="11.1" customHeight="1">
      <c r="A301" s="282">
        <v>26</v>
      </c>
      <c r="B301" s="283" t="s">
        <v>384</v>
      </c>
      <c r="C301" s="291">
        <v>8.8650963597430348</v>
      </c>
      <c r="D301" s="292">
        <v>-28.810975609756095</v>
      </c>
      <c r="E301" s="293">
        <v>7.9556956804377927</v>
      </c>
      <c r="F301" s="293">
        <v>6.5174747684933516</v>
      </c>
      <c r="G301" s="293">
        <v>5.4207688357727779</v>
      </c>
      <c r="H301" s="292">
        <v>14.947520810712996</v>
      </c>
      <c r="I301" s="292">
        <v>-15.359181753342337</v>
      </c>
      <c r="J301" s="292">
        <v>12.790974372895267</v>
      </c>
      <c r="K301" s="292">
        <v>9.8508351876738356</v>
      </c>
      <c r="L301" s="314"/>
      <c r="M301" s="314"/>
      <c r="N301" s="314"/>
    </row>
    <row r="302" spans="1:15" s="277" customFormat="1" ht="11.1" customHeight="1">
      <c r="A302" s="282">
        <v>27</v>
      </c>
      <c r="B302" s="283" t="s">
        <v>385</v>
      </c>
      <c r="C302" s="312">
        <v>0</v>
      </c>
      <c r="D302" s="313">
        <v>0</v>
      </c>
      <c r="E302" s="313">
        <v>0</v>
      </c>
      <c r="F302" s="313">
        <v>0</v>
      </c>
      <c r="G302" s="313">
        <v>0</v>
      </c>
      <c r="H302" s="313">
        <v>0</v>
      </c>
      <c r="I302" s="313">
        <v>0</v>
      </c>
      <c r="J302" s="313">
        <v>0</v>
      </c>
      <c r="K302" s="313">
        <v>0</v>
      </c>
      <c r="L302" s="314"/>
      <c r="M302" s="314"/>
      <c r="N302" s="314"/>
    </row>
    <row r="303" spans="1:15" s="277" customFormat="1" ht="18.95" customHeight="1">
      <c r="A303" s="278">
        <v>28</v>
      </c>
      <c r="B303" s="283" t="s">
        <v>386</v>
      </c>
      <c r="C303" s="284">
        <v>142.66272748914011</v>
      </c>
      <c r="D303" s="285">
        <v>140.98254534069105</v>
      </c>
      <c r="E303" s="285">
        <v>137.19824465176362</v>
      </c>
      <c r="F303" s="285">
        <v>133.7575649142274</v>
      </c>
      <c r="G303" s="285">
        <v>129.69406423601788</v>
      </c>
      <c r="H303" s="285">
        <v>134.47527912741521</v>
      </c>
      <c r="I303" s="285">
        <v>130.31770449544447</v>
      </c>
      <c r="J303" s="285">
        <v>125.0888833096662</v>
      </c>
      <c r="K303" s="285">
        <v>121.86492625249976</v>
      </c>
    </row>
    <row r="304" spans="1:15" s="277" customFormat="1" ht="11.1" customHeight="1">
      <c r="A304" s="282">
        <v>29</v>
      </c>
      <c r="B304" s="283" t="s">
        <v>387</v>
      </c>
      <c r="C304" s="284">
        <v>127.1</v>
      </c>
      <c r="D304" s="285">
        <v>116.75</v>
      </c>
      <c r="E304" s="285">
        <v>164</v>
      </c>
      <c r="F304" s="285">
        <v>160.25</v>
      </c>
      <c r="G304" s="285">
        <v>158.69999999999999</v>
      </c>
      <c r="H304" s="285">
        <v>158.80000000000001</v>
      </c>
      <c r="I304" s="285">
        <v>138.15</v>
      </c>
      <c r="J304" s="285">
        <v>171.25</v>
      </c>
      <c r="K304" s="285">
        <v>159.30000000000001</v>
      </c>
    </row>
    <row r="305" spans="1:12" s="277" customFormat="1" ht="11.1" customHeight="1">
      <c r="A305" s="282">
        <v>30</v>
      </c>
      <c r="B305" s="283" t="s">
        <v>388</v>
      </c>
      <c r="C305" s="284">
        <v>10.370421090110478</v>
      </c>
      <c r="D305" s="285">
        <v>12.799187830054636</v>
      </c>
      <c r="E305" s="285">
        <v>11.487685907892478</v>
      </c>
      <c r="F305" s="285">
        <v>11.001379048119269</v>
      </c>
      <c r="G305" s="285">
        <v>10.684891565768563</v>
      </c>
      <c r="H305" s="285">
        <v>8.608484441727688</v>
      </c>
      <c r="I305" s="285">
        <v>8.3414871305517835</v>
      </c>
      <c r="J305" s="285">
        <v>12.556333459308821</v>
      </c>
      <c r="K305" s="285">
        <v>10.912130751258932</v>
      </c>
    </row>
    <row r="306" spans="1:12" s="277" customFormat="1" ht="11.1" customHeight="1">
      <c r="A306" s="282">
        <v>31</v>
      </c>
      <c r="B306" s="283" t="s">
        <v>389</v>
      </c>
      <c r="C306" s="284">
        <v>0.89091244950209725</v>
      </c>
      <c r="D306" s="285">
        <v>0.82811669854497272</v>
      </c>
      <c r="E306" s="285">
        <v>1.1953505703827667</v>
      </c>
      <c r="F306" s="285">
        <v>1.1980630785463311</v>
      </c>
      <c r="G306" s="285">
        <v>1.2233664042629027</v>
      </c>
      <c r="H306" s="285">
        <v>1.1808861898664449</v>
      </c>
      <c r="I306" s="285">
        <v>1.0601015459478824</v>
      </c>
      <c r="J306" s="285">
        <v>1.3690265311271406</v>
      </c>
      <c r="K306" s="285">
        <v>1.3071849702672951</v>
      </c>
    </row>
    <row r="307" spans="1:12" s="277" customFormat="1" ht="11.1" customHeight="1">
      <c r="A307" s="282">
        <v>32</v>
      </c>
      <c r="B307" s="315" t="s">
        <v>390</v>
      </c>
      <c r="C307" s="291">
        <v>197.05139416909998</v>
      </c>
      <c r="D307" s="292">
        <v>182.19344019874998</v>
      </c>
      <c r="E307" s="293">
        <v>257.57616714</v>
      </c>
      <c r="F307" s="293">
        <v>253.24329694624998</v>
      </c>
      <c r="G307" s="316">
        <v>250.79382979949997</v>
      </c>
      <c r="H307" s="317">
        <v>252.25120457280002</v>
      </c>
      <c r="I307" s="317">
        <v>220.25971332720002</v>
      </c>
      <c r="J307" s="317">
        <v>273.03276081999996</v>
      </c>
      <c r="K307" s="317">
        <v>254.9204443584</v>
      </c>
      <c r="L307" s="318"/>
    </row>
    <row r="308" spans="1:12" s="241" customFormat="1" ht="7.5" customHeight="1">
      <c r="A308" s="319"/>
      <c r="B308" s="320"/>
      <c r="C308" s="321"/>
      <c r="D308" s="321"/>
      <c r="E308" s="321"/>
      <c r="F308" s="321"/>
      <c r="G308" s="321"/>
      <c r="H308" s="321"/>
      <c r="I308" s="322"/>
      <c r="J308" s="322"/>
      <c r="K308" s="322"/>
    </row>
    <row r="309" spans="1:12" s="323" customFormat="1" ht="12.75" customHeight="1">
      <c r="A309" s="1692" t="s">
        <v>391</v>
      </c>
      <c r="B309" s="1692"/>
      <c r="C309" s="1692"/>
      <c r="D309" s="1692"/>
      <c r="E309" s="1692"/>
      <c r="F309" s="1692"/>
      <c r="G309" s="1692"/>
      <c r="H309" s="1692"/>
      <c r="I309" s="1692"/>
      <c r="J309" s="1692"/>
      <c r="K309" s="1692"/>
    </row>
    <row r="310" spans="1:12" s="323" customFormat="1" ht="12.75" customHeight="1">
      <c r="A310" s="324" t="s">
        <v>392</v>
      </c>
      <c r="B310" s="324"/>
      <c r="C310" s="324"/>
      <c r="D310" s="324"/>
      <c r="E310" s="324"/>
      <c r="F310" s="324"/>
      <c r="G310" s="324"/>
      <c r="H310" s="324"/>
      <c r="I310" s="324"/>
      <c r="J310" s="324"/>
      <c r="K310" s="324"/>
    </row>
    <row r="311" spans="1:12" s="323" customFormat="1" ht="11.25" customHeight="1">
      <c r="A311" s="1687" t="s">
        <v>393</v>
      </c>
      <c r="B311" s="1688"/>
      <c r="C311" s="1688"/>
      <c r="D311" s="1688"/>
      <c r="E311" s="1688"/>
      <c r="F311" s="1688"/>
      <c r="G311" s="1688"/>
      <c r="H311" s="1688"/>
      <c r="I311" s="1688"/>
      <c r="J311" s="1688"/>
      <c r="K311" s="1688"/>
    </row>
    <row r="312" spans="1:12" s="323" customFormat="1" ht="4.5" customHeight="1">
      <c r="A312" s="325"/>
      <c r="B312" s="326"/>
      <c r="C312" s="326"/>
      <c r="D312" s="326"/>
      <c r="E312" s="326"/>
      <c r="F312" s="326"/>
    </row>
    <row r="313" spans="1:12" s="323" customFormat="1" ht="12.75" customHeight="1">
      <c r="A313" s="327" t="s">
        <v>394</v>
      </c>
      <c r="B313" s="327"/>
      <c r="C313" s="325"/>
      <c r="D313" s="325"/>
      <c r="E313" s="325"/>
      <c r="F313" s="325"/>
      <c r="G313" s="325"/>
      <c r="H313" s="325"/>
    </row>
    <row r="314" spans="1:12" ht="22.5" customHeight="1">
      <c r="A314" s="328"/>
      <c r="B314" s="70"/>
      <c r="C314" s="70"/>
      <c r="D314" s="70"/>
      <c r="E314" s="70"/>
      <c r="F314" s="70"/>
      <c r="G314" s="70"/>
      <c r="H314" s="70"/>
      <c r="I314" s="70"/>
      <c r="J314" s="70"/>
      <c r="K314" s="70"/>
    </row>
    <row r="315" spans="1:12" s="27" customFormat="1" ht="18.75" customHeight="1">
      <c r="A315" s="104" t="s">
        <v>395</v>
      </c>
    </row>
    <row r="316" spans="1:12" s="77" customFormat="1" ht="12.75" customHeight="1"/>
    <row r="317" spans="1:12" s="272" customFormat="1" ht="13.5" customHeight="1">
      <c r="A317" s="73"/>
      <c r="B317" s="271"/>
      <c r="C317" s="271"/>
      <c r="D317" s="271"/>
      <c r="E317" s="271"/>
      <c r="F317" s="329" t="s">
        <v>275</v>
      </c>
      <c r="G317" s="75" t="s">
        <v>276</v>
      </c>
      <c r="H317" s="75" t="s">
        <v>277</v>
      </c>
      <c r="I317" s="75" t="s">
        <v>278</v>
      </c>
      <c r="J317" s="75" t="s">
        <v>279</v>
      </c>
      <c r="K317" s="75" t="s">
        <v>280</v>
      </c>
    </row>
    <row r="318" spans="1:12" s="277" customFormat="1" ht="12.95" customHeight="1">
      <c r="A318" s="273" t="s">
        <v>351</v>
      </c>
      <c r="B318" s="274"/>
      <c r="C318" s="288"/>
      <c r="F318" s="275"/>
      <c r="G318" s="276"/>
      <c r="H318" s="276"/>
      <c r="I318" s="276"/>
      <c r="J318" s="276"/>
      <c r="K318" s="276"/>
    </row>
    <row r="319" spans="1:12" s="277" customFormat="1" ht="18.95" customHeight="1">
      <c r="A319" s="278">
        <v>1</v>
      </c>
      <c r="B319" s="279" t="s">
        <v>352</v>
      </c>
      <c r="C319" s="306"/>
      <c r="F319" s="284">
        <v>1.3156532654077848</v>
      </c>
      <c r="G319" s="285">
        <v>1.3276642511444754</v>
      </c>
      <c r="H319" s="285">
        <v>1.2952460946361011</v>
      </c>
      <c r="I319" s="285">
        <v>1.3042167373774614</v>
      </c>
      <c r="J319" s="285">
        <v>1.3165007347387914</v>
      </c>
      <c r="K319" s="285">
        <v>1.3251933410335801</v>
      </c>
    </row>
    <row r="320" spans="1:12" s="277" customFormat="1" ht="11.1" customHeight="1">
      <c r="A320" s="282">
        <v>2</v>
      </c>
      <c r="B320" s="283" t="s">
        <v>353</v>
      </c>
      <c r="C320" s="306"/>
      <c r="F320" s="284">
        <v>2.0406724430498251</v>
      </c>
      <c r="G320" s="285">
        <v>1.8377469174633141</v>
      </c>
      <c r="H320" s="285">
        <v>1.9401311488420538</v>
      </c>
      <c r="I320" s="285">
        <v>2.0656707961607004</v>
      </c>
      <c r="J320" s="285">
        <v>2.0356354370752472</v>
      </c>
      <c r="K320" s="285">
        <v>2.1717340437348098</v>
      </c>
    </row>
    <row r="321" spans="1:14" s="277" customFormat="1" ht="11.1" customHeight="1">
      <c r="A321" s="282">
        <v>3</v>
      </c>
      <c r="B321" s="283" t="s">
        <v>354</v>
      </c>
      <c r="C321" s="306"/>
      <c r="F321" s="284">
        <v>0.20222285801776746</v>
      </c>
      <c r="G321" s="285">
        <v>0.50637868231082883</v>
      </c>
      <c r="H321" s="285">
        <v>0.29351620977365911</v>
      </c>
      <c r="I321" s="285">
        <v>0.16842663221718282</v>
      </c>
      <c r="J321" s="285">
        <v>0.21296691339450455</v>
      </c>
      <c r="K321" s="285">
        <v>1.36511212668923E-2</v>
      </c>
    </row>
    <row r="322" spans="1:14" s="277" customFormat="1" ht="11.1" customHeight="1">
      <c r="A322" s="282">
        <v>4</v>
      </c>
      <c r="B322" s="286" t="s">
        <v>355</v>
      </c>
      <c r="C322" s="306"/>
      <c r="F322" s="284">
        <v>1.52</v>
      </c>
      <c r="G322" s="285">
        <v>1.5677014297608376</v>
      </c>
      <c r="H322" s="285">
        <v>1.5302927163781368</v>
      </c>
      <c r="I322" s="285">
        <v>1.4374909066564208</v>
      </c>
      <c r="J322" s="285">
        <v>1.402775145444199</v>
      </c>
      <c r="K322" s="285">
        <v>1.4606996775476442</v>
      </c>
    </row>
    <row r="323" spans="1:14" s="277" customFormat="1" ht="12.95" customHeight="1">
      <c r="A323" s="287" t="s">
        <v>356</v>
      </c>
      <c r="B323" s="288"/>
      <c r="C323" s="288"/>
      <c r="F323" s="289"/>
      <c r="G323" s="290"/>
      <c r="H323" s="290"/>
      <c r="I323" s="290"/>
      <c r="J323" s="290"/>
      <c r="K323" s="290"/>
    </row>
    <row r="324" spans="1:14" s="277" customFormat="1" ht="11.1" customHeight="1">
      <c r="A324" s="282">
        <v>5</v>
      </c>
      <c r="B324" s="283" t="s">
        <v>357</v>
      </c>
      <c r="C324" s="306"/>
      <c r="F324" s="291">
        <v>37.719591526414447</v>
      </c>
      <c r="G324" s="292">
        <v>42.169291055734305</v>
      </c>
      <c r="H324" s="292">
        <v>43.79219841786027</v>
      </c>
      <c r="I324" s="292">
        <v>44.179065471243831</v>
      </c>
      <c r="J324" s="292">
        <v>40.886105992851505</v>
      </c>
      <c r="K324" s="292">
        <v>36.8665252165151</v>
      </c>
    </row>
    <row r="325" spans="1:14" s="277" customFormat="1" ht="11.1" customHeight="1">
      <c r="A325" s="282">
        <v>6</v>
      </c>
      <c r="B325" s="283" t="s">
        <v>358</v>
      </c>
      <c r="C325" s="306"/>
      <c r="F325" s="291">
        <v>7.6179792102809367</v>
      </c>
      <c r="G325" s="292">
        <v>11.679300318303232</v>
      </c>
      <c r="H325" s="292">
        <v>11.661442834147016</v>
      </c>
      <c r="I325" s="292">
        <v>10.772777216758172</v>
      </c>
      <c r="J325" s="292">
        <v>10.135836261310169</v>
      </c>
      <c r="K325" s="292">
        <v>14.464350690879774</v>
      </c>
    </row>
    <row r="326" spans="1:14" s="277" customFormat="1" ht="11.1" customHeight="1">
      <c r="A326" s="282">
        <v>7</v>
      </c>
      <c r="B326" s="283" t="s">
        <v>359</v>
      </c>
      <c r="C326" s="306"/>
      <c r="F326" s="291">
        <v>8.1750503880565724</v>
      </c>
      <c r="G326" s="292">
        <v>9.8990047587012739</v>
      </c>
      <c r="H326" s="292">
        <v>9.5207382649719321</v>
      </c>
      <c r="I326" s="292">
        <v>10.04893305245049</v>
      </c>
      <c r="J326" s="292">
        <v>11.143200756456761</v>
      </c>
      <c r="K326" s="292">
        <v>11.245765729192305</v>
      </c>
    </row>
    <row r="327" spans="1:14" s="277" customFormat="1" ht="11.1" customHeight="1">
      <c r="A327" s="278">
        <v>8</v>
      </c>
      <c r="B327" s="286" t="s">
        <v>360</v>
      </c>
      <c r="F327" s="330">
        <v>220054.69169924638</v>
      </c>
      <c r="G327" s="331">
        <v>210653.16531176923</v>
      </c>
      <c r="H327" s="331">
        <v>200004.3795936972</v>
      </c>
      <c r="I327" s="331">
        <v>193685.50100847674</v>
      </c>
      <c r="J327" s="331">
        <v>184056.1110027211</v>
      </c>
      <c r="K327" s="331">
        <v>168674.16735529836</v>
      </c>
    </row>
    <row r="328" spans="1:14" s="277" customFormat="1" ht="12.95" customHeight="1">
      <c r="A328" s="287" t="s">
        <v>361</v>
      </c>
      <c r="B328" s="288"/>
      <c r="F328" s="289"/>
      <c r="G328" s="290"/>
      <c r="H328" s="290"/>
      <c r="I328" s="290"/>
      <c r="J328" s="290"/>
      <c r="K328" s="290"/>
    </row>
    <row r="329" spans="1:14" s="277" customFormat="1" ht="11.1" customHeight="1">
      <c r="A329" s="296">
        <v>9</v>
      </c>
      <c r="B329" s="286" t="s">
        <v>362</v>
      </c>
      <c r="C329" s="314"/>
      <c r="D329" s="314"/>
      <c r="E329" s="314"/>
      <c r="F329" s="291">
        <v>18.186703845009756</v>
      </c>
      <c r="G329" s="292">
        <v>18.559982200175913</v>
      </c>
      <c r="H329" s="292">
        <v>17.2</v>
      </c>
      <c r="I329" s="292">
        <v>16.7</v>
      </c>
      <c r="J329" s="292">
        <v>17.600000000000001</v>
      </c>
      <c r="K329" s="292">
        <v>16</v>
      </c>
      <c r="N329" s="1693"/>
    </row>
    <row r="330" spans="1:14" s="277" customFormat="1" ht="11.1" customHeight="1">
      <c r="A330" s="296">
        <v>10</v>
      </c>
      <c r="B330" s="286" t="s">
        <v>363</v>
      </c>
      <c r="C330" s="314"/>
      <c r="D330" s="314"/>
      <c r="E330" s="314"/>
      <c r="F330" s="291">
        <v>19.610480023732492</v>
      </c>
      <c r="G330" s="292">
        <v>20.848655258899537</v>
      </c>
      <c r="H330" s="292">
        <v>18.5</v>
      </c>
      <c r="I330" s="292">
        <v>18.2</v>
      </c>
      <c r="J330" s="292">
        <v>19.399999999999999</v>
      </c>
      <c r="K330" s="292">
        <v>17</v>
      </c>
      <c r="N330" s="1693"/>
    </row>
    <row r="331" spans="1:14" s="277" customFormat="1" ht="11.1" customHeight="1">
      <c r="A331" s="296">
        <v>11</v>
      </c>
      <c r="B331" s="286" t="s">
        <v>364</v>
      </c>
      <c r="C331" s="314"/>
      <c r="D331" s="314"/>
      <c r="E331" s="314"/>
      <c r="F331" s="291">
        <v>21.770559090859944</v>
      </c>
      <c r="G331" s="292">
        <v>22.922719129445422</v>
      </c>
      <c r="H331" s="292">
        <v>20.8</v>
      </c>
      <c r="I331" s="292">
        <v>20.3</v>
      </c>
      <c r="J331" s="292">
        <v>21.4</v>
      </c>
      <c r="K331" s="292">
        <v>19.8</v>
      </c>
      <c r="N331" s="1693"/>
    </row>
    <row r="332" spans="1:14" s="277" customFormat="1" ht="12.95" customHeight="1">
      <c r="A332" s="287" t="s">
        <v>365</v>
      </c>
      <c r="B332" s="288"/>
      <c r="F332" s="297"/>
      <c r="G332" s="298"/>
      <c r="H332" s="298"/>
      <c r="I332" s="298"/>
      <c r="J332" s="298"/>
      <c r="K332" s="298"/>
    </row>
    <row r="333" spans="1:14" s="277" customFormat="1" ht="18.95" customHeight="1">
      <c r="A333" s="278">
        <v>12</v>
      </c>
      <c r="B333" s="286" t="s">
        <v>366</v>
      </c>
      <c r="C333" s="306"/>
      <c r="F333" s="332">
        <v>12.489631674809374</v>
      </c>
      <c r="G333" s="285">
        <v>6.8757669797866043</v>
      </c>
      <c r="H333" s="285">
        <v>7.1359439685827821</v>
      </c>
      <c r="I333" s="285"/>
      <c r="J333" s="285"/>
      <c r="K333" s="285"/>
    </row>
    <row r="334" spans="1:14" s="277" customFormat="1" ht="18.95" customHeight="1">
      <c r="A334" s="278">
        <v>13</v>
      </c>
      <c r="B334" s="286" t="s">
        <v>367</v>
      </c>
      <c r="C334" s="306"/>
      <c r="F334" s="332">
        <v>1.8269824629656366</v>
      </c>
      <c r="G334" s="285">
        <v>1.1333926770874903</v>
      </c>
      <c r="H334" s="285">
        <v>1.5050638805814245</v>
      </c>
      <c r="I334" s="285">
        <v>1.1179446273275631</v>
      </c>
      <c r="J334" s="285">
        <v>1.6999623601998894</v>
      </c>
      <c r="K334" s="285">
        <v>0.90628778283815448</v>
      </c>
    </row>
    <row r="335" spans="1:14" s="277" customFormat="1" ht="18.95" customHeight="1">
      <c r="A335" s="278">
        <v>14</v>
      </c>
      <c r="B335" s="286" t="s">
        <v>368</v>
      </c>
      <c r="C335" s="306"/>
      <c r="F335" s="332">
        <v>-0.96201722096297038</v>
      </c>
      <c r="G335" s="285">
        <v>-4.3501352462951545E-2</v>
      </c>
      <c r="H335" s="285">
        <v>-6.1212936270837959E-2</v>
      </c>
      <c r="I335" s="285">
        <v>-0.15474395536997282</v>
      </c>
      <c r="J335" s="285">
        <v>-0.48151854328903221</v>
      </c>
      <c r="K335" s="285">
        <v>-0.15174908043220928</v>
      </c>
    </row>
    <row r="336" spans="1:14" s="277" customFormat="1" ht="12.95" customHeight="1">
      <c r="A336" s="287" t="s">
        <v>369</v>
      </c>
      <c r="B336" s="288"/>
      <c r="F336" s="289"/>
      <c r="G336" s="290"/>
      <c r="H336" s="290"/>
      <c r="I336" s="290"/>
      <c r="J336" s="290"/>
      <c r="K336" s="290"/>
    </row>
    <row r="337" spans="1:11" s="277" customFormat="1" ht="18.95" customHeight="1">
      <c r="A337" s="278">
        <v>15</v>
      </c>
      <c r="B337" s="279" t="s">
        <v>370</v>
      </c>
      <c r="F337" s="291">
        <v>64.805534079855178</v>
      </c>
      <c r="G337" s="292">
        <v>58.15515441429239</v>
      </c>
      <c r="H337" s="292">
        <v>58.024555474317715</v>
      </c>
      <c r="I337" s="292">
        <v>62.839881857691239</v>
      </c>
      <c r="J337" s="292">
        <v>61.951554056951686</v>
      </c>
      <c r="K337" s="292">
        <v>61.217424689893193</v>
      </c>
    </row>
    <row r="338" spans="1:11" s="277" customFormat="1" ht="12.95" customHeight="1">
      <c r="A338" s="302" t="s">
        <v>371</v>
      </c>
      <c r="B338" s="139"/>
      <c r="F338" s="289"/>
      <c r="G338" s="290"/>
      <c r="H338" s="290"/>
      <c r="I338" s="290"/>
      <c r="J338" s="290"/>
      <c r="K338" s="290"/>
    </row>
    <row r="339" spans="1:11" s="277" customFormat="1" ht="18.95" customHeight="1">
      <c r="A339" s="278">
        <v>16</v>
      </c>
      <c r="B339" s="279" t="s">
        <v>372</v>
      </c>
      <c r="F339" s="330">
        <v>684.73870741501491</v>
      </c>
      <c r="G339" s="331">
        <v>689.18020936826986</v>
      </c>
      <c r="H339" s="331">
        <v>597.36645341365988</v>
      </c>
      <c r="I339" s="331">
        <v>613.54692087596993</v>
      </c>
      <c r="J339" s="331">
        <v>547.96209481799985</v>
      </c>
      <c r="K339" s="331">
        <v>562.4345576318899</v>
      </c>
    </row>
    <row r="340" spans="1:11" s="277" customFormat="1" ht="11.1" customHeight="1">
      <c r="A340" s="282">
        <v>17</v>
      </c>
      <c r="B340" s="283" t="s">
        <v>373</v>
      </c>
      <c r="F340" s="330">
        <v>3444.4445028869854</v>
      </c>
      <c r="G340" s="331">
        <v>3176.6548035334604</v>
      </c>
      <c r="H340" s="331">
        <v>2950.7480981460999</v>
      </c>
      <c r="I340" s="331">
        <v>3026.06498295045</v>
      </c>
      <c r="J340" s="331">
        <v>2930.8909987779798</v>
      </c>
      <c r="K340" s="331">
        <v>2900.7136405909305</v>
      </c>
    </row>
    <row r="341" spans="1:11" s="277" customFormat="1" ht="11.1" customHeight="1">
      <c r="A341" s="282">
        <v>18</v>
      </c>
      <c r="B341" s="283" t="s">
        <v>374</v>
      </c>
      <c r="F341" s="330">
        <v>3231.4762650264806</v>
      </c>
      <c r="G341" s="331">
        <v>2906.7488048097302</v>
      </c>
      <c r="H341" s="331">
        <v>2771.9309184581498</v>
      </c>
      <c r="I341" s="331">
        <v>2856.9882210955002</v>
      </c>
      <c r="J341" s="331">
        <v>2841.11675887921</v>
      </c>
      <c r="K341" s="331">
        <v>2946.1188675560597</v>
      </c>
    </row>
    <row r="342" spans="1:11" s="277" customFormat="1" ht="12.95" customHeight="1">
      <c r="A342" s="287" t="s">
        <v>375</v>
      </c>
      <c r="B342" s="288"/>
      <c r="F342" s="333"/>
      <c r="G342" s="334"/>
      <c r="H342" s="334"/>
      <c r="I342" s="334"/>
      <c r="J342" s="334"/>
      <c r="K342" s="334"/>
    </row>
    <row r="343" spans="1:11" s="277" customFormat="1" ht="11.1" customHeight="1">
      <c r="A343" s="282">
        <v>19</v>
      </c>
      <c r="B343" s="306" t="s">
        <v>376</v>
      </c>
      <c r="F343" s="330">
        <v>8913.5378333333338</v>
      </c>
      <c r="G343" s="331">
        <v>9019.6843878947384</v>
      </c>
      <c r="H343" s="331">
        <v>9196</v>
      </c>
      <c r="I343" s="331">
        <v>9144.4713034736869</v>
      </c>
      <c r="J343" s="331">
        <v>11006.59188</v>
      </c>
      <c r="K343" s="331">
        <v>11380.191579999999</v>
      </c>
    </row>
    <row r="344" spans="1:11" s="277" customFormat="1" ht="12.95" customHeight="1">
      <c r="A344" s="287" t="s">
        <v>377</v>
      </c>
      <c r="B344" s="288"/>
      <c r="F344" s="333"/>
      <c r="G344" s="334"/>
      <c r="H344" s="334"/>
      <c r="I344" s="334"/>
      <c r="J344" s="334"/>
      <c r="K344" s="334"/>
    </row>
    <row r="345" spans="1:11" s="277" customFormat="1" ht="11.1" customHeight="1">
      <c r="A345" s="282">
        <v>20</v>
      </c>
      <c r="B345" s="283" t="s">
        <v>378</v>
      </c>
      <c r="F345" s="335">
        <v>1550365.0209999999</v>
      </c>
      <c r="G345" s="336">
        <v>1580301.385</v>
      </c>
      <c r="H345" s="336">
        <v>1604366.888</v>
      </c>
      <c r="I345" s="336">
        <v>1628798.8610000003</v>
      </c>
      <c r="J345" s="336">
        <v>1628798.8610000003</v>
      </c>
      <c r="K345" s="336">
        <v>1628798.8610000003</v>
      </c>
    </row>
    <row r="346" spans="1:11" s="277" customFormat="1" ht="11.1" customHeight="1">
      <c r="A346" s="282">
        <v>21</v>
      </c>
      <c r="B346" s="283" t="s">
        <v>379</v>
      </c>
      <c r="F346" s="335">
        <v>1550365.0209999999</v>
      </c>
      <c r="G346" s="336">
        <v>1570586.385</v>
      </c>
      <c r="H346" s="336">
        <v>1594351.888</v>
      </c>
      <c r="I346" s="336">
        <v>1618048.7930000001</v>
      </c>
      <c r="J346" s="336">
        <v>1628578.405</v>
      </c>
      <c r="K346" s="336">
        <v>1625657.746</v>
      </c>
    </row>
    <row r="347" spans="1:11" s="277" customFormat="1" ht="11.1" customHeight="1">
      <c r="A347" s="282">
        <v>22</v>
      </c>
      <c r="B347" s="283" t="s">
        <v>380</v>
      </c>
      <c r="F347" s="335">
        <v>1560475.703</v>
      </c>
      <c r="G347" s="336">
        <v>1582999</v>
      </c>
      <c r="H347" s="336">
        <v>1601840.9002500002</v>
      </c>
      <c r="I347" s="336">
        <v>1625258.2802500001</v>
      </c>
      <c r="J347" s="336">
        <v>1627735.1667499999</v>
      </c>
      <c r="K347" s="336">
        <v>1627743.8265833335</v>
      </c>
    </row>
    <row r="348" spans="1:11" s="277" customFormat="1" ht="11.1" customHeight="1">
      <c r="A348" s="282">
        <v>23</v>
      </c>
      <c r="B348" s="283" t="s">
        <v>381</v>
      </c>
      <c r="F348" s="284">
        <v>5.341997828575189</v>
      </c>
      <c r="G348" s="285">
        <v>15.541902304911941</v>
      </c>
      <c r="H348" s="285">
        <v>14.560370126939137</v>
      </c>
      <c r="I348" s="285">
        <v>12.838148728948834</v>
      </c>
      <c r="J348" s="285">
        <v>11.461094176284007</v>
      </c>
      <c r="K348" s="285">
        <v>14.988613498478379</v>
      </c>
    </row>
    <row r="349" spans="1:11" s="277" customFormat="1" ht="11.1" customHeight="1">
      <c r="A349" s="282">
        <v>24</v>
      </c>
      <c r="B349" s="286" t="s">
        <v>382</v>
      </c>
      <c r="F349" s="284">
        <v>5.3887894970168215</v>
      </c>
      <c r="G349" s="285">
        <v>15.572953587207255</v>
      </c>
      <c r="H349" s="285">
        <v>14.687486353459306</v>
      </c>
      <c r="I349" s="285">
        <v>12.838553375804409</v>
      </c>
      <c r="J349" s="285">
        <v>11.458775778256436</v>
      </c>
      <c r="K349" s="285">
        <v>15.019861260459921</v>
      </c>
    </row>
    <row r="350" spans="1:11" s="277" customFormat="1" ht="11.1" customHeight="1">
      <c r="A350" s="282">
        <v>25</v>
      </c>
      <c r="B350" s="283" t="s">
        <v>383</v>
      </c>
      <c r="F350" s="284"/>
      <c r="G350" s="285">
        <v>9</v>
      </c>
      <c r="H350" s="285">
        <v>8.25</v>
      </c>
      <c r="I350" s="285">
        <v>7.1</v>
      </c>
      <c r="J350" s="285">
        <v>5.7</v>
      </c>
      <c r="K350" s="337">
        <v>4.5</v>
      </c>
    </row>
    <row r="351" spans="1:11" s="277" customFormat="1" ht="11.1" customHeight="1">
      <c r="A351" s="282">
        <v>26</v>
      </c>
      <c r="B351" s="283" t="s">
        <v>384</v>
      </c>
      <c r="F351" s="338">
        <v>-22.500000000000004</v>
      </c>
      <c r="G351" s="339">
        <v>25.225481236266056</v>
      </c>
      <c r="H351" s="339">
        <v>-4.7025632824449364</v>
      </c>
      <c r="I351" s="292">
        <v>23.538532942342972</v>
      </c>
      <c r="J351" s="292">
        <v>22.150083860845101</v>
      </c>
      <c r="K351" s="292">
        <v>1.946220047852008</v>
      </c>
    </row>
    <row r="352" spans="1:11" s="277" customFormat="1" ht="11.1" customHeight="1">
      <c r="A352" s="282">
        <v>27</v>
      </c>
      <c r="B352" s="283" t="s">
        <v>385</v>
      </c>
      <c r="F352" s="284">
        <v>0</v>
      </c>
      <c r="G352" s="285">
        <v>5.48780487804878</v>
      </c>
      <c r="H352" s="285">
        <v>5.9717698154180239</v>
      </c>
      <c r="I352" s="285">
        <v>4.6679815910585143</v>
      </c>
      <c r="J352" s="285">
        <v>4.4392523364485976</v>
      </c>
      <c r="K352" s="285">
        <v>4.0983606557377055</v>
      </c>
    </row>
    <row r="353" spans="1:11" s="277" customFormat="1" ht="18.95" customHeight="1">
      <c r="A353" s="278">
        <v>28</v>
      </c>
      <c r="B353" s="283" t="s">
        <v>386</v>
      </c>
      <c r="F353" s="284">
        <v>142.66272748914011</v>
      </c>
      <c r="G353" s="285">
        <v>137.19824465176362</v>
      </c>
      <c r="H353" s="285">
        <v>130.31770449544447</v>
      </c>
      <c r="I353" s="285">
        <v>124.06166725980432</v>
      </c>
      <c r="J353" s="285">
        <v>116.95491271112611</v>
      </c>
      <c r="K353" s="285">
        <v>111.99918127642101</v>
      </c>
    </row>
    <row r="354" spans="1:11" s="277" customFormat="1" ht="11.1" customHeight="1">
      <c r="A354" s="282">
        <v>29</v>
      </c>
      <c r="B354" s="283" t="s">
        <v>387</v>
      </c>
      <c r="F354" s="284">
        <v>127.1</v>
      </c>
      <c r="G354" s="285">
        <v>164</v>
      </c>
      <c r="H354" s="285">
        <v>138.15</v>
      </c>
      <c r="I354" s="285">
        <v>152.1</v>
      </c>
      <c r="J354" s="285">
        <v>128.4</v>
      </c>
      <c r="K354" s="285">
        <v>109.8</v>
      </c>
    </row>
    <row r="355" spans="1:11" s="277" customFormat="1" ht="11.1" customHeight="1">
      <c r="A355" s="282">
        <v>30</v>
      </c>
      <c r="B355" s="283" t="s">
        <v>388</v>
      </c>
      <c r="F355" s="284">
        <v>11.793001013526437</v>
      </c>
      <c r="G355" s="285">
        <v>10.531078711665936</v>
      </c>
      <c r="H355" s="285">
        <v>9.4059661861378956</v>
      </c>
      <c r="I355" s="285">
        <v>11.8475025653059</v>
      </c>
      <c r="J355" s="285">
        <v>11.203118831855782</v>
      </c>
      <c r="K355" s="285">
        <v>7.3255608339721832</v>
      </c>
    </row>
    <row r="356" spans="1:11" s="277" customFormat="1" ht="11.1" customHeight="1">
      <c r="A356" s="282">
        <v>31</v>
      </c>
      <c r="B356" s="283" t="s">
        <v>389</v>
      </c>
      <c r="F356" s="284">
        <v>0.89091244950209725</v>
      </c>
      <c r="G356" s="285">
        <v>1.1953505703827667</v>
      </c>
      <c r="H356" s="285">
        <v>1.0601015459478824</v>
      </c>
      <c r="I356" s="285">
        <v>1.2260031914731491</v>
      </c>
      <c r="J356" s="285">
        <v>1.0978589699531716</v>
      </c>
      <c r="K356" s="285">
        <v>0.98036430935157193</v>
      </c>
    </row>
    <row r="357" spans="1:11" s="277" customFormat="1" ht="11.1" customHeight="1">
      <c r="A357" s="340">
        <v>32</v>
      </c>
      <c r="B357" s="315" t="s">
        <v>390</v>
      </c>
      <c r="C357" s="341"/>
      <c r="D357" s="341"/>
      <c r="E357" s="341"/>
      <c r="F357" s="342">
        <v>197.05139416909998</v>
      </c>
      <c r="G357" s="317">
        <v>257.57616714</v>
      </c>
      <c r="H357" s="317">
        <v>220.25971332720002</v>
      </c>
      <c r="I357" s="317">
        <v>246.10522141530001</v>
      </c>
      <c r="J357" s="317">
        <v>209.10946720200002</v>
      </c>
      <c r="K357" s="317">
        <v>178.49722051079999</v>
      </c>
    </row>
    <row r="358" spans="1:11" s="323" customFormat="1" ht="7.5" customHeight="1">
      <c r="A358" s="343"/>
      <c r="B358" s="343"/>
      <c r="C358" s="343"/>
      <c r="D358" s="343"/>
      <c r="E358" s="343"/>
      <c r="F358" s="343"/>
      <c r="G358" s="343"/>
      <c r="H358" s="343"/>
      <c r="I358" s="343"/>
      <c r="J358" s="343"/>
      <c r="K358" s="343"/>
    </row>
    <row r="359" spans="1:11" s="323" customFormat="1" ht="12.75" customHeight="1">
      <c r="A359" s="1692" t="s">
        <v>391</v>
      </c>
      <c r="B359" s="1692"/>
      <c r="C359" s="1692"/>
      <c r="D359" s="1692"/>
      <c r="E359" s="1692"/>
      <c r="F359" s="1692"/>
      <c r="G359" s="1692"/>
      <c r="H359" s="1692"/>
      <c r="I359" s="1692"/>
      <c r="J359" s="1692"/>
      <c r="K359" s="1692"/>
    </row>
    <row r="360" spans="1:11" s="323" customFormat="1" ht="12.75" customHeight="1">
      <c r="A360" s="1692" t="s">
        <v>392</v>
      </c>
      <c r="B360" s="1692"/>
      <c r="C360" s="1692"/>
      <c r="D360" s="1692"/>
      <c r="E360" s="1692"/>
      <c r="F360" s="1692"/>
      <c r="G360" s="1692"/>
      <c r="H360" s="1692"/>
      <c r="I360" s="1692"/>
      <c r="J360" s="1692"/>
      <c r="K360" s="1692"/>
    </row>
    <row r="361" spans="1:11" s="323" customFormat="1" ht="11.25" customHeight="1">
      <c r="A361" s="1687" t="s">
        <v>393</v>
      </c>
      <c r="B361" s="1688"/>
      <c r="C361" s="1688"/>
      <c r="D361" s="1688"/>
      <c r="E361" s="1688"/>
      <c r="F361" s="1688"/>
      <c r="G361" s="1688"/>
      <c r="H361" s="1688"/>
      <c r="I361" s="1688"/>
      <c r="J361" s="1688"/>
      <c r="K361" s="1688"/>
    </row>
    <row r="362" spans="1:11" s="323" customFormat="1" ht="4.5" customHeight="1">
      <c r="A362" s="324"/>
      <c r="B362" s="324"/>
      <c r="C362" s="324"/>
      <c r="D362" s="324"/>
      <c r="E362" s="324"/>
      <c r="F362" s="324"/>
      <c r="G362" s="324"/>
      <c r="H362" s="324"/>
      <c r="I362" s="324"/>
      <c r="J362" s="324"/>
      <c r="K362" s="324"/>
    </row>
    <row r="363" spans="1:11" s="323" customFormat="1" ht="12.75" customHeight="1">
      <c r="A363" s="327" t="s">
        <v>394</v>
      </c>
      <c r="B363" s="327"/>
      <c r="C363" s="325"/>
      <c r="D363" s="325"/>
      <c r="E363" s="325"/>
      <c r="F363" s="325"/>
      <c r="G363" s="325"/>
      <c r="H363" s="325"/>
    </row>
    <row r="364" spans="1:11" ht="22.5" customHeight="1">
      <c r="A364" s="328"/>
      <c r="B364" s="70"/>
      <c r="C364" s="70"/>
      <c r="D364" s="70"/>
      <c r="E364" s="70"/>
      <c r="F364" s="70"/>
      <c r="G364" s="70"/>
      <c r="H364" s="70"/>
      <c r="I364" s="70"/>
      <c r="J364" s="70"/>
      <c r="K364" s="70"/>
    </row>
    <row r="365" spans="1:11" s="27" customFormat="1" ht="18.75" customHeight="1">
      <c r="A365" s="104" t="s">
        <v>396</v>
      </c>
    </row>
    <row r="366" spans="1:11" s="7" customFormat="1" ht="12.75" customHeight="1"/>
    <row r="367" spans="1:11" s="345" customFormat="1" ht="27" customHeight="1">
      <c r="A367" s="344" t="s">
        <v>397</v>
      </c>
      <c r="B367" s="1685" t="s">
        <v>398</v>
      </c>
      <c r="C367" s="1686"/>
      <c r="D367" s="1686"/>
      <c r="E367" s="1686"/>
      <c r="F367" s="1686"/>
      <c r="G367" s="1686"/>
      <c r="H367" s="1686"/>
      <c r="I367" s="1686"/>
      <c r="J367" s="1686"/>
      <c r="K367" s="1686"/>
    </row>
    <row r="368" spans="1:11" s="345" customFormat="1" ht="27" customHeight="1">
      <c r="A368" s="344">
        <v>4</v>
      </c>
      <c r="B368" s="1689" t="s">
        <v>399</v>
      </c>
      <c r="C368" s="1690"/>
      <c r="D368" s="1690"/>
      <c r="E368" s="1690"/>
      <c r="F368" s="1690"/>
      <c r="G368" s="1690"/>
      <c r="H368" s="1690"/>
      <c r="I368" s="1690"/>
      <c r="J368" s="1690"/>
      <c r="K368" s="1690"/>
    </row>
    <row r="369" spans="1:14" s="345" customFormat="1" ht="27" customHeight="1">
      <c r="A369" s="344">
        <v>5</v>
      </c>
      <c r="B369" s="1685" t="s">
        <v>400</v>
      </c>
      <c r="C369" s="1686"/>
      <c r="D369" s="1686"/>
      <c r="E369" s="1686"/>
      <c r="F369" s="1686"/>
      <c r="G369" s="1686"/>
      <c r="H369" s="1686"/>
      <c r="I369" s="1686"/>
      <c r="J369" s="1686"/>
      <c r="K369" s="1686"/>
    </row>
    <row r="370" spans="1:14" s="345" customFormat="1" ht="27" customHeight="1">
      <c r="A370" s="344">
        <v>6</v>
      </c>
      <c r="B370" s="1685" t="s">
        <v>401</v>
      </c>
      <c r="C370" s="1686"/>
      <c r="D370" s="1686"/>
      <c r="E370" s="1686"/>
      <c r="F370" s="1686"/>
      <c r="G370" s="1686"/>
      <c r="H370" s="1686"/>
      <c r="I370" s="1686"/>
      <c r="J370" s="1686"/>
      <c r="K370" s="1686"/>
    </row>
    <row r="371" spans="1:14" s="345" customFormat="1" ht="36.75" customHeight="1">
      <c r="A371" s="344">
        <v>7</v>
      </c>
      <c r="B371" s="1685" t="s">
        <v>402</v>
      </c>
      <c r="C371" s="1686"/>
      <c r="D371" s="1686"/>
      <c r="E371" s="1686"/>
      <c r="F371" s="1686"/>
      <c r="G371" s="1686"/>
      <c r="H371" s="1686"/>
      <c r="I371" s="1686"/>
      <c r="J371" s="1686"/>
      <c r="K371" s="1686"/>
    </row>
    <row r="372" spans="1:14" s="345" customFormat="1" ht="27" customHeight="1">
      <c r="A372" s="344">
        <v>12</v>
      </c>
      <c r="B372" s="1685" t="s">
        <v>403</v>
      </c>
      <c r="C372" s="1686"/>
      <c r="D372" s="1686"/>
      <c r="E372" s="1686"/>
      <c r="F372" s="1686"/>
      <c r="G372" s="1686"/>
      <c r="H372" s="1686"/>
      <c r="I372" s="1686"/>
      <c r="J372" s="1686"/>
      <c r="K372" s="1686"/>
    </row>
    <row r="373" spans="1:14" s="345" customFormat="1" ht="27" customHeight="1">
      <c r="A373" s="344">
        <v>13</v>
      </c>
      <c r="B373" s="1685" t="s">
        <v>404</v>
      </c>
      <c r="C373" s="1686"/>
      <c r="D373" s="1686"/>
      <c r="E373" s="1686"/>
      <c r="F373" s="1686"/>
      <c r="G373" s="1686"/>
      <c r="H373" s="1686"/>
      <c r="I373" s="1686"/>
      <c r="J373" s="1686"/>
      <c r="K373" s="1686"/>
    </row>
    <row r="374" spans="1:14" s="345" customFormat="1" ht="27" customHeight="1">
      <c r="A374" s="344">
        <v>14</v>
      </c>
      <c r="B374" s="1685" t="s">
        <v>405</v>
      </c>
      <c r="C374" s="1686"/>
      <c r="D374" s="1686"/>
      <c r="E374" s="1686"/>
      <c r="F374" s="1686"/>
      <c r="G374" s="1686"/>
      <c r="H374" s="1686"/>
      <c r="I374" s="1686"/>
      <c r="J374" s="1686"/>
      <c r="K374" s="1686"/>
    </row>
    <row r="375" spans="1:14" s="345" customFormat="1" ht="27" customHeight="1">
      <c r="A375" s="344">
        <v>16</v>
      </c>
      <c r="B375" s="1685" t="s">
        <v>406</v>
      </c>
      <c r="C375" s="1686"/>
      <c r="D375" s="1686"/>
      <c r="E375" s="1686"/>
      <c r="F375" s="1686"/>
      <c r="G375" s="1686"/>
      <c r="H375" s="1686"/>
      <c r="I375" s="1686"/>
      <c r="J375" s="1686"/>
      <c r="K375" s="1686"/>
    </row>
    <row r="376" spans="1:14" s="345" customFormat="1" ht="27" customHeight="1">
      <c r="A376" s="344">
        <v>17</v>
      </c>
      <c r="B376" s="1685" t="s">
        <v>407</v>
      </c>
      <c r="C376" s="1686"/>
      <c r="D376" s="1686"/>
      <c r="E376" s="1686"/>
      <c r="F376" s="1686"/>
      <c r="G376" s="1686"/>
      <c r="H376" s="1686"/>
      <c r="I376" s="1686"/>
      <c r="J376" s="1686"/>
      <c r="K376" s="1686"/>
    </row>
    <row r="377" spans="1:14" s="345" customFormat="1" ht="30.75" customHeight="1">
      <c r="A377" s="344">
        <v>20</v>
      </c>
      <c r="B377" s="1685" t="s">
        <v>408</v>
      </c>
      <c r="C377" s="1686"/>
      <c r="D377" s="1686"/>
      <c r="E377" s="1686"/>
      <c r="F377" s="1686"/>
      <c r="G377" s="1686"/>
      <c r="H377" s="1686"/>
      <c r="I377" s="1686"/>
      <c r="J377" s="1686"/>
      <c r="K377" s="1686"/>
      <c r="N377" s="346"/>
    </row>
    <row r="378" spans="1:14" s="345" customFormat="1" ht="27" customHeight="1">
      <c r="A378" s="344">
        <v>21</v>
      </c>
      <c r="B378" s="1685" t="s">
        <v>409</v>
      </c>
      <c r="C378" s="1686"/>
      <c r="D378" s="1686"/>
      <c r="E378" s="1686"/>
      <c r="F378" s="1686"/>
      <c r="G378" s="1686"/>
      <c r="H378" s="1686"/>
      <c r="I378" s="1686"/>
      <c r="J378" s="1686"/>
      <c r="K378" s="1686"/>
    </row>
    <row r="379" spans="1:14" s="345" customFormat="1" ht="27" customHeight="1">
      <c r="A379" s="344">
        <v>23</v>
      </c>
      <c r="B379" s="1685" t="s">
        <v>410</v>
      </c>
      <c r="C379" s="1686"/>
      <c r="D379" s="1686"/>
      <c r="E379" s="1686"/>
      <c r="F379" s="1686"/>
      <c r="G379" s="1686"/>
      <c r="H379" s="1686"/>
      <c r="I379" s="1686"/>
      <c r="J379" s="1686"/>
      <c r="K379" s="1686"/>
    </row>
    <row r="380" spans="1:14" s="345" customFormat="1" ht="27" customHeight="1">
      <c r="A380" s="344">
        <v>24</v>
      </c>
      <c r="B380" s="1685" t="s">
        <v>411</v>
      </c>
      <c r="C380" s="1686"/>
      <c r="D380" s="1686"/>
      <c r="E380" s="1686"/>
      <c r="F380" s="1686"/>
      <c r="G380" s="1686"/>
      <c r="H380" s="1686"/>
      <c r="I380" s="1686"/>
      <c r="J380" s="1686"/>
      <c r="K380" s="1686"/>
    </row>
    <row r="381" spans="1:14" s="345" customFormat="1" ht="27" customHeight="1">
      <c r="A381" s="344">
        <v>26</v>
      </c>
      <c r="B381" s="1685" t="s">
        <v>412</v>
      </c>
      <c r="C381" s="1686"/>
      <c r="D381" s="1686"/>
      <c r="E381" s="1686"/>
      <c r="F381" s="1686"/>
      <c r="G381" s="1686"/>
      <c r="H381" s="1686"/>
      <c r="I381" s="1686"/>
      <c r="J381" s="1686"/>
      <c r="K381" s="1686"/>
    </row>
    <row r="382" spans="1:14" s="345" customFormat="1" ht="27" customHeight="1">
      <c r="A382" s="344">
        <v>28</v>
      </c>
      <c r="B382" s="1685" t="s">
        <v>413</v>
      </c>
      <c r="C382" s="1686"/>
      <c r="D382" s="1686"/>
      <c r="E382" s="1686"/>
      <c r="F382" s="1686"/>
      <c r="G382" s="1686"/>
      <c r="H382" s="1686"/>
      <c r="I382" s="1686"/>
      <c r="J382" s="1686"/>
      <c r="K382" s="1686"/>
    </row>
    <row r="383" spans="1:14" s="345" customFormat="1" ht="27" customHeight="1">
      <c r="A383" s="344">
        <v>30</v>
      </c>
      <c r="B383" s="1685" t="s">
        <v>414</v>
      </c>
      <c r="C383" s="1686"/>
      <c r="D383" s="1686"/>
      <c r="E383" s="1686"/>
      <c r="F383" s="1686"/>
      <c r="G383" s="1686"/>
      <c r="H383" s="1686"/>
      <c r="I383" s="1686"/>
      <c r="J383" s="1686"/>
      <c r="K383" s="1686"/>
    </row>
    <row r="384" spans="1:14" s="345" customFormat="1" ht="27" customHeight="1">
      <c r="A384" s="344">
        <v>31</v>
      </c>
      <c r="B384" s="1685" t="s">
        <v>415</v>
      </c>
      <c r="C384" s="1686"/>
      <c r="D384" s="1686"/>
      <c r="E384" s="1686"/>
      <c r="F384" s="1686"/>
      <c r="G384" s="1686"/>
      <c r="H384" s="1686"/>
      <c r="I384" s="1686"/>
      <c r="J384" s="1686"/>
      <c r="K384" s="1686"/>
    </row>
    <row r="385" spans="1:11" s="345" customFormat="1" ht="27" customHeight="1">
      <c r="A385" s="344">
        <v>32</v>
      </c>
      <c r="B385" s="1685" t="s">
        <v>416</v>
      </c>
      <c r="C385" s="1686"/>
      <c r="D385" s="1686"/>
      <c r="E385" s="1686"/>
      <c r="F385" s="1686"/>
      <c r="G385" s="1686"/>
      <c r="H385" s="1686"/>
      <c r="I385" s="1686"/>
      <c r="J385" s="1686"/>
      <c r="K385" s="1686"/>
    </row>
  </sheetData>
  <mergeCells count="38">
    <mergeCell ref="A104:E104"/>
    <mergeCell ref="A24:K24"/>
    <mergeCell ref="A25:K25"/>
    <mergeCell ref="A26:K26"/>
    <mergeCell ref="A59:B59"/>
    <mergeCell ref="A71:K71"/>
    <mergeCell ref="A360:K360"/>
    <mergeCell ref="A116:K116"/>
    <mergeCell ref="A125:B125"/>
    <mergeCell ref="A129:B129"/>
    <mergeCell ref="A134:B134"/>
    <mergeCell ref="A138:K138"/>
    <mergeCell ref="A139:K139"/>
    <mergeCell ref="N279:N281"/>
    <mergeCell ref="A309:K309"/>
    <mergeCell ref="A311:K311"/>
    <mergeCell ref="N329:N331"/>
    <mergeCell ref="A359:K359"/>
    <mergeCell ref="B377:K377"/>
    <mergeCell ref="A361:K361"/>
    <mergeCell ref="B367:K367"/>
    <mergeCell ref="B368:K368"/>
    <mergeCell ref="B369:K369"/>
    <mergeCell ref="B370:K370"/>
    <mergeCell ref="B371:K371"/>
    <mergeCell ref="B372:K372"/>
    <mergeCell ref="B373:K373"/>
    <mergeCell ref="B374:K374"/>
    <mergeCell ref="B375:K375"/>
    <mergeCell ref="B376:K376"/>
    <mergeCell ref="B384:K384"/>
    <mergeCell ref="B385:K385"/>
    <mergeCell ref="B378:K378"/>
    <mergeCell ref="B379:K379"/>
    <mergeCell ref="B380:K380"/>
    <mergeCell ref="B381:K381"/>
    <mergeCell ref="B382:K382"/>
    <mergeCell ref="B383:K383"/>
  </mergeCells>
  <pageMargins left="0.70866141732283472" right="0.70866141732283472" top="0.6692913385826772" bottom="0.39370078740157483" header="0.51181102362204722" footer="0.51181102362204722"/>
  <pageSetup paperSize="9" scale="97" fitToHeight="0" orientation="portrait" r:id="rId1"/>
  <headerFooter scaleWithDoc="0">
    <oddHeader>&amp;R&amp;8CHAPTER 1 - DNB GROUP&amp;L&amp;"Arial"&amp;8FACTBOOK DNB - 2Q20</oddHeader>
  </headerFooter>
  <rowBreaks count="8" manualBreakCount="8">
    <brk id="26" max="16383" man="1"/>
    <brk id="71" max="10" man="1"/>
    <brk id="116" max="10" man="1"/>
    <brk id="163" max="16383" man="1"/>
    <brk id="213" max="16383" man="1"/>
    <brk id="263" max="16383" man="1"/>
    <brk id="313" max="16383" man="1"/>
    <brk id="363" max="16383" man="1"/>
  </rowBreaks>
  <drawing r:id="rId2"/>
  <legacyDrawing r:id="rId3"/>
  <controls>
    <mc:AlternateContent xmlns:mc="http://schemas.openxmlformats.org/markup-compatibility/2006">
      <mc:Choice Requires="x14">
        <control shapeId="4097" r:id="rId4" name="CustomMemberDispatchertb1">
          <controlPr defaultSize="0" autoLine="0" autoPict="0" r:id="rId5">
            <anchor moveWithCells="1" sizeWithCells="1">
              <from>
                <xdr:col>0</xdr:col>
                <xdr:colOff>0</xdr:colOff>
                <xdr:row>0</xdr:row>
                <xdr:rowOff>0</xdr:rowOff>
              </from>
              <to>
                <xdr:col>1</xdr:col>
                <xdr:colOff>619125</xdr:colOff>
                <xdr:row>0</xdr:row>
                <xdr:rowOff>0</xdr:rowOff>
              </to>
            </anchor>
          </controlPr>
        </control>
      </mc:Choice>
      <mc:Fallback>
        <control shapeId="4097" r:id="rId4" name="CustomMemberDispatchertb1"/>
      </mc:Fallback>
    </mc:AlternateContent>
  </control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6D389-855B-4F33-B7DA-CC793D7D8493}">
  <dimension ref="A1:O160"/>
  <sheetViews>
    <sheetView showGridLines="0" zoomScale="150" zoomScaleNormal="150" zoomScaleSheetLayoutView="90" workbookViewId="0"/>
  </sheetViews>
  <sheetFormatPr baseColWidth="10" defaultColWidth="10.85546875" defaultRowHeight="22.5" customHeight="1"/>
  <cols>
    <col min="1" max="1" width="35.28515625" style="30" customWidth="1"/>
    <col min="2" max="2" width="6.28515625" style="379" customWidth="1"/>
    <col min="3" max="10" width="6.28515625" style="30" customWidth="1"/>
    <col min="11" max="11" width="6.42578125" style="30" customWidth="1"/>
    <col min="12" max="15" width="10.42578125" style="30" customWidth="1"/>
    <col min="16" max="16" width="10.85546875" style="30" customWidth="1"/>
    <col min="17" max="17" width="49" style="30" customWidth="1"/>
    <col min="18" max="24" width="10.42578125" style="30" customWidth="1"/>
    <col min="25" max="16384" width="10.85546875" style="30"/>
  </cols>
  <sheetData>
    <row r="1" spans="1:15" ht="22.5" customHeight="1">
      <c r="A1" s="69"/>
      <c r="B1" s="70"/>
      <c r="C1" s="70"/>
      <c r="D1" s="70"/>
      <c r="E1" s="70"/>
      <c r="F1" s="70"/>
      <c r="G1" s="70"/>
      <c r="H1" s="70"/>
      <c r="I1" s="70"/>
      <c r="J1" s="70"/>
    </row>
    <row r="2" spans="1:15" s="27" customFormat="1" ht="18.75" customHeight="1">
      <c r="A2" s="104" t="s">
        <v>417</v>
      </c>
    </row>
    <row r="3" spans="1:15" s="7" customFormat="1" ht="12" customHeight="1"/>
    <row r="4" spans="1:15" s="108" customFormat="1" ht="13.5" customHeight="1">
      <c r="A4" s="347" t="s">
        <v>220</v>
      </c>
      <c r="B4" s="348" t="s">
        <v>221</v>
      </c>
      <c r="C4" s="349" t="s">
        <v>222</v>
      </c>
      <c r="D4" s="349" t="s">
        <v>223</v>
      </c>
      <c r="E4" s="349" t="s">
        <v>224</v>
      </c>
      <c r="F4" s="349" t="s">
        <v>225</v>
      </c>
      <c r="G4" s="349" t="s">
        <v>226</v>
      </c>
      <c r="H4" s="349" t="s">
        <v>227</v>
      </c>
      <c r="I4" s="349" t="s">
        <v>228</v>
      </c>
      <c r="J4" s="349" t="s">
        <v>229</v>
      </c>
      <c r="K4" s="350"/>
    </row>
    <row r="5" spans="1:15" s="355" customFormat="1" ht="12" customHeight="1">
      <c r="A5" s="351" t="s">
        <v>418</v>
      </c>
      <c r="B5" s="352">
        <v>8584.9241961866301</v>
      </c>
      <c r="C5" s="353">
        <v>7763.0112059547801</v>
      </c>
      <c r="D5" s="353">
        <v>7247.0767415661703</v>
      </c>
      <c r="E5" s="353">
        <v>7111.74596897826</v>
      </c>
      <c r="F5" s="353">
        <v>7200.6573076638006</v>
      </c>
      <c r="G5" s="353">
        <v>7153.4374280581296</v>
      </c>
      <c r="H5" s="353">
        <v>7202.4102505668998</v>
      </c>
      <c r="I5" s="353">
        <v>7271.5103234838398</v>
      </c>
      <c r="J5" s="353">
        <v>6789.19382901261</v>
      </c>
      <c r="K5" s="354"/>
    </row>
    <row r="6" spans="1:15" s="360" customFormat="1" ht="12" customHeight="1">
      <c r="A6" s="356" t="s">
        <v>419</v>
      </c>
      <c r="B6" s="357">
        <v>3565.1554202289999</v>
      </c>
      <c r="C6" s="358">
        <v>3011.0921965130001</v>
      </c>
      <c r="D6" s="358">
        <v>2569.0521829772802</v>
      </c>
      <c r="E6" s="358">
        <v>2614.7495512262699</v>
      </c>
      <c r="F6" s="358">
        <v>2747.0942983364098</v>
      </c>
      <c r="G6" s="358">
        <v>2854.8436721778398</v>
      </c>
      <c r="H6" s="358">
        <v>2987.4283940130399</v>
      </c>
      <c r="I6" s="358">
        <v>3036.1664799064997</v>
      </c>
      <c r="J6" s="358">
        <v>2870.80598964001</v>
      </c>
      <c r="K6" s="359"/>
    </row>
    <row r="7" spans="1:15" s="360" customFormat="1" ht="12" customHeight="1">
      <c r="A7" s="356" t="s">
        <v>420</v>
      </c>
      <c r="B7" s="357">
        <v>4889.1726522936506</v>
      </c>
      <c r="C7" s="358">
        <v>4576.13918212916</v>
      </c>
      <c r="D7" s="358">
        <v>4481.2006550235901</v>
      </c>
      <c r="E7" s="358">
        <v>4368.9609238360599</v>
      </c>
      <c r="F7" s="358">
        <v>4288.0341280267203</v>
      </c>
      <c r="G7" s="358">
        <v>4171.5813844050699</v>
      </c>
      <c r="H7" s="358">
        <v>4142.0841960481994</v>
      </c>
      <c r="I7" s="358">
        <v>4181.4277464811003</v>
      </c>
      <c r="J7" s="358">
        <v>3867.945150563</v>
      </c>
      <c r="K7" s="359"/>
    </row>
    <row r="8" spans="1:15" s="360" customFormat="1" ht="12" customHeight="1">
      <c r="A8" s="356" t="s">
        <v>421</v>
      </c>
      <c r="B8" s="357">
        <v>130.5961236639796</v>
      </c>
      <c r="C8" s="358">
        <v>175.77982731262</v>
      </c>
      <c r="D8" s="358">
        <v>196.82390356529913</v>
      </c>
      <c r="E8" s="358">
        <v>128.0354939159306</v>
      </c>
      <c r="F8" s="358">
        <v>165.52888130067004</v>
      </c>
      <c r="G8" s="358">
        <v>127.01237147521988</v>
      </c>
      <c r="H8" s="358">
        <v>72.897660505660042</v>
      </c>
      <c r="I8" s="358">
        <v>53.916097096240719</v>
      </c>
      <c r="J8" s="358">
        <v>50.442688809599986</v>
      </c>
      <c r="K8" s="359"/>
    </row>
    <row r="9" spans="1:15" s="355" customFormat="1" ht="12" customHeight="1">
      <c r="A9" s="351" t="s">
        <v>422</v>
      </c>
      <c r="B9" s="352">
        <v>-185.74921660288302</v>
      </c>
      <c r="C9" s="353">
        <v>1199.58943760751</v>
      </c>
      <c r="D9" s="353">
        <v>1530.42469461984</v>
      </c>
      <c r="E9" s="353">
        <v>1303.7249677544</v>
      </c>
      <c r="F9" s="353">
        <v>1073.0847052174001</v>
      </c>
      <c r="G9" s="353">
        <v>905.17216121040099</v>
      </c>
      <c r="H9" s="353">
        <v>851.69482919113398</v>
      </c>
      <c r="I9" s="353">
        <v>702.94113496741306</v>
      </c>
      <c r="J9" s="353">
        <v>764.58608613735294</v>
      </c>
      <c r="K9" s="354"/>
    </row>
    <row r="10" spans="1:15" s="360" customFormat="1" ht="12" customHeight="1">
      <c r="A10" s="356" t="s">
        <v>419</v>
      </c>
      <c r="B10" s="357">
        <v>-251.74368112499999</v>
      </c>
      <c r="C10" s="358">
        <v>733.35610075099999</v>
      </c>
      <c r="D10" s="358">
        <v>944.37957251800003</v>
      </c>
      <c r="E10" s="358">
        <v>807.85123258399994</v>
      </c>
      <c r="F10" s="358">
        <v>638.02382930400006</v>
      </c>
      <c r="G10" s="358">
        <v>513.51640550399998</v>
      </c>
      <c r="H10" s="358">
        <v>464.96189524499999</v>
      </c>
      <c r="I10" s="358">
        <v>354.17551159200002</v>
      </c>
      <c r="J10" s="358">
        <v>403.226279971</v>
      </c>
      <c r="K10" s="359"/>
    </row>
    <row r="11" spans="1:15" s="360" customFormat="1" ht="12" customHeight="1">
      <c r="A11" s="356" t="s">
        <v>420</v>
      </c>
      <c r="B11" s="357">
        <v>71.485265581076987</v>
      </c>
      <c r="C11" s="358">
        <v>482.02051812634699</v>
      </c>
      <c r="D11" s="358">
        <v>576.46258946692706</v>
      </c>
      <c r="E11" s="358">
        <v>512.9297106524491</v>
      </c>
      <c r="F11" s="358">
        <v>429.6898168505553</v>
      </c>
      <c r="G11" s="358">
        <v>385.24262031248048</v>
      </c>
      <c r="H11" s="358">
        <v>371.71835817473311</v>
      </c>
      <c r="I11" s="358">
        <v>337.28770552278269</v>
      </c>
      <c r="J11" s="358">
        <v>348.3904804963725</v>
      </c>
      <c r="K11" s="359"/>
    </row>
    <row r="12" spans="1:15" s="360" customFormat="1" ht="12" customHeight="1">
      <c r="A12" s="356" t="s">
        <v>421</v>
      </c>
      <c r="B12" s="357">
        <v>-5.4908010589600167</v>
      </c>
      <c r="C12" s="358">
        <v>-15.787181269836935</v>
      </c>
      <c r="D12" s="358">
        <v>9.5825326349128659</v>
      </c>
      <c r="E12" s="358">
        <v>-17.055975482049035</v>
      </c>
      <c r="F12" s="358">
        <v>5.3710590628448074</v>
      </c>
      <c r="G12" s="358">
        <v>6.4131353939205269</v>
      </c>
      <c r="H12" s="358">
        <v>15.014575771400857</v>
      </c>
      <c r="I12" s="358">
        <v>11.47791785263037</v>
      </c>
      <c r="J12" s="358">
        <v>12.969325669980449</v>
      </c>
      <c r="K12" s="359"/>
      <c r="O12" s="361"/>
    </row>
    <row r="13" spans="1:15" s="355" customFormat="1" ht="12" customHeight="1">
      <c r="A13" s="351" t="s">
        <v>423</v>
      </c>
      <c r="B13" s="352">
        <v>234.67515030353115</v>
      </c>
      <c r="C13" s="353">
        <v>843.68408478716594</v>
      </c>
      <c r="D13" s="353">
        <v>918.81132077673578</v>
      </c>
      <c r="E13" s="353">
        <v>771.21332805603515</v>
      </c>
      <c r="F13" s="353">
        <v>644.07725962589143</v>
      </c>
      <c r="G13" s="353">
        <v>560.16737885482769</v>
      </c>
      <c r="H13" s="353">
        <v>523.37859689003847</v>
      </c>
      <c r="I13" s="353">
        <v>447.92873808727802</v>
      </c>
      <c r="J13" s="353">
        <v>482.40730014926459</v>
      </c>
      <c r="K13" s="354"/>
    </row>
    <row r="14" spans="1:15" s="360" customFormat="1" ht="12" customHeight="1">
      <c r="A14" s="356" t="s">
        <v>424</v>
      </c>
      <c r="B14" s="357">
        <v>115.242</v>
      </c>
      <c r="C14" s="358">
        <v>200.61500000000001</v>
      </c>
      <c r="D14" s="358">
        <v>225.40199999999999</v>
      </c>
      <c r="E14" s="358">
        <v>190.702</v>
      </c>
      <c r="F14" s="358">
        <v>166.18899999999999</v>
      </c>
      <c r="G14" s="358">
        <v>144.69</v>
      </c>
      <c r="H14" s="358">
        <v>131.99</v>
      </c>
      <c r="I14" s="358">
        <v>79.03</v>
      </c>
      <c r="J14" s="358">
        <v>71.277000000000001</v>
      </c>
      <c r="K14" s="359"/>
    </row>
    <row r="15" spans="1:15" s="360" customFormat="1" ht="12" customHeight="1">
      <c r="A15" s="356" t="s">
        <v>425</v>
      </c>
      <c r="B15" s="357">
        <v>251.92500000000001</v>
      </c>
      <c r="C15" s="358">
        <v>381.02800000000002</v>
      </c>
      <c r="D15" s="358">
        <v>437.22300000000001</v>
      </c>
      <c r="E15" s="358">
        <v>376.21600000000001</v>
      </c>
      <c r="F15" s="358">
        <v>320.96600000000001</v>
      </c>
      <c r="G15" s="358">
        <v>275.71600000000001</v>
      </c>
      <c r="H15" s="358">
        <v>252.75299999999999</v>
      </c>
      <c r="I15" s="358">
        <v>155.68199999999999</v>
      </c>
      <c r="J15" s="358">
        <v>141.94800000000001</v>
      </c>
      <c r="K15" s="359"/>
    </row>
    <row r="16" spans="1:15" s="360" customFormat="1" ht="12" customHeight="1">
      <c r="A16" s="356" t="s">
        <v>421</v>
      </c>
      <c r="B16" s="357">
        <v>-132.49184969646888</v>
      </c>
      <c r="C16" s="358">
        <v>262.04108478716591</v>
      </c>
      <c r="D16" s="358">
        <v>256.18632077673578</v>
      </c>
      <c r="E16" s="358">
        <v>204.29532805603515</v>
      </c>
      <c r="F16" s="358">
        <v>156.92225962589148</v>
      </c>
      <c r="G16" s="358">
        <v>139.76137885482768</v>
      </c>
      <c r="H16" s="358">
        <v>138.63559689003847</v>
      </c>
      <c r="I16" s="358">
        <v>213.21673808727803</v>
      </c>
      <c r="J16" s="358">
        <v>269.18230014926462</v>
      </c>
      <c r="K16" s="359"/>
    </row>
    <row r="17" spans="1:12" s="355" customFormat="1" ht="12" customHeight="1">
      <c r="A17" s="362" t="s">
        <v>421</v>
      </c>
      <c r="B17" s="363">
        <v>816.76281573492088</v>
      </c>
      <c r="C17" s="364">
        <v>588.82889725774476</v>
      </c>
      <c r="D17" s="364">
        <v>650.81147655075438</v>
      </c>
      <c r="E17" s="364">
        <v>797.71399185351402</v>
      </c>
      <c r="F17" s="364">
        <v>662.9651949989393</v>
      </c>
      <c r="G17" s="364">
        <v>670.58708350677091</v>
      </c>
      <c r="H17" s="364">
        <v>1033.0891081125583</v>
      </c>
      <c r="I17" s="364">
        <v>730.03393005137798</v>
      </c>
      <c r="J17" s="364">
        <v>1015.9864213303224</v>
      </c>
      <c r="K17" s="354"/>
    </row>
    <row r="18" spans="1:12" s="355" customFormat="1" ht="12" customHeight="1">
      <c r="A18" s="365" t="s">
        <v>426</v>
      </c>
      <c r="B18" s="363">
        <v>9450.6129456222006</v>
      </c>
      <c r="C18" s="366">
        <v>10395.1136256072</v>
      </c>
      <c r="D18" s="366">
        <v>10347.124233513501</v>
      </c>
      <c r="E18" s="366">
        <v>9984.3982566422092</v>
      </c>
      <c r="F18" s="366">
        <v>9580.7844675060314</v>
      </c>
      <c r="G18" s="366">
        <v>9289.3640516301293</v>
      </c>
      <c r="H18" s="366">
        <v>9610.5727847606304</v>
      </c>
      <c r="I18" s="366">
        <v>9152.4141265899088</v>
      </c>
      <c r="J18" s="366">
        <v>9052.1736366295499</v>
      </c>
      <c r="K18" s="354"/>
    </row>
    <row r="19" spans="1:12" ht="7.5" customHeight="1">
      <c r="A19" s="367"/>
      <c r="B19" s="368"/>
      <c r="C19" s="368"/>
      <c r="D19" s="369"/>
      <c r="E19" s="369"/>
      <c r="F19" s="369"/>
      <c r="G19" s="369"/>
      <c r="H19" s="369"/>
      <c r="I19" s="369"/>
      <c r="J19" s="369"/>
      <c r="K19" s="369"/>
    </row>
    <row r="20" spans="1:12" s="370" customFormat="1" ht="22.5" customHeight="1">
      <c r="B20" s="371"/>
      <c r="C20" s="372"/>
    </row>
    <row r="21" spans="1:12" s="27" customFormat="1" ht="18.75" customHeight="1">
      <c r="A21" s="104" t="s">
        <v>427</v>
      </c>
    </row>
    <row r="22" spans="1:12" s="7" customFormat="1" ht="12" customHeight="1"/>
    <row r="23" spans="1:12" s="108" customFormat="1" ht="13.5" customHeight="1">
      <c r="A23" s="347" t="s">
        <v>220</v>
      </c>
      <c r="B23" s="348" t="s">
        <v>221</v>
      </c>
      <c r="C23" s="349" t="s">
        <v>222</v>
      </c>
      <c r="D23" s="349" t="s">
        <v>223</v>
      </c>
      <c r="E23" s="349" t="s">
        <v>224</v>
      </c>
      <c r="F23" s="349" t="s">
        <v>225</v>
      </c>
      <c r="G23" s="349" t="s">
        <v>226</v>
      </c>
      <c r="H23" s="349" t="s">
        <v>227</v>
      </c>
      <c r="I23" s="349" t="s">
        <v>228</v>
      </c>
      <c r="J23" s="349" t="s">
        <v>229</v>
      </c>
      <c r="K23" s="350"/>
    </row>
    <row r="24" spans="1:12" s="66" customFormat="1" ht="12" customHeight="1">
      <c r="A24" s="351" t="s">
        <v>428</v>
      </c>
      <c r="B24" s="373">
        <v>1692368.30759188</v>
      </c>
      <c r="C24" s="374">
        <v>1682537.36554183</v>
      </c>
      <c r="D24" s="374">
        <v>1661790.1424406599</v>
      </c>
      <c r="E24" s="374">
        <v>1635193.3558756101</v>
      </c>
      <c r="F24" s="374">
        <v>1619010.4809737201</v>
      </c>
      <c r="G24" s="374">
        <v>1594541.9583692299</v>
      </c>
      <c r="H24" s="374">
        <v>1562046.0665778799</v>
      </c>
      <c r="I24" s="374">
        <v>1551547.64961539</v>
      </c>
      <c r="J24" s="374">
        <v>1513556.8221140599</v>
      </c>
    </row>
    <row r="25" spans="1:12" s="360" customFormat="1" ht="12" customHeight="1">
      <c r="A25" s="356" t="s">
        <v>419</v>
      </c>
      <c r="B25" s="357">
        <v>793211.28215374192</v>
      </c>
      <c r="C25" s="358">
        <v>792881.76318524999</v>
      </c>
      <c r="D25" s="358">
        <v>791327.07703057502</v>
      </c>
      <c r="E25" s="358">
        <v>784832.01771993097</v>
      </c>
      <c r="F25" s="358">
        <v>778193.42539991601</v>
      </c>
      <c r="G25" s="358">
        <v>770770.89860640094</v>
      </c>
      <c r="H25" s="358">
        <v>767481.73778212292</v>
      </c>
      <c r="I25" s="358">
        <v>761466.78964538209</v>
      </c>
      <c r="J25" s="358">
        <v>751581.74352106499</v>
      </c>
      <c r="K25" s="359"/>
    </row>
    <row r="26" spans="1:12" s="360" customFormat="1" ht="12" customHeight="1">
      <c r="A26" s="356" t="s">
        <v>420</v>
      </c>
      <c r="B26" s="357">
        <v>798249.96010020399</v>
      </c>
      <c r="C26" s="358">
        <v>777301.07764618297</v>
      </c>
      <c r="D26" s="358">
        <v>763110.01087975805</v>
      </c>
      <c r="E26" s="358">
        <v>751078.61115153495</v>
      </c>
      <c r="F26" s="358">
        <v>745570.72499390808</v>
      </c>
      <c r="G26" s="358">
        <v>729654.71240810398</v>
      </c>
      <c r="H26" s="358">
        <v>709005.83293444198</v>
      </c>
      <c r="I26" s="358">
        <v>705504.49733198399</v>
      </c>
      <c r="J26" s="358">
        <v>681919.210317711</v>
      </c>
      <c r="K26" s="359"/>
    </row>
    <row r="27" spans="1:12" s="360" customFormat="1" ht="12" customHeight="1">
      <c r="A27" s="356" t="s">
        <v>421</v>
      </c>
      <c r="B27" s="357">
        <v>100907.06533793407</v>
      </c>
      <c r="C27" s="358">
        <v>112354.524710397</v>
      </c>
      <c r="D27" s="358">
        <v>107353.05453032698</v>
      </c>
      <c r="E27" s="358">
        <v>99282.727004144224</v>
      </c>
      <c r="F27" s="358">
        <v>95246.330579896108</v>
      </c>
      <c r="G27" s="358">
        <v>94116.347354724945</v>
      </c>
      <c r="H27" s="358">
        <v>85558.495861314994</v>
      </c>
      <c r="I27" s="358">
        <v>84576.362638023915</v>
      </c>
      <c r="J27" s="358">
        <v>80055.868275283952</v>
      </c>
      <c r="K27" s="359"/>
      <c r="L27" s="361"/>
    </row>
    <row r="28" spans="1:12" s="66" customFormat="1" ht="12" customHeight="1">
      <c r="A28" s="351" t="s">
        <v>429</v>
      </c>
      <c r="B28" s="373">
        <v>1127999.2938371301</v>
      </c>
      <c r="C28" s="374">
        <v>1036105.6169964301</v>
      </c>
      <c r="D28" s="374">
        <v>1005511.95893631</v>
      </c>
      <c r="E28" s="374">
        <v>976380.60475783597</v>
      </c>
      <c r="F28" s="374">
        <v>957548.49771975994</v>
      </c>
      <c r="G28" s="374">
        <v>966073.40120257996</v>
      </c>
      <c r="H28" s="374">
        <v>950778.34066384495</v>
      </c>
      <c r="I28" s="374">
        <v>1000007.1456628999</v>
      </c>
      <c r="J28" s="374">
        <v>971412.97083922301</v>
      </c>
    </row>
    <row r="29" spans="1:12" s="360" customFormat="1" ht="12" customHeight="1">
      <c r="A29" s="356" t="s">
        <v>419</v>
      </c>
      <c r="B29" s="357">
        <v>451874.68130103999</v>
      </c>
      <c r="C29" s="358">
        <v>434848.57300081401</v>
      </c>
      <c r="D29" s="358">
        <v>428279.64276028401</v>
      </c>
      <c r="E29" s="358">
        <v>432811.61388010002</v>
      </c>
      <c r="F29" s="358">
        <v>417702.93328664603</v>
      </c>
      <c r="G29" s="358">
        <v>412882.14960200002</v>
      </c>
      <c r="H29" s="358">
        <v>407740.90823808499</v>
      </c>
      <c r="I29" s="358">
        <v>416265.08505242201</v>
      </c>
      <c r="J29" s="358">
        <v>405144.67249563802</v>
      </c>
      <c r="K29" s="359"/>
    </row>
    <row r="30" spans="1:12" s="360" customFormat="1" ht="12" customHeight="1">
      <c r="A30" s="356" t="s">
        <v>420</v>
      </c>
      <c r="B30" s="357">
        <v>613159.9202413779</v>
      </c>
      <c r="C30" s="358">
        <v>558846.83489547204</v>
      </c>
      <c r="D30" s="358">
        <v>545688.67188245105</v>
      </c>
      <c r="E30" s="358">
        <v>523131.27174045303</v>
      </c>
      <c r="F30" s="358">
        <v>522958.90254379599</v>
      </c>
      <c r="G30" s="358">
        <v>513980.27847095695</v>
      </c>
      <c r="H30" s="358">
        <v>519274.01404196303</v>
      </c>
      <c r="I30" s="358">
        <v>531531.31006879592</v>
      </c>
      <c r="J30" s="358">
        <v>531078.554104515</v>
      </c>
      <c r="K30" s="359"/>
    </row>
    <row r="31" spans="1:12" s="360" customFormat="1" ht="12" customHeight="1">
      <c r="A31" s="356" t="s">
        <v>421</v>
      </c>
      <c r="B31" s="357">
        <v>62964.692294712178</v>
      </c>
      <c r="C31" s="358">
        <v>42410.209100143984</v>
      </c>
      <c r="D31" s="358">
        <v>31543.644293575024</v>
      </c>
      <c r="E31" s="358">
        <v>20437.719137282867</v>
      </c>
      <c r="F31" s="358">
        <v>16886.661889317969</v>
      </c>
      <c r="G31" s="358">
        <v>39210.973129622987</v>
      </c>
      <c r="H31" s="358">
        <v>23763.41838379699</v>
      </c>
      <c r="I31" s="358">
        <v>52210.750541681948</v>
      </c>
      <c r="J31" s="358">
        <v>35189.744239070045</v>
      </c>
      <c r="K31" s="359"/>
    </row>
    <row r="32" spans="1:12" s="61" customFormat="1" ht="12" customHeight="1">
      <c r="A32" s="375" t="s">
        <v>423</v>
      </c>
      <c r="B32" s="352">
        <v>195118.32678428668</v>
      </c>
      <c r="C32" s="353">
        <v>201875.26893936406</v>
      </c>
      <c r="D32" s="353">
        <v>195037.01976618258</v>
      </c>
      <c r="E32" s="353">
        <v>185852.95347005685</v>
      </c>
      <c r="F32" s="353">
        <v>183806.24033059145</v>
      </c>
      <c r="G32" s="353">
        <v>184033.38729254011</v>
      </c>
      <c r="H32" s="353">
        <v>181240.70191574658</v>
      </c>
      <c r="I32" s="353">
        <v>175422.73540971722</v>
      </c>
      <c r="J32" s="353">
        <v>176431.52760970098</v>
      </c>
    </row>
    <row r="33" spans="1:15" s="360" customFormat="1" ht="12" customHeight="1">
      <c r="A33" s="356" t="s">
        <v>424</v>
      </c>
      <c r="B33" s="357">
        <v>49233.837833329402</v>
      </c>
      <c r="C33" s="358">
        <v>48691.526166666205</v>
      </c>
      <c r="D33" s="358">
        <v>48051.064772182704</v>
      </c>
      <c r="E33" s="358">
        <v>47774.402851445506</v>
      </c>
      <c r="F33" s="358">
        <v>48432.5944926702</v>
      </c>
      <c r="G33" s="358">
        <v>47664.217999999499</v>
      </c>
      <c r="H33" s="358">
        <v>47035.564355969196</v>
      </c>
      <c r="I33" s="358">
        <v>46329.887692931305</v>
      </c>
      <c r="J33" s="358">
        <v>47391.751330582403</v>
      </c>
      <c r="K33" s="359"/>
    </row>
    <row r="34" spans="1:15" s="360" customFormat="1" ht="12" customHeight="1">
      <c r="A34" s="356" t="s">
        <v>420</v>
      </c>
      <c r="B34" s="357">
        <v>107285.939666658</v>
      </c>
      <c r="C34" s="358">
        <v>97606.869166665696</v>
      </c>
      <c r="D34" s="358">
        <v>98818.031776248798</v>
      </c>
      <c r="E34" s="358">
        <v>97921.114583325805</v>
      </c>
      <c r="F34" s="358">
        <v>97834.107320505107</v>
      </c>
      <c r="G34" s="358">
        <v>95359.834999999002</v>
      </c>
      <c r="H34" s="358">
        <v>92476.152536666195</v>
      </c>
      <c r="I34" s="358">
        <v>93791.490382238902</v>
      </c>
      <c r="J34" s="358">
        <v>96429.151776548912</v>
      </c>
      <c r="K34" s="359"/>
    </row>
    <row r="35" spans="1:15" s="360" customFormat="1" ht="12" customHeight="1">
      <c r="A35" s="376" t="s">
        <v>421</v>
      </c>
      <c r="B35" s="377">
        <v>38598.549284299283</v>
      </c>
      <c r="C35" s="378">
        <v>55576.873606032153</v>
      </c>
      <c r="D35" s="378">
        <v>48167.923217751086</v>
      </c>
      <c r="E35" s="378">
        <v>40157.436035285529</v>
      </c>
      <c r="F35" s="378">
        <v>37539.538517416135</v>
      </c>
      <c r="G35" s="378">
        <v>41009.334292541607</v>
      </c>
      <c r="H35" s="378">
        <v>41728.985023111192</v>
      </c>
      <c r="I35" s="378">
        <v>35301.357334547014</v>
      </c>
      <c r="J35" s="378">
        <v>32610.62450256967</v>
      </c>
      <c r="K35" s="359"/>
    </row>
    <row r="36" spans="1:15" ht="7.5" customHeight="1">
      <c r="A36" s="367"/>
      <c r="B36" s="368"/>
      <c r="C36" s="368"/>
      <c r="D36" s="368"/>
      <c r="E36" s="369"/>
      <c r="F36" s="369"/>
      <c r="G36" s="369"/>
      <c r="H36" s="369"/>
      <c r="I36" s="369"/>
      <c r="J36" s="369"/>
      <c r="K36" s="369"/>
    </row>
    <row r="37" spans="1:15" ht="22.5" customHeight="1">
      <c r="C37" s="379"/>
      <c r="D37" s="379"/>
    </row>
    <row r="38" spans="1:15" s="27" customFormat="1" ht="18.75" customHeight="1">
      <c r="A38" s="104" t="s">
        <v>430</v>
      </c>
    </row>
    <row r="39" spans="1:15" s="7" customFormat="1" ht="12" customHeight="1"/>
    <row r="40" spans="1:15" s="108" customFormat="1" ht="13.5" customHeight="1">
      <c r="A40" s="347" t="s">
        <v>431</v>
      </c>
      <c r="B40" s="348" t="s">
        <v>221</v>
      </c>
      <c r="C40" s="349" t="s">
        <v>222</v>
      </c>
      <c r="D40" s="349" t="s">
        <v>223</v>
      </c>
      <c r="E40" s="349" t="s">
        <v>224</v>
      </c>
      <c r="F40" s="349" t="s">
        <v>225</v>
      </c>
      <c r="G40" s="349" t="s">
        <v>226</v>
      </c>
      <c r="H40" s="349" t="s">
        <v>227</v>
      </c>
      <c r="I40" s="349" t="s">
        <v>228</v>
      </c>
      <c r="J40" s="349" t="s">
        <v>229</v>
      </c>
      <c r="K40" s="350"/>
    </row>
    <row r="41" spans="1:15" s="355" customFormat="1" ht="12" customHeight="1">
      <c r="A41" s="380" t="s">
        <v>432</v>
      </c>
      <c r="B41" s="381">
        <v>2.1365975366211423</v>
      </c>
      <c r="C41" s="382">
        <v>1.9434474163787403</v>
      </c>
      <c r="D41" s="382">
        <v>1.7994367234598427</v>
      </c>
      <c r="E41" s="382">
        <v>1.80395341304484</v>
      </c>
      <c r="F41" s="382">
        <v>1.8518497630847934</v>
      </c>
      <c r="G41" s="382">
        <v>1.8991982651277237</v>
      </c>
      <c r="H41" s="382">
        <v>1.9157334484244886</v>
      </c>
      <c r="I41" s="382">
        <v>1.9519823480037162</v>
      </c>
      <c r="J41" s="382">
        <v>1.8855276446634157</v>
      </c>
      <c r="K41" s="354"/>
    </row>
    <row r="42" spans="1:15" s="360" customFormat="1" ht="12" customHeight="1">
      <c r="A42" s="356" t="s">
        <v>419</v>
      </c>
      <c r="B42" s="383">
        <v>1.807712152828109</v>
      </c>
      <c r="C42" s="384">
        <v>1.5274089024160449</v>
      </c>
      <c r="D42" s="384">
        <v>1.2880180126537044</v>
      </c>
      <c r="E42" s="384">
        <v>1.3217777050839399</v>
      </c>
      <c r="F42" s="384">
        <v>1.4159159770741359</v>
      </c>
      <c r="G42" s="384">
        <v>1.502129509024942</v>
      </c>
      <c r="H42" s="384">
        <v>1.5443100271050125</v>
      </c>
      <c r="I42" s="384">
        <v>1.5819022779106497</v>
      </c>
      <c r="J42" s="384">
        <v>1.5320717109468722</v>
      </c>
      <c r="K42" s="359"/>
    </row>
    <row r="43" spans="1:15" s="360" customFormat="1" ht="12" customHeight="1">
      <c r="A43" s="356" t="s">
        <v>420</v>
      </c>
      <c r="B43" s="383">
        <v>2.4634069447009583</v>
      </c>
      <c r="C43" s="384">
        <v>2.3678252539891278</v>
      </c>
      <c r="D43" s="384">
        <v>2.3297658605319662</v>
      </c>
      <c r="E43" s="384">
        <v>2.3077980548118062</v>
      </c>
      <c r="F43" s="384">
        <v>2.3068579800261899</v>
      </c>
      <c r="G43" s="384">
        <v>2.3186419235395306</v>
      </c>
      <c r="H43" s="384">
        <v>2.3177903562886035</v>
      </c>
      <c r="I43" s="384">
        <v>2.3514180482029543</v>
      </c>
      <c r="J43" s="384">
        <v>2.2750914271484173</v>
      </c>
      <c r="K43" s="359"/>
      <c r="O43" s="385"/>
    </row>
    <row r="44" spans="1:15" s="355" customFormat="1" ht="12" customHeight="1">
      <c r="A44" s="380" t="s">
        <v>433</v>
      </c>
      <c r="B44" s="381">
        <v>-6.807247243838617E-2</v>
      </c>
      <c r="C44" s="382">
        <v>0.49192317995101914</v>
      </c>
      <c r="D44" s="382">
        <v>0.61950433890221834</v>
      </c>
      <c r="E44" s="382">
        <v>0.54815563858117</v>
      </c>
      <c r="F44" s="382">
        <v>0.4552738867978165</v>
      </c>
      <c r="G44" s="382">
        <v>0.39325870267866958</v>
      </c>
      <c r="H44" s="382">
        <v>0.35807815841546831</v>
      </c>
      <c r="I44" s="382">
        <v>0.28944034488617243</v>
      </c>
      <c r="J44" s="382">
        <v>0.32200937565473725</v>
      </c>
      <c r="K44" s="354"/>
    </row>
    <row r="45" spans="1:15" s="360" customFormat="1" ht="12" customHeight="1">
      <c r="A45" s="356" t="s">
        <v>419</v>
      </c>
      <c r="B45" s="383">
        <v>-0.22406821947655403</v>
      </c>
      <c r="C45" s="384">
        <v>0.67829177848043687</v>
      </c>
      <c r="D45" s="384">
        <v>0.87483105194162591</v>
      </c>
      <c r="E45" s="384">
        <v>0.74052124586664203</v>
      </c>
      <c r="F45" s="384">
        <v>0.61266186185273963</v>
      </c>
      <c r="G45" s="384">
        <v>0.50440405651302556</v>
      </c>
      <c r="H45" s="384">
        <v>0.45241616496595505</v>
      </c>
      <c r="I45" s="384">
        <v>0.33756202366241855</v>
      </c>
      <c r="J45" s="384">
        <v>0.3991996656263751</v>
      </c>
      <c r="K45" s="359"/>
    </row>
    <row r="46" spans="1:15" s="360" customFormat="1" ht="12" customHeight="1">
      <c r="A46" s="356" t="s">
        <v>420</v>
      </c>
      <c r="B46" s="383">
        <v>4.6890241447805549E-2</v>
      </c>
      <c r="C46" s="384">
        <v>0.34690648832416499</v>
      </c>
      <c r="D46" s="384">
        <v>0.41911309187403917</v>
      </c>
      <c r="E46" s="384">
        <v>0.38900233721715194</v>
      </c>
      <c r="F46" s="384">
        <v>0.3295633987944438</v>
      </c>
      <c r="G46" s="384">
        <v>0.30397525245384405</v>
      </c>
      <c r="H46" s="384">
        <v>0.2840026926072427</v>
      </c>
      <c r="I46" s="384">
        <v>0.25175418354589923</v>
      </c>
      <c r="J46" s="384">
        <v>0.26312310636612973</v>
      </c>
      <c r="K46" s="359"/>
    </row>
    <row r="47" spans="1:15" s="389" customFormat="1" ht="23.25" customHeight="1">
      <c r="A47" s="386" t="s">
        <v>434</v>
      </c>
      <c r="B47" s="387">
        <v>1.2527076370323389</v>
      </c>
      <c r="C47" s="388">
        <v>1.3808727430672663</v>
      </c>
      <c r="D47" s="388">
        <v>1.3449143771543219</v>
      </c>
      <c r="E47" s="388">
        <v>1.3221951791458499</v>
      </c>
      <c r="F47" s="388">
        <v>1.3187821704656539</v>
      </c>
      <c r="G47" s="388">
        <v>1.3241536981436568</v>
      </c>
      <c r="H47" s="388">
        <v>1.3149561653493524</v>
      </c>
      <c r="I47" s="388">
        <v>1.2994345567714813</v>
      </c>
      <c r="J47" s="388">
        <v>1.2678177311035779</v>
      </c>
      <c r="K47" s="367"/>
    </row>
    <row r="48" spans="1:15" s="355" customFormat="1" ht="12" customHeight="1">
      <c r="A48" s="390" t="s">
        <v>435</v>
      </c>
      <c r="B48" s="391">
        <v>1.4190420111054207</v>
      </c>
      <c r="C48" s="392">
        <v>1.6181638582232685</v>
      </c>
      <c r="D48" s="392">
        <v>1.6078530382556422</v>
      </c>
      <c r="E48" s="392">
        <v>1.5755630892903674</v>
      </c>
      <c r="F48" s="392">
        <v>1.5458436238791993</v>
      </c>
      <c r="G48" s="392">
        <v>1.5390814567426379</v>
      </c>
      <c r="H48" s="392">
        <v>1.5707753215635012</v>
      </c>
      <c r="I48" s="392">
        <v>1.4936516782908056</v>
      </c>
      <c r="J48" s="392">
        <v>1.5165513204513839</v>
      </c>
      <c r="K48" s="354"/>
    </row>
    <row r="49" spans="1:11" ht="7.5" customHeight="1">
      <c r="A49" s="367"/>
      <c r="B49" s="368"/>
      <c r="C49" s="369"/>
      <c r="D49" s="369"/>
      <c r="E49" s="369"/>
      <c r="F49" s="369"/>
      <c r="G49" s="369"/>
      <c r="H49" s="369"/>
      <c r="I49" s="369"/>
      <c r="J49" s="369"/>
      <c r="K49" s="369"/>
    </row>
    <row r="50" spans="1:11" s="393" customFormat="1" ht="12.75" customHeight="1">
      <c r="A50" s="1703" t="s">
        <v>436</v>
      </c>
      <c r="B50" s="1703"/>
      <c r="C50" s="1703"/>
      <c r="D50" s="1703"/>
      <c r="E50" s="1703"/>
      <c r="F50" s="1703"/>
      <c r="G50" s="1703"/>
      <c r="H50" s="1703"/>
      <c r="I50" s="1703"/>
      <c r="J50" s="1703"/>
    </row>
    <row r="51" spans="1:11" s="393" customFormat="1" ht="12.75" customHeight="1">
      <c r="A51" s="1703" t="s">
        <v>437</v>
      </c>
      <c r="B51" s="1703"/>
      <c r="C51" s="1703"/>
      <c r="D51" s="1703"/>
      <c r="E51" s="1703"/>
      <c r="F51" s="1703"/>
      <c r="G51" s="1703"/>
      <c r="H51" s="1703"/>
      <c r="I51" s="1703"/>
      <c r="J51" s="1703"/>
    </row>
    <row r="52" spans="1:11" s="393" customFormat="1" ht="12.75" customHeight="1">
      <c r="A52" s="1703" t="s">
        <v>438</v>
      </c>
      <c r="B52" s="1703"/>
      <c r="C52" s="1703"/>
      <c r="D52" s="1703"/>
      <c r="E52" s="1703"/>
      <c r="F52" s="1703"/>
      <c r="G52" s="1703"/>
      <c r="H52" s="1703"/>
      <c r="I52" s="1703"/>
      <c r="J52" s="1703"/>
    </row>
    <row r="53" spans="1:11" s="395" customFormat="1" ht="15.75" customHeight="1">
      <c r="A53" s="1703" t="s">
        <v>439</v>
      </c>
      <c r="B53" s="1703"/>
      <c r="C53" s="1703"/>
      <c r="D53" s="1703"/>
      <c r="E53" s="1703"/>
      <c r="F53" s="1703"/>
      <c r="G53" s="1703"/>
      <c r="H53" s="1703"/>
      <c r="I53" s="1703"/>
      <c r="J53" s="1703"/>
      <c r="K53" s="394"/>
    </row>
    <row r="54" spans="1:11" ht="22.5" customHeight="1">
      <c r="A54" s="70"/>
      <c r="B54" s="396"/>
      <c r="C54" s="70"/>
      <c r="D54" s="70"/>
      <c r="E54" s="70"/>
      <c r="F54" s="70"/>
      <c r="G54" s="70"/>
      <c r="H54" s="70"/>
      <c r="I54" s="70"/>
      <c r="J54" s="70"/>
    </row>
    <row r="55" spans="1:11" s="27" customFormat="1" ht="18.75" customHeight="1">
      <c r="A55" s="104" t="s">
        <v>440</v>
      </c>
    </row>
    <row r="56" spans="1:11" s="27" customFormat="1" ht="18.75" customHeight="1">
      <c r="A56" s="105"/>
    </row>
    <row r="57" spans="1:11" s="7" customFormat="1" ht="12.75" customHeight="1">
      <c r="A57" s="397" t="s">
        <v>115</v>
      </c>
    </row>
    <row r="58" spans="1:11" s="27" customFormat="1" ht="18.75" customHeight="1">
      <c r="A58" s="105"/>
    </row>
    <row r="59" spans="1:11" s="27" customFormat="1" ht="18.75" customHeight="1">
      <c r="A59" s="105"/>
    </row>
    <row r="60" spans="1:11" s="27" customFormat="1" ht="18.75" customHeight="1">
      <c r="A60" s="105"/>
    </row>
    <row r="61" spans="1:11" s="27" customFormat="1" ht="18.75" customHeight="1">
      <c r="A61" s="105"/>
    </row>
    <row r="62" spans="1:11" s="27" customFormat="1" ht="18.75" customHeight="1">
      <c r="A62" s="105"/>
    </row>
    <row r="63" spans="1:11" s="27" customFormat="1" ht="18.75" customHeight="1">
      <c r="A63" s="105"/>
    </row>
    <row r="64" spans="1:11" s="27" customFormat="1" ht="18.75" customHeight="1">
      <c r="A64" s="105"/>
    </row>
    <row r="65" spans="1:1" s="27" customFormat="1" ht="18.75" customHeight="1">
      <c r="A65" s="105"/>
    </row>
    <row r="66" spans="1:1" s="27" customFormat="1" ht="18.75" customHeight="1">
      <c r="A66" s="105"/>
    </row>
    <row r="67" spans="1:1" s="27" customFormat="1" ht="18.75" customHeight="1">
      <c r="A67" s="105"/>
    </row>
    <row r="68" spans="1:1" s="27" customFormat="1" ht="18.75" customHeight="1">
      <c r="A68" s="105"/>
    </row>
    <row r="69" spans="1:1" s="27" customFormat="1" ht="25.5" customHeight="1">
      <c r="A69" s="105"/>
    </row>
    <row r="70" spans="1:1" s="7" customFormat="1" ht="12.75" customHeight="1">
      <c r="A70" s="397" t="s">
        <v>419</v>
      </c>
    </row>
    <row r="71" spans="1:1" s="27" customFormat="1" ht="18.75" customHeight="1">
      <c r="A71" s="105"/>
    </row>
    <row r="72" spans="1:1" s="27" customFormat="1" ht="18.75" customHeight="1">
      <c r="A72" s="105"/>
    </row>
    <row r="73" spans="1:1" s="27" customFormat="1" ht="18.75" customHeight="1">
      <c r="A73" s="105"/>
    </row>
    <row r="74" spans="1:1" s="7" customFormat="1" ht="18.75" customHeight="1">
      <c r="A74" s="397"/>
    </row>
    <row r="75" spans="1:1" s="27" customFormat="1" ht="18.75" customHeight="1">
      <c r="A75" s="105"/>
    </row>
    <row r="76" spans="1:1" s="27" customFormat="1" ht="18.75" customHeight="1">
      <c r="A76" s="105"/>
    </row>
    <row r="77" spans="1:1" s="27" customFormat="1" ht="18.75" customHeight="1">
      <c r="A77" s="105"/>
    </row>
    <row r="78" spans="1:1" s="27" customFormat="1" ht="18.75" customHeight="1">
      <c r="A78" s="105"/>
    </row>
    <row r="79" spans="1:1" s="27" customFormat="1" ht="18.75" customHeight="1">
      <c r="A79" s="105"/>
    </row>
    <row r="80" spans="1:1" s="27" customFormat="1" ht="18.75" customHeight="1">
      <c r="A80" s="105"/>
    </row>
    <row r="81" spans="1:1" s="27" customFormat="1" ht="18.75" customHeight="1">
      <c r="A81" s="105"/>
    </row>
    <row r="82" spans="1:1" s="27" customFormat="1" ht="18.75" customHeight="1">
      <c r="A82" s="105"/>
    </row>
    <row r="83" spans="1:1" ht="19.5" customHeight="1"/>
    <row r="84" spans="1:1" s="7" customFormat="1" ht="12.75" customHeight="1">
      <c r="A84" s="397" t="s">
        <v>420</v>
      </c>
    </row>
    <row r="85" spans="1:1" s="27" customFormat="1" ht="18.75" customHeight="1">
      <c r="A85" s="105"/>
    </row>
    <row r="86" spans="1:1" s="27" customFormat="1" ht="18.75" customHeight="1">
      <c r="A86" s="105"/>
    </row>
    <row r="87" spans="1:1" s="27" customFormat="1" ht="18.75" customHeight="1">
      <c r="A87" s="105"/>
    </row>
    <row r="88" spans="1:1" s="27" customFormat="1" ht="18.75" customHeight="1">
      <c r="A88" s="105"/>
    </row>
    <row r="89" spans="1:1" s="27" customFormat="1" ht="18.75" customHeight="1">
      <c r="A89" s="105"/>
    </row>
    <row r="90" spans="1:1" s="27" customFormat="1" ht="18.75" customHeight="1">
      <c r="A90" s="105"/>
    </row>
    <row r="91" spans="1:1" s="27" customFormat="1" ht="18.75" customHeight="1">
      <c r="A91" s="105"/>
    </row>
    <row r="92" spans="1:1" s="27" customFormat="1" ht="18.75" customHeight="1">
      <c r="A92" s="105"/>
    </row>
    <row r="93" spans="1:1" s="27" customFormat="1" ht="18.75" customHeight="1">
      <c r="A93" s="105"/>
    </row>
    <row r="94" spans="1:1" s="27" customFormat="1" ht="18.75" customHeight="1">
      <c r="A94" s="105"/>
    </row>
    <row r="95" spans="1:1" s="27" customFormat="1" ht="18.75" customHeight="1">
      <c r="A95" s="105"/>
    </row>
    <row r="96" spans="1:1" s="27" customFormat="1" ht="18.75" customHeight="1">
      <c r="A96" s="105"/>
    </row>
    <row r="97" spans="1:12" s="7" customFormat="1" ht="18" customHeight="1"/>
    <row r="98" spans="1:12" ht="22.5" customHeight="1">
      <c r="A98" s="70"/>
      <c r="B98" s="396"/>
      <c r="C98" s="70"/>
      <c r="D98" s="70"/>
      <c r="E98" s="70"/>
      <c r="F98" s="70"/>
      <c r="G98" s="70"/>
      <c r="H98" s="70"/>
      <c r="I98" s="70"/>
      <c r="J98" s="70"/>
    </row>
    <row r="99" spans="1:12" s="27" customFormat="1" ht="18.75" customHeight="1">
      <c r="A99" s="104" t="s">
        <v>441</v>
      </c>
    </row>
    <row r="100" spans="1:12" s="7" customFormat="1" ht="12" customHeight="1"/>
    <row r="101" spans="1:12" s="76" customFormat="1" ht="13.5" customHeight="1">
      <c r="A101" s="398" t="s">
        <v>220</v>
      </c>
      <c r="B101" s="348" t="s">
        <v>221</v>
      </c>
      <c r="C101" s="349" t="s">
        <v>222</v>
      </c>
      <c r="D101" s="349" t="s">
        <v>223</v>
      </c>
      <c r="E101" s="349" t="s">
        <v>224</v>
      </c>
      <c r="F101" s="349" t="s">
        <v>225</v>
      </c>
      <c r="G101" s="349" t="s">
        <v>226</v>
      </c>
      <c r="H101" s="349" t="s">
        <v>227</v>
      </c>
      <c r="I101" s="349" t="s">
        <v>228</v>
      </c>
      <c r="J101" s="349" t="s">
        <v>229</v>
      </c>
      <c r="K101" s="399"/>
    </row>
    <row r="102" spans="1:12" s="76" customFormat="1" ht="12" customHeight="1">
      <c r="A102" s="400" t="s">
        <v>442</v>
      </c>
      <c r="B102" s="401">
        <v>3.4761561863641002</v>
      </c>
      <c r="C102" s="402">
        <v>617.62700442331095</v>
      </c>
      <c r="D102" s="402">
        <v>695.82313731882186</v>
      </c>
      <c r="E102" s="402">
        <v>791.87795444681899</v>
      </c>
      <c r="F102" s="402">
        <v>870.92680835398903</v>
      </c>
      <c r="G102" s="402">
        <v>1109.38195975489</v>
      </c>
      <c r="H102" s="402">
        <v>851.71071207282205</v>
      </c>
      <c r="I102" s="402">
        <v>1100.481159958468</v>
      </c>
      <c r="J102" s="402">
        <v>1011.3486300214701</v>
      </c>
      <c r="K102" s="403"/>
      <c r="L102" s="404"/>
    </row>
    <row r="103" spans="1:12" s="76" customFormat="1" ht="12" customHeight="1">
      <c r="A103" s="400" t="s">
        <v>443</v>
      </c>
      <c r="B103" s="401">
        <v>11419.7464098169</v>
      </c>
      <c r="C103" s="402">
        <v>14146.441150943694</v>
      </c>
      <c r="D103" s="402">
        <v>14085.911939040501</v>
      </c>
      <c r="E103" s="402">
        <v>13480.4763967001</v>
      </c>
      <c r="F103" s="402">
        <v>12803.388220479301</v>
      </c>
      <c r="G103" s="402">
        <v>12184.9721760671</v>
      </c>
      <c r="H103" s="402">
        <v>12097.223210147404</v>
      </c>
      <c r="I103" s="402">
        <v>11357.192550646922</v>
      </c>
      <c r="J103" s="402">
        <v>11031.5199513715</v>
      </c>
      <c r="K103" s="403"/>
      <c r="L103" s="404"/>
    </row>
    <row r="104" spans="1:12" s="76" customFormat="1" ht="12" customHeight="1">
      <c r="A104" s="400" t="s">
        <v>444</v>
      </c>
      <c r="B104" s="401">
        <v>306.668023861591</v>
      </c>
      <c r="C104" s="402">
        <v>233.34295568760831</v>
      </c>
      <c r="D104" s="402">
        <v>304.25889608022186</v>
      </c>
      <c r="E104" s="402">
        <v>298.33745067972899</v>
      </c>
      <c r="F104" s="402">
        <v>294.59055974988399</v>
      </c>
      <c r="G104" s="402">
        <v>264.95118433748502</v>
      </c>
      <c r="H104" s="402">
        <v>351.04251678219998</v>
      </c>
      <c r="I104" s="402">
        <v>207.2119828730379</v>
      </c>
      <c r="J104" s="402">
        <v>381.36950353359504</v>
      </c>
      <c r="K104" s="403"/>
    </row>
    <row r="105" spans="1:12" s="76" customFormat="1" ht="12" customHeight="1">
      <c r="A105" s="400" t="s">
        <v>445</v>
      </c>
      <c r="B105" s="401">
        <v>1022.32238802242</v>
      </c>
      <c r="C105" s="402">
        <v>1105.2096764761</v>
      </c>
      <c r="D105" s="402">
        <v>1046.8242848324905</v>
      </c>
      <c r="E105" s="402">
        <v>981.49941782597</v>
      </c>
      <c r="F105" s="402">
        <v>1092.38846523136</v>
      </c>
      <c r="G105" s="402">
        <v>1127.8091474286</v>
      </c>
      <c r="H105" s="402">
        <v>1143.4682922053801</v>
      </c>
      <c r="I105" s="402">
        <v>1069.4464411876602</v>
      </c>
      <c r="J105" s="402">
        <v>1069.4537956956099</v>
      </c>
      <c r="K105" s="403"/>
      <c r="L105" s="405"/>
    </row>
    <row r="106" spans="1:12" s="76" customFormat="1" ht="12" customHeight="1">
      <c r="A106" s="400" t="s">
        <v>446</v>
      </c>
      <c r="B106" s="401">
        <v>114.867565428454</v>
      </c>
      <c r="C106" s="402">
        <v>74.169897421904025</v>
      </c>
      <c r="D106" s="402">
        <v>101.17675451450509</v>
      </c>
      <c r="E106" s="402">
        <v>84.679752174647007</v>
      </c>
      <c r="F106" s="402">
        <v>84.398438590184</v>
      </c>
      <c r="G106" s="402">
        <v>75.669274185443896</v>
      </c>
      <c r="H106" s="402">
        <v>83.729749042038918</v>
      </c>
      <c r="I106" s="402">
        <v>67.427930750777008</v>
      </c>
      <c r="J106" s="402">
        <v>64.6422928480401</v>
      </c>
      <c r="K106" s="403"/>
    </row>
    <row r="107" spans="1:12" s="76" customFormat="1" ht="12" customHeight="1">
      <c r="A107" s="406" t="s">
        <v>251</v>
      </c>
      <c r="B107" s="401">
        <v>1151.42154074414</v>
      </c>
      <c r="C107" s="402">
        <v>1203.2380657254826</v>
      </c>
      <c r="D107" s="402">
        <v>1069.110481877862</v>
      </c>
      <c r="E107" s="402">
        <v>918.13385080876003</v>
      </c>
      <c r="F107" s="402">
        <v>783.72184706039798</v>
      </c>
      <c r="G107" s="407">
        <v>798.30853553045995</v>
      </c>
      <c r="H107" s="407">
        <v>714.53956199741401</v>
      </c>
      <c r="I107" s="407">
        <v>701.02022218794798</v>
      </c>
      <c r="J107" s="407">
        <v>777.75477855463998</v>
      </c>
      <c r="K107" s="403"/>
    </row>
    <row r="108" spans="1:12" s="76" customFormat="1" ht="12" customHeight="1">
      <c r="A108" s="365" t="s">
        <v>447</v>
      </c>
      <c r="B108" s="408">
        <v>14018.502084059901</v>
      </c>
      <c r="C108" s="409">
        <v>17380.028750678099</v>
      </c>
      <c r="D108" s="409">
        <v>17303.101175835305</v>
      </c>
      <c r="E108" s="409">
        <v>16554.999640186401</v>
      </c>
      <c r="F108" s="409">
        <v>15929.423813904499</v>
      </c>
      <c r="G108" s="409">
        <v>15561.0924116433</v>
      </c>
      <c r="H108" s="409">
        <v>15241.714042247298</v>
      </c>
      <c r="I108" s="409">
        <v>14502.780287604812</v>
      </c>
      <c r="J108" s="409">
        <v>14336.0889520248</v>
      </c>
      <c r="K108" s="403"/>
      <c r="L108" s="410"/>
    </row>
    <row r="109" spans="1:12" s="76" customFormat="1" ht="12" customHeight="1">
      <c r="A109" s="411" t="s">
        <v>448</v>
      </c>
      <c r="B109" s="412">
        <v>-170.890042301573</v>
      </c>
      <c r="C109" s="413">
        <v>-862.56805963800616</v>
      </c>
      <c r="D109" s="413">
        <v>-909.35440571982963</v>
      </c>
      <c r="E109" s="413">
        <v>-1006.9347153583301</v>
      </c>
      <c r="F109" s="413">
        <v>-1006.44463854804</v>
      </c>
      <c r="G109" s="413">
        <v>-1356.9263334197899</v>
      </c>
      <c r="H109" s="413">
        <v>-1112.0522396724639</v>
      </c>
      <c r="I109" s="413">
        <v>-1038.495838217553</v>
      </c>
      <c r="J109" s="413">
        <v>-966.24582558514794</v>
      </c>
      <c r="K109" s="403"/>
    </row>
    <row r="110" spans="1:12" s="76" customFormat="1" ht="12" customHeight="1">
      <c r="A110" s="411" t="s">
        <v>449</v>
      </c>
      <c r="B110" s="401">
        <v>-1345.6769537848199</v>
      </c>
      <c r="C110" s="402">
        <v>-2596.7653538135301</v>
      </c>
      <c r="D110" s="402">
        <v>-2693.0106921346596</v>
      </c>
      <c r="E110" s="402">
        <v>-2539.45330933373</v>
      </c>
      <c r="F110" s="402">
        <v>-2361.0242430319499</v>
      </c>
      <c r="G110" s="402">
        <v>-2294.59955365932</v>
      </c>
      <c r="H110" s="402">
        <v>-2149.2728905378199</v>
      </c>
      <c r="I110" s="402">
        <v>-2122.5257790851401</v>
      </c>
      <c r="J110" s="402">
        <v>-1968.91455794587</v>
      </c>
      <c r="K110" s="403"/>
    </row>
    <row r="111" spans="1:12" s="76" customFormat="1" ht="12" customHeight="1">
      <c r="A111" s="411" t="s">
        <v>450</v>
      </c>
      <c r="B111" s="401">
        <v>-1349.98687624173</v>
      </c>
      <c r="C111" s="402">
        <v>-2093.4627646767599</v>
      </c>
      <c r="D111" s="402">
        <v>-2332.9369732766709</v>
      </c>
      <c r="E111" s="402">
        <v>-2751.72026950707</v>
      </c>
      <c r="F111" s="402">
        <v>-2650.9053228160401</v>
      </c>
      <c r="G111" s="402">
        <v>-2435.5059953609198</v>
      </c>
      <c r="H111" s="402">
        <v>-2106.8294691818191</v>
      </c>
      <c r="I111" s="402">
        <v>-1893.4333318855004</v>
      </c>
      <c r="J111" s="402">
        <v>-1799.3626842069402</v>
      </c>
      <c r="K111" s="403"/>
    </row>
    <row r="112" spans="1:12" s="76" customFormat="1" ht="12" customHeight="1">
      <c r="A112" s="400" t="s">
        <v>451</v>
      </c>
      <c r="B112" s="401">
        <v>-122.576263343698</v>
      </c>
      <c r="C112" s="402">
        <v>-85.822336642759993</v>
      </c>
      <c r="D112" s="402">
        <v>-20.470220325529993</v>
      </c>
      <c r="E112" s="402">
        <v>-119.83608336720999</v>
      </c>
      <c r="F112" s="402">
        <v>-116.32291617488001</v>
      </c>
      <c r="G112" s="402">
        <v>-111.66483922792</v>
      </c>
      <c r="H112" s="402">
        <v>-108.620389576996</v>
      </c>
      <c r="I112" s="402">
        <v>-130.501268764504</v>
      </c>
      <c r="J112" s="402">
        <v>-133.12933543023999</v>
      </c>
      <c r="K112" s="403"/>
    </row>
    <row r="113" spans="1:12" s="76" customFormat="1" ht="12" customHeight="1">
      <c r="A113" s="411" t="s">
        <v>452</v>
      </c>
      <c r="B113" s="401">
        <v>-217.14951138777499</v>
      </c>
      <c r="C113" s="402">
        <v>-334.07377655296898</v>
      </c>
      <c r="D113" s="402">
        <v>-391.41347200697703</v>
      </c>
      <c r="E113" s="402">
        <v>-222.50768757546001</v>
      </c>
      <c r="F113" s="402">
        <v>-218.63045734749599</v>
      </c>
      <c r="G113" s="402">
        <v>-273.653536745667</v>
      </c>
      <c r="H113" s="402">
        <v>-136.453322027724</v>
      </c>
      <c r="I113" s="402">
        <v>-123.708761164897</v>
      </c>
      <c r="J113" s="402">
        <v>-139.57286532843102</v>
      </c>
      <c r="K113" s="403"/>
    </row>
    <row r="114" spans="1:12" s="76" customFormat="1" ht="12" customHeight="1">
      <c r="A114" s="406" t="s">
        <v>453</v>
      </c>
      <c r="B114" s="401">
        <v>-1361.6094913780601</v>
      </c>
      <c r="C114" s="407">
        <v>-1012.2228337469272</v>
      </c>
      <c r="D114" s="407">
        <v>-608.79117885824189</v>
      </c>
      <c r="E114" s="407">
        <v>69.850681597640687</v>
      </c>
      <c r="F114" s="407">
        <v>4.6882315199807181</v>
      </c>
      <c r="G114" s="407">
        <v>200.62189840046949</v>
      </c>
      <c r="H114" s="407">
        <v>-17.912946489840124</v>
      </c>
      <c r="I114" s="407">
        <v>-41.701181897299421</v>
      </c>
      <c r="J114" s="407">
        <v>-277.08942196157602</v>
      </c>
      <c r="K114" s="403"/>
    </row>
    <row r="115" spans="1:12" s="76" customFormat="1" ht="12" customHeight="1">
      <c r="A115" s="365" t="s">
        <v>454</v>
      </c>
      <c r="B115" s="408">
        <v>-4567.8891384376602</v>
      </c>
      <c r="C115" s="409">
        <v>-6984.9151250709501</v>
      </c>
      <c r="D115" s="409">
        <v>-6955.9769423218695</v>
      </c>
      <c r="E115" s="409">
        <v>-6570.6013835441599</v>
      </c>
      <c r="F115" s="409">
        <v>-6348.6393463984195</v>
      </c>
      <c r="G115" s="409">
        <v>-6271.7283600131504</v>
      </c>
      <c r="H115" s="409">
        <v>-5631.1412574866599</v>
      </c>
      <c r="I115" s="409">
        <v>-5350.3661610148965</v>
      </c>
      <c r="J115" s="409">
        <v>-5284.3146904581999</v>
      </c>
      <c r="K115" s="403"/>
      <c r="L115" s="414"/>
    </row>
    <row r="116" spans="1:12" s="76" customFormat="1" ht="12" customHeight="1">
      <c r="A116" s="365" t="s">
        <v>85</v>
      </c>
      <c r="B116" s="408">
        <v>9450.6129456221897</v>
      </c>
      <c r="C116" s="409">
        <v>10395.1136256072</v>
      </c>
      <c r="D116" s="409">
        <v>10347.124233513534</v>
      </c>
      <c r="E116" s="409">
        <v>9984.3982566422001</v>
      </c>
      <c r="F116" s="409">
        <v>9580.7844675060405</v>
      </c>
      <c r="G116" s="409">
        <v>9289.3640516301293</v>
      </c>
      <c r="H116" s="409">
        <v>9610.5727847606395</v>
      </c>
      <c r="I116" s="409">
        <v>9152.4141265899161</v>
      </c>
      <c r="J116" s="409">
        <v>9051.7742615666211</v>
      </c>
      <c r="K116" s="403"/>
      <c r="L116" s="415"/>
    </row>
    <row r="117" spans="1:12" s="108" customFormat="1" ht="19.5" customHeight="1">
      <c r="A117" s="416" t="s">
        <v>216</v>
      </c>
      <c r="B117" s="417"/>
      <c r="C117" s="417"/>
      <c r="D117" s="417"/>
      <c r="E117" s="417"/>
      <c r="F117" s="417"/>
      <c r="G117" s="417"/>
      <c r="H117" s="417"/>
      <c r="I117" s="417"/>
      <c r="J117" s="417"/>
      <c r="K117" s="350"/>
    </row>
    <row r="118" spans="1:12" s="7" customFormat="1" ht="12" customHeight="1">
      <c r="A118" s="418" t="s">
        <v>455</v>
      </c>
    </row>
    <row r="119" spans="1:12" s="76" customFormat="1" ht="13.5" customHeight="1">
      <c r="A119" s="398" t="s">
        <v>220</v>
      </c>
      <c r="B119" s="419"/>
      <c r="C119" s="419"/>
      <c r="D119" s="419"/>
      <c r="E119" s="420" t="s">
        <v>275</v>
      </c>
      <c r="F119" s="349" t="s">
        <v>276</v>
      </c>
      <c r="G119" s="349" t="s">
        <v>277</v>
      </c>
      <c r="H119" s="349" t="s">
        <v>278</v>
      </c>
      <c r="I119" s="349" t="s">
        <v>279</v>
      </c>
      <c r="J119" s="349" t="s">
        <v>280</v>
      </c>
      <c r="K119" s="399"/>
    </row>
    <row r="120" spans="1:12" s="76" customFormat="1" ht="12" customHeight="1">
      <c r="A120" s="400" t="s">
        <v>442</v>
      </c>
      <c r="B120" s="421"/>
      <c r="C120" s="421"/>
      <c r="D120" s="421"/>
      <c r="E120" s="401">
        <v>621.103160609675</v>
      </c>
      <c r="F120" s="402">
        <v>3468.0098598745199</v>
      </c>
      <c r="G120" s="402">
        <v>3934.6364687308501</v>
      </c>
      <c r="H120" s="402">
        <v>2713</v>
      </c>
      <c r="I120" s="402">
        <v>1339.952</v>
      </c>
      <c r="J120" s="402">
        <v>1608.297</v>
      </c>
      <c r="K120" s="422"/>
    </row>
    <row r="121" spans="1:12" s="76" customFormat="1" ht="12" customHeight="1">
      <c r="A121" s="400" t="s">
        <v>443</v>
      </c>
      <c r="B121" s="421"/>
      <c r="C121" s="421"/>
      <c r="D121" s="421"/>
      <c r="E121" s="401">
        <v>25566.187560760602</v>
      </c>
      <c r="F121" s="402">
        <v>52554.748732287</v>
      </c>
      <c r="G121" s="402">
        <v>45112.085845870402</v>
      </c>
      <c r="H121" s="402">
        <v>44447</v>
      </c>
      <c r="I121" s="402">
        <v>44229.078000000001</v>
      </c>
      <c r="J121" s="402">
        <v>48728.127</v>
      </c>
      <c r="K121" s="422"/>
    </row>
    <row r="122" spans="1:12" s="76" customFormat="1" ht="12" customHeight="1">
      <c r="A122" s="400" t="s">
        <v>444</v>
      </c>
      <c r="B122" s="421"/>
      <c r="C122" s="421"/>
      <c r="D122" s="421"/>
      <c r="E122" s="401">
        <v>540.01097954921488</v>
      </c>
      <c r="F122" s="402">
        <v>1162.13809084732</v>
      </c>
      <c r="G122" s="402">
        <v>1161.1917143472954</v>
      </c>
      <c r="H122" s="402">
        <v>1172</v>
      </c>
      <c r="I122" s="402">
        <v>910.65300000000002</v>
      </c>
      <c r="J122" s="402">
        <v>618.79899999999998</v>
      </c>
      <c r="K122" s="422"/>
    </row>
    <row r="123" spans="1:12" s="76" customFormat="1" ht="12" customHeight="1">
      <c r="A123" s="400" t="s">
        <v>445</v>
      </c>
      <c r="B123" s="421"/>
      <c r="C123" s="421"/>
      <c r="D123" s="421"/>
      <c r="E123" s="401">
        <v>2127.53206449852</v>
      </c>
      <c r="F123" s="402">
        <v>4248.5213153184204</v>
      </c>
      <c r="G123" s="402">
        <v>4226.6001770340708</v>
      </c>
      <c r="H123" s="402">
        <v>4200</v>
      </c>
      <c r="I123" s="402">
        <v>4626.3739999999998</v>
      </c>
      <c r="J123" s="402">
        <v>4655.29</v>
      </c>
      <c r="K123" s="422"/>
    </row>
    <row r="124" spans="1:12" s="76" customFormat="1" ht="12" customHeight="1">
      <c r="A124" s="400" t="s">
        <v>446</v>
      </c>
      <c r="B124" s="421"/>
      <c r="C124" s="421"/>
      <c r="D124" s="421"/>
      <c r="E124" s="401">
        <v>189.037462850358</v>
      </c>
      <c r="F124" s="402">
        <v>345.92421946477998</v>
      </c>
      <c r="G124" s="402">
        <v>283.75989708781987</v>
      </c>
      <c r="H124" s="402">
        <v>300</v>
      </c>
      <c r="I124" s="402">
        <v>294.10899999999998</v>
      </c>
      <c r="J124" s="402">
        <v>337.39100000000002</v>
      </c>
      <c r="K124" s="422"/>
    </row>
    <row r="125" spans="1:12" s="76" customFormat="1" ht="12" customHeight="1">
      <c r="A125" s="406" t="s">
        <v>251</v>
      </c>
      <c r="B125" s="423"/>
      <c r="C125" s="423"/>
      <c r="D125" s="423"/>
      <c r="E125" s="401">
        <v>2354.65960646963</v>
      </c>
      <c r="F125" s="402">
        <v>3569.27471527748</v>
      </c>
      <c r="G125" s="402">
        <v>2941.5902553070273</v>
      </c>
      <c r="H125" s="402">
        <v>1033</v>
      </c>
      <c r="I125" s="402">
        <v>1023.623</v>
      </c>
      <c r="J125" s="402">
        <v>1584.143</v>
      </c>
      <c r="K125" s="422"/>
    </row>
    <row r="126" spans="1:12" s="76" customFormat="1" ht="12" customHeight="1">
      <c r="A126" s="365" t="s">
        <v>447</v>
      </c>
      <c r="B126" s="424"/>
      <c r="C126" s="424"/>
      <c r="D126" s="424"/>
      <c r="E126" s="408">
        <v>31398.530834738001</v>
      </c>
      <c r="F126" s="409">
        <v>65348.617041569501</v>
      </c>
      <c r="G126" s="409">
        <v>57659.864358377396</v>
      </c>
      <c r="H126" s="409">
        <v>53865</v>
      </c>
      <c r="I126" s="409">
        <v>52423.79</v>
      </c>
      <c r="J126" s="409">
        <v>57532.046000000002</v>
      </c>
      <c r="K126" s="422"/>
    </row>
    <row r="127" spans="1:12" s="76" customFormat="1" ht="12" customHeight="1">
      <c r="A127" s="411" t="s">
        <v>448</v>
      </c>
      <c r="B127" s="425"/>
      <c r="C127" s="425"/>
      <c r="D127" s="425"/>
      <c r="E127" s="412">
        <v>-1033.45810193958</v>
      </c>
      <c r="F127" s="413">
        <v>-4279.6600930459899</v>
      </c>
      <c r="G127" s="413">
        <v>-3981.01280203232</v>
      </c>
      <c r="H127" s="413">
        <v>-2465</v>
      </c>
      <c r="I127" s="413">
        <v>-1704.6510000000001</v>
      </c>
      <c r="J127" s="413">
        <v>-1365.1780000000001</v>
      </c>
      <c r="K127" s="422"/>
    </row>
    <row r="128" spans="1:12" s="76" customFormat="1" ht="12" customHeight="1">
      <c r="A128" s="411" t="s">
        <v>449</v>
      </c>
      <c r="B128" s="421"/>
      <c r="C128" s="421"/>
      <c r="D128" s="421"/>
      <c r="E128" s="401">
        <v>-3942.44230759835</v>
      </c>
      <c r="F128" s="402">
        <v>-9888.0877981596605</v>
      </c>
      <c r="G128" s="402">
        <v>-8146.0835783685097</v>
      </c>
      <c r="H128" s="402">
        <v>-7519</v>
      </c>
      <c r="I128" s="402">
        <v>-6644.6620000000003</v>
      </c>
      <c r="J128" s="402">
        <v>-9393.8160000000007</v>
      </c>
      <c r="K128" s="422"/>
    </row>
    <row r="129" spans="1:11" s="76" customFormat="1" ht="12" customHeight="1">
      <c r="A129" s="411" t="s">
        <v>450</v>
      </c>
      <c r="B129" s="421"/>
      <c r="C129" s="421"/>
      <c r="D129" s="421"/>
      <c r="E129" s="401">
        <v>-3443.4496409184899</v>
      </c>
      <c r="F129" s="402">
        <v>-10171.068560960701</v>
      </c>
      <c r="G129" s="402">
        <v>-7409.078992096599</v>
      </c>
      <c r="H129" s="402">
        <v>-6002.2369083499998</v>
      </c>
      <c r="I129" s="402">
        <v>-6370.6184967199997</v>
      </c>
      <c r="J129" s="402">
        <v>-6632.8141629299989</v>
      </c>
      <c r="K129" s="422"/>
    </row>
    <row r="130" spans="1:11" s="76" customFormat="1" ht="12" customHeight="1">
      <c r="A130" s="400" t="s">
        <v>451</v>
      </c>
      <c r="B130" s="421"/>
      <c r="C130" s="421"/>
      <c r="D130" s="421"/>
      <c r="E130" s="401">
        <v>-208.39859998645801</v>
      </c>
      <c r="F130" s="402">
        <v>-368.29405909553998</v>
      </c>
      <c r="G130" s="402">
        <v>-484.168801003</v>
      </c>
      <c r="H130" s="402">
        <v>-452</v>
      </c>
      <c r="I130" s="402">
        <v>-531.63900000000001</v>
      </c>
      <c r="J130" s="402">
        <v>-569.35599999999999</v>
      </c>
      <c r="K130" s="422"/>
    </row>
    <row r="131" spans="1:11" s="76" customFormat="1" ht="12" customHeight="1">
      <c r="A131" s="400" t="s">
        <v>452</v>
      </c>
      <c r="B131" s="421"/>
      <c r="C131" s="421"/>
      <c r="D131" s="421"/>
      <c r="E131" s="401">
        <v>-551.22328794074394</v>
      </c>
      <c r="F131" s="402">
        <v>-1106.2051536756001</v>
      </c>
      <c r="G131" s="402">
        <v>-563.822398109848</v>
      </c>
      <c r="H131" s="402">
        <v>-637</v>
      </c>
      <c r="I131" s="402">
        <v>-767.58799999999997</v>
      </c>
      <c r="J131" s="402">
        <v>-845.24800000000005</v>
      </c>
      <c r="K131" s="422"/>
    </row>
    <row r="132" spans="1:11" s="76" customFormat="1" ht="12" customHeight="1">
      <c r="A132" s="406" t="s">
        <v>453</v>
      </c>
      <c r="B132" s="423"/>
      <c r="C132" s="423"/>
      <c r="D132" s="423"/>
      <c r="E132" s="426">
        <v>-2373.8323251249899</v>
      </c>
      <c r="F132" s="407">
        <v>-333.630367340151</v>
      </c>
      <c r="G132" s="407">
        <v>-253.47580087183906</v>
      </c>
      <c r="H132" s="407">
        <v>-1366.7630916500002</v>
      </c>
      <c r="I132" s="407">
        <v>-2295.0055032799996</v>
      </c>
      <c r="J132" s="407">
        <v>-3367.3778370700002</v>
      </c>
      <c r="K132" s="422"/>
    </row>
    <row r="133" spans="1:11" s="76" customFormat="1" ht="12" customHeight="1">
      <c r="A133" s="365" t="s">
        <v>454</v>
      </c>
      <c r="B133" s="424"/>
      <c r="C133" s="424"/>
      <c r="D133" s="424"/>
      <c r="E133" s="408">
        <v>-11552.8042635086</v>
      </c>
      <c r="F133" s="409">
        <v>-26146.946032277599</v>
      </c>
      <c r="G133" s="409">
        <v>-20837.6423724821</v>
      </c>
      <c r="H133" s="409">
        <v>-18442</v>
      </c>
      <c r="I133" s="409">
        <v>-18314.165000000001</v>
      </c>
      <c r="J133" s="409">
        <v>-22173.789000000001</v>
      </c>
      <c r="K133" s="422"/>
    </row>
    <row r="134" spans="1:11" s="76" customFormat="1" ht="12" customHeight="1">
      <c r="A134" s="365" t="s">
        <v>85</v>
      </c>
      <c r="B134" s="424"/>
      <c r="C134" s="424"/>
      <c r="D134" s="424"/>
      <c r="E134" s="408">
        <v>19845.726571229399</v>
      </c>
      <c r="F134" s="409">
        <v>39201.671009291902</v>
      </c>
      <c r="G134" s="409">
        <v>36822.221985895296</v>
      </c>
      <c r="H134" s="409">
        <v>35422</v>
      </c>
      <c r="I134" s="409">
        <v>34109.625</v>
      </c>
      <c r="J134" s="409">
        <v>35358.256999999998</v>
      </c>
      <c r="K134" s="422"/>
    </row>
    <row r="135" spans="1:11" s="427" customFormat="1" ht="7.5" customHeight="1"/>
    <row r="136" spans="1:11" s="429" customFormat="1" ht="12.75" customHeight="1">
      <c r="A136" s="428" t="s">
        <v>456</v>
      </c>
      <c r="B136" s="368"/>
      <c r="C136" s="369"/>
      <c r="D136" s="369"/>
      <c r="E136" s="369"/>
      <c r="F136" s="369"/>
      <c r="G136" s="369"/>
      <c r="H136" s="369"/>
      <c r="I136" s="369"/>
      <c r="J136" s="369"/>
      <c r="K136" s="369"/>
    </row>
    <row r="137" spans="1:11" s="429" customFormat="1" ht="12.75" customHeight="1">
      <c r="A137" s="428" t="s">
        <v>457</v>
      </c>
      <c r="B137" s="368"/>
      <c r="C137" s="369"/>
      <c r="D137" s="369"/>
      <c r="E137" s="369"/>
      <c r="F137" s="369"/>
      <c r="G137" s="369"/>
      <c r="H137" s="369"/>
      <c r="I137" s="369"/>
      <c r="J137" s="369"/>
      <c r="K137" s="369"/>
    </row>
    <row r="138" spans="1:11" customFormat="1" ht="22.5" customHeight="1">
      <c r="A138" s="160"/>
    </row>
    <row r="139" spans="1:11" s="427" customFormat="1" ht="15.75">
      <c r="A139" s="104" t="s">
        <v>458</v>
      </c>
      <c r="B139" s="105"/>
      <c r="C139" s="105"/>
      <c r="D139" s="105"/>
      <c r="E139" s="105"/>
      <c r="F139" s="430"/>
      <c r="G139" s="105"/>
      <c r="H139" s="105"/>
      <c r="I139" s="105"/>
      <c r="J139" s="105"/>
      <c r="K139" s="105"/>
    </row>
    <row r="140" spans="1:11" s="427" customFormat="1" ht="12.75">
      <c r="A140" s="7"/>
      <c r="B140" s="7"/>
      <c r="C140" s="7"/>
      <c r="D140" s="431"/>
      <c r="E140" s="7"/>
      <c r="F140" s="7"/>
      <c r="G140" s="7"/>
      <c r="H140" s="7"/>
      <c r="I140" s="7"/>
      <c r="J140" s="7"/>
      <c r="K140" s="7"/>
    </row>
    <row r="141" spans="1:11" s="427" customFormat="1" ht="12.75">
      <c r="A141" s="432" t="s">
        <v>220</v>
      </c>
      <c r="B141" s="348" t="s">
        <v>221</v>
      </c>
      <c r="C141" s="349" t="s">
        <v>222</v>
      </c>
      <c r="D141" s="349" t="s">
        <v>223</v>
      </c>
      <c r="E141" s="349" t="s">
        <v>224</v>
      </c>
      <c r="F141" s="349" t="s">
        <v>225</v>
      </c>
      <c r="G141" s="349" t="s">
        <v>226</v>
      </c>
      <c r="H141" s="349" t="s">
        <v>227</v>
      </c>
      <c r="I141" s="349" t="s">
        <v>228</v>
      </c>
      <c r="J141" s="349" t="s">
        <v>229</v>
      </c>
    </row>
    <row r="142" spans="1:11" s="437" customFormat="1" ht="12" customHeight="1">
      <c r="A142" s="433" t="s">
        <v>85</v>
      </c>
      <c r="B142" s="434">
        <v>9450.6129456222006</v>
      </c>
      <c r="C142" s="435">
        <v>10395.1136256072</v>
      </c>
      <c r="D142" s="435">
        <v>10347.124233513501</v>
      </c>
      <c r="E142" s="436">
        <v>9984.3982566422092</v>
      </c>
      <c r="F142" s="436">
        <v>9580.7844675060314</v>
      </c>
      <c r="G142" s="436">
        <v>9289.3640516301293</v>
      </c>
      <c r="H142" s="436">
        <v>9610.5727847606304</v>
      </c>
      <c r="I142" s="436">
        <v>9152.4141265899088</v>
      </c>
      <c r="J142" s="436">
        <v>9052.1736366295499</v>
      </c>
    </row>
    <row r="143" spans="1:11" s="437" customFormat="1" ht="12.75">
      <c r="A143" s="438"/>
      <c r="B143" s="439"/>
      <c r="C143" s="439"/>
      <c r="D143" s="440"/>
      <c r="E143" s="440"/>
      <c r="F143" s="440"/>
      <c r="G143" s="440"/>
      <c r="H143" s="441"/>
      <c r="K143" s="7"/>
    </row>
    <row r="144" spans="1:11" s="437" customFormat="1" ht="22.5" customHeight="1">
      <c r="A144" s="442" t="s">
        <v>459</v>
      </c>
      <c r="B144" s="443" t="s">
        <v>460</v>
      </c>
      <c r="C144" s="444" t="s">
        <v>461</v>
      </c>
      <c r="D144" s="444" t="s">
        <v>462</v>
      </c>
      <c r="E144" s="444" t="s">
        <v>463</v>
      </c>
      <c r="F144" s="444" t="s">
        <v>464</v>
      </c>
      <c r="G144" s="444" t="s">
        <v>465</v>
      </c>
      <c r="H144" s="444" t="s">
        <v>466</v>
      </c>
      <c r="I144" s="444" t="s">
        <v>467</v>
      </c>
    </row>
    <row r="145" spans="1:10" s="427" customFormat="1" ht="12" customHeight="1">
      <c r="A145" s="445" t="s">
        <v>468</v>
      </c>
      <c r="B145" s="446">
        <v>8.5198626791822072</v>
      </c>
      <c r="C145" s="447">
        <v>-1.0775045493787871</v>
      </c>
      <c r="D145" s="447">
        <v>24.154884445297789</v>
      </c>
      <c r="E145" s="447">
        <v>19.386206140757935</v>
      </c>
      <c r="F145" s="447">
        <v>102.50352035569931</v>
      </c>
      <c r="G145" s="447">
        <v>95.059456870501919</v>
      </c>
      <c r="H145" s="447">
        <v>14.529531258036728</v>
      </c>
      <c r="I145" s="447">
        <v>141.66999770921808</v>
      </c>
    </row>
    <row r="146" spans="1:10" s="427" customFormat="1" ht="12" customHeight="1">
      <c r="A146" s="445" t="s">
        <v>469</v>
      </c>
      <c r="B146" s="446">
        <v>32.817223884469939</v>
      </c>
      <c r="C146" s="447">
        <v>23.991087825705502</v>
      </c>
      <c r="D146" s="447">
        <v>11.406022609175144</v>
      </c>
      <c r="E146" s="447">
        <v>16.62605508559837</v>
      </c>
      <c r="F146" s="447">
        <v>15.058979866777404</v>
      </c>
      <c r="G146" s="447">
        <v>1.6813471201831636</v>
      </c>
      <c r="H146" s="447">
        <v>-17.447020886981811</v>
      </c>
      <c r="I146" s="447">
        <v>7.3739806523496441</v>
      </c>
    </row>
    <row r="147" spans="1:10" s="427" customFormat="1" ht="12" customHeight="1">
      <c r="A147" s="445" t="s">
        <v>470</v>
      </c>
      <c r="B147" s="446">
        <v>740.35899438771935</v>
      </c>
      <c r="C147" s="447">
        <v>547.35345744472795</v>
      </c>
      <c r="D147" s="447">
        <v>-20.453798195281777</v>
      </c>
      <c r="E147" s="447">
        <v>-185.80333371167191</v>
      </c>
      <c r="F147" s="447">
        <v>-174.82813202587559</v>
      </c>
      <c r="G147" s="447">
        <v>-72.416817687072182</v>
      </c>
      <c r="H147" s="447">
        <v>-135.02772000611088</v>
      </c>
      <c r="I147" s="447">
        <v>233.44957595014543</v>
      </c>
    </row>
    <row r="148" spans="1:10" s="427" customFormat="1" ht="12" customHeight="1">
      <c r="A148" s="445" t="s">
        <v>471</v>
      </c>
      <c r="B148" s="446">
        <v>-1428.1432994415613</v>
      </c>
      <c r="C148" s="447">
        <v>-311.05609425759508</v>
      </c>
      <c r="D148" s="447">
        <v>186.7092482106444</v>
      </c>
      <c r="E148" s="447">
        <v>223.19806760171497</v>
      </c>
      <c r="F148" s="447">
        <v>143.63903918160989</v>
      </c>
      <c r="G148" s="447">
        <v>77.488006501072817</v>
      </c>
      <c r="H148" s="447">
        <v>160.74207643294946</v>
      </c>
      <c r="I148" s="447">
        <v>-77.78652751082916</v>
      </c>
      <c r="J148" s="448"/>
    </row>
    <row r="149" spans="1:10" s="427" customFormat="1" ht="12" customHeight="1">
      <c r="A149" s="445" t="s">
        <v>472</v>
      </c>
      <c r="B149" s="446">
        <v>117.90887794942027</v>
      </c>
      <c r="C149" s="447">
        <v>88.629872850754367</v>
      </c>
      <c r="D149" s="447">
        <v>64.787224617186666</v>
      </c>
      <c r="E149" s="447">
        <v>39.200130087571551</v>
      </c>
      <c r="F149" s="447">
        <v>3.2269818245250224</v>
      </c>
      <c r="G149" s="447">
        <v>30.357351406805609</v>
      </c>
      <c r="H149" s="447">
        <v>34.338533180697603</v>
      </c>
      <c r="I149" s="447">
        <v>31.670780858906184</v>
      </c>
    </row>
    <row r="150" spans="1:10" s="427" customFormat="1" ht="12" customHeight="1">
      <c r="A150" s="445" t="s">
        <v>473</v>
      </c>
      <c r="B150" s="446"/>
      <c r="C150" s="447">
        <v>-116.32782178051559</v>
      </c>
      <c r="D150" s="447"/>
      <c r="E150" s="447">
        <v>89.042220577117035</v>
      </c>
      <c r="F150" s="447">
        <v>88.057600915548676</v>
      </c>
      <c r="G150" s="447">
        <v>-173.17810529306396</v>
      </c>
      <c r="H150" s="447"/>
      <c r="I150" s="447">
        <v>82.311735172200756</v>
      </c>
    </row>
    <row r="151" spans="1:10" s="427" customFormat="1" ht="12" customHeight="1">
      <c r="A151" s="445" t="s">
        <v>474</v>
      </c>
      <c r="B151" s="446">
        <v>-47.742999999999938</v>
      </c>
      <c r="C151" s="447">
        <v>-37.027999999999793</v>
      </c>
      <c r="D151" s="447">
        <v>-31.287762582735695</v>
      </c>
      <c r="E151" s="447">
        <v>-7.2038425672642461</v>
      </c>
      <c r="F151" s="447">
        <v>-46.115027117265299</v>
      </c>
      <c r="G151" s="447">
        <v>2.5434050317851415</v>
      </c>
      <c r="H151" s="447">
        <v>3.3255749637899044</v>
      </c>
      <c r="I151" s="447">
        <v>-10.667810156410042</v>
      </c>
    </row>
    <row r="152" spans="1:10" s="427" customFormat="1" ht="12" customHeight="1">
      <c r="A152" s="445" t="s">
        <v>475</v>
      </c>
      <c r="B152" s="446">
        <v>67.201685030607976</v>
      </c>
      <c r="C152" s="447">
        <v>-47.451491295771689</v>
      </c>
      <c r="D152" s="447">
        <v>23.579252631445321</v>
      </c>
      <c r="E152" s="447">
        <v>48.737030209519375</v>
      </c>
      <c r="F152" s="447">
        <v>20.182172264605825</v>
      </c>
      <c r="G152" s="447">
        <v>-32.030327664474896</v>
      </c>
      <c r="H152" s="447">
        <v>49.551514537170007</v>
      </c>
      <c r="I152" s="447">
        <v>-30.213958684345926</v>
      </c>
    </row>
    <row r="153" spans="1:10" s="427" customFormat="1" ht="12" customHeight="1">
      <c r="A153" s="449" t="s">
        <v>476</v>
      </c>
      <c r="B153" s="446">
        <v>116.92426516519397</v>
      </c>
      <c r="C153" s="447">
        <v>57.339695454011036</v>
      </c>
      <c r="D153" s="447">
        <v>-168.90578443151998</v>
      </c>
      <c r="E153" s="447">
        <v>-3.8772302279639987</v>
      </c>
      <c r="F153" s="447">
        <v>55.023079398170964</v>
      </c>
      <c r="G153" s="447">
        <v>-137.20021471794297</v>
      </c>
      <c r="H153" s="447">
        <v>-12.74456086282699</v>
      </c>
      <c r="I153" s="447">
        <v>15.864104163533984</v>
      </c>
    </row>
    <row r="154" spans="1:10" s="427" customFormat="1" ht="12" customHeight="1">
      <c r="A154" s="445" t="s">
        <v>477</v>
      </c>
      <c r="B154" s="446">
        <v>124.98683891102399</v>
      </c>
      <c r="C154" s="447">
        <v>-59.361078314432007</v>
      </c>
      <c r="D154" s="447">
        <v>4.546752496813002</v>
      </c>
      <c r="E154" s="447">
        <v>9.6653128053129951</v>
      </c>
      <c r="F154" s="447">
        <v>33.053727454096027</v>
      </c>
      <c r="G154" s="447">
        <v>-94.970766414128036</v>
      </c>
      <c r="H154" s="447">
        <v>149.09121670340403</v>
      </c>
      <c r="I154" s="447">
        <v>-197.44723889951197</v>
      </c>
    </row>
    <row r="155" spans="1:10" s="427" customFormat="1" ht="12" customHeight="1">
      <c r="A155" s="445" t="s">
        <v>478</v>
      </c>
      <c r="B155" s="446">
        <v>-677.33212855105626</v>
      </c>
      <c r="C155" s="447">
        <v>-97.022731283806621</v>
      </c>
      <c r="D155" s="447">
        <v>268.18993707026709</v>
      </c>
      <c r="E155" s="447">
        <v>154.64317313548568</v>
      </c>
      <c r="F155" s="447">
        <v>51.618473758009884</v>
      </c>
      <c r="G155" s="447">
        <v>-18.542068284176764</v>
      </c>
      <c r="H155" s="447">
        <v>211.79951285059349</v>
      </c>
      <c r="I155" s="447">
        <v>-95.984149294907212</v>
      </c>
      <c r="J155" s="450"/>
    </row>
    <row r="156" spans="1:10" s="427" customFormat="1" ht="12" customHeight="1">
      <c r="A156" s="451" t="s">
        <v>479</v>
      </c>
      <c r="B156" s="452">
        <v>-944.50067998499981</v>
      </c>
      <c r="C156" s="453">
        <v>47.98939209369928</v>
      </c>
      <c r="D156" s="453">
        <v>362.725976871292</v>
      </c>
      <c r="E156" s="453">
        <v>403.61378913617773</v>
      </c>
      <c r="F156" s="453">
        <v>291.42041587590211</v>
      </c>
      <c r="G156" s="453">
        <v>-321.20873313051015</v>
      </c>
      <c r="H156" s="453">
        <v>458.15865817072154</v>
      </c>
      <c r="I156" s="453">
        <v>100.24048996034981</v>
      </c>
    </row>
    <row r="157" spans="1:10" s="427" customFormat="1" ht="7.5" customHeight="1"/>
    <row r="158" spans="1:10" ht="12.75" customHeight="1">
      <c r="A158" s="454"/>
      <c r="B158" s="201"/>
      <c r="C158" s="201"/>
    </row>
    <row r="159" spans="1:10" ht="22.5" customHeight="1">
      <c r="B159" s="455"/>
      <c r="F159" s="201"/>
    </row>
    <row r="160" spans="1:10" ht="22.5" customHeight="1">
      <c r="B160" s="455"/>
    </row>
  </sheetData>
  <mergeCells count="4">
    <mergeCell ref="A50:J50"/>
    <mergeCell ref="A51:J51"/>
    <mergeCell ref="A52:J52"/>
    <mergeCell ref="A53:J53"/>
  </mergeCells>
  <pageMargins left="0.70866141732283472" right="0.70866141732283472" top="0.6692913385826772" bottom="0.39370078740157483" header="0.51181102362204722" footer="0.51181102362204722"/>
  <pageSetup paperSize="9" scale="96" fitToWidth="0" fitToHeight="0" orientation="portrait" r:id="rId1"/>
  <headerFooter scaleWithDoc="0">
    <oddHeader>&amp;R&amp;8CHAPTER 1 - DNB GROUP&amp;L&amp;"Arial"&amp;8FACTBOOK DNB - 2Q20</oddHeader>
  </headerFooter>
  <rowBreaks count="2" manualBreakCount="2">
    <brk id="53" max="16383" man="1"/>
    <brk id="97" max="16383" man="1"/>
  </rowBreaks>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E75F85-8CAC-4A34-B455-8C3E07914873}">
  <sheetPr codeName="Ark8">
    <pageSetUpPr fitToPage="1"/>
  </sheetPr>
  <dimension ref="A1:Y81"/>
  <sheetViews>
    <sheetView showGridLines="0" zoomScale="150" zoomScaleNormal="150" zoomScaleSheetLayoutView="90" workbookViewId="0"/>
  </sheetViews>
  <sheetFormatPr baseColWidth="10" defaultColWidth="10.85546875" defaultRowHeight="22.5" customHeight="1"/>
  <cols>
    <col min="1" max="1" width="35.28515625" style="30" customWidth="1"/>
    <col min="2" max="9" width="6.28515625" style="30" customWidth="1"/>
    <col min="10" max="10" width="6.28515625" style="379" customWidth="1"/>
    <col min="11" max="16384" width="10.85546875" style="30"/>
  </cols>
  <sheetData>
    <row r="1" spans="1:10" ht="22.5" customHeight="1">
      <c r="A1" s="69"/>
      <c r="B1" s="70"/>
      <c r="C1" s="70"/>
      <c r="D1" s="70"/>
      <c r="E1" s="70"/>
      <c r="F1" s="70"/>
      <c r="G1" s="70"/>
      <c r="H1" s="70"/>
      <c r="I1" s="70"/>
      <c r="J1" s="70"/>
    </row>
    <row r="2" spans="1:10" s="27" customFormat="1" ht="18.75" customHeight="1">
      <c r="A2" s="104" t="s">
        <v>480</v>
      </c>
    </row>
    <row r="3" spans="1:10" s="7" customFormat="1" ht="12" customHeight="1"/>
    <row r="4" spans="1:10" s="108" customFormat="1" ht="13.5" customHeight="1">
      <c r="A4" s="347" t="s">
        <v>220</v>
      </c>
      <c r="B4" s="348" t="s">
        <v>221</v>
      </c>
      <c r="C4" s="349" t="s">
        <v>222</v>
      </c>
      <c r="D4" s="349" t="s">
        <v>223</v>
      </c>
      <c r="E4" s="349" t="s">
        <v>224</v>
      </c>
      <c r="F4" s="349" t="s">
        <v>225</v>
      </c>
      <c r="G4" s="349" t="s">
        <v>226</v>
      </c>
      <c r="H4" s="349" t="s">
        <v>227</v>
      </c>
      <c r="I4" s="349" t="s">
        <v>228</v>
      </c>
      <c r="J4" s="349" t="s">
        <v>229</v>
      </c>
    </row>
    <row r="5" spans="1:10" s="108" customFormat="1" ht="12" customHeight="1">
      <c r="A5" s="456" t="s">
        <v>481</v>
      </c>
      <c r="B5" s="412">
        <v>292.85279587382604</v>
      </c>
      <c r="C5" s="457">
        <v>393.83703438570404</v>
      </c>
      <c r="D5" s="457">
        <v>459.54305966084604</v>
      </c>
      <c r="E5" s="457">
        <v>464.05049956268897</v>
      </c>
      <c r="F5" s="457">
        <v>422.67985102488296</v>
      </c>
      <c r="G5" s="457">
        <v>443.39111606900201</v>
      </c>
      <c r="H5" s="457">
        <v>500.77874644241501</v>
      </c>
      <c r="I5" s="457">
        <v>461.33880934793899</v>
      </c>
      <c r="J5" s="457">
        <v>444.41091421647201</v>
      </c>
    </row>
    <row r="6" spans="1:10" s="108" customFormat="1" ht="12" customHeight="1">
      <c r="A6" s="458" t="s">
        <v>482</v>
      </c>
      <c r="B6" s="401">
        <v>232.50241658522899</v>
      </c>
      <c r="C6" s="447">
        <v>225.98799986623899</v>
      </c>
      <c r="D6" s="447">
        <v>210.59190641250302</v>
      </c>
      <c r="E6" s="447">
        <v>193.47223820503299</v>
      </c>
      <c r="F6" s="447">
        <v>191.94138647397898</v>
      </c>
      <c r="G6" s="447">
        <v>224.83922458081</v>
      </c>
      <c r="H6" s="447">
        <v>200.989190123198</v>
      </c>
      <c r="I6" s="447">
        <v>193.463458637466</v>
      </c>
      <c r="J6" s="447">
        <v>193.293982979617</v>
      </c>
    </row>
    <row r="7" spans="1:10" s="108" customFormat="1" ht="12" customHeight="1">
      <c r="A7" s="458" t="s">
        <v>483</v>
      </c>
      <c r="B7" s="446">
        <v>352.93810982724096</v>
      </c>
      <c r="C7" s="447">
        <v>351.47564536255999</v>
      </c>
      <c r="D7" s="447">
        <v>367.32341642789197</v>
      </c>
      <c r="E7" s="447">
        <v>321.55717976825701</v>
      </c>
      <c r="F7" s="447">
        <v>327.185663844239</v>
      </c>
      <c r="G7" s="447">
        <v>307.29993403920599</v>
      </c>
      <c r="H7" s="447">
        <v>428.23698564482299</v>
      </c>
      <c r="I7" s="447">
        <v>331.87814785403395</v>
      </c>
      <c r="J7" s="447">
        <v>309.15065109282</v>
      </c>
    </row>
    <row r="8" spans="1:10" s="108" customFormat="1" ht="12" customHeight="1">
      <c r="A8" s="458" t="s">
        <v>484</v>
      </c>
      <c r="B8" s="446">
        <v>56.388049052420001</v>
      </c>
      <c r="C8" s="447">
        <v>47.502494954356003</v>
      </c>
      <c r="D8" s="447">
        <v>185.935509363292</v>
      </c>
      <c r="E8" s="447">
        <v>60.5924195586718</v>
      </c>
      <c r="F8" s="447">
        <v>134.78689109476301</v>
      </c>
      <c r="G8" s="447">
        <v>85.445755544402303</v>
      </c>
      <c r="H8" s="447">
        <v>249.47118926663902</v>
      </c>
      <c r="I8" s="447">
        <v>99.8948559526346</v>
      </c>
      <c r="J8" s="447">
        <v>136.44232290915602</v>
      </c>
    </row>
    <row r="9" spans="1:10" s="108" customFormat="1" ht="12" customHeight="1">
      <c r="A9" s="459" t="s">
        <v>485</v>
      </c>
      <c r="B9" s="446">
        <v>367.74098201385101</v>
      </c>
      <c r="C9" s="460">
        <v>186.935291822209</v>
      </c>
      <c r="D9" s="460">
        <v>356.52572486797595</v>
      </c>
      <c r="E9" s="460">
        <v>255.91388736968301</v>
      </c>
      <c r="F9" s="460">
        <v>324.41682423144101</v>
      </c>
      <c r="G9" s="460">
        <v>196.015683360526</v>
      </c>
      <c r="H9" s="460">
        <v>201.070730592676</v>
      </c>
      <c r="I9" s="460">
        <v>46.814465694659603</v>
      </c>
      <c r="J9" s="460">
        <v>244.124370964251</v>
      </c>
    </row>
    <row r="10" spans="1:10" s="108" customFormat="1" ht="12" customHeight="1">
      <c r="A10" s="458" t="s">
        <v>486</v>
      </c>
      <c r="B10" s="446">
        <v>347.20699999999999</v>
      </c>
      <c r="C10" s="447">
        <v>268.23</v>
      </c>
      <c r="D10" s="447">
        <v>280.65300000000002</v>
      </c>
      <c r="E10" s="447">
        <v>294.68200000000002</v>
      </c>
      <c r="F10" s="447">
        <v>363.59</v>
      </c>
      <c r="G10" s="447">
        <v>264.5</v>
      </c>
      <c r="H10" s="447">
        <v>284.15899999999999</v>
      </c>
      <c r="I10" s="447">
        <v>269.07900000000001</v>
      </c>
      <c r="J10" s="447">
        <v>346.22800000000001</v>
      </c>
    </row>
    <row r="11" spans="1:10" s="108" customFormat="1" ht="12" customHeight="1">
      <c r="A11" s="458" t="s">
        <v>487</v>
      </c>
      <c r="B11" s="446">
        <v>45.027706698716997</v>
      </c>
      <c r="C11" s="447">
        <v>37.284679405214</v>
      </c>
      <c r="D11" s="447">
        <v>38.713415417724001</v>
      </c>
      <c r="E11" s="447">
        <v>50.560478314265097</v>
      </c>
      <c r="F11" s="447">
        <v>32.289544024078296</v>
      </c>
      <c r="G11" s="447">
        <v>35.233721905841598</v>
      </c>
      <c r="H11" s="447">
        <v>30.476132932503997</v>
      </c>
      <c r="I11" s="447">
        <v>37.8003103308994</v>
      </c>
      <c r="J11" s="447">
        <v>42.156478546767502</v>
      </c>
    </row>
    <row r="12" spans="1:10" s="108" customFormat="1" ht="12" customHeight="1">
      <c r="A12" s="458" t="s">
        <v>488</v>
      </c>
      <c r="B12" s="446">
        <v>123.166276545635</v>
      </c>
      <c r="C12" s="447">
        <v>138.03301745253498</v>
      </c>
      <c r="D12" s="447">
        <v>101.40585467331201</v>
      </c>
      <c r="E12" s="447">
        <v>91.286660829793007</v>
      </c>
      <c r="F12" s="447">
        <v>88.012586154726407</v>
      </c>
      <c r="G12" s="447">
        <v>99.509118853184503</v>
      </c>
      <c r="H12" s="447">
        <v>181.46192802551701</v>
      </c>
      <c r="I12" s="447">
        <v>120.285467732573</v>
      </c>
      <c r="J12" s="447">
        <v>208.787558889357</v>
      </c>
    </row>
    <row r="13" spans="1:10" s="108" customFormat="1" ht="12" customHeight="1">
      <c r="A13" s="458" t="s">
        <v>489</v>
      </c>
      <c r="B13" s="446">
        <v>594.10604656379996</v>
      </c>
      <c r="C13" s="447">
        <v>564.02576686240002</v>
      </c>
      <c r="D13" s="447">
        <v>584.91339113064998</v>
      </c>
      <c r="E13" s="447">
        <v>580.87407736631008</v>
      </c>
      <c r="F13" s="447">
        <v>604.9900290251901</v>
      </c>
      <c r="G13" s="447">
        <v>532.77894443014998</v>
      </c>
      <c r="H13" s="447">
        <v>528.88433589590397</v>
      </c>
      <c r="I13" s="447">
        <v>501.47795743725601</v>
      </c>
      <c r="J13" s="447">
        <v>510.66275271668002</v>
      </c>
    </row>
    <row r="14" spans="1:10" s="108" customFormat="1" ht="12" customHeight="1">
      <c r="A14" s="458" t="s">
        <v>490</v>
      </c>
      <c r="B14" s="446">
        <v>-15.669246973743501</v>
      </c>
      <c r="C14" s="447">
        <v>24.112570304180601</v>
      </c>
      <c r="D14" s="447">
        <v>50.347293559508699</v>
      </c>
      <c r="E14" s="447">
        <v>9.9058238167975912</v>
      </c>
      <c r="F14" s="447">
        <v>47.711851156738902</v>
      </c>
      <c r="G14" s="447">
        <v>30.184894242890202</v>
      </c>
      <c r="H14" s="447">
        <v>54.196022964797201</v>
      </c>
      <c r="I14" s="447">
        <v>19.579824572836799</v>
      </c>
      <c r="J14" s="447">
        <v>17.793363821383899</v>
      </c>
    </row>
    <row r="15" spans="1:10" s="108" customFormat="1" ht="12" customHeight="1">
      <c r="A15" s="461" t="s">
        <v>230</v>
      </c>
      <c r="B15" s="452">
        <v>2396.2601361869802</v>
      </c>
      <c r="C15" s="453">
        <v>2237.4245004154</v>
      </c>
      <c r="D15" s="453">
        <v>2635.9525715137102</v>
      </c>
      <c r="E15" s="453">
        <v>2322.8952647914998</v>
      </c>
      <c r="F15" s="453">
        <v>2537.6046270300403</v>
      </c>
      <c r="G15" s="453">
        <v>2219.1983930260103</v>
      </c>
      <c r="H15" s="453">
        <v>2659.7242618884702</v>
      </c>
      <c r="I15" s="453">
        <v>2081.6122975602998</v>
      </c>
      <c r="J15" s="453">
        <v>2453.0503961364998</v>
      </c>
    </row>
    <row r="16" spans="1:10" s="108" customFormat="1" ht="12" customHeight="1">
      <c r="A16" s="461" t="s">
        <v>91</v>
      </c>
      <c r="B16" s="452">
        <v>1672.0451438629102</v>
      </c>
      <c r="C16" s="453">
        <v>3228.1288842112799</v>
      </c>
      <c r="D16" s="453">
        <v>-446.65372254815804</v>
      </c>
      <c r="E16" s="453">
        <v>1527.14456922255</v>
      </c>
      <c r="F16" s="453">
        <v>1351.4328873852501</v>
      </c>
      <c r="G16" s="453">
        <v>751.20336147394198</v>
      </c>
      <c r="H16" s="453">
        <v>429.85469231396195</v>
      </c>
      <c r="I16" s="453">
        <v>616.36536439718395</v>
      </c>
      <c r="J16" s="453">
        <v>134.15268258021399</v>
      </c>
    </row>
    <row r="17" spans="1:11" s="108" customFormat="1" ht="12" customHeight="1">
      <c r="A17" s="462" t="s">
        <v>257</v>
      </c>
      <c r="B17" s="446">
        <v>84.452086000001401</v>
      </c>
      <c r="C17" s="447">
        <v>-355.177070000002</v>
      </c>
      <c r="D17" s="447">
        <v>35.460671000008205</v>
      </c>
      <c r="E17" s="447">
        <v>222.25497099999899</v>
      </c>
      <c r="F17" s="447">
        <v>182.562614</v>
      </c>
      <c r="G17" s="447">
        <v>255.72646300000102</v>
      </c>
      <c r="H17" s="447">
        <v>360.53029800000002</v>
      </c>
      <c r="I17" s="447">
        <v>47.354208999999699</v>
      </c>
      <c r="J17" s="447">
        <v>102.510181000001</v>
      </c>
    </row>
    <row r="18" spans="1:11" s="108" customFormat="1" ht="12" customHeight="1">
      <c r="A18" s="462" t="s">
        <v>258</v>
      </c>
      <c r="B18" s="446">
        <v>46.886339999999905</v>
      </c>
      <c r="C18" s="447">
        <v>109.288465</v>
      </c>
      <c r="D18" s="447">
        <v>180.94120400000099</v>
      </c>
      <c r="E18" s="447">
        <v>48.523343000000303</v>
      </c>
      <c r="F18" s="447">
        <v>102.70918499999999</v>
      </c>
      <c r="G18" s="447">
        <v>100.40822900000001</v>
      </c>
      <c r="H18" s="447">
        <v>26.278046999999798</v>
      </c>
      <c r="I18" s="447">
        <v>167.45522</v>
      </c>
      <c r="J18" s="447">
        <v>59.943681000000097</v>
      </c>
    </row>
    <row r="19" spans="1:11" s="108" customFormat="1" ht="12" customHeight="1">
      <c r="A19" s="461" t="s">
        <v>232</v>
      </c>
      <c r="B19" s="452">
        <v>131.33842600000099</v>
      </c>
      <c r="C19" s="453">
        <v>-245.888605000002</v>
      </c>
      <c r="D19" s="453">
        <v>216.401875000009</v>
      </c>
      <c r="E19" s="453">
        <v>270.77831400000002</v>
      </c>
      <c r="F19" s="453">
        <v>285.27179899999999</v>
      </c>
      <c r="G19" s="453">
        <v>356.13469200000105</v>
      </c>
      <c r="H19" s="453">
        <v>386.80834499999997</v>
      </c>
      <c r="I19" s="453">
        <v>214.80942899999903</v>
      </c>
      <c r="J19" s="453">
        <v>162.45386200000101</v>
      </c>
      <c r="K19" s="463"/>
    </row>
    <row r="20" spans="1:11" s="108" customFormat="1" ht="12" customHeight="1">
      <c r="A20" s="461" t="s">
        <v>491</v>
      </c>
      <c r="B20" s="452"/>
      <c r="C20" s="453"/>
      <c r="D20" s="453"/>
      <c r="E20" s="453"/>
      <c r="F20" s="453"/>
      <c r="G20" s="453">
        <v>0</v>
      </c>
      <c r="H20" s="453">
        <v>188.59181899999999</v>
      </c>
      <c r="I20" s="453">
        <v>126.87693399999999</v>
      </c>
      <c r="J20" s="453">
        <v>152.981967</v>
      </c>
    </row>
    <row r="21" spans="1:11" s="108" customFormat="1" ht="12" customHeight="1">
      <c r="A21" s="462" t="s">
        <v>259</v>
      </c>
      <c r="B21" s="464">
        <v>174.23152305409999</v>
      </c>
      <c r="C21" s="465">
        <v>-345.87615178039999</v>
      </c>
      <c r="D21" s="465">
        <v>52.207807968920001</v>
      </c>
      <c r="E21" s="465">
        <v>95.710782524679999</v>
      </c>
      <c r="F21" s="465">
        <v>84.528343708999998</v>
      </c>
      <c r="G21" s="465">
        <v>177.63499257939998</v>
      </c>
      <c r="H21" s="465">
        <v>-10.4114742567699</v>
      </c>
      <c r="I21" s="465">
        <v>93.6429574499099</v>
      </c>
      <c r="J21" s="465">
        <v>267.30498666633997</v>
      </c>
    </row>
    <row r="22" spans="1:11" s="108" customFormat="1" ht="12" customHeight="1">
      <c r="A22" s="458" t="s">
        <v>260</v>
      </c>
      <c r="B22" s="446">
        <v>-6.6239999999999997</v>
      </c>
      <c r="C22" s="447">
        <v>-25.651</v>
      </c>
      <c r="D22" s="447">
        <v>92.017747105400005</v>
      </c>
      <c r="E22" s="447">
        <v>6.5989747265599998</v>
      </c>
      <c r="F22" s="447">
        <v>-11.2840124428</v>
      </c>
      <c r="G22" s="447">
        <v>4.6703989254400007</v>
      </c>
      <c r="H22" s="447">
        <v>-6.1268620450700002</v>
      </c>
      <c r="I22" s="447">
        <v>17.145732724329999</v>
      </c>
      <c r="J22" s="447">
        <v>9.0180521665000004</v>
      </c>
    </row>
    <row r="23" spans="1:11" s="108" customFormat="1" ht="12" customHeight="1">
      <c r="A23" s="458" t="s">
        <v>261</v>
      </c>
      <c r="B23" s="446">
        <v>305.61928057348297</v>
      </c>
      <c r="C23" s="447">
        <v>299.70917125120798</v>
      </c>
      <c r="D23" s="447">
        <v>302.42648746237199</v>
      </c>
      <c r="E23" s="447">
        <v>335.26295380151799</v>
      </c>
      <c r="F23" s="447">
        <v>224.53636264259902</v>
      </c>
      <c r="G23" s="447">
        <v>263.436830787487</v>
      </c>
      <c r="H23" s="447">
        <v>242.51864428498899</v>
      </c>
      <c r="I23" s="447">
        <v>192.561059448311</v>
      </c>
      <c r="J23" s="447">
        <v>265.76704769572302</v>
      </c>
    </row>
    <row r="24" spans="1:11" s="108" customFormat="1" ht="12" customHeight="1">
      <c r="A24" s="461" t="s">
        <v>234</v>
      </c>
      <c r="B24" s="452">
        <v>473.22680362758297</v>
      </c>
      <c r="C24" s="453">
        <v>-71.817980529192027</v>
      </c>
      <c r="D24" s="453">
        <v>446.65204253669197</v>
      </c>
      <c r="E24" s="453">
        <v>437.572711052758</v>
      </c>
      <c r="F24" s="453">
        <v>297.78069390879898</v>
      </c>
      <c r="G24" s="453">
        <v>445.74222229232697</v>
      </c>
      <c r="H24" s="453">
        <v>225.98030798315</v>
      </c>
      <c r="I24" s="453">
        <v>303.34974962255103</v>
      </c>
      <c r="J24" s="453">
        <v>542.09008652856301</v>
      </c>
    </row>
    <row r="25" spans="1:11" s="108" customFormat="1" ht="12" customHeight="1">
      <c r="A25" s="390" t="s">
        <v>492</v>
      </c>
      <c r="B25" s="466">
        <v>4672.8705096774702</v>
      </c>
      <c r="C25" s="467">
        <v>5147.8467990974696</v>
      </c>
      <c r="D25" s="467">
        <v>2852.3527665022402</v>
      </c>
      <c r="E25" s="467">
        <v>4558.3908590668007</v>
      </c>
      <c r="F25" s="467">
        <v>4472.09000732408</v>
      </c>
      <c r="G25" s="467">
        <v>3772.2786687922799</v>
      </c>
      <c r="H25" s="467">
        <v>3890.95942618559</v>
      </c>
      <c r="I25" s="467">
        <v>3343.0137745800298</v>
      </c>
      <c r="J25" s="467">
        <v>3444.7289942452799</v>
      </c>
    </row>
    <row r="26" spans="1:11" s="108" customFormat="1" ht="7.5" customHeight="1">
      <c r="A26" s="468"/>
      <c r="B26" s="469"/>
      <c r="C26" s="469"/>
      <c r="D26" s="469"/>
      <c r="E26" s="469"/>
      <c r="F26" s="469"/>
      <c r="G26" s="469"/>
      <c r="H26" s="469"/>
      <c r="I26" s="469"/>
      <c r="J26" s="469"/>
    </row>
    <row r="27" spans="1:11" ht="12" customHeight="1"/>
    <row r="28" spans="1:11" s="370" customFormat="1" ht="12.75">
      <c r="A28" s="418" t="s">
        <v>455</v>
      </c>
      <c r="B28" s="470"/>
      <c r="C28" s="470"/>
      <c r="D28" s="470"/>
      <c r="E28" s="470"/>
      <c r="F28" s="470"/>
      <c r="G28" s="470"/>
      <c r="H28" s="470"/>
      <c r="I28" s="470"/>
      <c r="J28" s="471"/>
    </row>
    <row r="29" spans="1:11" s="108" customFormat="1" ht="13.5" customHeight="1">
      <c r="A29" s="347" t="s">
        <v>220</v>
      </c>
      <c r="B29" s="472"/>
      <c r="C29" s="472"/>
      <c r="D29" s="472"/>
      <c r="E29" s="420" t="s">
        <v>275</v>
      </c>
      <c r="F29" s="473" t="s">
        <v>276</v>
      </c>
      <c r="G29" s="473" t="s">
        <v>277</v>
      </c>
      <c r="H29" s="349" t="s">
        <v>278</v>
      </c>
      <c r="I29" s="349" t="s">
        <v>279</v>
      </c>
      <c r="J29" s="349" t="s">
        <v>280</v>
      </c>
    </row>
    <row r="30" spans="1:11" s="108" customFormat="1" ht="12" customHeight="1">
      <c r="A30" s="456" t="s">
        <v>481</v>
      </c>
      <c r="E30" s="412">
        <v>686.68983025953003</v>
      </c>
      <c r="F30" s="413">
        <v>1789.66452631742</v>
      </c>
      <c r="G30" s="413">
        <v>1860.94242886897</v>
      </c>
      <c r="H30" s="413">
        <v>1810.13266964586</v>
      </c>
      <c r="I30" s="413">
        <v>1896.3341080845</v>
      </c>
      <c r="J30" s="413">
        <v>1892.713875984</v>
      </c>
    </row>
    <row r="31" spans="1:11" s="108" customFormat="1" ht="12" customHeight="1">
      <c r="A31" s="458" t="s">
        <v>493</v>
      </c>
      <c r="E31" s="401">
        <v>458.49041645146804</v>
      </c>
      <c r="F31" s="402">
        <v>820.84475567232505</v>
      </c>
      <c r="G31" s="402">
        <v>809.44925775465902</v>
      </c>
      <c r="H31" s="402"/>
      <c r="I31" s="402"/>
      <c r="J31" s="402"/>
    </row>
    <row r="32" spans="1:11" s="108" customFormat="1" ht="12" customHeight="1">
      <c r="A32" s="458" t="s">
        <v>483</v>
      </c>
      <c r="E32" s="446">
        <v>704.41375518980101</v>
      </c>
      <c r="F32" s="447">
        <v>1323.3661940795901</v>
      </c>
      <c r="G32" s="447">
        <v>1367.4535711789699</v>
      </c>
      <c r="H32" s="447">
        <v>1298.2359725439098</v>
      </c>
      <c r="I32" s="447">
        <v>1162.3534093528001</v>
      </c>
      <c r="J32" s="447">
        <v>1117.4047682200001</v>
      </c>
    </row>
    <row r="33" spans="1:10" s="108" customFormat="1" ht="12" customHeight="1">
      <c r="A33" s="458" t="s">
        <v>484</v>
      </c>
      <c r="E33" s="446">
        <v>103.89054400677601</v>
      </c>
      <c r="F33" s="447">
        <v>466.76057556112903</v>
      </c>
      <c r="G33" s="447">
        <v>576.30223251656003</v>
      </c>
      <c r="H33" s="447">
        <v>439.77364072426002</v>
      </c>
      <c r="I33" s="447">
        <v>465.29390910119997</v>
      </c>
      <c r="J33" s="447">
        <v>753.75016767959994</v>
      </c>
    </row>
    <row r="34" spans="1:10" s="108" customFormat="1" ht="12" customHeight="1">
      <c r="A34" s="459" t="s">
        <v>485</v>
      </c>
      <c r="E34" s="446">
        <v>554.67627383605998</v>
      </c>
      <c r="F34" s="447">
        <v>1132.87211982963</v>
      </c>
      <c r="G34" s="447">
        <v>598.21072654999398</v>
      </c>
      <c r="H34" s="447">
        <v>684.05838285339996</v>
      </c>
      <c r="I34" s="447">
        <v>694.05459389120006</v>
      </c>
      <c r="J34" s="447">
        <v>554.77824277580009</v>
      </c>
    </row>
    <row r="35" spans="1:10" s="108" customFormat="1" ht="12" customHeight="1">
      <c r="A35" s="458" t="s">
        <v>486</v>
      </c>
      <c r="E35" s="446">
        <v>615.43700000000001</v>
      </c>
      <c r="F35" s="447">
        <v>1203.425</v>
      </c>
      <c r="G35" s="447">
        <v>1143.4449999999999</v>
      </c>
      <c r="H35" s="447">
        <v>1150.1394444294999</v>
      </c>
      <c r="I35" s="447">
        <v>1120.86227196</v>
      </c>
      <c r="J35" s="447">
        <v>1200.6249852199999</v>
      </c>
    </row>
    <row r="36" spans="1:10" s="108" customFormat="1" ht="12" customHeight="1">
      <c r="A36" s="458" t="s">
        <v>487</v>
      </c>
      <c r="E36" s="446">
        <v>82.312386103931004</v>
      </c>
      <c r="F36" s="447">
        <v>156.79715966190901</v>
      </c>
      <c r="G36" s="447">
        <v>145.93229975300397</v>
      </c>
      <c r="H36" s="447">
        <v>164.88757693628</v>
      </c>
      <c r="I36" s="447">
        <v>143.1253424894</v>
      </c>
      <c r="J36" s="447">
        <v>161.92270577810001</v>
      </c>
    </row>
    <row r="37" spans="1:10" s="108" customFormat="1" ht="12" customHeight="1">
      <c r="A37" s="458" t="s">
        <v>488</v>
      </c>
      <c r="E37" s="446">
        <v>261.19929399816999</v>
      </c>
      <c r="F37" s="447">
        <v>380.21422051101604</v>
      </c>
      <c r="G37" s="447">
        <v>625.46877989066002</v>
      </c>
      <c r="H37" s="447">
        <v>637.44042431829996</v>
      </c>
      <c r="I37" s="447">
        <v>439.59865394889999</v>
      </c>
      <c r="J37" s="447">
        <v>362.9993430033</v>
      </c>
    </row>
    <row r="38" spans="1:10" s="108" customFormat="1" ht="12" customHeight="1">
      <c r="A38" s="458" t="s">
        <v>489</v>
      </c>
      <c r="E38" s="446">
        <v>1158.1318134262001</v>
      </c>
      <c r="F38" s="447">
        <v>2303.5564419522998</v>
      </c>
      <c r="G38" s="447">
        <v>2041.9182014376299</v>
      </c>
      <c r="H38" s="447">
        <v>2049.3943166334402</v>
      </c>
      <c r="I38" s="447">
        <v>2216.2714449801797</v>
      </c>
      <c r="J38" s="447">
        <v>2482.1160130799999</v>
      </c>
    </row>
    <row r="39" spans="1:10" s="108" customFormat="1" ht="12" customHeight="1">
      <c r="A39" s="458" t="s">
        <v>490</v>
      </c>
      <c r="E39" s="446">
        <v>8.4433233304371491</v>
      </c>
      <c r="F39" s="447">
        <v>138.14986277593599</v>
      </c>
      <c r="G39" s="447">
        <v>141.36231374036601</v>
      </c>
      <c r="H39" s="447">
        <v>214.01814100285</v>
      </c>
      <c r="I39" s="447">
        <v>141.61015430216</v>
      </c>
      <c r="J39" s="447">
        <v>335.97156911779996</v>
      </c>
    </row>
    <row r="40" spans="1:10" s="108" customFormat="1" ht="12" customHeight="1">
      <c r="A40" s="461" t="s">
        <v>230</v>
      </c>
      <c r="B40" s="474"/>
      <c r="C40" s="474"/>
      <c r="D40" s="474"/>
      <c r="E40" s="452">
        <v>4633.6846366023701</v>
      </c>
      <c r="F40" s="453">
        <v>9715.6508563612606</v>
      </c>
      <c r="G40" s="453">
        <v>9310.4848116908088</v>
      </c>
      <c r="H40" s="453">
        <v>8448.0805690878005</v>
      </c>
      <c r="I40" s="453">
        <v>8279.5038881103392</v>
      </c>
      <c r="J40" s="453">
        <v>8862.2816708585997</v>
      </c>
    </row>
    <row r="41" spans="1:10" s="108" customFormat="1" ht="12" customHeight="1">
      <c r="A41" s="461" t="s">
        <v>91</v>
      </c>
      <c r="B41" s="474"/>
      <c r="C41" s="474"/>
      <c r="D41" s="474"/>
      <c r="E41" s="452">
        <v>4900.1740280741897</v>
      </c>
      <c r="F41" s="453">
        <v>3183.1270955335699</v>
      </c>
      <c r="G41" s="453">
        <v>1342.2726645396001</v>
      </c>
      <c r="H41" s="453">
        <v>4548.1926999021707</v>
      </c>
      <c r="I41" s="453">
        <v>6512.7878530013004</v>
      </c>
      <c r="J41" s="453">
        <v>8682.9080458437002</v>
      </c>
    </row>
    <row r="42" spans="1:10" s="108" customFormat="1" ht="12" customHeight="1">
      <c r="A42" s="462" t="s">
        <v>257</v>
      </c>
      <c r="E42" s="446">
        <v>-270.72498400000001</v>
      </c>
      <c r="F42" s="447">
        <v>696.00471900000207</v>
      </c>
      <c r="G42" s="447">
        <v>573.54461700000002</v>
      </c>
      <c r="H42" s="447">
        <v>803.97555799999998</v>
      </c>
      <c r="I42" s="447">
        <v>-71.916144999999304</v>
      </c>
      <c r="J42" s="447">
        <v>-1250.5493230000002</v>
      </c>
    </row>
    <row r="43" spans="1:10" s="108" customFormat="1" ht="12" customHeight="1">
      <c r="A43" s="462" t="s">
        <v>258</v>
      </c>
      <c r="E43" s="446">
        <v>156.17480499999999</v>
      </c>
      <c r="F43" s="447">
        <v>432.58196100000004</v>
      </c>
      <c r="G43" s="447">
        <v>395.33318300000002</v>
      </c>
      <c r="H43" s="447">
        <v>490.69756800000005</v>
      </c>
      <c r="I43" s="447">
        <v>736.36662899999999</v>
      </c>
      <c r="J43" s="447">
        <v>861.28929099999993</v>
      </c>
    </row>
    <row r="44" spans="1:10" s="108" customFormat="1" ht="12" customHeight="1">
      <c r="A44" s="461" t="s">
        <v>232</v>
      </c>
      <c r="B44" s="474"/>
      <c r="C44" s="474"/>
      <c r="D44" s="474"/>
      <c r="E44" s="452">
        <v>-114.550179</v>
      </c>
      <c r="F44" s="453">
        <v>1128.5866799999999</v>
      </c>
      <c r="G44" s="453">
        <v>968.87779999999896</v>
      </c>
      <c r="H44" s="453">
        <v>1294.6731259999999</v>
      </c>
      <c r="I44" s="453">
        <v>664.45048400000098</v>
      </c>
      <c r="J44" s="453">
        <v>-389.26003199999803</v>
      </c>
    </row>
    <row r="45" spans="1:10" s="108" customFormat="1" ht="12" customHeight="1">
      <c r="A45" s="461" t="s">
        <v>491</v>
      </c>
      <c r="B45" s="475"/>
      <c r="C45" s="475"/>
      <c r="D45" s="475"/>
      <c r="E45" s="452"/>
      <c r="F45" s="453"/>
      <c r="G45" s="453">
        <v>622.36809499999993</v>
      </c>
      <c r="H45" s="453">
        <v>682.93374500000004</v>
      </c>
      <c r="I45" s="453">
        <v>648.14235600000006</v>
      </c>
      <c r="J45" s="453">
        <v>533.50642799999991</v>
      </c>
    </row>
    <row r="46" spans="1:10" s="108" customFormat="1" ht="12" customHeight="1">
      <c r="A46" s="462" t="s">
        <v>259</v>
      </c>
      <c r="B46" s="475"/>
      <c r="C46" s="475"/>
      <c r="D46" s="475"/>
      <c r="E46" s="464">
        <v>-171.6446287263</v>
      </c>
      <c r="F46" s="465">
        <v>410.08192678199998</v>
      </c>
      <c r="G46" s="465">
        <v>313.71358660068</v>
      </c>
      <c r="H46" s="465">
        <v>-111.83445199000001</v>
      </c>
      <c r="I46" s="465">
        <v>1188.62071836</v>
      </c>
      <c r="J46" s="465">
        <v>-72.336501600000005</v>
      </c>
    </row>
    <row r="47" spans="1:10" s="108" customFormat="1" ht="12" customHeight="1">
      <c r="A47" s="458" t="s">
        <v>260</v>
      </c>
      <c r="E47" s="446">
        <v>-32.274999999999999</v>
      </c>
      <c r="F47" s="447">
        <v>92.003108314599999</v>
      </c>
      <c r="G47" s="447">
        <v>62.412386811609998</v>
      </c>
      <c r="H47" s="447">
        <v>143.40156161331998</v>
      </c>
      <c r="I47" s="447">
        <v>-34.987605730000006</v>
      </c>
      <c r="J47" s="447">
        <v>269.07834860999998</v>
      </c>
    </row>
    <row r="48" spans="1:10" s="108" customFormat="1" ht="12" customHeight="1">
      <c r="A48" s="458" t="s">
        <v>261</v>
      </c>
      <c r="B48" s="472"/>
      <c r="C48" s="472"/>
      <c r="D48" s="472"/>
      <c r="E48" s="446">
        <v>605.32845182469191</v>
      </c>
      <c r="F48" s="447">
        <v>1125.66263469398</v>
      </c>
      <c r="G48" s="447">
        <v>925.574689058849</v>
      </c>
      <c r="H48" s="447">
        <v>712.71998359695999</v>
      </c>
      <c r="I48" s="447">
        <v>794.663046022098</v>
      </c>
      <c r="J48" s="447">
        <v>761.95310370549805</v>
      </c>
    </row>
    <row r="49" spans="1:16" s="108" customFormat="1" ht="12" customHeight="1">
      <c r="A49" s="461" t="s">
        <v>234</v>
      </c>
      <c r="E49" s="452">
        <v>401.40882309839191</v>
      </c>
      <c r="F49" s="453">
        <v>1627.7476697905799</v>
      </c>
      <c r="G49" s="453">
        <v>1301.70066247114</v>
      </c>
      <c r="H49" s="453">
        <v>744.28709322027998</v>
      </c>
      <c r="I49" s="453">
        <v>1948.2961586521001</v>
      </c>
      <c r="J49" s="453">
        <v>958.69495071549704</v>
      </c>
    </row>
    <row r="50" spans="1:16" s="108" customFormat="1" ht="12" customHeight="1">
      <c r="A50" s="390" t="s">
        <v>492</v>
      </c>
      <c r="B50" s="474"/>
      <c r="C50" s="474"/>
      <c r="D50" s="474"/>
      <c r="E50" s="466">
        <v>9820.7173087749507</v>
      </c>
      <c r="F50" s="467">
        <v>15655.1123016854</v>
      </c>
      <c r="G50" s="467">
        <v>13545.704033701501</v>
      </c>
      <c r="H50" s="467">
        <v>15718.167233210299</v>
      </c>
      <c r="I50" s="467">
        <v>18053.180739763699</v>
      </c>
      <c r="J50" s="467">
        <v>18648.131063417801</v>
      </c>
    </row>
    <row r="51" spans="1:16" s="370" customFormat="1" ht="7.5" customHeight="1">
      <c r="A51" s="470"/>
      <c r="B51" s="470"/>
      <c r="C51" s="470"/>
      <c r="D51" s="470"/>
      <c r="E51" s="470"/>
      <c r="F51" s="470"/>
      <c r="G51" s="470"/>
      <c r="H51" s="470"/>
      <c r="I51" s="470"/>
      <c r="J51" s="471"/>
    </row>
    <row r="52" spans="1:16" s="108" customFormat="1" ht="20.100000000000001" customHeight="1">
      <c r="A52" s="1704" t="s">
        <v>494</v>
      </c>
      <c r="B52" s="1704"/>
      <c r="C52" s="1704"/>
      <c r="D52" s="1704"/>
      <c r="E52" s="1704"/>
      <c r="F52" s="1704"/>
      <c r="G52" s="1704"/>
      <c r="H52" s="1704"/>
      <c r="I52" s="1704"/>
      <c r="J52" s="1704"/>
    </row>
    <row r="53" spans="1:16" s="370" customFormat="1" ht="19.5" customHeight="1">
      <c r="A53" s="470"/>
      <c r="B53" s="470"/>
      <c r="C53" s="470"/>
      <c r="D53" s="470"/>
      <c r="E53" s="470"/>
      <c r="F53" s="470"/>
      <c r="G53" s="470"/>
      <c r="H53" s="470"/>
      <c r="I53" s="470"/>
      <c r="J53" s="471"/>
    </row>
    <row r="54" spans="1:16" ht="22.5" customHeight="1">
      <c r="A54" s="69"/>
      <c r="B54" s="69"/>
      <c r="C54" s="70"/>
      <c r="D54" s="70"/>
      <c r="E54" s="70"/>
      <c r="F54" s="70"/>
      <c r="G54" s="70"/>
      <c r="H54" s="70"/>
      <c r="I54" s="70"/>
      <c r="J54" s="70"/>
      <c r="O54" s="7"/>
    </row>
    <row r="55" spans="1:16" s="27" customFormat="1" ht="18.75" customHeight="1">
      <c r="A55" s="104" t="s">
        <v>495</v>
      </c>
      <c r="B55" s="105"/>
      <c r="L55" s="393"/>
      <c r="M55" s="393"/>
      <c r="N55" s="393"/>
    </row>
    <row r="56" spans="1:16" s="7" customFormat="1" ht="12" customHeight="1">
      <c r="L56" s="393"/>
      <c r="M56" s="393"/>
      <c r="N56" s="393"/>
      <c r="O56" s="393"/>
      <c r="P56" s="476"/>
    </row>
    <row r="57" spans="1:16" s="108" customFormat="1" ht="13.5" customHeight="1">
      <c r="A57" s="398" t="s">
        <v>220</v>
      </c>
      <c r="B57" s="348" t="s">
        <v>221</v>
      </c>
      <c r="C57" s="349" t="s">
        <v>222</v>
      </c>
      <c r="D57" s="349" t="s">
        <v>223</v>
      </c>
      <c r="E57" s="349" t="s">
        <v>224</v>
      </c>
      <c r="F57" s="349" t="s">
        <v>225</v>
      </c>
      <c r="G57" s="349" t="s">
        <v>226</v>
      </c>
      <c r="H57" s="349" t="s">
        <v>227</v>
      </c>
      <c r="I57" s="349" t="s">
        <v>228</v>
      </c>
      <c r="J57" s="349" t="s">
        <v>229</v>
      </c>
      <c r="L57" s="393"/>
      <c r="M57" s="393"/>
      <c r="N57" s="393"/>
      <c r="O57" s="393"/>
    </row>
    <row r="58" spans="1:16" s="108" customFormat="1" ht="12" customHeight="1">
      <c r="A58" s="477" t="s">
        <v>496</v>
      </c>
      <c r="B58" s="478">
        <v>558.00750248177098</v>
      </c>
      <c r="C58" s="479">
        <v>690.12756134821495</v>
      </c>
      <c r="D58" s="479">
        <v>555.051075370641</v>
      </c>
      <c r="E58" s="479">
        <v>561.00842331128206</v>
      </c>
      <c r="F58" s="479">
        <v>563.29190078423505</v>
      </c>
      <c r="G58" s="479">
        <v>492.54123747548806</v>
      </c>
      <c r="H58" s="479">
        <v>452.37031682775404</v>
      </c>
      <c r="I58" s="479">
        <v>477.14078720776502</v>
      </c>
      <c r="J58" s="479">
        <v>549.91930673011302</v>
      </c>
      <c r="L58" s="480"/>
      <c r="M58" s="393"/>
      <c r="N58" s="393"/>
      <c r="O58" s="393"/>
      <c r="P58" s="476"/>
    </row>
    <row r="59" spans="1:16" s="108" customFormat="1" ht="21" customHeight="1">
      <c r="A59" s="481" t="s">
        <v>497</v>
      </c>
      <c r="B59" s="478">
        <v>282.61615323351589</v>
      </c>
      <c r="C59" s="479">
        <v>-50.591169553266127</v>
      </c>
      <c r="D59" s="479">
        <v>179.55935801845308</v>
      </c>
      <c r="E59" s="479">
        <v>36.338478988732312</v>
      </c>
      <c r="F59" s="479">
        <v>20.772401287354107</v>
      </c>
      <c r="G59" s="479">
        <v>148.30983296351843</v>
      </c>
      <c r="H59" s="479">
        <v>150.4851926215641</v>
      </c>
      <c r="I59" s="479">
        <v>98.330871228861355</v>
      </c>
      <c r="J59" s="479">
        <v>73.73476214197612</v>
      </c>
      <c r="L59" s="480"/>
      <c r="M59" s="393"/>
      <c r="N59" s="393"/>
      <c r="O59" s="393"/>
      <c r="P59" s="482"/>
    </row>
    <row r="60" spans="1:16" s="108" customFormat="1" ht="12" customHeight="1">
      <c r="A60" s="477" t="s">
        <v>498</v>
      </c>
      <c r="B60" s="478">
        <v>264</v>
      </c>
      <c r="C60" s="479">
        <v>-296</v>
      </c>
      <c r="D60" s="479">
        <v>29.730000000000004</v>
      </c>
      <c r="E60" s="479">
        <v>-3</v>
      </c>
      <c r="F60" s="479">
        <v>11.5</v>
      </c>
      <c r="G60" s="479">
        <v>139</v>
      </c>
      <c r="H60" s="479">
        <v>-170</v>
      </c>
      <c r="I60" s="479">
        <v>-12</v>
      </c>
      <c r="J60" s="479">
        <v>-4</v>
      </c>
      <c r="L60" s="480"/>
      <c r="M60" s="393"/>
      <c r="N60" s="393"/>
      <c r="O60" s="393"/>
      <c r="P60" s="482"/>
    </row>
    <row r="61" spans="1:16" s="108" customFormat="1" ht="12" customHeight="1">
      <c r="A61" s="477" t="s">
        <v>499</v>
      </c>
      <c r="B61" s="478"/>
      <c r="C61" s="479"/>
      <c r="D61" s="479"/>
      <c r="E61" s="479">
        <v>0</v>
      </c>
      <c r="F61" s="479"/>
      <c r="G61" s="479"/>
      <c r="H61" s="479">
        <v>0</v>
      </c>
      <c r="I61" s="479">
        <v>0</v>
      </c>
      <c r="J61" s="479"/>
      <c r="L61" s="480"/>
      <c r="M61" s="393"/>
      <c r="N61" s="393"/>
      <c r="O61" s="393"/>
      <c r="P61" s="482"/>
    </row>
    <row r="62" spans="1:16" s="108" customFormat="1" ht="12" customHeight="1">
      <c r="A62" s="477" t="s">
        <v>500</v>
      </c>
      <c r="B62" s="478">
        <v>-19.253</v>
      </c>
      <c r="C62" s="479">
        <v>1059.874</v>
      </c>
      <c r="D62" s="479">
        <v>-361.10400000000004</v>
      </c>
      <c r="E62" s="479">
        <v>78.14100000000002</v>
      </c>
      <c r="F62" s="479">
        <v>739.65100000000007</v>
      </c>
      <c r="G62" s="479">
        <v>-186.75400000000002</v>
      </c>
      <c r="H62" s="479">
        <v>-341.77499999999998</v>
      </c>
      <c r="I62" s="479">
        <v>102.84799999999998</v>
      </c>
      <c r="J62" s="479">
        <v>-747.38100000000009</v>
      </c>
      <c r="L62" s="480"/>
      <c r="M62" s="393"/>
      <c r="N62" s="393"/>
      <c r="O62" s="393"/>
      <c r="P62" s="482"/>
    </row>
    <row r="63" spans="1:16" s="108" customFormat="1" ht="12" customHeight="1">
      <c r="A63" s="477" t="s">
        <v>501</v>
      </c>
      <c r="B63" s="478">
        <v>639.84531944807736</v>
      </c>
      <c r="C63" s="479">
        <v>-1080.965301</v>
      </c>
      <c r="D63" s="479">
        <v>212.65996200000004</v>
      </c>
      <c r="E63" s="479">
        <v>-72.096840554200185</v>
      </c>
      <c r="F63" s="479">
        <v>-72.232471445799632</v>
      </c>
      <c r="G63" s="479">
        <v>5.7845319999999276</v>
      </c>
      <c r="H63" s="479">
        <v>-90.539836000000136</v>
      </c>
      <c r="I63" s="479">
        <v>107.82652000000002</v>
      </c>
      <c r="J63" s="479">
        <v>13.863792000000004</v>
      </c>
      <c r="L63" s="480"/>
      <c r="M63" s="393"/>
      <c r="N63" s="393"/>
      <c r="O63" s="393"/>
      <c r="P63" s="482"/>
    </row>
    <row r="64" spans="1:16" s="108" customFormat="1" ht="12" customHeight="1">
      <c r="A64" s="477" t="s">
        <v>502</v>
      </c>
      <c r="B64" s="478">
        <v>-1342.5599999999974</v>
      </c>
      <c r="C64" s="479">
        <v>4096.6699999999973</v>
      </c>
      <c r="D64" s="479">
        <v>-741.81999999999744</v>
      </c>
      <c r="E64" s="479">
        <v>811.64999999999748</v>
      </c>
      <c r="F64" s="479">
        <v>-125.39999999999819</v>
      </c>
      <c r="G64" s="479">
        <v>-87.750000000000682</v>
      </c>
      <c r="H64" s="479">
        <v>768.44999999999959</v>
      </c>
      <c r="I64" s="479">
        <v>-18.000000000000668</v>
      </c>
      <c r="J64" s="479">
        <v>497.25000000000148</v>
      </c>
      <c r="L64" s="480"/>
      <c r="M64" s="393"/>
      <c r="N64" s="393"/>
      <c r="O64" s="393"/>
      <c r="P64" s="482"/>
    </row>
    <row r="65" spans="1:25" s="108" customFormat="1" ht="12" customHeight="1">
      <c r="A65" s="477" t="s">
        <v>503</v>
      </c>
      <c r="B65" s="478">
        <v>1289.3840844186198</v>
      </c>
      <c r="C65" s="479">
        <v>-1190.1207408537796</v>
      </c>
      <c r="D65" s="479">
        <v>-320.27737340278691</v>
      </c>
      <c r="E65" s="479">
        <v>114.35293991963796</v>
      </c>
      <c r="F65" s="479">
        <v>214.52852962900079</v>
      </c>
      <c r="G65" s="479">
        <v>239.9868109271917</v>
      </c>
      <c r="H65" s="479">
        <v>-339.12379140559051</v>
      </c>
      <c r="I65" s="479">
        <v>-139.75446160894913</v>
      </c>
      <c r="J65" s="479">
        <v>-249.16543529242853</v>
      </c>
      <c r="L65" s="480"/>
      <c r="M65" s="393"/>
      <c r="N65" s="393"/>
      <c r="O65" s="393"/>
    </row>
    <row r="66" spans="1:25" s="108" customFormat="1" ht="12" customHeight="1">
      <c r="A66" s="483" t="s">
        <v>91</v>
      </c>
      <c r="B66" s="484">
        <v>1672.0451438629041</v>
      </c>
      <c r="C66" s="485">
        <v>3228</v>
      </c>
      <c r="D66" s="486">
        <v>-446.6537225481519</v>
      </c>
      <c r="E66" s="486">
        <v>1527.1445692225388</v>
      </c>
      <c r="F66" s="486">
        <v>1351.4328873852401</v>
      </c>
      <c r="G66" s="486">
        <v>751</v>
      </c>
      <c r="H66" s="485">
        <v>429.86688204372706</v>
      </c>
      <c r="I66" s="486">
        <v>616.39171682767653</v>
      </c>
      <c r="J66" s="486">
        <v>134.22142557966203</v>
      </c>
      <c r="L66" s="480"/>
      <c r="M66" s="393"/>
      <c r="N66" s="393"/>
      <c r="O66" s="393"/>
    </row>
    <row r="67" spans="1:25" s="108" customFormat="1" ht="12" customHeight="1">
      <c r="A67" s="477"/>
      <c r="B67" s="487"/>
      <c r="C67" s="487"/>
      <c r="D67" s="487"/>
      <c r="E67" s="487"/>
      <c r="F67" s="487"/>
      <c r="G67" s="487"/>
      <c r="H67" s="487"/>
      <c r="I67" s="487"/>
      <c r="J67" s="487"/>
      <c r="M67" s="393"/>
      <c r="N67" s="393"/>
      <c r="O67" s="393"/>
      <c r="P67" s="482"/>
    </row>
    <row r="68" spans="1:25" s="7" customFormat="1" ht="12" customHeight="1">
      <c r="A68" s="418" t="s">
        <v>455</v>
      </c>
      <c r="L68" s="488"/>
      <c r="M68" s="393"/>
      <c r="N68" s="393"/>
      <c r="O68" s="393"/>
      <c r="P68" s="476"/>
    </row>
    <row r="69" spans="1:25" s="108" customFormat="1" ht="13.5" customHeight="1">
      <c r="A69" s="398" t="s">
        <v>220</v>
      </c>
      <c r="B69" s="489"/>
      <c r="C69" s="489"/>
      <c r="D69" s="489"/>
      <c r="E69" s="490" t="s">
        <v>275</v>
      </c>
      <c r="F69" s="473" t="s">
        <v>276</v>
      </c>
      <c r="G69" s="473" t="s">
        <v>277</v>
      </c>
      <c r="H69" s="349" t="s">
        <v>278</v>
      </c>
      <c r="I69" s="349" t="s">
        <v>279</v>
      </c>
      <c r="J69" s="349" t="s">
        <v>280</v>
      </c>
      <c r="K69" s="489"/>
      <c r="N69" s="393"/>
      <c r="O69" s="393"/>
      <c r="P69" s="393"/>
    </row>
    <row r="70" spans="1:25" s="108" customFormat="1" ht="12" customHeight="1">
      <c r="A70" s="477" t="s">
        <v>496</v>
      </c>
      <c r="B70" s="491"/>
      <c r="C70" s="491"/>
      <c r="D70" s="491"/>
      <c r="E70" s="492">
        <v>1248.1350638299859</v>
      </c>
      <c r="F70" s="493">
        <v>2171.8926369416463</v>
      </c>
      <c r="G70" s="493">
        <v>2004.001856850809</v>
      </c>
      <c r="H70" s="493">
        <v>2348.1200147887002</v>
      </c>
      <c r="I70" s="493">
        <v>2440.828134934</v>
      </c>
      <c r="J70" s="479">
        <v>2330.5804384184003</v>
      </c>
      <c r="K70" s="494"/>
      <c r="L70" s="495"/>
      <c r="N70" s="393"/>
      <c r="O70" s="393"/>
      <c r="P70" s="393"/>
      <c r="Q70" s="476"/>
    </row>
    <row r="71" spans="1:25" s="108" customFormat="1" ht="21" customHeight="1">
      <c r="A71" s="481" t="s">
        <v>497</v>
      </c>
      <c r="B71" s="496"/>
      <c r="C71" s="496"/>
      <c r="D71" s="496"/>
      <c r="E71" s="492">
        <v>232.02498368024976</v>
      </c>
      <c r="F71" s="493">
        <v>384.98007125805793</v>
      </c>
      <c r="G71" s="493">
        <v>496.97880924009456</v>
      </c>
      <c r="H71" s="493">
        <v>1962.5128512383444</v>
      </c>
      <c r="I71" s="493">
        <v>2563.2022029763002</v>
      </c>
      <c r="J71" s="479">
        <v>2206.7060289236979</v>
      </c>
      <c r="K71" s="496"/>
      <c r="L71" s="495"/>
      <c r="N71" s="393"/>
      <c r="O71" s="393"/>
      <c r="P71" s="393"/>
      <c r="Q71" s="482"/>
    </row>
    <row r="72" spans="1:25" s="108" customFormat="1" ht="12" customHeight="1">
      <c r="A72" s="477" t="s">
        <v>498</v>
      </c>
      <c r="B72" s="496"/>
      <c r="C72" s="496"/>
      <c r="D72" s="496"/>
      <c r="E72" s="492">
        <v>-32</v>
      </c>
      <c r="F72" s="493">
        <v>177.23000000000002</v>
      </c>
      <c r="G72" s="493">
        <v>40</v>
      </c>
      <c r="H72" s="493">
        <v>375</v>
      </c>
      <c r="I72" s="493">
        <v>225</v>
      </c>
      <c r="J72" s="479">
        <v>-809</v>
      </c>
      <c r="K72" s="494"/>
      <c r="L72" s="495"/>
      <c r="N72" s="393"/>
      <c r="O72" s="393"/>
      <c r="P72" s="393"/>
      <c r="Q72" s="482"/>
    </row>
    <row r="73" spans="1:25" s="108" customFormat="1" ht="12" customHeight="1">
      <c r="A73" s="477" t="s">
        <v>504</v>
      </c>
      <c r="B73" s="496"/>
      <c r="C73" s="496"/>
      <c r="D73" s="496"/>
      <c r="E73" s="492"/>
      <c r="F73" s="493"/>
      <c r="G73" s="493">
        <v>0</v>
      </c>
      <c r="H73" s="493">
        <v>906.69023642982006</v>
      </c>
      <c r="I73" s="493">
        <v>594.53334117539998</v>
      </c>
      <c r="J73" s="479">
        <v>875.66081142329995</v>
      </c>
      <c r="K73" s="494"/>
      <c r="L73" s="495"/>
      <c r="N73" s="393"/>
      <c r="O73" s="477"/>
      <c r="P73" s="477"/>
      <c r="Q73" s="496"/>
      <c r="R73" s="496"/>
      <c r="S73" s="496"/>
      <c r="T73" s="497"/>
      <c r="U73" s="497"/>
      <c r="V73" s="487"/>
      <c r="W73" s="487"/>
      <c r="X73" s="487"/>
      <c r="Y73" s="487"/>
    </row>
    <row r="74" spans="1:25" s="108" customFormat="1" ht="12" customHeight="1">
      <c r="A74" s="477" t="s">
        <v>500</v>
      </c>
      <c r="B74" s="496"/>
      <c r="C74" s="496"/>
      <c r="D74" s="496"/>
      <c r="E74" s="492">
        <v>1040.6210000000001</v>
      </c>
      <c r="F74" s="493">
        <v>269.93400000000008</v>
      </c>
      <c r="G74" s="493">
        <v>-1358.2719999999999</v>
      </c>
      <c r="H74" s="493">
        <v>-671.75599999999997</v>
      </c>
      <c r="I74" s="493">
        <v>-541.99799999999993</v>
      </c>
      <c r="J74" s="479">
        <v>2684.83</v>
      </c>
      <c r="K74" s="494"/>
      <c r="L74" s="495"/>
      <c r="N74" s="393"/>
      <c r="O74" s="393"/>
      <c r="P74" s="393"/>
      <c r="Q74" s="482"/>
    </row>
    <row r="75" spans="1:25" s="108" customFormat="1" ht="12" customHeight="1">
      <c r="A75" s="477" t="s">
        <v>501</v>
      </c>
      <c r="B75" s="496"/>
      <c r="C75" s="496"/>
      <c r="D75" s="496"/>
      <c r="E75" s="492">
        <v>-441.11998155192259</v>
      </c>
      <c r="F75" s="493">
        <v>74.115182000000146</v>
      </c>
      <c r="G75" s="493">
        <v>235.80132327910135</v>
      </c>
      <c r="H75" s="493">
        <v>269.64470072089858</v>
      </c>
      <c r="I75" s="493">
        <v>22.466372999999692</v>
      </c>
      <c r="J75" s="479">
        <v>180.94789399999993</v>
      </c>
      <c r="K75" s="494"/>
      <c r="L75" s="495"/>
      <c r="N75" s="393"/>
      <c r="O75" s="393"/>
      <c r="P75" s="393"/>
      <c r="Q75" s="482"/>
    </row>
    <row r="76" spans="1:25" s="108" customFormat="1" ht="12" customHeight="1">
      <c r="A76" s="477" t="s">
        <v>502</v>
      </c>
      <c r="B76" s="496"/>
      <c r="C76" s="496"/>
      <c r="D76" s="496"/>
      <c r="E76" s="492">
        <v>2754.1099999999997</v>
      </c>
      <c r="F76" s="493">
        <v>-143.3199999999988</v>
      </c>
      <c r="G76" s="493">
        <v>721.05000000000064</v>
      </c>
      <c r="H76" s="493">
        <v>-616.20000000000005</v>
      </c>
      <c r="I76" s="493">
        <v>-624.48749999999995</v>
      </c>
      <c r="J76" s="479">
        <v>196.95000000000061</v>
      </c>
      <c r="K76" s="494"/>
      <c r="L76" s="495"/>
      <c r="N76" s="393"/>
      <c r="O76" s="393"/>
      <c r="P76" s="393"/>
      <c r="Q76" s="482"/>
    </row>
    <row r="77" spans="1:25" s="108" customFormat="1" ht="12" customHeight="1">
      <c r="A77" s="477" t="s">
        <v>503</v>
      </c>
      <c r="B77" s="497"/>
      <c r="C77" s="497"/>
      <c r="D77" s="497"/>
      <c r="E77" s="492">
        <v>98.275031835603841</v>
      </c>
      <c r="F77" s="493">
        <v>247.95663377472891</v>
      </c>
      <c r="G77" s="493">
        <v>-797.48553742414981</v>
      </c>
      <c r="H77" s="493">
        <v>-25.441005858954767</v>
      </c>
      <c r="I77" s="493">
        <v>1833.8603533606299</v>
      </c>
      <c r="J77" s="479">
        <v>1016.1645778017893</v>
      </c>
      <c r="K77" s="498"/>
      <c r="L77" s="495"/>
      <c r="N77" s="393"/>
      <c r="O77" s="393"/>
      <c r="P77" s="393"/>
    </row>
    <row r="78" spans="1:25" s="108" customFormat="1" ht="12" customHeight="1">
      <c r="A78" s="483" t="s">
        <v>91</v>
      </c>
      <c r="B78" s="499"/>
      <c r="C78" s="499"/>
      <c r="D78" s="499"/>
      <c r="E78" s="484">
        <v>4900.1740280741869</v>
      </c>
      <c r="F78" s="485">
        <v>3183.1270955335799</v>
      </c>
      <c r="G78" s="485">
        <v>1342.0744519458558</v>
      </c>
      <c r="H78" s="485">
        <v>4548</v>
      </c>
      <c r="I78" s="485">
        <v>6513.4049054463321</v>
      </c>
      <c r="J78" s="486">
        <v>8682.8397505671837</v>
      </c>
      <c r="K78" s="500"/>
      <c r="L78" s="495"/>
      <c r="M78" s="88"/>
      <c r="N78" s="393"/>
      <c r="O78" s="393"/>
      <c r="P78" s="393"/>
    </row>
    <row r="79" spans="1:25" s="370" customFormat="1" ht="7.5" customHeight="1">
      <c r="A79" s="470"/>
      <c r="B79" s="470"/>
      <c r="C79" s="470"/>
      <c r="D79" s="470"/>
      <c r="E79" s="470"/>
      <c r="F79" s="470"/>
      <c r="G79" s="470"/>
      <c r="H79" s="470"/>
      <c r="I79" s="470"/>
      <c r="J79" s="471"/>
    </row>
    <row r="80" spans="1:25" s="108" customFormat="1" ht="20.100000000000001" customHeight="1">
      <c r="A80" s="1704" t="s">
        <v>494</v>
      </c>
      <c r="B80" s="1704"/>
      <c r="C80" s="1704"/>
      <c r="D80" s="1704"/>
      <c r="E80" s="1704"/>
      <c r="F80" s="1704"/>
      <c r="G80" s="1704"/>
      <c r="H80" s="1704"/>
      <c r="I80" s="1704"/>
      <c r="J80" s="1704"/>
    </row>
    <row r="81" spans="3:14" s="370" customFormat="1" ht="7.5" customHeight="1">
      <c r="C81" s="372"/>
      <c r="L81" s="393"/>
      <c r="M81" s="393"/>
      <c r="N81" s="393"/>
    </row>
  </sheetData>
  <mergeCells count="2">
    <mergeCell ref="A52:J52"/>
    <mergeCell ref="A80:J80"/>
  </mergeCells>
  <pageMargins left="0.70866141732283472" right="0.70866141732283472" top="0.6692913385826772" bottom="0.39370078740157483" header="0.51181102362204722" footer="0.51181102362204722"/>
  <pageSetup paperSize="9" scale="97" fitToHeight="0" orientation="portrait" r:id="rId1"/>
  <headerFooter scaleWithDoc="0">
    <oddHeader>&amp;R&amp;8CHAPTER 1 - DNB GROUP&amp;L&amp;"Arial"&amp;8FACTBOOK DNB - 2Q20</oddHeader>
  </headerFooter>
  <rowBreaks count="1" manualBreakCount="1">
    <brk id="53" max="9" man="1"/>
  </rowBreaks>
  <drawing r:id="rId2"/>
  <legacyDrawing r:id="rId3"/>
  <controls>
    <mc:AlternateContent xmlns:mc="http://schemas.openxmlformats.org/markup-compatibility/2006">
      <mc:Choice Requires="x14">
        <control shapeId="6145" r:id="rId4" name="CustomMemberDispatchertb1">
          <controlPr defaultSize="0" autoLine="0" autoPict="0" r:id="rId5">
            <anchor moveWithCells="1" sizeWithCells="1">
              <from>
                <xdr:col>0</xdr:col>
                <xdr:colOff>0</xdr:colOff>
                <xdr:row>0</xdr:row>
                <xdr:rowOff>0</xdr:rowOff>
              </from>
              <to>
                <xdr:col>0</xdr:col>
                <xdr:colOff>914400</xdr:colOff>
                <xdr:row>0</xdr:row>
                <xdr:rowOff>0</xdr:rowOff>
              </to>
            </anchor>
          </controlPr>
        </control>
      </mc:Choice>
      <mc:Fallback>
        <control shapeId="6145" r:id="rId4" name="CustomMemberDispatchertb1"/>
      </mc:Fallback>
    </mc:AlternateContent>
  </control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2DD93D-421D-45B9-B8E2-8EDB999A1F2A}">
  <sheetPr>
    <pageSetUpPr fitToPage="1"/>
  </sheetPr>
  <dimension ref="A1:M93"/>
  <sheetViews>
    <sheetView showGridLines="0" zoomScale="150" zoomScaleNormal="150" zoomScaleSheetLayoutView="140" workbookViewId="0"/>
  </sheetViews>
  <sheetFormatPr baseColWidth="10" defaultColWidth="10.85546875" defaultRowHeight="22.5" customHeight="1"/>
  <cols>
    <col min="1" max="1" width="35.28515625" style="30" customWidth="1"/>
    <col min="2" max="10" width="6.28515625" style="30" customWidth="1"/>
    <col min="11" max="11" width="10.28515625" style="30" customWidth="1"/>
    <col min="12" max="12" width="6.42578125" style="30" customWidth="1"/>
    <col min="13" max="16384" width="10.85546875" style="30"/>
  </cols>
  <sheetData>
    <row r="1" spans="1:10" ht="22.5" customHeight="1">
      <c r="A1" s="69"/>
      <c r="B1" s="70"/>
      <c r="C1" s="70"/>
      <c r="D1" s="70"/>
      <c r="E1" s="70"/>
      <c r="F1" s="70"/>
      <c r="G1" s="70"/>
      <c r="H1" s="70"/>
      <c r="I1" s="70"/>
      <c r="J1" s="70"/>
    </row>
    <row r="2" spans="1:10" s="27" customFormat="1" ht="18.75" customHeight="1">
      <c r="A2" s="104" t="s">
        <v>505</v>
      </c>
    </row>
    <row r="3" spans="1:10" s="7" customFormat="1" ht="12.75" customHeight="1"/>
    <row r="4" spans="1:10" s="108" customFormat="1" ht="13.5" customHeight="1">
      <c r="A4" s="398" t="s">
        <v>220</v>
      </c>
      <c r="B4" s="348" t="s">
        <v>221</v>
      </c>
      <c r="C4" s="349" t="s">
        <v>222</v>
      </c>
      <c r="D4" s="349" t="s">
        <v>223</v>
      </c>
      <c r="E4" s="349" t="s">
        <v>224</v>
      </c>
      <c r="F4" s="349" t="s">
        <v>225</v>
      </c>
      <c r="G4" s="349" t="s">
        <v>226</v>
      </c>
      <c r="H4" s="349" t="s">
        <v>227</v>
      </c>
      <c r="I4" s="349" t="s">
        <v>228</v>
      </c>
      <c r="J4" s="349" t="s">
        <v>229</v>
      </c>
    </row>
    <row r="5" spans="1:10" s="108" customFormat="1" ht="12" customHeight="1">
      <c r="A5" s="456" t="s">
        <v>506</v>
      </c>
      <c r="B5" s="501">
        <v>-2202.6728678094214</v>
      </c>
      <c r="C5" s="457">
        <v>-2112.6525376395657</v>
      </c>
      <c r="D5" s="457">
        <v>-2260.573916926488</v>
      </c>
      <c r="E5" s="457">
        <v>-2160.8470914314485</v>
      </c>
      <c r="F5" s="457">
        <v>-2128.6150766054875</v>
      </c>
      <c r="G5" s="457">
        <v>-2046.5416454824049</v>
      </c>
      <c r="H5" s="457">
        <v>-2162.2463837997439</v>
      </c>
      <c r="I5" s="457">
        <v>-2073.4429552125257</v>
      </c>
      <c r="J5" s="457">
        <v>-2058.6895175431227</v>
      </c>
    </row>
    <row r="6" spans="1:10" s="108" customFormat="1" ht="12" customHeight="1">
      <c r="A6" s="458" t="s">
        <v>507</v>
      </c>
      <c r="B6" s="446">
        <v>-372.11870232421001</v>
      </c>
      <c r="C6" s="447">
        <v>-387.20317552114597</v>
      </c>
      <c r="D6" s="447">
        <v>-419.56519801517663</v>
      </c>
      <c r="E6" s="447">
        <v>-379.62945221376685</v>
      </c>
      <c r="F6" s="447">
        <v>-370.63451285864164</v>
      </c>
      <c r="G6" s="447">
        <v>-381.2460046920819</v>
      </c>
      <c r="H6" s="447">
        <v>-390.14638980540161</v>
      </c>
      <c r="I6" s="447">
        <v>-369.60741029906251</v>
      </c>
      <c r="J6" s="447">
        <v>-362.73222313943592</v>
      </c>
    </row>
    <row r="7" spans="1:10" s="108" customFormat="1" ht="12" customHeight="1">
      <c r="A7" s="458" t="s">
        <v>508</v>
      </c>
      <c r="B7" s="446">
        <v>-509.32722644297809</v>
      </c>
      <c r="C7" s="447">
        <v>-83.686336161699984</v>
      </c>
      <c r="D7" s="447">
        <v>-527.34478882436304</v>
      </c>
      <c r="E7" s="447">
        <v>-290.08312650608298</v>
      </c>
      <c r="F7" s="447">
        <v>-399.33920769132442</v>
      </c>
      <c r="G7" s="447">
        <v>-393.17025164202363</v>
      </c>
      <c r="H7" s="447">
        <v>-219.01277141300588</v>
      </c>
      <c r="I7" s="447">
        <v>-348.56170190081906</v>
      </c>
      <c r="J7" s="447">
        <v>-367.36738075051181</v>
      </c>
    </row>
    <row r="8" spans="1:10" s="108" customFormat="1" ht="12" customHeight="1">
      <c r="A8" s="502" t="s">
        <v>509</v>
      </c>
      <c r="B8" s="446">
        <v>-11.601107816140001</v>
      </c>
      <c r="C8" s="447">
        <v>-14.292084476260001</v>
      </c>
      <c r="D8" s="447">
        <v>-52.319074775765806</v>
      </c>
      <c r="E8" s="447">
        <v>-5.7924249756748001</v>
      </c>
      <c r="F8" s="447">
        <v>-3.2353371395554</v>
      </c>
      <c r="G8" s="447">
        <v>-7.9698185293500003</v>
      </c>
      <c r="H8" s="447">
        <v>-61.9865123841968</v>
      </c>
      <c r="I8" s="447">
        <v>-6.1082478800148001</v>
      </c>
      <c r="J8" s="447">
        <v>-35.277516156388401</v>
      </c>
    </row>
    <row r="9" spans="1:10" s="108" customFormat="1" ht="12" customHeight="1">
      <c r="A9" s="503" t="s">
        <v>510</v>
      </c>
      <c r="B9" s="504">
        <v>-156.03679813958001</v>
      </c>
      <c r="C9" s="505">
        <v>-208.75586660788139</v>
      </c>
      <c r="D9" s="505">
        <v>-182.53562646571498</v>
      </c>
      <c r="E9" s="505">
        <v>-200.68927985481091</v>
      </c>
      <c r="F9" s="447">
        <v>-212.5569799658347</v>
      </c>
      <c r="G9" s="505">
        <v>-180.45591253390518</v>
      </c>
      <c r="H9" s="505">
        <v>-214.93090713877379</v>
      </c>
      <c r="I9" s="505">
        <v>-144.24267543002048</v>
      </c>
      <c r="J9" s="505">
        <v>-150.5464394911792</v>
      </c>
    </row>
    <row r="10" spans="1:10" s="108" customFormat="1" ht="12" customHeight="1">
      <c r="A10" s="461" t="s">
        <v>511</v>
      </c>
      <c r="B10" s="452">
        <v>-3251.7567025323301</v>
      </c>
      <c r="C10" s="453">
        <v>-2806.5900004065602</v>
      </c>
      <c r="D10" s="453">
        <v>-3442.3386050075101</v>
      </c>
      <c r="E10" s="453">
        <v>-3037.0413749817799</v>
      </c>
      <c r="F10" s="453">
        <v>-3114.3811142608502</v>
      </c>
      <c r="G10" s="453">
        <v>-3009.3836328797697</v>
      </c>
      <c r="H10" s="453">
        <v>-3048.3229645411202</v>
      </c>
      <c r="I10" s="453">
        <v>-2941.9629907224498</v>
      </c>
      <c r="J10" s="453">
        <v>-2974.6130770806399</v>
      </c>
    </row>
    <row r="11" spans="1:10" s="108" customFormat="1" ht="12" customHeight="1">
      <c r="A11" s="456" t="s">
        <v>512</v>
      </c>
      <c r="B11" s="501">
        <v>-128.41537111594403</v>
      </c>
      <c r="C11" s="457">
        <v>-113.52406820402001</v>
      </c>
      <c r="D11" s="457">
        <v>-143.5429863345272</v>
      </c>
      <c r="E11" s="457">
        <v>-132.71152795108361</v>
      </c>
      <c r="F11" s="447">
        <v>-149.40289830761503</v>
      </c>
      <c r="G11" s="457">
        <v>-166.89184378107672</v>
      </c>
      <c r="H11" s="457">
        <v>-225.47551573000737</v>
      </c>
      <c r="I11" s="457">
        <v>-166.70201360931662</v>
      </c>
      <c r="J11" s="457">
        <v>-145.74981470630598</v>
      </c>
    </row>
    <row r="12" spans="1:10" s="108" customFormat="1" ht="12" customHeight="1">
      <c r="A12" s="458" t="s">
        <v>513</v>
      </c>
      <c r="B12" s="446">
        <v>-933.43020878566404</v>
      </c>
      <c r="C12" s="447">
        <v>-958.06926737741799</v>
      </c>
      <c r="D12" s="447">
        <v>-1024.9222854769127</v>
      </c>
      <c r="E12" s="447">
        <v>-922.40954783336531</v>
      </c>
      <c r="F12" s="447">
        <v>-1002.2029917663375</v>
      </c>
      <c r="G12" s="447">
        <v>-936.80792506844421</v>
      </c>
      <c r="H12" s="447">
        <v>-1114.5266312887143</v>
      </c>
      <c r="I12" s="447">
        <v>-933.92776507026451</v>
      </c>
      <c r="J12" s="447">
        <v>-889.04486761855844</v>
      </c>
    </row>
    <row r="13" spans="1:10" s="108" customFormat="1" ht="12" customHeight="1">
      <c r="A13" s="458" t="s">
        <v>514</v>
      </c>
      <c r="B13" s="446">
        <v>-44.731881863854305</v>
      </c>
      <c r="C13" s="447">
        <v>-32.117566868413697</v>
      </c>
      <c r="D13" s="447">
        <v>-37.601776296425903</v>
      </c>
      <c r="E13" s="447">
        <v>-31.932298056006399</v>
      </c>
      <c r="F13" s="447">
        <v>-40.418466681735595</v>
      </c>
      <c r="G13" s="447">
        <v>-41.380104751724403</v>
      </c>
      <c r="H13" s="447">
        <v>-40.559444066235095</v>
      </c>
      <c r="I13" s="447">
        <v>-36.901110390199399</v>
      </c>
      <c r="J13" s="447">
        <v>-46.988792666168095</v>
      </c>
    </row>
    <row r="14" spans="1:10" s="108" customFormat="1" ht="12" customHeight="1">
      <c r="A14" s="458" t="s">
        <v>515</v>
      </c>
      <c r="B14" s="446">
        <v>-6.3435109492470003</v>
      </c>
      <c r="C14" s="447">
        <v>-8.8421443094540013</v>
      </c>
      <c r="D14" s="447">
        <v>-6.3212002409663004</v>
      </c>
      <c r="E14" s="447">
        <v>-8.4465046082633002</v>
      </c>
      <c r="F14" s="447">
        <v>-6.8922974381080007</v>
      </c>
      <c r="G14" s="447">
        <v>-8.0686659106163994</v>
      </c>
      <c r="H14" s="447">
        <v>-10.940809340285002</v>
      </c>
      <c r="I14" s="447">
        <v>-9.3710267713936997</v>
      </c>
      <c r="J14" s="447">
        <v>-11.4184045214954</v>
      </c>
    </row>
    <row r="15" spans="1:10" s="108" customFormat="1" ht="12" customHeight="1">
      <c r="A15" s="458" t="s">
        <v>516</v>
      </c>
      <c r="B15" s="446">
        <v>-167.420784538335</v>
      </c>
      <c r="C15" s="447">
        <v>-176.511467366217</v>
      </c>
      <c r="D15" s="447">
        <v>-192.61497258572399</v>
      </c>
      <c r="E15" s="447">
        <v>-199.98774656715341</v>
      </c>
      <c r="F15" s="447">
        <v>-232.81264912136803</v>
      </c>
      <c r="G15" s="447">
        <v>-195.77048812465659</v>
      </c>
      <c r="H15" s="447">
        <v>-179.98247733314642</v>
      </c>
      <c r="I15" s="447">
        <v>-173.4922358817638</v>
      </c>
      <c r="J15" s="447">
        <v>-224.45745473961102</v>
      </c>
    </row>
    <row r="16" spans="1:10" s="108" customFormat="1" ht="12" customHeight="1">
      <c r="A16" s="458" t="s">
        <v>517</v>
      </c>
      <c r="B16" s="446">
        <v>-14.519679874999001</v>
      </c>
      <c r="C16" s="447">
        <v>-37.781637453956002</v>
      </c>
      <c r="D16" s="447">
        <v>-99.656721921943401</v>
      </c>
      <c r="E16" s="447">
        <v>-56.101048106643901</v>
      </c>
      <c r="F16" s="447">
        <v>-65.834584405221094</v>
      </c>
      <c r="G16" s="447">
        <v>-44.215366438717595</v>
      </c>
      <c r="H16" s="447">
        <v>-108.184517370118</v>
      </c>
      <c r="I16" s="447">
        <v>-47.660214207271999</v>
      </c>
      <c r="J16" s="447">
        <v>-65.279324786505001</v>
      </c>
    </row>
    <row r="17" spans="1:10" s="108" customFormat="1" ht="12" customHeight="1">
      <c r="A17" s="458" t="s">
        <v>518</v>
      </c>
      <c r="B17" s="446">
        <v>-60.613330000000005</v>
      </c>
      <c r="C17" s="447">
        <v>-56.095339999999993</v>
      </c>
      <c r="D17" s="447">
        <v>-41.4</v>
      </c>
      <c r="E17" s="447">
        <v>-41.415790000000001</v>
      </c>
      <c r="F17" s="447">
        <v>-41.410629999999998</v>
      </c>
      <c r="G17" s="447">
        <v>-46.669040000000003</v>
      </c>
      <c r="H17" s="447">
        <v>-44.706199999999995</v>
      </c>
      <c r="I17" s="447">
        <v>-44.71069</v>
      </c>
      <c r="J17" s="447">
        <v>-44.702559999999998</v>
      </c>
    </row>
    <row r="18" spans="1:10" s="108" customFormat="1" ht="12" customHeight="1">
      <c r="A18" s="458" t="s">
        <v>519</v>
      </c>
      <c r="B18" s="446">
        <v>-4.9002892038740002</v>
      </c>
      <c r="C18" s="447">
        <v>-15.73744735396</v>
      </c>
      <c r="D18" s="447">
        <v>-18.3378348360134</v>
      </c>
      <c r="E18" s="447">
        <v>-13.2598448241136</v>
      </c>
      <c r="F18" s="447">
        <v>-14.2598401109215</v>
      </c>
      <c r="G18" s="447">
        <v>-15.1808164503145</v>
      </c>
      <c r="H18" s="447">
        <v>-22.626297545360803</v>
      </c>
      <c r="I18" s="447">
        <v>-8.9996798449709008</v>
      </c>
      <c r="J18" s="447">
        <v>-17.1290639524297</v>
      </c>
    </row>
    <row r="19" spans="1:10" s="108" customFormat="1" ht="12" customHeight="1">
      <c r="A19" s="458" t="s">
        <v>520</v>
      </c>
      <c r="B19" s="446">
        <v>-115.72661554147399</v>
      </c>
      <c r="C19" s="447">
        <v>-103.888863957909</v>
      </c>
      <c r="D19" s="447">
        <v>-37.75033057646759</v>
      </c>
      <c r="E19" s="447">
        <v>-164.31983992070656</v>
      </c>
      <c r="F19" s="447">
        <v>-136.83819217547</v>
      </c>
      <c r="G19" s="447">
        <v>-90.576941971832824</v>
      </c>
      <c r="H19" s="447">
        <v>-270.58305275351302</v>
      </c>
      <c r="I19" s="447">
        <v>-275.40891025229899</v>
      </c>
      <c r="J19" s="447">
        <v>-276.24224180494997</v>
      </c>
    </row>
    <row r="20" spans="1:10" s="108" customFormat="1" ht="18" customHeight="1">
      <c r="A20" s="506" t="s">
        <v>521</v>
      </c>
      <c r="B20" s="464">
        <v>-15.854905345301001</v>
      </c>
      <c r="C20" s="465">
        <v>-17.150700096712001</v>
      </c>
      <c r="D20" s="465">
        <v>-18.656346975244897</v>
      </c>
      <c r="E20" s="465">
        <v>-16.843172821906702</v>
      </c>
      <c r="F20" s="465">
        <v>-15.5552008285641</v>
      </c>
      <c r="G20" s="465">
        <v>-17.637317170762302</v>
      </c>
      <c r="H20" s="465">
        <v>-19.907087038728299</v>
      </c>
      <c r="I20" s="465">
        <v>-14.9898063459769</v>
      </c>
      <c r="J20" s="465">
        <v>-20.2321216171195</v>
      </c>
    </row>
    <row r="21" spans="1:10" s="108" customFormat="1" ht="12" customHeight="1">
      <c r="A21" s="507" t="s">
        <v>522</v>
      </c>
      <c r="B21" s="504">
        <v>-159.47410512799993</v>
      </c>
      <c r="C21" s="505">
        <v>-367.24085504387097</v>
      </c>
      <c r="D21" s="505">
        <v>-216.22445027655567</v>
      </c>
      <c r="E21" s="505">
        <v>-169.81212775376937</v>
      </c>
      <c r="F21" s="447">
        <v>-400.85083727952866</v>
      </c>
      <c r="G21" s="505">
        <v>-207.65797448432292</v>
      </c>
      <c r="H21" s="505">
        <v>-151.19320679304641</v>
      </c>
      <c r="I21" s="505">
        <v>-188.60816823214239</v>
      </c>
      <c r="J21" s="505">
        <v>-189.89212800065059</v>
      </c>
    </row>
    <row r="22" spans="1:10" s="108" customFormat="1" ht="12" customHeight="1">
      <c r="A22" s="461" t="s">
        <v>523</v>
      </c>
      <c r="B22" s="452">
        <v>-1651.43068234669</v>
      </c>
      <c r="C22" s="453">
        <v>-1886.9593580319299</v>
      </c>
      <c r="D22" s="453">
        <v>-1837.02890552078</v>
      </c>
      <c r="E22" s="453">
        <v>-1757.2394484430099</v>
      </c>
      <c r="F22" s="453">
        <v>-2106.4785881148696</v>
      </c>
      <c r="G22" s="453">
        <v>-1770.8564841524701</v>
      </c>
      <c r="H22" s="453">
        <v>-2188.68523925915</v>
      </c>
      <c r="I22" s="453">
        <v>-1900.7716206056</v>
      </c>
      <c r="J22" s="453">
        <v>-1931.1367744137901</v>
      </c>
    </row>
    <row r="23" spans="1:10" s="108" customFormat="1" ht="12" customHeight="1">
      <c r="A23" s="508" t="s">
        <v>524</v>
      </c>
      <c r="B23" s="501">
        <v>0</v>
      </c>
      <c r="C23" s="509">
        <v>0</v>
      </c>
      <c r="D23" s="510">
        <v>0</v>
      </c>
      <c r="E23" s="510">
        <v>0</v>
      </c>
      <c r="F23" s="510">
        <v>0</v>
      </c>
      <c r="G23" s="510">
        <v>0</v>
      </c>
      <c r="H23" s="510">
        <v>-2.4346665200027901E-4</v>
      </c>
      <c r="I23" s="510">
        <v>0</v>
      </c>
      <c r="J23" s="510">
        <v>0</v>
      </c>
    </row>
    <row r="24" spans="1:10" s="108" customFormat="1" ht="12" customHeight="1">
      <c r="A24" s="511" t="s">
        <v>264</v>
      </c>
      <c r="B24" s="504">
        <v>-806.42208847713698</v>
      </c>
      <c r="C24" s="447">
        <v>-786.90262015595908</v>
      </c>
      <c r="D24" s="447">
        <v>-835.03748677163799</v>
      </c>
      <c r="E24" s="447">
        <v>-842.57620768607694</v>
      </c>
      <c r="F24" s="447">
        <v>-673.96194184223202</v>
      </c>
      <c r="G24" s="505">
        <v>-706.39282855847694</v>
      </c>
      <c r="H24" s="505">
        <v>-942.45943622877837</v>
      </c>
      <c r="I24" s="505">
        <v>-495.37426997310001</v>
      </c>
      <c r="J24" s="447">
        <v>-478.470772882294</v>
      </c>
    </row>
    <row r="25" spans="1:10" s="108" customFormat="1" ht="18" customHeight="1">
      <c r="A25" s="512" t="s">
        <v>525</v>
      </c>
      <c r="B25" s="513">
        <v>-806.42208847713698</v>
      </c>
      <c r="C25" s="514">
        <v>-786.90262015595908</v>
      </c>
      <c r="D25" s="514">
        <v>-835.03748677163799</v>
      </c>
      <c r="E25" s="514">
        <v>-842.57620768607694</v>
      </c>
      <c r="F25" s="514">
        <v>-673.96194184223202</v>
      </c>
      <c r="G25" s="514">
        <v>-706.39282855847694</v>
      </c>
      <c r="H25" s="514">
        <v>-942.45943647224499</v>
      </c>
      <c r="I25" s="514">
        <v>-495.37426997310001</v>
      </c>
      <c r="J25" s="514">
        <v>-478.470772882294</v>
      </c>
    </row>
    <row r="26" spans="1:10" s="108" customFormat="1" ht="12" customHeight="1">
      <c r="A26" s="390" t="s">
        <v>265</v>
      </c>
      <c r="B26" s="466">
        <v>-5709.6094733561604</v>
      </c>
      <c r="C26" s="467">
        <v>-5480.4519785944403</v>
      </c>
      <c r="D26" s="467">
        <v>-6114.4049972999301</v>
      </c>
      <c r="E26" s="467">
        <v>-5636.8570311108697</v>
      </c>
      <c r="F26" s="467">
        <v>-5894.8216442179501</v>
      </c>
      <c r="G26" s="467">
        <v>-5486.6329455907198</v>
      </c>
      <c r="H26" s="467">
        <v>-6179.4678837391693</v>
      </c>
      <c r="I26" s="467">
        <v>-5338.1088813011502</v>
      </c>
      <c r="J26" s="467">
        <v>-5384.2206243767305</v>
      </c>
    </row>
    <row r="27" spans="1:10" s="108" customFormat="1" ht="19.5" customHeight="1">
      <c r="A27" s="468"/>
      <c r="B27" s="469"/>
      <c r="C27" s="469"/>
      <c r="D27" s="469"/>
      <c r="E27" s="469"/>
      <c r="F27" s="469"/>
      <c r="G27" s="469"/>
      <c r="H27" s="469"/>
      <c r="I27" s="469"/>
      <c r="J27" s="469"/>
    </row>
    <row r="28" spans="1:10" s="7" customFormat="1" ht="12" customHeight="1">
      <c r="A28" s="418" t="s">
        <v>455</v>
      </c>
    </row>
    <row r="29" spans="1:10" s="108" customFormat="1" ht="13.5" customHeight="1">
      <c r="A29" s="398" t="s">
        <v>220</v>
      </c>
      <c r="B29" s="419"/>
      <c r="C29" s="419"/>
      <c r="D29" s="419"/>
      <c r="E29" s="420" t="s">
        <v>275</v>
      </c>
      <c r="F29" s="473" t="s">
        <v>276</v>
      </c>
      <c r="G29" s="473" t="s">
        <v>277</v>
      </c>
      <c r="H29" s="349" t="s">
        <v>278</v>
      </c>
      <c r="I29" s="349" t="s">
        <v>279</v>
      </c>
      <c r="J29" s="349" t="s">
        <v>280</v>
      </c>
    </row>
    <row r="30" spans="1:10" s="108" customFormat="1" ht="12" customHeight="1">
      <c r="A30" s="456" t="s">
        <v>506</v>
      </c>
      <c r="B30" s="515"/>
      <c r="C30" s="515"/>
      <c r="D30" s="515"/>
      <c r="E30" s="501">
        <v>-4315.3254054489962</v>
      </c>
      <c r="F30" s="457">
        <v>-8596.5777304458406</v>
      </c>
      <c r="G30" s="457">
        <v>-8321.6942917685556</v>
      </c>
      <c r="H30" s="457">
        <v>-8316.1176261579803</v>
      </c>
      <c r="I30" s="457">
        <v>-8190.0727292957399</v>
      </c>
      <c r="J30" s="457">
        <v>-8268.8825752043995</v>
      </c>
    </row>
    <row r="31" spans="1:10" s="108" customFormat="1" ht="12" customHeight="1">
      <c r="A31" s="458" t="s">
        <v>507</v>
      </c>
      <c r="B31" s="516"/>
      <c r="C31" s="516"/>
      <c r="D31" s="516"/>
      <c r="E31" s="446">
        <v>-759.32187784535597</v>
      </c>
      <c r="F31" s="447">
        <v>-1551.075167779667</v>
      </c>
      <c r="G31" s="447">
        <v>-1503.7049242518299</v>
      </c>
      <c r="H31" s="447">
        <v>-1545.90116958321</v>
      </c>
      <c r="I31" s="447">
        <v>-1301.34406190442</v>
      </c>
      <c r="J31" s="447">
        <v>-1220.4421674291</v>
      </c>
    </row>
    <row r="32" spans="1:10" s="108" customFormat="1" ht="12" customHeight="1">
      <c r="A32" s="458" t="s">
        <v>508</v>
      </c>
      <c r="B32" s="516"/>
      <c r="C32" s="516"/>
      <c r="D32" s="516"/>
      <c r="E32" s="446">
        <v>-593.01356260467799</v>
      </c>
      <c r="F32" s="447">
        <v>-1609.937374663795</v>
      </c>
      <c r="G32" s="447">
        <v>-1261.5614576449966</v>
      </c>
      <c r="H32" s="447">
        <v>-1346.66625935978</v>
      </c>
      <c r="I32" s="447">
        <v>-1035.17481950098</v>
      </c>
      <c r="J32" s="447">
        <v>799.32410975439996</v>
      </c>
    </row>
    <row r="33" spans="1:10" s="108" customFormat="1" ht="12" customHeight="1">
      <c r="A33" s="502" t="s">
        <v>509</v>
      </c>
      <c r="B33" s="516"/>
      <c r="C33" s="516"/>
      <c r="D33" s="516"/>
      <c r="E33" s="446">
        <v>-25.893192292399998</v>
      </c>
      <c r="F33" s="447">
        <v>-69.316655420345995</v>
      </c>
      <c r="G33" s="447">
        <v>-123.35858542059999</v>
      </c>
      <c r="H33" s="447">
        <v>-346.16734177109998</v>
      </c>
      <c r="I33" s="447">
        <v>-719.79022090549995</v>
      </c>
      <c r="J33" s="447">
        <v>-389.95202404840001</v>
      </c>
    </row>
    <row r="34" spans="1:10" s="108" customFormat="1" ht="12" customHeight="1">
      <c r="A34" s="503" t="s">
        <v>510</v>
      </c>
      <c r="B34" s="517"/>
      <c r="C34" s="517"/>
      <c r="D34" s="517"/>
      <c r="E34" s="504">
        <v>-364.792664747461</v>
      </c>
      <c r="F34" s="505">
        <v>-776.23779882026599</v>
      </c>
      <c r="G34" s="505">
        <v>-654.14275994451202</v>
      </c>
      <c r="H34" s="505">
        <v>-629.41368187349997</v>
      </c>
      <c r="I34" s="505">
        <v>-657.63160368421995</v>
      </c>
      <c r="J34" s="505">
        <v>-742.22524212760004</v>
      </c>
    </row>
    <row r="35" spans="1:10" s="108" customFormat="1" ht="12" customHeight="1">
      <c r="A35" s="461" t="s">
        <v>511</v>
      </c>
      <c r="B35" s="518"/>
      <c r="C35" s="518"/>
      <c r="D35" s="518"/>
      <c r="E35" s="452">
        <v>-6058.3467029388903</v>
      </c>
      <c r="F35" s="453">
        <v>-12603.1447271299</v>
      </c>
      <c r="G35" s="453">
        <v>-11864.4620190305</v>
      </c>
      <c r="H35" s="453">
        <v>-12184.266078745601</v>
      </c>
      <c r="I35" s="453">
        <v>-11904.013435290859</v>
      </c>
      <c r="J35" s="453">
        <v>-9822.1778990551011</v>
      </c>
    </row>
    <row r="36" spans="1:10" s="108" customFormat="1" ht="12" customHeight="1">
      <c r="A36" s="456" t="s">
        <v>512</v>
      </c>
      <c r="B36" s="515"/>
      <c r="C36" s="515"/>
      <c r="D36" s="515"/>
      <c r="E36" s="501">
        <v>-241.93943931996404</v>
      </c>
      <c r="F36" s="457">
        <v>-592.54925637430244</v>
      </c>
      <c r="G36" s="457">
        <v>-659.87493162821602</v>
      </c>
      <c r="H36" s="457">
        <v>-558.56318947265004</v>
      </c>
      <c r="I36" s="457">
        <v>-513.73393734902004</v>
      </c>
      <c r="J36" s="457">
        <v>-506.19737671679997</v>
      </c>
    </row>
    <row r="37" spans="1:10" s="108" customFormat="1" ht="12" customHeight="1">
      <c r="A37" s="458" t="s">
        <v>513</v>
      </c>
      <c r="B37" s="516"/>
      <c r="C37" s="516"/>
      <c r="D37" s="516"/>
      <c r="E37" s="446">
        <v>-1891.4994761630819</v>
      </c>
      <c r="F37" s="447">
        <v>-3886.3427501450601</v>
      </c>
      <c r="G37" s="447">
        <v>-3775.1046292835736</v>
      </c>
      <c r="H37" s="447">
        <v>-3593.336495009592</v>
      </c>
      <c r="I37" s="447">
        <v>-3244.6966780456792</v>
      </c>
      <c r="J37" s="447">
        <v>-3482.6015776426998</v>
      </c>
    </row>
    <row r="38" spans="1:10" s="108" customFormat="1" ht="12" customHeight="1">
      <c r="A38" s="458" t="s">
        <v>514</v>
      </c>
      <c r="B38" s="516"/>
      <c r="C38" s="516"/>
      <c r="D38" s="516"/>
      <c r="E38" s="446">
        <v>-76.849448732268002</v>
      </c>
      <c r="F38" s="447">
        <v>-151.332645785892</v>
      </c>
      <c r="G38" s="447">
        <v>-172.56404076171998</v>
      </c>
      <c r="H38" s="447">
        <v>-209.40306591813999</v>
      </c>
      <c r="I38" s="447">
        <v>-237.76915603178</v>
      </c>
      <c r="J38" s="447">
        <v>-287.22293982059995</v>
      </c>
    </row>
    <row r="39" spans="1:10" s="108" customFormat="1" ht="12" customHeight="1">
      <c r="A39" s="458" t="s">
        <v>515</v>
      </c>
      <c r="B39" s="516"/>
      <c r="C39" s="516"/>
      <c r="D39" s="516"/>
      <c r="E39" s="446">
        <v>-15.185655258700999</v>
      </c>
      <c r="F39" s="447">
        <v>-29.728668197954001</v>
      </c>
      <c r="G39" s="447">
        <v>-42.802969562771096</v>
      </c>
      <c r="H39" s="447">
        <v>-62.120596003019998</v>
      </c>
      <c r="I39" s="447">
        <v>-76.204506996280003</v>
      </c>
      <c r="J39" s="447">
        <v>-88.6823455663</v>
      </c>
    </row>
    <row r="40" spans="1:10" s="108" customFormat="1" ht="12" customHeight="1">
      <c r="A40" s="458" t="s">
        <v>516</v>
      </c>
      <c r="B40" s="516"/>
      <c r="C40" s="516"/>
      <c r="D40" s="516"/>
      <c r="E40" s="446">
        <v>-343.932251904552</v>
      </c>
      <c r="F40" s="447">
        <v>-821.18585639890102</v>
      </c>
      <c r="G40" s="447">
        <v>-749.03046779531996</v>
      </c>
      <c r="H40" s="447">
        <v>-810.06135106440001</v>
      </c>
      <c r="I40" s="447">
        <v>-814.9491758411001</v>
      </c>
      <c r="J40" s="447">
        <v>-858.64885565789996</v>
      </c>
    </row>
    <row r="41" spans="1:10" s="108" customFormat="1" ht="12" customHeight="1">
      <c r="A41" s="458" t="s">
        <v>517</v>
      </c>
      <c r="B41" s="516"/>
      <c r="C41" s="516"/>
      <c r="D41" s="516"/>
      <c r="E41" s="446">
        <v>-52.301317328954994</v>
      </c>
      <c r="F41" s="447">
        <v>-265.80772087252598</v>
      </c>
      <c r="G41" s="447">
        <v>-261.02311951602502</v>
      </c>
      <c r="H41" s="447">
        <v>-283.95754219679998</v>
      </c>
      <c r="I41" s="447">
        <v>-236.99139230162001</v>
      </c>
      <c r="J41" s="447">
        <v>-284.69694208519996</v>
      </c>
    </row>
    <row r="42" spans="1:10" s="108" customFormat="1" ht="12" customHeight="1">
      <c r="A42" s="458" t="s">
        <v>518</v>
      </c>
      <c r="B42" s="516"/>
      <c r="C42" s="516"/>
      <c r="D42" s="516"/>
      <c r="E42" s="446">
        <v>-116.70867</v>
      </c>
      <c r="F42" s="447">
        <v>-170.89545999999999</v>
      </c>
      <c r="G42" s="447">
        <v>-178.81945000000002</v>
      </c>
      <c r="H42" s="447">
        <v>-183.43819999999999</v>
      </c>
      <c r="I42" s="447">
        <v>-177.22937999999999</v>
      </c>
      <c r="J42" s="447">
        <v>-148.69394</v>
      </c>
    </row>
    <row r="43" spans="1:10" s="108" customFormat="1" ht="12" customHeight="1">
      <c r="A43" s="458" t="s">
        <v>519</v>
      </c>
      <c r="B43" s="516"/>
      <c r="C43" s="516"/>
      <c r="D43" s="516"/>
      <c r="E43" s="446">
        <v>-20.637736557834</v>
      </c>
      <c r="F43" s="447">
        <v>-61.038336221363004</v>
      </c>
      <c r="G43" s="447">
        <v>-66.350465052653206</v>
      </c>
      <c r="H43" s="447">
        <v>-65.246292325479999</v>
      </c>
      <c r="I43" s="447">
        <v>-61.950391206980001</v>
      </c>
      <c r="J43" s="447">
        <v>-74.634578918900004</v>
      </c>
    </row>
    <row r="44" spans="1:10" s="108" customFormat="1" ht="12" customHeight="1">
      <c r="A44" s="458" t="s">
        <v>520</v>
      </c>
      <c r="B44" s="516"/>
      <c r="C44" s="516"/>
      <c r="D44" s="516"/>
      <c r="E44" s="446">
        <v>-219.61547949938301</v>
      </c>
      <c r="F44" s="447">
        <v>-429.48530464447697</v>
      </c>
      <c r="G44" s="447">
        <v>-1096.0445437662981</v>
      </c>
      <c r="H44" s="447">
        <v>-1173.5535618547001</v>
      </c>
      <c r="I44" s="447">
        <v>-1191.47370452726</v>
      </c>
      <c r="J44" s="447">
        <v>-1113.5457916631001</v>
      </c>
    </row>
    <row r="45" spans="1:10" s="108" customFormat="1" ht="18" customHeight="1">
      <c r="A45" s="506" t="s">
        <v>521</v>
      </c>
      <c r="B45" s="519"/>
      <c r="C45" s="519"/>
      <c r="D45" s="519"/>
      <c r="E45" s="464">
        <v>-33.005605442013</v>
      </c>
      <c r="F45" s="465">
        <v>-68.692037796478004</v>
      </c>
      <c r="G45" s="465">
        <v>-71.224133009954002</v>
      </c>
      <c r="H45" s="465">
        <v>-81.53952098020001</v>
      </c>
      <c r="I45" s="465">
        <v>-92.782730218940003</v>
      </c>
      <c r="J45" s="465">
        <v>-100.57108892340001</v>
      </c>
    </row>
    <row r="46" spans="1:10" s="108" customFormat="1" ht="12" customHeight="1">
      <c r="A46" s="507" t="s">
        <v>526</v>
      </c>
      <c r="B46" s="517"/>
      <c r="C46" s="517"/>
      <c r="D46" s="517"/>
      <c r="E46" s="504">
        <v>-526.71496017187098</v>
      </c>
      <c r="F46" s="505">
        <v>-994.54538979417703</v>
      </c>
      <c r="G46" s="505">
        <v>-716.10019557876012</v>
      </c>
      <c r="H46" s="505">
        <v>-856.69842171522998</v>
      </c>
      <c r="I46" s="505">
        <v>-603.67353614909098</v>
      </c>
      <c r="J46" s="505">
        <v>-844.31711848060104</v>
      </c>
    </row>
    <row r="47" spans="1:10" s="108" customFormat="1" ht="12" customHeight="1">
      <c r="A47" s="461" t="s">
        <v>523</v>
      </c>
      <c r="B47" s="518"/>
      <c r="C47" s="518"/>
      <c r="D47" s="518"/>
      <c r="E47" s="452">
        <v>-3538.3900403786201</v>
      </c>
      <c r="F47" s="453">
        <v>-7471.6034262311305</v>
      </c>
      <c r="G47" s="453">
        <v>-7788.9389459552904</v>
      </c>
      <c r="H47" s="453">
        <v>-7877.9182149022499</v>
      </c>
      <c r="I47" s="453">
        <v>-7251.4558042078725</v>
      </c>
      <c r="J47" s="453">
        <v>-7789.8125554755006</v>
      </c>
    </row>
    <row r="48" spans="1:10" s="108" customFormat="1" ht="12" customHeight="1">
      <c r="A48" s="508" t="s">
        <v>527</v>
      </c>
      <c r="B48" s="520"/>
      <c r="C48" s="520"/>
      <c r="D48" s="520"/>
      <c r="E48" s="521">
        <v>0</v>
      </c>
      <c r="F48" s="509">
        <v>0</v>
      </c>
      <c r="G48" s="509">
        <v>-2.4346665200027901E-4</v>
      </c>
      <c r="H48" s="509">
        <v>-545.08017000000007</v>
      </c>
      <c r="I48" s="509">
        <v>-5.45</v>
      </c>
      <c r="J48" s="509">
        <v>0</v>
      </c>
    </row>
    <row r="49" spans="1:12" s="108" customFormat="1" ht="12" customHeight="1">
      <c r="A49" s="511" t="s">
        <v>264</v>
      </c>
      <c r="B49" s="517"/>
      <c r="C49" s="517"/>
      <c r="D49" s="517"/>
      <c r="E49" s="446">
        <v>-1593.3247086330998</v>
      </c>
      <c r="F49" s="447">
        <v>-3057.9684648584202</v>
      </c>
      <c r="G49" s="447">
        <v>-2403.8208930102546</v>
      </c>
      <c r="H49" s="447">
        <v>-1986.1131139677796</v>
      </c>
      <c r="I49" s="447">
        <v>-2171.8996796819001</v>
      </c>
      <c r="J49" s="447">
        <v>-2298.3122168701002</v>
      </c>
    </row>
    <row r="50" spans="1:12" s="108" customFormat="1" ht="18" customHeight="1">
      <c r="A50" s="512" t="s">
        <v>525</v>
      </c>
      <c r="B50" s="522"/>
      <c r="C50" s="522"/>
      <c r="D50" s="522"/>
      <c r="E50" s="523">
        <v>-1593.3247086330998</v>
      </c>
      <c r="F50" s="514">
        <v>-3057.9684648584202</v>
      </c>
      <c r="G50" s="514">
        <v>-2403.8208930104979</v>
      </c>
      <c r="H50" s="514">
        <v>-2531.1932839677797</v>
      </c>
      <c r="I50" s="514">
        <v>-2177.3496796818999</v>
      </c>
      <c r="J50" s="514">
        <v>-2298.3122168700997</v>
      </c>
    </row>
    <row r="51" spans="1:12" s="108" customFormat="1" ht="12" customHeight="1">
      <c r="A51" s="390" t="s">
        <v>265</v>
      </c>
      <c r="B51" s="524"/>
      <c r="C51" s="524"/>
      <c r="D51" s="524"/>
      <c r="E51" s="466">
        <v>-11190.0614519506</v>
      </c>
      <c r="F51" s="467">
        <v>-23132.7166182195</v>
      </c>
      <c r="G51" s="467">
        <v>-22057.222101462899</v>
      </c>
      <c r="H51" s="467">
        <v>-22593.3775776156</v>
      </c>
      <c r="I51" s="467">
        <v>-21332.81891918063</v>
      </c>
      <c r="J51" s="467">
        <v>-19910.302671400703</v>
      </c>
    </row>
    <row r="52" spans="1:12" ht="7.5" customHeight="1"/>
    <row r="53" spans="1:12" s="525" customFormat="1" ht="9" customHeight="1">
      <c r="A53" s="1704" t="s">
        <v>528</v>
      </c>
      <c r="B53" s="1704"/>
      <c r="C53" s="1704"/>
      <c r="D53" s="1704"/>
      <c r="E53" s="1704"/>
      <c r="F53" s="1704"/>
      <c r="G53" s="1704"/>
      <c r="H53" s="1704"/>
      <c r="I53" s="1704"/>
      <c r="J53" s="1704"/>
    </row>
    <row r="54" spans="1:12" s="525" customFormat="1" ht="10.5" customHeight="1"/>
    <row r="55" spans="1:12" ht="22.5" customHeight="1">
      <c r="A55" s="69"/>
      <c r="B55" s="70"/>
      <c r="C55" s="70"/>
      <c r="D55" s="70"/>
      <c r="E55" s="70"/>
      <c r="F55" s="70"/>
      <c r="G55" s="70"/>
      <c r="H55" s="70"/>
      <c r="I55" s="70"/>
      <c r="J55" s="70"/>
    </row>
    <row r="56" spans="1:12" s="27" customFormat="1" ht="33.75" customHeight="1">
      <c r="A56" s="1705" t="s">
        <v>529</v>
      </c>
      <c r="B56" s="1705"/>
      <c r="C56" s="1705"/>
      <c r="D56" s="1705"/>
      <c r="E56" s="1705"/>
      <c r="F56" s="1705"/>
      <c r="G56" s="1705"/>
      <c r="H56" s="1705"/>
      <c r="I56" s="1705"/>
      <c r="J56" s="1705"/>
    </row>
    <row r="57" spans="1:12" s="7" customFormat="1" ht="12.75" customHeight="1"/>
    <row r="58" spans="1:12" s="108" customFormat="1" ht="11.25" customHeight="1">
      <c r="A58" s="526"/>
      <c r="B58" s="527" t="s">
        <v>304</v>
      </c>
      <c r="C58" s="528" t="s">
        <v>305</v>
      </c>
      <c r="D58" s="528" t="s">
        <v>306</v>
      </c>
      <c r="E58" s="528" t="s">
        <v>307</v>
      </c>
      <c r="F58" s="528" t="s">
        <v>304</v>
      </c>
      <c r="G58" s="528" t="s">
        <v>305</v>
      </c>
      <c r="H58" s="528" t="s">
        <v>306</v>
      </c>
      <c r="I58" s="528" t="s">
        <v>307</v>
      </c>
      <c r="J58" s="528" t="s">
        <v>304</v>
      </c>
      <c r="K58" s="7"/>
      <c r="L58" s="7"/>
    </row>
    <row r="59" spans="1:12" s="108" customFormat="1" ht="12" customHeight="1">
      <c r="A59" s="347" t="s">
        <v>530</v>
      </c>
      <c r="B59" s="529" t="s">
        <v>28</v>
      </c>
      <c r="C59" s="530" t="s">
        <v>28</v>
      </c>
      <c r="D59" s="530" t="s">
        <v>276</v>
      </c>
      <c r="E59" s="530" t="s">
        <v>276</v>
      </c>
      <c r="F59" s="530" t="s">
        <v>276</v>
      </c>
      <c r="G59" s="530" t="s">
        <v>276</v>
      </c>
      <c r="H59" s="530" t="s">
        <v>277</v>
      </c>
      <c r="I59" s="530" t="s">
        <v>277</v>
      </c>
      <c r="J59" s="530" t="s">
        <v>277</v>
      </c>
      <c r="K59" s="7"/>
      <c r="L59" s="7"/>
    </row>
    <row r="60" spans="1:12" s="532" customFormat="1" ht="12" customHeight="1">
      <c r="A60" s="531" t="s">
        <v>531</v>
      </c>
      <c r="B60" s="466">
        <v>8913.5378333333338</v>
      </c>
      <c r="C60" s="467">
        <v>8862.6833754545478</v>
      </c>
      <c r="D60" s="467">
        <v>9019.6843878947366</v>
      </c>
      <c r="E60" s="467">
        <v>8969.3343823809537</v>
      </c>
      <c r="F60" s="467">
        <v>8961.068621052631</v>
      </c>
      <c r="G60" s="467">
        <v>8968.7336476190485</v>
      </c>
      <c r="H60" s="467">
        <v>9195.9957198888897</v>
      </c>
      <c r="I60" s="467">
        <v>9172.4293875000021</v>
      </c>
      <c r="J60" s="467">
        <v>9100.1919443809547</v>
      </c>
    </row>
    <row r="61" spans="1:12" s="538" customFormat="1" ht="10.5" customHeight="1">
      <c r="A61" s="533"/>
      <c r="B61" s="534"/>
      <c r="C61" s="535"/>
      <c r="D61" s="536"/>
      <c r="E61" s="536"/>
      <c r="F61" s="536"/>
      <c r="G61" s="536"/>
      <c r="H61" s="536"/>
      <c r="I61" s="536"/>
      <c r="J61" s="536"/>
      <c r="K61" s="537"/>
      <c r="L61" s="537"/>
    </row>
    <row r="62" spans="1:12" s="538" customFormat="1" ht="10.5" customHeight="1">
      <c r="A62" s="539" t="s">
        <v>532</v>
      </c>
      <c r="B62" s="540"/>
      <c r="C62" s="536"/>
      <c r="D62" s="536"/>
      <c r="E62" s="536"/>
      <c r="F62" s="536"/>
      <c r="G62" s="536"/>
      <c r="H62" s="536"/>
      <c r="I62" s="536"/>
      <c r="J62" s="536"/>
      <c r="K62" s="537"/>
      <c r="L62" s="537"/>
    </row>
    <row r="63" spans="1:12" s="538" customFormat="1" ht="10.5" customHeight="1">
      <c r="A63" s="541" t="s">
        <v>533</v>
      </c>
      <c r="B63" s="542">
        <v>2778.0736523809528</v>
      </c>
      <c r="C63" s="536"/>
      <c r="D63" s="536"/>
      <c r="E63" s="536"/>
      <c r="F63" s="536"/>
      <c r="G63" s="536"/>
      <c r="H63" s="536"/>
      <c r="I63" s="536"/>
      <c r="J63" s="536"/>
      <c r="K63" s="537"/>
      <c r="L63" s="537"/>
    </row>
    <row r="64" spans="1:12" s="538" customFormat="1" ht="10.5" customHeight="1">
      <c r="A64" s="541" t="s">
        <v>534</v>
      </c>
      <c r="B64" s="542">
        <v>2280.9544142857148</v>
      </c>
      <c r="C64" s="536"/>
      <c r="D64" s="536"/>
      <c r="E64" s="536"/>
      <c r="F64" s="536"/>
      <c r="G64" s="536"/>
      <c r="H64" s="536"/>
      <c r="I64" s="536"/>
      <c r="J64" s="536"/>
      <c r="K64" s="537"/>
      <c r="L64" s="537"/>
    </row>
    <row r="65" spans="1:13" s="538" customFormat="1" ht="10.5" customHeight="1">
      <c r="A65" s="541" t="s">
        <v>535</v>
      </c>
      <c r="B65" s="542">
        <v>1441.196423809524</v>
      </c>
      <c r="C65" s="543"/>
      <c r="D65" s="543"/>
      <c r="E65" s="543"/>
      <c r="F65" s="543"/>
      <c r="G65" s="543"/>
      <c r="H65" s="543"/>
      <c r="I65" s="543"/>
      <c r="J65" s="543"/>
      <c r="K65" s="537"/>
      <c r="L65" s="537"/>
    </row>
    <row r="66" spans="1:13" s="538" customFormat="1" ht="10.5" customHeight="1">
      <c r="A66" s="541" t="s">
        <v>536</v>
      </c>
      <c r="B66" s="542">
        <v>780.79103809523804</v>
      </c>
      <c r="C66" s="543"/>
      <c r="D66" s="543"/>
      <c r="E66" s="543"/>
      <c r="F66" s="543"/>
      <c r="G66" s="543"/>
      <c r="H66" s="543"/>
      <c r="I66" s="543"/>
      <c r="J66" s="543"/>
      <c r="K66" s="537"/>
      <c r="L66" s="537"/>
    </row>
    <row r="67" spans="1:13" s="538" customFormat="1" ht="10.5" customHeight="1">
      <c r="A67" s="541" t="s">
        <v>537</v>
      </c>
      <c r="B67" s="542">
        <v>626.77810952380958</v>
      </c>
      <c r="C67" s="543"/>
      <c r="D67" s="543"/>
      <c r="E67" s="543"/>
      <c r="F67" s="543"/>
      <c r="G67" s="543"/>
      <c r="H67" s="543"/>
      <c r="I67" s="543"/>
      <c r="J67" s="543"/>
      <c r="K67" s="537"/>
      <c r="L67" s="537"/>
    </row>
    <row r="68" spans="1:13" s="538" customFormat="1" ht="10.5" customHeight="1">
      <c r="A68" s="541" t="s">
        <v>538</v>
      </c>
      <c r="B68" s="542">
        <v>405.4619047619048</v>
      </c>
      <c r="C68" s="543"/>
      <c r="D68" s="543"/>
      <c r="E68" s="543"/>
      <c r="F68" s="543"/>
      <c r="G68" s="543"/>
      <c r="H68" s="543"/>
      <c r="I68" s="543"/>
      <c r="J68" s="543"/>
      <c r="K68" s="537"/>
      <c r="L68" s="537"/>
    </row>
    <row r="69" spans="1:13" s="538" customFormat="1" ht="10.5" customHeight="1">
      <c r="A69" s="541" t="s">
        <v>539</v>
      </c>
      <c r="B69" s="542">
        <v>161.92857142857147</v>
      </c>
      <c r="C69" s="543"/>
      <c r="D69" s="543"/>
      <c r="E69" s="543"/>
      <c r="F69" s="543"/>
      <c r="G69" s="543"/>
      <c r="H69" s="543"/>
      <c r="I69" s="543"/>
      <c r="J69" s="543"/>
      <c r="K69" s="537"/>
      <c r="L69" s="537"/>
    </row>
    <row r="70" spans="1:13" s="538" customFormat="1" ht="10.5" customHeight="1">
      <c r="A70" s="541" t="s">
        <v>540</v>
      </c>
      <c r="B70" s="542">
        <v>128.63943333333333</v>
      </c>
      <c r="C70" s="543"/>
      <c r="D70" s="543"/>
      <c r="E70" s="543"/>
      <c r="F70" s="543"/>
      <c r="G70" s="543"/>
      <c r="H70" s="543"/>
      <c r="I70" s="543"/>
      <c r="J70" s="543"/>
      <c r="K70" s="537"/>
      <c r="L70" s="537"/>
    </row>
    <row r="71" spans="1:13" s="538" customFormat="1" ht="10.5" customHeight="1">
      <c r="A71" s="541" t="s">
        <v>541</v>
      </c>
      <c r="B71" s="542">
        <v>94.914285714285725</v>
      </c>
      <c r="C71" s="543"/>
      <c r="D71" s="543"/>
      <c r="E71" s="543"/>
      <c r="F71" s="543"/>
      <c r="G71" s="543"/>
      <c r="H71" s="543"/>
      <c r="I71" s="543"/>
      <c r="J71" s="543"/>
      <c r="K71" s="537"/>
      <c r="L71" s="537"/>
    </row>
    <row r="72" spans="1:13" s="538" customFormat="1" ht="10.5" customHeight="1">
      <c r="A72" s="544" t="s">
        <v>542</v>
      </c>
      <c r="B72" s="545">
        <v>214.8</v>
      </c>
      <c r="C72" s="543"/>
      <c r="D72" s="543"/>
      <c r="E72" s="543"/>
      <c r="F72" s="543"/>
      <c r="G72" s="543"/>
      <c r="H72" s="543"/>
      <c r="I72" s="543"/>
      <c r="J72" s="543"/>
    </row>
    <row r="73" spans="1:13" ht="22.5" customHeight="1">
      <c r="A73" s="160"/>
    </row>
    <row r="74" spans="1:13" s="27" customFormat="1" ht="18.75" customHeight="1">
      <c r="A74" s="104" t="s">
        <v>543</v>
      </c>
    </row>
    <row r="75" spans="1:13" s="7" customFormat="1" ht="12.75" customHeight="1"/>
    <row r="76" spans="1:13" s="108" customFormat="1" ht="13.5" customHeight="1">
      <c r="A76" s="347" t="s">
        <v>220</v>
      </c>
      <c r="B76" s="348" t="s">
        <v>221</v>
      </c>
      <c r="C76" s="349" t="s">
        <v>222</v>
      </c>
      <c r="D76" s="349" t="s">
        <v>223</v>
      </c>
      <c r="E76" s="349" t="s">
        <v>224</v>
      </c>
      <c r="F76" s="349" t="s">
        <v>225</v>
      </c>
      <c r="G76" s="349" t="s">
        <v>226</v>
      </c>
      <c r="H76" s="349" t="s">
        <v>227</v>
      </c>
      <c r="I76" s="349" t="s">
        <v>228</v>
      </c>
      <c r="J76" s="349" t="s">
        <v>229</v>
      </c>
      <c r="K76" s="350"/>
      <c r="L76" s="546"/>
    </row>
    <row r="77" spans="1:13" s="108" customFormat="1" ht="12" customHeight="1">
      <c r="A77" s="547" t="s">
        <v>544</v>
      </c>
      <c r="B77" s="446">
        <v>-523.72920522027107</v>
      </c>
      <c r="C77" s="447">
        <v>-550.500006514142</v>
      </c>
      <c r="D77" s="447">
        <v>-591.81622192057262</v>
      </c>
      <c r="E77" s="447">
        <v>-573.36817368308812</v>
      </c>
      <c r="F77" s="447">
        <v>-602.16021658463933</v>
      </c>
      <c r="G77" s="447">
        <v>-626.731310513724</v>
      </c>
      <c r="H77" s="447">
        <v>-694.54164865874498</v>
      </c>
      <c r="I77" s="447">
        <v>-596.64540405546802</v>
      </c>
      <c r="J77" s="447">
        <v>-550.276360247772</v>
      </c>
      <c r="K77" s="350"/>
      <c r="L77" s="546"/>
      <c r="M77" s="546"/>
    </row>
    <row r="78" spans="1:13" s="108" customFormat="1" ht="12" customHeight="1">
      <c r="A78" s="548" t="s">
        <v>545</v>
      </c>
      <c r="B78" s="446">
        <v>-95.758861052379004</v>
      </c>
      <c r="C78" s="447">
        <v>-93.469440946148993</v>
      </c>
      <c r="D78" s="447">
        <v>-99.888797832461904</v>
      </c>
      <c r="E78" s="447">
        <v>-44.801292199999999</v>
      </c>
      <c r="F78" s="447">
        <v>-42.63233247484991</v>
      </c>
      <c r="G78" s="447">
        <v>-44.864925486698198</v>
      </c>
      <c r="H78" s="447">
        <v>-59.711208461459002</v>
      </c>
      <c r="I78" s="447">
        <v>-26.798070220764998</v>
      </c>
      <c r="J78" s="447">
        <v>-27.256538111758299</v>
      </c>
      <c r="K78" s="350"/>
      <c r="L78" s="546"/>
      <c r="M78"/>
    </row>
    <row r="79" spans="1:13" s="108" customFormat="1" ht="12" customHeight="1">
      <c r="A79" s="548" t="s">
        <v>546</v>
      </c>
      <c r="B79" s="446">
        <v>-0.25270999999999999</v>
      </c>
      <c r="C79" s="447">
        <v>-0.57274000000000003</v>
      </c>
      <c r="D79" s="447">
        <v>-30</v>
      </c>
      <c r="E79" s="447">
        <v>-116</v>
      </c>
      <c r="F79" s="447"/>
      <c r="G79" s="447"/>
      <c r="H79" s="447">
        <v>-232</v>
      </c>
      <c r="I79" s="447"/>
      <c r="J79" s="447"/>
      <c r="K79" s="350"/>
      <c r="L79" s="546"/>
      <c r="M79"/>
    </row>
    <row r="80" spans="1:13" s="108" customFormat="1" ht="12" customHeight="1">
      <c r="A80" s="549" t="s">
        <v>547</v>
      </c>
      <c r="B80" s="452">
        <v>-619.74077627265001</v>
      </c>
      <c r="C80" s="453">
        <v>-644.54218746029096</v>
      </c>
      <c r="D80" s="453">
        <v>-721.70501975303455</v>
      </c>
      <c r="E80" s="453">
        <v>-734.16946588308815</v>
      </c>
      <c r="F80" s="453">
        <v>-644.79254905948903</v>
      </c>
      <c r="G80" s="453">
        <v>-671.59623600042221</v>
      </c>
      <c r="H80" s="453">
        <v>-986.252857120204</v>
      </c>
      <c r="I80" s="453">
        <v>-623.44347427623302</v>
      </c>
      <c r="J80" s="453">
        <v>-577.53289835953103</v>
      </c>
      <c r="K80" s="350"/>
      <c r="L80" s="546"/>
      <c r="M80" s="546"/>
    </row>
    <row r="81" spans="1:13" s="108" customFormat="1" ht="12" customHeight="1">
      <c r="A81" s="548" t="s">
        <v>548</v>
      </c>
      <c r="B81" s="446">
        <v>-409.70100356539302</v>
      </c>
      <c r="C81" s="447">
        <v>-407.5692608632761</v>
      </c>
      <c r="D81" s="447">
        <v>-433.10606355634036</v>
      </c>
      <c r="E81" s="447">
        <v>-349.04137415027736</v>
      </c>
      <c r="F81" s="447">
        <v>-400.04277518169908</v>
      </c>
      <c r="G81" s="447">
        <v>-310.07661455471998</v>
      </c>
      <c r="H81" s="447">
        <v>-419.98498262996901</v>
      </c>
      <c r="I81" s="447">
        <v>-337.28236101479598</v>
      </c>
      <c r="J81" s="447">
        <v>-338.76850737078598</v>
      </c>
      <c r="K81" s="350"/>
      <c r="L81" s="546"/>
      <c r="M81" s="546"/>
    </row>
    <row r="82" spans="1:13" s="108" customFormat="1" ht="12" customHeight="1">
      <c r="A82" s="548" t="s">
        <v>545</v>
      </c>
      <c r="B82" s="446">
        <v>-71.322086999999996</v>
      </c>
      <c r="C82" s="447">
        <v>-75.390846999999994</v>
      </c>
      <c r="D82" s="447">
        <v>-80.681935999999993</v>
      </c>
      <c r="E82" s="447">
        <v>-77.801051000000001</v>
      </c>
      <c r="F82" s="447">
        <v>-75.522868000000003</v>
      </c>
      <c r="G82" s="447">
        <v>-76.286818999999994</v>
      </c>
      <c r="H82" s="447">
        <v>-90.509708000000003</v>
      </c>
      <c r="I82" s="447">
        <v>-74.770842999999999</v>
      </c>
      <c r="J82" s="447">
        <v>-73.606684000000001</v>
      </c>
      <c r="K82" s="350"/>
      <c r="L82" s="546"/>
      <c r="M82" s="546"/>
    </row>
    <row r="83" spans="1:13" s="108" customFormat="1" ht="12" customHeight="1">
      <c r="A83" s="548" t="s">
        <v>546</v>
      </c>
      <c r="B83" s="446">
        <v>0</v>
      </c>
      <c r="C83" s="447">
        <v>0</v>
      </c>
      <c r="D83" s="447">
        <v>-33.078049999999998</v>
      </c>
      <c r="E83" s="447">
        <v>0</v>
      </c>
      <c r="F83" s="447"/>
      <c r="G83" s="447"/>
      <c r="H83" s="447">
        <v>-146.264251</v>
      </c>
      <c r="I83" s="447"/>
      <c r="J83" s="447"/>
      <c r="K83" s="350"/>
      <c r="L83" s="546"/>
      <c r="M83" s="546"/>
    </row>
    <row r="84" spans="1:13" s="108" customFormat="1" ht="12" customHeight="1">
      <c r="A84" s="549" t="s">
        <v>549</v>
      </c>
      <c r="B84" s="452">
        <v>-481.02309056539303</v>
      </c>
      <c r="C84" s="453">
        <v>-482.96010786327611</v>
      </c>
      <c r="D84" s="453">
        <v>-546.86604955633504</v>
      </c>
      <c r="E84" s="453">
        <v>-426.84242515027734</v>
      </c>
      <c r="F84" s="453">
        <v>-475.56564318169899</v>
      </c>
      <c r="G84" s="453">
        <v>-386.36343355472002</v>
      </c>
      <c r="H84" s="453">
        <v>-656.75894162996894</v>
      </c>
      <c r="I84" s="453">
        <v>-412.05320401479599</v>
      </c>
      <c r="J84" s="453">
        <v>-412.37519137078601</v>
      </c>
      <c r="K84" s="350"/>
      <c r="L84" s="546"/>
      <c r="M84" s="546"/>
    </row>
    <row r="85" spans="1:13" s="355" customFormat="1" ht="12" customHeight="1">
      <c r="A85" s="390" t="s">
        <v>550</v>
      </c>
      <c r="B85" s="550">
        <v>-1100.763866838043</v>
      </c>
      <c r="C85" s="551">
        <v>-1127.5022953235671</v>
      </c>
      <c r="D85" s="551">
        <v>-1268.5710693093699</v>
      </c>
      <c r="E85" s="551">
        <v>-1161.0118910000001</v>
      </c>
      <c r="F85" s="551">
        <v>-1120.3581922411881</v>
      </c>
      <c r="G85" s="551">
        <v>-1057.9596695551422</v>
      </c>
      <c r="H85" s="551">
        <v>-1643.0117987501701</v>
      </c>
      <c r="I85" s="551">
        <v>-1035.4966782910301</v>
      </c>
      <c r="J85" s="551">
        <v>-989.9080897303171</v>
      </c>
      <c r="K85" s="354"/>
      <c r="L85" s="546"/>
      <c r="M85" s="546"/>
    </row>
    <row r="86" spans="1:13" s="370" customFormat="1" ht="7.5" customHeight="1">
      <c r="A86" s="552"/>
      <c r="B86" s="553"/>
      <c r="C86" s="553"/>
      <c r="D86" s="553"/>
      <c r="E86" s="553"/>
      <c r="F86" s="553"/>
      <c r="G86" s="553"/>
      <c r="H86" s="553"/>
      <c r="I86" s="554"/>
      <c r="J86" s="554"/>
      <c r="L86" s="546"/>
    </row>
    <row r="87" spans="1:13" s="108" customFormat="1" ht="12" customHeight="1">
      <c r="A87" s="549" t="s">
        <v>551</v>
      </c>
      <c r="B87" s="452">
        <v>921.02033200000005</v>
      </c>
      <c r="C87" s="453">
        <v>992.98448800000006</v>
      </c>
      <c r="D87" s="453">
        <v>1069.459345</v>
      </c>
      <c r="E87" s="453">
        <v>1031.8533620000001</v>
      </c>
      <c r="F87" s="453">
        <v>1016.702712</v>
      </c>
      <c r="G87" s="453">
        <v>1042.6971409999999</v>
      </c>
      <c r="H87" s="453">
        <v>1081.0188479999999</v>
      </c>
      <c r="I87" s="453">
        <v>1241.579326</v>
      </c>
      <c r="J87" s="453">
        <v>1229.8358539999999</v>
      </c>
      <c r="K87" s="350"/>
    </row>
    <row r="88" spans="1:13" s="370" customFormat="1" ht="7.5" customHeight="1">
      <c r="A88" s="552"/>
      <c r="B88" s="555"/>
      <c r="C88" s="555"/>
      <c r="D88" s="555"/>
      <c r="E88" s="555"/>
      <c r="F88" s="555"/>
      <c r="G88" s="555"/>
      <c r="H88" s="555"/>
      <c r="I88" s="555"/>
      <c r="J88" s="555"/>
    </row>
    <row r="89" spans="1:13" s="395" customFormat="1" ht="12" customHeight="1">
      <c r="A89" s="1703" t="s">
        <v>552</v>
      </c>
      <c r="B89" s="1703"/>
      <c r="C89" s="1703"/>
      <c r="D89" s="1703"/>
      <c r="E89" s="1703"/>
      <c r="F89" s="1703"/>
      <c r="G89" s="1703"/>
      <c r="H89" s="1703"/>
      <c r="I89" s="1703"/>
      <c r="J89" s="1703"/>
    </row>
    <row r="90" spans="1:13" s="108" customFormat="1" ht="7.5" customHeight="1">
      <c r="A90" s="556"/>
      <c r="B90" s="422"/>
      <c r="C90" s="422"/>
      <c r="D90" s="422"/>
      <c r="E90" s="422"/>
      <c r="F90" s="422"/>
      <c r="G90" s="422"/>
      <c r="H90" s="422"/>
      <c r="I90" s="422"/>
      <c r="J90" s="422"/>
    </row>
    <row r="91" spans="1:13" s="395" customFormat="1" ht="12" customHeight="1">
      <c r="A91" s="1706" t="s">
        <v>216</v>
      </c>
      <c r="B91" s="1706"/>
      <c r="C91" s="1706"/>
      <c r="D91" s="1706"/>
      <c r="E91" s="1706"/>
      <c r="F91" s="1706"/>
      <c r="G91" s="1706"/>
      <c r="H91" s="1706"/>
      <c r="I91" s="1706"/>
      <c r="J91" s="1706"/>
    </row>
    <row r="93" spans="1:13" ht="22.5" customHeight="1">
      <c r="B93" s="557"/>
    </row>
  </sheetData>
  <mergeCells count="4">
    <mergeCell ref="A53:J53"/>
    <mergeCell ref="A56:J56"/>
    <mergeCell ref="A89:J89"/>
    <mergeCell ref="A91:J91"/>
  </mergeCells>
  <pageMargins left="0.70866141732283472" right="0.70866141732283472" top="0.6692913385826772" bottom="0.39370078740157483" header="0.51181102362204722" footer="0.51181102362204722"/>
  <pageSetup paperSize="9" scale="97" fitToHeight="0" orientation="portrait" r:id="rId1"/>
  <headerFooter scaleWithDoc="0">
    <oddHeader>&amp;R&amp;8CHAPTER 1 - DNB GROUP&amp;L&amp;"Arial"&amp;8FACTBOOK DNB - 2Q20</oddHeader>
  </headerFooter>
  <rowBreaks count="1" manualBreakCount="1">
    <brk id="54"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file>

<file path=customXml/item3.xml><?xml version="1.0" encoding="utf-8"?>
<?mso-contentType ?>
<SharedContentType xmlns="Microsoft.SharePoint.Taxonomy.ContentTypeSync" SourceId="a79cd504-268f-47c3-8f79-0a7497beeec4" ContentTypeId="0x0101008CA0303931DA4548864745CBCC1039B600E8AE937E7C75B64DBCC1FC493E1D9199" PreviousValue="false"/>
</file>

<file path=customXml/item4.xml><?xml version="1.0" encoding="utf-8"?>
<ct:contentTypeSchema xmlns:ct="http://schemas.microsoft.com/office/2006/metadata/contentType" xmlns:ma="http://schemas.microsoft.com/office/2006/metadata/properties/metaAttributes" ct:_="" ma:_="" ma:contentTypeName="Basic Document" ma:contentTypeID="0x0101008CA0303931DA4548864745CBCC1039B600E8AE937E7C75B64DBCC1FC493E1D919900B99FF9FBEA87CE4A983FB5179792653C" ma:contentTypeVersion="25" ma:contentTypeDescription="" ma:contentTypeScope="" ma:versionID="f5eae87ac8986e440803e26acfefab7f">
  <xsd:schema xmlns:xsd="http://www.w3.org/2001/XMLSchema" xmlns:xs="http://www.w3.org/2001/XMLSchema" xmlns:p="http://schemas.microsoft.com/office/2006/metadata/properties" xmlns:ns2="77f2df2d-0db9-4565-bc7a-00e15bf7859a" xmlns:ns3="http://schemas.microsoft.com/sharepoint/v4" targetNamespace="http://schemas.microsoft.com/office/2006/metadata/properties" ma:root="true" ma:fieldsID="d2c2c01b906020d392f7f761f0135960" ns2:_="" ns3:_="">
    <xsd:import namespace="77f2df2d-0db9-4565-bc7a-00e15bf7859a"/>
    <xsd:import namespace="http://schemas.microsoft.com/sharepoint/v4"/>
    <xsd:element name="properties">
      <xsd:complexType>
        <xsd:sequence>
          <xsd:element name="documentManagement">
            <xsd:complexType>
              <xsd:all>
                <xsd:element ref="ns2:SecurityClassification" minOccurs="0"/>
                <xsd:element ref="ns2:fb9bf264b45b4d5f93f9199f8f12ff8d" minOccurs="0"/>
                <xsd:element ref="ns2:TaxCatchAll" minOccurs="0"/>
                <xsd:element ref="ns2:TaxCatchAllLabel" minOccurs="0"/>
                <xsd:element ref="ns2:_dlc_DocId" minOccurs="0"/>
                <xsd:element ref="ns2:_dlc_DocIdUrl" minOccurs="0"/>
                <xsd:element ref="ns2:_dlc_DocIdPersistId" minOccurs="0"/>
                <xsd:element ref="ns2:TaxKeywordTaxHTField" minOccurs="0"/>
                <xsd:element ref="ns3:IconOverla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7f2df2d-0db9-4565-bc7a-00e15bf7859a" elementFormDefault="qualified">
    <xsd:import namespace="http://schemas.microsoft.com/office/2006/documentManagement/types"/>
    <xsd:import namespace="http://schemas.microsoft.com/office/infopath/2007/PartnerControls"/>
    <xsd:element name="SecurityClassification" ma:index="4" nillable="true" ma:displayName="Security classification" ma:default="" ma:format="Dropdown" ma:internalName="SecurityClassification">
      <xsd:simpleType>
        <xsd:restriction base="dms:Choice">
          <xsd:enumeration value="Strictly confidential"/>
          <xsd:enumeration value="Confidential"/>
          <xsd:enumeration value="Internal"/>
          <xsd:enumeration value="Public"/>
        </xsd:restriction>
      </xsd:simpleType>
    </xsd:element>
    <xsd:element name="fb9bf264b45b4d5f93f9199f8f12ff8d" ma:index="8" nillable="true" ma:taxonomy="true" ma:internalName="fb9bf264b45b4d5f93f9199f8f12ff8d" ma:taxonomyFieldName="DNBInformationCategory" ma:displayName="Information Category" ma:indexed="true" ma:default="" ma:fieldId="{fb9bf264-b45b-4d5f-93f9-199f8f12ff8d}" ma:sspId="a79cd504-268f-47c3-8f79-0a7497beeec4" ma:termSetId="4dd16f0a-6625-4f81-a26d-17d7c416c41c" ma:anchorId="00000000-0000-0000-0000-000000000000" ma:open="false" ma:isKeyword="false">
      <xsd:complexType>
        <xsd:sequence>
          <xsd:element ref="pc:Terms" minOccurs="0" maxOccurs="1"/>
        </xsd:sequence>
      </xsd:complexType>
    </xsd:element>
    <xsd:element name="TaxCatchAll" ma:index="9" nillable="true" ma:displayName="Taxonomy Catch All Column" ma:description="" ma:hidden="true" ma:list="{b99d38ef-e2c3-48c9-8d9f-0ae6b8ab6408}" ma:internalName="TaxCatchAll" ma:showField="CatchAllData" ma:web="2fad074f-1b80-4088-8b2b-eaa58b6d675d">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description="" ma:hidden="true" ma:list="{b99d38ef-e2c3-48c9-8d9f-0ae6b8ab6408}" ma:internalName="TaxCatchAllLabel" ma:readOnly="true" ma:showField="CatchAllDataLabel" ma:web="2fad074f-1b80-4088-8b2b-eaa58b6d675d">
      <xsd:complexType>
        <xsd:complexContent>
          <xsd:extension base="dms:MultiChoiceLookup">
            <xsd:sequence>
              <xsd:element name="Value" type="dms:Lookup" maxOccurs="unbounded" minOccurs="0" nillable="true"/>
            </xsd:sequence>
          </xsd:extension>
        </xsd:complexContent>
      </xsd:complexType>
    </xsd:element>
    <xsd:element name="_dlc_DocId" ma:index="12" nillable="true" ma:displayName="Document ID Value" ma:description="The value of the document ID assigned to this item." ma:internalName="_dlc_DocId" ma:readOnly="true">
      <xsd:simpleType>
        <xsd:restriction base="dms:Text"/>
      </xsd:simpleType>
    </xsd:element>
    <xsd:element name="_dlc_DocIdUrl" ma:index="13"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4" nillable="true" ma:displayName="Persist ID" ma:description="Keep ID on add." ma:hidden="true" ma:internalName="_dlc_DocIdPersistId" ma:readOnly="true">
      <xsd:simpleType>
        <xsd:restriction base="dms:Boolean"/>
      </xsd:simpleType>
    </xsd:element>
    <xsd:element name="TaxKeywordTaxHTField" ma:index="16" nillable="true" ma:taxonomy="true" ma:internalName="TaxKeywordTaxHTField" ma:taxonomyFieldName="TaxKeyword" ma:displayName="Enterprise Keywords" ma:fieldId="{23f27201-bee3-471e-b2e7-b64fd8b7ca38}" ma:taxonomyMulti="true" ma:sspId="a79cd504-268f-47c3-8f79-0a7497beeec4" ma:termSetId="00000000-0000-0000-0000-000000000000" ma:anchorId="00000000-0000-0000-0000-000000000000" ma:open="true" ma:isKeyword="tru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8"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7"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p:properties xmlns:p="http://schemas.microsoft.com/office/2006/metadata/properties" xmlns:xsi="http://www.w3.org/2001/XMLSchema-instance" xmlns:pc="http://schemas.microsoft.com/office/infopath/2007/PartnerControls">
  <documentManagement>
    <TaxCatchAll xmlns="77f2df2d-0db9-4565-bc7a-00e15bf7859a">
      <Value>126</Value>
    </TaxCatchAll>
    <SecurityClassification xmlns="77f2df2d-0db9-4565-bc7a-00e15bf7859a" xsi:nil="true"/>
    <TaxKeywordTaxHTField xmlns="77f2df2d-0db9-4565-bc7a-00e15bf7859a">
      <Terms xmlns="http://schemas.microsoft.com/office/infopath/2007/PartnerControls"/>
    </TaxKeywordTaxHTField>
    <IconOverlay xmlns="http://schemas.microsoft.com/sharepoint/v4" xsi:nil="true"/>
    <fb9bf264b45b4d5f93f9199f8f12ff8d xmlns="77f2df2d-0db9-4565-bc7a-00e15bf7859a">
      <Terms xmlns="http://schemas.microsoft.com/office/infopath/2007/PartnerControls"/>
    </fb9bf264b45b4d5f93f9199f8f12ff8d>
  </documentManagement>
</p:properties>
</file>

<file path=customXml/itemProps1.xml><?xml version="1.0" encoding="utf-8"?>
<ds:datastoreItem xmlns:ds="http://schemas.openxmlformats.org/officeDocument/2006/customXml" ds:itemID="{C5D789A0-E1CE-44AA-8925-533734A05C63}">
  <ds:schemaRefs>
    <ds:schemaRef ds:uri="http://schemas.microsoft.com/sharepoint/v3/contenttype/forms"/>
  </ds:schemaRefs>
</ds:datastoreItem>
</file>

<file path=customXml/itemProps2.xml><?xml version="1.0" encoding="utf-8"?>
<ds:datastoreItem xmlns:ds="http://schemas.openxmlformats.org/officeDocument/2006/customXml" ds:itemID="{B297BEEB-340E-4C8F-B76E-85393112DF84}">
  <ds:schemaRefs>
    <ds:schemaRef ds:uri="http://schemas.microsoft.com/sharepoint/events"/>
  </ds:schemaRefs>
</ds:datastoreItem>
</file>

<file path=customXml/itemProps3.xml><?xml version="1.0" encoding="utf-8"?>
<ds:datastoreItem xmlns:ds="http://schemas.openxmlformats.org/officeDocument/2006/customXml" ds:itemID="{AB4CB921-0E94-43B4-A49F-DF8D287262AE}">
  <ds:schemaRefs>
    <ds:schemaRef ds:uri="Microsoft.SharePoint.Taxonomy.ContentTypeSync"/>
  </ds:schemaRefs>
</ds:datastoreItem>
</file>

<file path=customXml/itemProps4.xml><?xml version="1.0" encoding="utf-8"?>
<ds:datastoreItem xmlns:ds="http://schemas.openxmlformats.org/officeDocument/2006/customXml" ds:itemID="{2470B330-5CA2-4510-B930-F1389E7730D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7f2df2d-0db9-4565-bc7a-00e15bf7859a"/>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5.xml><?xml version="1.0" encoding="utf-8"?>
<ds:datastoreItem xmlns:ds="http://schemas.openxmlformats.org/officeDocument/2006/customXml" ds:itemID="{C7D2D17A-4AAC-45C6-9643-806DC86128F1}">
  <ds:schemaRefs>
    <ds:schemaRef ds:uri="http://purl.org/dc/elements/1.1/"/>
    <ds:schemaRef ds:uri="http://purl.org/dc/terms/"/>
    <ds:schemaRef ds:uri="http://schemas.microsoft.com/office/2006/documentManagement/types"/>
    <ds:schemaRef ds:uri="http://www.w3.org/XML/1998/namespace"/>
    <ds:schemaRef ds:uri="http://purl.org/dc/dcmitype/"/>
    <ds:schemaRef ds:uri="http://schemas.microsoft.com/sharepoint/v4"/>
    <ds:schemaRef ds:uri="http://schemas.microsoft.com/office/infopath/2007/PartnerControls"/>
    <ds:schemaRef ds:uri="http://schemas.openxmlformats.org/package/2006/metadata/core-properties"/>
    <ds:schemaRef ds:uri="77f2df2d-0db9-4565-bc7a-00e15bf7859a"/>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34</vt:i4>
      </vt:variant>
      <vt:variant>
        <vt:lpstr>Navngitte områder</vt:lpstr>
      </vt:variant>
      <vt:variant>
        <vt:i4>29</vt:i4>
      </vt:variant>
    </vt:vector>
  </HeadingPairs>
  <TitlesOfParts>
    <vt:vector size="63" baseType="lpstr">
      <vt:lpstr>Front page</vt:lpstr>
      <vt:lpstr>Contact info</vt:lpstr>
      <vt:lpstr>Changes</vt:lpstr>
      <vt:lpstr>Contents</vt:lpstr>
      <vt:lpstr>CHAPTER 1</vt:lpstr>
      <vt:lpstr>Results &amp; key fig.</vt:lpstr>
      <vt:lpstr>NII</vt:lpstr>
      <vt:lpstr>Non-NII</vt:lpstr>
      <vt:lpstr>Expenses</vt:lpstr>
      <vt:lpstr>Loans &amp; comm.</vt:lpstr>
      <vt:lpstr>EAD</vt:lpstr>
      <vt:lpstr>Liq.&amp;funding (1)</vt:lpstr>
      <vt:lpstr>Liq.&amp;funding (2)</vt:lpstr>
      <vt:lpstr>Liq.&amp;funding (3)</vt:lpstr>
      <vt:lpstr>Ratings</vt:lpstr>
      <vt:lpstr>Shareholders</vt:lpstr>
      <vt:lpstr>Share buy-back</vt:lpstr>
      <vt:lpstr>Cap.adeq</vt:lpstr>
      <vt:lpstr>CHAPTER 2</vt:lpstr>
      <vt:lpstr>Fin perf</vt:lpstr>
      <vt:lpstr>Market shares</vt:lpstr>
      <vt:lpstr>PC</vt:lpstr>
      <vt:lpstr>CC</vt:lpstr>
      <vt:lpstr>Other</vt:lpstr>
      <vt:lpstr>Markets</vt:lpstr>
      <vt:lpstr>Life</vt:lpstr>
      <vt:lpstr>Asset Man.</vt:lpstr>
      <vt:lpstr>CHAPTER 3</vt:lpstr>
      <vt:lpstr>Norw.economy</vt:lpstr>
      <vt:lpstr>APPENDIX</vt:lpstr>
      <vt:lpstr>Sub_loans</vt:lpstr>
      <vt:lpstr>Footnotes</vt:lpstr>
      <vt:lpstr>Data_CC</vt:lpstr>
      <vt:lpstr>Data_PC</vt:lpstr>
      <vt:lpstr>'Asset Man.'!Utskriftsområde</vt:lpstr>
      <vt:lpstr>Cap.adeq!Utskriftsområde</vt:lpstr>
      <vt:lpstr>CC!Utskriftsområde</vt:lpstr>
      <vt:lpstr>Changes!Utskriftsområde</vt:lpstr>
      <vt:lpstr>'CHAPTER 1'!Utskriftsområde</vt:lpstr>
      <vt:lpstr>Contents!Utskriftsområde</vt:lpstr>
      <vt:lpstr>Data_CC!Utskriftsområde</vt:lpstr>
      <vt:lpstr>Data_PC!Utskriftsområde</vt:lpstr>
      <vt:lpstr>EAD!Utskriftsområde</vt:lpstr>
      <vt:lpstr>Expenses!Utskriftsområde</vt:lpstr>
      <vt:lpstr>'Fin perf'!Utskriftsområde</vt:lpstr>
      <vt:lpstr>'Front page'!Utskriftsområde</vt:lpstr>
      <vt:lpstr>Life!Utskriftsområde</vt:lpstr>
      <vt:lpstr>'Liq.&amp;funding (1)'!Utskriftsområde</vt:lpstr>
      <vt:lpstr>'Liq.&amp;funding (2)'!Utskriftsområde</vt:lpstr>
      <vt:lpstr>'Liq.&amp;funding (3)'!Utskriftsområde</vt:lpstr>
      <vt:lpstr>'Loans &amp; comm.'!Utskriftsområde</vt:lpstr>
      <vt:lpstr>'Market shares'!Utskriftsområde</vt:lpstr>
      <vt:lpstr>NII!Utskriftsområde</vt:lpstr>
      <vt:lpstr>'Non-NII'!Utskriftsområde</vt:lpstr>
      <vt:lpstr>Norw.economy!Utskriftsområde</vt:lpstr>
      <vt:lpstr>Other!Utskriftsområde</vt:lpstr>
      <vt:lpstr>PC!Utskriftsområde</vt:lpstr>
      <vt:lpstr>Ratings!Utskriftsområde</vt:lpstr>
      <vt:lpstr>'Results &amp; key fig.'!Utskriftsområde</vt:lpstr>
      <vt:lpstr>'Share buy-back'!Utskriftsområde</vt:lpstr>
      <vt:lpstr>Shareholders!Utskriftsområde</vt:lpstr>
      <vt:lpstr>Sub_loans!Utskriftsområde</vt:lpstr>
      <vt:lpstr>Sub_loans!Utskriftstitler</vt:lpstr>
    </vt:vector>
  </TitlesOfParts>
  <Company>DNB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Johansen, Anne - KØR</dc:creator>
  <cp:lastModifiedBy>Johansen, Anne - KØR</cp:lastModifiedBy>
  <cp:lastPrinted>2020-07-11T13:37:20Z</cp:lastPrinted>
  <dcterms:created xsi:type="dcterms:W3CDTF">2000-04-10T12:21:39Z</dcterms:created>
  <dcterms:modified xsi:type="dcterms:W3CDTF">2020-07-12T13:09:27Z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2f3ae80a4634015bd0e24f38630d56b">
    <vt:lpwstr>No Personal Data|c3954028-55ae-450d-94a3-824f43e00f86</vt:lpwstr>
  </property>
  <property fmtid="{D5CDD505-2E9C-101B-9397-08002B2CF9AE}" pid="3" name="ContentTypeId">
    <vt:lpwstr>0x0101008CA0303931DA4548864745CBCC1039B600E8AE937E7C75B64DBCC1FC493E1D919900B99FF9FBEA87CE4A983FB5179792653C</vt:lpwstr>
  </property>
  <property fmtid="{D5CDD505-2E9C-101B-9397-08002B2CF9AE}" pid="4" name="PersonalDataCRE">
    <vt:lpwstr>126;#No Personal Data|c3954028-55ae-450d-94a3-824f43e00f86</vt:lpwstr>
  </property>
  <property fmtid="{D5CDD505-2E9C-101B-9397-08002B2CF9AE}" pid="5" name="TaxKeyword">
    <vt:lpwstr/>
  </property>
  <property fmtid="{D5CDD505-2E9C-101B-9397-08002B2CF9AE}" pid="6" name="DNBInformationCategory">
    <vt:lpwstr/>
  </property>
  <property fmtid="{D5CDD505-2E9C-101B-9397-08002B2CF9AE}" pid="7" name="MSIP_Label_cb91ea28-dca1-4266-a4f7-ebceb983bddc_Enabled">
    <vt:lpwstr>true</vt:lpwstr>
  </property>
  <property fmtid="{D5CDD505-2E9C-101B-9397-08002B2CF9AE}" pid="8" name="MSIP_Label_cb91ea28-dca1-4266-a4f7-ebceb983bddc_SetDate">
    <vt:lpwstr>2019-05-28T08:18:59Z</vt:lpwstr>
  </property>
  <property fmtid="{D5CDD505-2E9C-101B-9397-08002B2CF9AE}" pid="9" name="MSIP_Label_cb91ea28-dca1-4266-a4f7-ebceb983bddc_Method">
    <vt:lpwstr>Privileged</vt:lpwstr>
  </property>
  <property fmtid="{D5CDD505-2E9C-101B-9397-08002B2CF9AE}" pid="10" name="MSIP_Label_cb91ea28-dca1-4266-a4f7-ebceb983bddc_Name">
    <vt:lpwstr>Public</vt:lpwstr>
  </property>
  <property fmtid="{D5CDD505-2E9C-101B-9397-08002B2CF9AE}" pid="11" name="MSIP_Label_cb91ea28-dca1-4266-a4f7-ebceb983bddc_SiteId">
    <vt:lpwstr>4cbfea0a-b872-47f0-b51c-1c64953c3f0b</vt:lpwstr>
  </property>
  <property fmtid="{D5CDD505-2E9C-101B-9397-08002B2CF9AE}" pid="12" name="MSIP_Label_cb91ea28-dca1-4266-a4f7-ebceb983bddc_ActionId">
    <vt:lpwstr>dace83fb-0a4c-4daa-b173-00000b493f0b</vt:lpwstr>
  </property>
</Properties>
</file>